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hare.dtu.dk/sites/SEAwise_517900/Shared Documents/WP1 Knowledge exchange and integration/"/>
    </mc:Choice>
  </mc:AlternateContent>
  <bookViews>
    <workbookView xWindow="0" yWindow="0" windowWidth="19200" windowHeight="6470" activeTab="1"/>
  </bookViews>
  <sheets>
    <sheet name="pivot" sheetId="4" r:id="rId1"/>
    <sheet name="Sheet1" sheetId="7" r:id="rId2"/>
    <sheet name="Tables_figures" sheetId="5" r:id="rId3"/>
    <sheet name="Top 5" sheetId="6" r:id="rId4"/>
    <sheet name="clouds_individuals_coded" sheetId="1" r:id="rId5"/>
  </sheets>
  <definedNames>
    <definedName name="_xlnm._FilterDatabase" localSheetId="4" hidden="1">clouds_individuals_coded!$A$1:$Y$2753</definedName>
    <definedName name="_xlnm._FilterDatabase" localSheetId="1" hidden="1">Sheet1!$A$1:$C$471</definedName>
    <definedName name="_xlnm._FilterDatabase" localSheetId="2" hidden="1">Tables_figures!$A$2519:$F$2563</definedName>
  </definedNames>
  <calcPr calcId="162913"/>
  <pivotCaches>
    <pivotCache cacheId="27" r:id="rId6"/>
    <pivotCache cacheId="28" r:id="rId7"/>
    <pivotCache cacheId="29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23" i="7" l="1"/>
  <c r="O1876" i="7"/>
  <c r="O1878" i="7"/>
  <c r="O1960" i="7"/>
  <c r="O1881" i="7"/>
  <c r="O1968" i="7"/>
  <c r="O1973" i="7"/>
  <c r="O1975" i="7"/>
  <c r="O1892" i="7"/>
  <c r="O1982" i="7"/>
  <c r="O1897" i="7"/>
  <c r="O1835" i="7"/>
  <c r="O1999" i="7"/>
  <c r="O1902" i="7"/>
  <c r="O2006" i="7"/>
  <c r="L1905" i="7"/>
  <c r="O1905" i="7" s="1"/>
  <c r="M1905" i="7"/>
  <c r="N1905" i="7"/>
  <c r="L1906" i="7"/>
  <c r="O1906" i="7" s="1"/>
  <c r="M1906" i="7"/>
  <c r="N1906" i="7"/>
  <c r="L1907" i="7"/>
  <c r="M1907" i="7"/>
  <c r="N1907" i="7"/>
  <c r="O1907" i="7" s="1"/>
  <c r="L1908" i="7"/>
  <c r="O1908" i="7" s="1"/>
  <c r="M1908" i="7"/>
  <c r="N1908" i="7"/>
  <c r="L1852" i="7"/>
  <c r="O1852" i="7" s="1"/>
  <c r="M1852" i="7"/>
  <c r="N1852" i="7"/>
  <c r="L1818" i="7"/>
  <c r="O1818" i="7" s="1"/>
  <c r="M1818" i="7"/>
  <c r="N1818" i="7"/>
  <c r="L1853" i="7"/>
  <c r="M1853" i="7"/>
  <c r="N1853" i="7"/>
  <c r="O1853" i="7" s="1"/>
  <c r="L1830" i="7"/>
  <c r="O1830" i="7" s="1"/>
  <c r="M1830" i="7"/>
  <c r="N1830" i="7"/>
  <c r="L1909" i="7"/>
  <c r="O1909" i="7" s="1"/>
  <c r="M1909" i="7"/>
  <c r="N1909" i="7"/>
  <c r="L1910" i="7"/>
  <c r="O1910" i="7" s="1"/>
  <c r="M1910" i="7"/>
  <c r="N1910" i="7"/>
  <c r="L1854" i="7"/>
  <c r="M1854" i="7"/>
  <c r="N1854" i="7"/>
  <c r="O1854" i="7" s="1"/>
  <c r="L1855" i="7"/>
  <c r="O1855" i="7" s="1"/>
  <c r="M1855" i="7"/>
  <c r="N1855" i="7"/>
  <c r="L1911" i="7"/>
  <c r="O1911" i="7" s="1"/>
  <c r="M1911" i="7"/>
  <c r="N1911" i="7"/>
  <c r="L1912" i="7"/>
  <c r="O1912" i="7" s="1"/>
  <c r="M1912" i="7"/>
  <c r="N1912" i="7"/>
  <c r="L1836" i="7"/>
  <c r="M1836" i="7"/>
  <c r="N1836" i="7"/>
  <c r="O1836" i="7" s="1"/>
  <c r="L1856" i="7"/>
  <c r="O1856" i="7" s="1"/>
  <c r="M1856" i="7"/>
  <c r="N1856" i="7"/>
  <c r="L1913" i="7"/>
  <c r="O1913" i="7" s="1"/>
  <c r="M1913" i="7"/>
  <c r="N1913" i="7"/>
  <c r="L1914" i="7"/>
  <c r="O1914" i="7" s="1"/>
  <c r="M1914" i="7"/>
  <c r="N1914" i="7"/>
  <c r="L1915" i="7"/>
  <c r="M1915" i="7"/>
  <c r="N1915" i="7"/>
  <c r="O1915" i="7" s="1"/>
  <c r="L1857" i="7"/>
  <c r="O1857" i="7" s="1"/>
  <c r="M1857" i="7"/>
  <c r="N1857" i="7"/>
  <c r="L1916" i="7"/>
  <c r="O1916" i="7" s="1"/>
  <c r="M1916" i="7"/>
  <c r="N1916" i="7"/>
  <c r="L1820" i="7"/>
  <c r="O1820" i="7" s="1"/>
  <c r="M1820" i="7"/>
  <c r="N1820" i="7"/>
  <c r="L1858" i="7"/>
  <c r="M1858" i="7"/>
  <c r="N1858" i="7"/>
  <c r="O1858" i="7" s="1"/>
  <c r="L1813" i="7"/>
  <c r="O1813" i="7" s="1"/>
  <c r="M1813" i="7"/>
  <c r="N1813" i="7"/>
  <c r="L1831" i="7"/>
  <c r="O1831" i="7" s="1"/>
  <c r="M1831" i="7"/>
  <c r="N1831" i="7"/>
  <c r="L1859" i="7"/>
  <c r="O1859" i="7" s="1"/>
  <c r="M1859" i="7"/>
  <c r="N1859" i="7"/>
  <c r="L1837" i="7"/>
  <c r="M1837" i="7"/>
  <c r="N1837" i="7"/>
  <c r="O1837" i="7" s="1"/>
  <c r="L1917" i="7"/>
  <c r="O1917" i="7" s="1"/>
  <c r="M1917" i="7"/>
  <c r="N1917" i="7"/>
  <c r="L1817" i="7"/>
  <c r="O1817" i="7" s="1"/>
  <c r="M1817" i="7"/>
  <c r="N1817" i="7"/>
  <c r="L1860" i="7"/>
  <c r="O1860" i="7" s="1"/>
  <c r="M1860" i="7"/>
  <c r="N1860" i="7"/>
  <c r="L1861" i="7"/>
  <c r="M1861" i="7"/>
  <c r="N1861" i="7"/>
  <c r="O1861" i="7" s="1"/>
  <c r="L1918" i="7"/>
  <c r="O1918" i="7" s="1"/>
  <c r="M1918" i="7"/>
  <c r="N1918" i="7"/>
  <c r="L1919" i="7"/>
  <c r="O1919" i="7" s="1"/>
  <c r="M1919" i="7"/>
  <c r="N1919" i="7"/>
  <c r="L1920" i="7"/>
  <c r="O1920" i="7" s="1"/>
  <c r="M1920" i="7"/>
  <c r="N1920" i="7"/>
  <c r="L1862" i="7"/>
  <c r="M1862" i="7"/>
  <c r="N1862" i="7"/>
  <c r="O1862" i="7" s="1"/>
  <c r="L1921" i="7"/>
  <c r="O1921" i="7" s="1"/>
  <c r="M1921" i="7"/>
  <c r="N1921" i="7"/>
  <c r="L1863" i="7"/>
  <c r="O1863" i="7" s="1"/>
  <c r="M1863" i="7"/>
  <c r="N1863" i="7"/>
  <c r="L1864" i="7"/>
  <c r="O1864" i="7" s="1"/>
  <c r="M1864" i="7"/>
  <c r="N1864" i="7"/>
  <c r="L1865" i="7"/>
  <c r="M1865" i="7"/>
  <c r="N1865" i="7"/>
  <c r="O1865" i="7" s="1"/>
  <c r="L1838" i="7"/>
  <c r="O1838" i="7" s="1"/>
  <c r="M1838" i="7"/>
  <c r="N1838" i="7"/>
  <c r="L1866" i="7"/>
  <c r="O1866" i="7" s="1"/>
  <c r="M1866" i="7"/>
  <c r="N1866" i="7"/>
  <c r="L1867" i="7"/>
  <c r="O1867" i="7" s="1"/>
  <c r="M1867" i="7"/>
  <c r="N1867" i="7"/>
  <c r="L1868" i="7"/>
  <c r="M1868" i="7"/>
  <c r="N1868" i="7"/>
  <c r="O1868" i="7" s="1"/>
  <c r="L1839" i="7"/>
  <c r="O1839" i="7" s="1"/>
  <c r="M1839" i="7"/>
  <c r="N1839" i="7"/>
  <c r="L1922" i="7"/>
  <c r="O1922" i="7" s="1"/>
  <c r="M1922" i="7"/>
  <c r="N1922" i="7"/>
  <c r="L1840" i="7"/>
  <c r="O1840" i="7" s="1"/>
  <c r="M1840" i="7"/>
  <c r="N1840" i="7"/>
  <c r="L1869" i="7"/>
  <c r="M1869" i="7"/>
  <c r="N1869" i="7"/>
  <c r="O1869" i="7" s="1"/>
  <c r="L1841" i="7"/>
  <c r="O1841" i="7" s="1"/>
  <c r="M1841" i="7"/>
  <c r="N1841" i="7"/>
  <c r="L1923" i="7"/>
  <c r="O1923" i="7" s="1"/>
  <c r="M1923" i="7"/>
  <c r="N1923" i="7"/>
  <c r="L1924" i="7"/>
  <c r="O1924" i="7" s="1"/>
  <c r="M1924" i="7"/>
  <c r="N1924" i="7"/>
  <c r="L1925" i="7"/>
  <c r="M1925" i="7"/>
  <c r="N1925" i="7"/>
  <c r="O1925" i="7" s="1"/>
  <c r="L1926" i="7"/>
  <c r="O1926" i="7" s="1"/>
  <c r="M1926" i="7"/>
  <c r="N1926" i="7"/>
  <c r="L1927" i="7"/>
  <c r="O1927" i="7" s="1"/>
  <c r="M1927" i="7"/>
  <c r="N1927" i="7"/>
  <c r="L1842" i="7"/>
  <c r="O1842" i="7" s="1"/>
  <c r="M1842" i="7"/>
  <c r="N1842" i="7"/>
  <c r="L1928" i="7"/>
  <c r="M1928" i="7"/>
  <c r="N1928" i="7"/>
  <c r="O1928" i="7" s="1"/>
  <c r="L1929" i="7"/>
  <c r="O1929" i="7" s="1"/>
  <c r="M1929" i="7"/>
  <c r="N1929" i="7"/>
  <c r="L1930" i="7"/>
  <c r="O1930" i="7" s="1"/>
  <c r="M1930" i="7"/>
  <c r="N1930" i="7"/>
  <c r="L1931" i="7"/>
  <c r="O1931" i="7" s="1"/>
  <c r="M1931" i="7"/>
  <c r="N1931" i="7"/>
  <c r="L1932" i="7"/>
  <c r="M1932" i="7"/>
  <c r="N1932" i="7"/>
  <c r="O1932" i="7" s="1"/>
  <c r="L1933" i="7"/>
  <c r="O1933" i="7" s="1"/>
  <c r="M1933" i="7"/>
  <c r="N1933" i="7"/>
  <c r="L1934" i="7"/>
  <c r="O1934" i="7" s="1"/>
  <c r="M1934" i="7"/>
  <c r="N1934" i="7"/>
  <c r="L1935" i="7"/>
  <c r="O1935" i="7" s="1"/>
  <c r="M1935" i="7"/>
  <c r="N1935" i="7"/>
  <c r="L1870" i="7"/>
  <c r="M1870" i="7"/>
  <c r="N1870" i="7"/>
  <c r="O1870" i="7" s="1"/>
  <c r="L1871" i="7"/>
  <c r="O1871" i="7" s="1"/>
  <c r="M1871" i="7"/>
  <c r="N1871" i="7"/>
  <c r="L1936" i="7"/>
  <c r="O1936" i="7" s="1"/>
  <c r="M1936" i="7"/>
  <c r="N1936" i="7"/>
  <c r="L1872" i="7"/>
  <c r="O1872" i="7" s="1"/>
  <c r="M1872" i="7"/>
  <c r="N1872" i="7"/>
  <c r="L1937" i="7"/>
  <c r="M1937" i="7"/>
  <c r="N1937" i="7"/>
  <c r="O1937" i="7" s="1"/>
  <c r="L1938" i="7"/>
  <c r="O1938" i="7" s="1"/>
  <c r="M1938" i="7"/>
  <c r="N1938" i="7"/>
  <c r="L1939" i="7"/>
  <c r="O1939" i="7" s="1"/>
  <c r="M1939" i="7"/>
  <c r="N1939" i="7"/>
  <c r="L1873" i="7"/>
  <c r="O1873" i="7" s="1"/>
  <c r="M1873" i="7"/>
  <c r="N1873" i="7"/>
  <c r="L1940" i="7"/>
  <c r="M1940" i="7"/>
  <c r="N1940" i="7"/>
  <c r="O1940" i="7" s="1"/>
  <c r="L1941" i="7"/>
  <c r="O1941" i="7" s="1"/>
  <c r="M1941" i="7"/>
  <c r="N1941" i="7"/>
  <c r="L1942" i="7"/>
  <c r="O1942" i="7" s="1"/>
  <c r="M1942" i="7"/>
  <c r="N1942" i="7"/>
  <c r="L1943" i="7"/>
  <c r="O1943" i="7" s="1"/>
  <c r="M1943" i="7"/>
  <c r="N1943" i="7"/>
  <c r="L1832" i="7"/>
  <c r="M1832" i="7"/>
  <c r="N1832" i="7"/>
  <c r="O1832" i="7" s="1"/>
  <c r="L1944" i="7"/>
  <c r="O1944" i="7" s="1"/>
  <c r="M1944" i="7"/>
  <c r="N1944" i="7"/>
  <c r="L1945" i="7"/>
  <c r="O1945" i="7" s="1"/>
  <c r="M1945" i="7"/>
  <c r="N1945" i="7"/>
  <c r="L1843" i="7"/>
  <c r="O1843" i="7" s="1"/>
  <c r="M1843" i="7"/>
  <c r="N1843" i="7"/>
  <c r="L1946" i="7"/>
  <c r="M1946" i="7"/>
  <c r="N1946" i="7"/>
  <c r="O1946" i="7" s="1"/>
  <c r="L1947" i="7"/>
  <c r="O1947" i="7" s="1"/>
  <c r="M1947" i="7"/>
  <c r="N1947" i="7"/>
  <c r="L1874" i="7"/>
  <c r="O1874" i="7" s="1"/>
  <c r="M1874" i="7"/>
  <c r="N1874" i="7"/>
  <c r="L1948" i="7"/>
  <c r="O1948" i="7" s="1"/>
  <c r="M1948" i="7"/>
  <c r="N1948" i="7"/>
  <c r="L1949" i="7"/>
  <c r="M1949" i="7"/>
  <c r="N1949" i="7"/>
  <c r="O1949" i="7" s="1"/>
  <c r="L1823" i="7"/>
  <c r="M1823" i="7"/>
  <c r="N1823" i="7"/>
  <c r="L1875" i="7"/>
  <c r="O1875" i="7" s="1"/>
  <c r="M1875" i="7"/>
  <c r="N1875" i="7"/>
  <c r="L1950" i="7"/>
  <c r="O1950" i="7" s="1"/>
  <c r="M1950" i="7"/>
  <c r="N1950" i="7"/>
  <c r="L1833" i="7"/>
  <c r="M1833" i="7"/>
  <c r="N1833" i="7"/>
  <c r="O1833" i="7" s="1"/>
  <c r="L1876" i="7"/>
  <c r="M1876" i="7"/>
  <c r="N1876" i="7"/>
  <c r="L1951" i="7"/>
  <c r="O1951" i="7" s="1"/>
  <c r="M1951" i="7"/>
  <c r="N1951" i="7"/>
  <c r="L1844" i="7"/>
  <c r="O1844" i="7" s="1"/>
  <c r="M1844" i="7"/>
  <c r="N1844" i="7"/>
  <c r="L1952" i="7"/>
  <c r="M1952" i="7"/>
  <c r="N1952" i="7"/>
  <c r="O1952" i="7" s="1"/>
  <c r="L1953" i="7"/>
  <c r="O1953" i="7" s="1"/>
  <c r="M1953" i="7"/>
  <c r="N1953" i="7"/>
  <c r="L1954" i="7"/>
  <c r="O1954" i="7" s="1"/>
  <c r="M1954" i="7"/>
  <c r="N1954" i="7"/>
  <c r="L1821" i="7"/>
  <c r="O1821" i="7" s="1"/>
  <c r="M1821" i="7"/>
  <c r="N1821" i="7"/>
  <c r="L1877" i="7"/>
  <c r="M1877" i="7"/>
  <c r="N1877" i="7"/>
  <c r="O1877" i="7" s="1"/>
  <c r="L1955" i="7"/>
  <c r="O1955" i="7" s="1"/>
  <c r="M1955" i="7"/>
  <c r="N1955" i="7"/>
  <c r="L1956" i="7"/>
  <c r="O1956" i="7" s="1"/>
  <c r="M1956" i="7"/>
  <c r="N1956" i="7"/>
  <c r="L1957" i="7"/>
  <c r="O1957" i="7" s="1"/>
  <c r="M1957" i="7"/>
  <c r="N1957" i="7"/>
  <c r="L1958" i="7"/>
  <c r="M1958" i="7"/>
  <c r="N1958" i="7"/>
  <c r="O1958" i="7" s="1"/>
  <c r="L1878" i="7"/>
  <c r="M1878" i="7"/>
  <c r="N1878" i="7"/>
  <c r="L1827" i="7"/>
  <c r="O1827" i="7" s="1"/>
  <c r="M1827" i="7"/>
  <c r="N1827" i="7"/>
  <c r="L1879" i="7"/>
  <c r="O1879" i="7" s="1"/>
  <c r="M1879" i="7"/>
  <c r="N1879" i="7"/>
  <c r="L1959" i="7"/>
  <c r="M1959" i="7"/>
  <c r="N1959" i="7"/>
  <c r="O1959" i="7" s="1"/>
  <c r="L1960" i="7"/>
  <c r="M1960" i="7"/>
  <c r="N1960" i="7"/>
  <c r="L1961" i="7"/>
  <c r="O1961" i="7" s="1"/>
  <c r="M1961" i="7"/>
  <c r="N1961" i="7"/>
  <c r="L1962" i="7"/>
  <c r="O1962" i="7" s="1"/>
  <c r="M1962" i="7"/>
  <c r="N1962" i="7"/>
  <c r="L1963" i="7"/>
  <c r="M1963" i="7"/>
  <c r="N1963" i="7"/>
  <c r="O1963" i="7" s="1"/>
  <c r="L1964" i="7"/>
  <c r="O1964" i="7" s="1"/>
  <c r="M1964" i="7"/>
  <c r="N1964" i="7"/>
  <c r="L1880" i="7"/>
  <c r="O1880" i="7" s="1"/>
  <c r="M1880" i="7"/>
  <c r="N1880" i="7"/>
  <c r="L1834" i="7"/>
  <c r="O1834" i="7" s="1"/>
  <c r="M1834" i="7"/>
  <c r="N1834" i="7"/>
  <c r="L1965" i="7"/>
  <c r="M1965" i="7"/>
  <c r="N1965" i="7"/>
  <c r="O1965" i="7" s="1"/>
  <c r="L1826" i="7"/>
  <c r="O1826" i="7" s="1"/>
  <c r="M1826" i="7"/>
  <c r="N1826" i="7"/>
  <c r="L1845" i="7"/>
  <c r="O1845" i="7" s="1"/>
  <c r="M1845" i="7"/>
  <c r="N1845" i="7"/>
  <c r="L1815" i="7"/>
  <c r="O1815" i="7" s="1"/>
  <c r="M1815" i="7"/>
  <c r="N1815" i="7"/>
  <c r="L1966" i="7"/>
  <c r="M1966" i="7"/>
  <c r="N1966" i="7"/>
  <c r="O1966" i="7" s="1"/>
  <c r="L1881" i="7"/>
  <c r="M1881" i="7"/>
  <c r="N1881" i="7"/>
  <c r="L1882" i="7"/>
  <c r="O1882" i="7" s="1"/>
  <c r="M1882" i="7"/>
  <c r="N1882" i="7"/>
  <c r="L1967" i="7"/>
  <c r="O1967" i="7" s="1"/>
  <c r="M1967" i="7"/>
  <c r="N1967" i="7"/>
  <c r="L1846" i="7"/>
  <c r="M1846" i="7"/>
  <c r="N1846" i="7"/>
  <c r="O1846" i="7" s="1"/>
  <c r="L1968" i="7"/>
  <c r="M1968" i="7"/>
  <c r="N1968" i="7"/>
  <c r="L1847" i="7"/>
  <c r="O1847" i="7" s="1"/>
  <c r="M1847" i="7"/>
  <c r="N1847" i="7"/>
  <c r="L1969" i="7"/>
  <c r="O1969" i="7" s="1"/>
  <c r="M1969" i="7"/>
  <c r="N1969" i="7"/>
  <c r="L1883" i="7"/>
  <c r="M1883" i="7"/>
  <c r="N1883" i="7"/>
  <c r="O1883" i="7" s="1"/>
  <c r="L1848" i="7"/>
  <c r="O1848" i="7" s="1"/>
  <c r="M1848" i="7"/>
  <c r="N1848" i="7"/>
  <c r="L1824" i="7"/>
  <c r="O1824" i="7" s="1"/>
  <c r="M1824" i="7"/>
  <c r="N1824" i="7"/>
  <c r="L1970" i="7"/>
  <c r="O1970" i="7" s="1"/>
  <c r="M1970" i="7"/>
  <c r="N1970" i="7"/>
  <c r="L1971" i="7"/>
  <c r="M1971" i="7"/>
  <c r="N1971" i="7"/>
  <c r="O1971" i="7" s="1"/>
  <c r="L1884" i="7"/>
  <c r="O1884" i="7" s="1"/>
  <c r="M1884" i="7"/>
  <c r="N1884" i="7"/>
  <c r="L1885" i="7"/>
  <c r="O1885" i="7" s="1"/>
  <c r="M1885" i="7"/>
  <c r="N1885" i="7"/>
  <c r="L1828" i="7"/>
  <c r="O1828" i="7" s="1"/>
  <c r="M1828" i="7"/>
  <c r="N1828" i="7"/>
  <c r="L1972" i="7"/>
  <c r="M1972" i="7"/>
  <c r="N1972" i="7"/>
  <c r="O1972" i="7" s="1"/>
  <c r="L1973" i="7"/>
  <c r="M1973" i="7"/>
  <c r="N1973" i="7"/>
  <c r="L1974" i="7"/>
  <c r="O1974" i="7" s="1"/>
  <c r="M1974" i="7"/>
  <c r="N1974" i="7"/>
  <c r="L1819" i="7"/>
  <c r="O1819" i="7" s="1"/>
  <c r="M1819" i="7"/>
  <c r="N1819" i="7"/>
  <c r="L1886" i="7"/>
  <c r="M1886" i="7"/>
  <c r="N1886" i="7"/>
  <c r="O1886" i="7" s="1"/>
  <c r="L1975" i="7"/>
  <c r="M1975" i="7"/>
  <c r="N1975" i="7"/>
  <c r="L1887" i="7"/>
  <c r="O1887" i="7" s="1"/>
  <c r="M1887" i="7"/>
  <c r="N1887" i="7"/>
  <c r="L1976" i="7"/>
  <c r="O1976" i="7" s="1"/>
  <c r="M1976" i="7"/>
  <c r="N1976" i="7"/>
  <c r="L1822" i="7"/>
  <c r="M1822" i="7"/>
  <c r="N1822" i="7"/>
  <c r="O1822" i="7" s="1"/>
  <c r="L1888" i="7"/>
  <c r="O1888" i="7" s="1"/>
  <c r="M1888" i="7"/>
  <c r="N1888" i="7"/>
  <c r="L1977" i="7"/>
  <c r="O1977" i="7" s="1"/>
  <c r="M1977" i="7"/>
  <c r="N1977" i="7"/>
  <c r="L1978" i="7"/>
  <c r="O1978" i="7" s="1"/>
  <c r="M1978" i="7"/>
  <c r="N1978" i="7"/>
  <c r="L1889" i="7"/>
  <c r="M1889" i="7"/>
  <c r="N1889" i="7"/>
  <c r="O1889" i="7" s="1"/>
  <c r="L1890" i="7"/>
  <c r="O1890" i="7" s="1"/>
  <c r="M1890" i="7"/>
  <c r="N1890" i="7"/>
  <c r="L1979" i="7"/>
  <c r="O1979" i="7" s="1"/>
  <c r="M1979" i="7"/>
  <c r="N1979" i="7"/>
  <c r="L1980" i="7"/>
  <c r="O1980" i="7" s="1"/>
  <c r="M1980" i="7"/>
  <c r="N1980" i="7"/>
  <c r="L1891" i="7"/>
  <c r="M1891" i="7"/>
  <c r="N1891" i="7"/>
  <c r="O1891" i="7" s="1"/>
  <c r="L1892" i="7"/>
  <c r="M1892" i="7"/>
  <c r="N1892" i="7"/>
  <c r="L1849" i="7"/>
  <c r="O1849" i="7" s="1"/>
  <c r="M1849" i="7"/>
  <c r="N1849" i="7"/>
  <c r="L1850" i="7"/>
  <c r="O1850" i="7" s="1"/>
  <c r="M1850" i="7"/>
  <c r="N1850" i="7"/>
  <c r="L1981" i="7"/>
  <c r="M1981" i="7"/>
  <c r="N1981" i="7"/>
  <c r="O1981" i="7" s="1"/>
  <c r="L1982" i="7"/>
  <c r="M1982" i="7"/>
  <c r="N1982" i="7"/>
  <c r="L1983" i="7"/>
  <c r="O1983" i="7" s="1"/>
  <c r="M1983" i="7"/>
  <c r="N1983" i="7"/>
  <c r="L1984" i="7"/>
  <c r="O1984" i="7" s="1"/>
  <c r="M1984" i="7"/>
  <c r="N1984" i="7"/>
  <c r="L1893" i="7"/>
  <c r="M1893" i="7"/>
  <c r="N1893" i="7"/>
  <c r="O1893" i="7" s="1"/>
  <c r="L1985" i="7"/>
  <c r="O1985" i="7" s="1"/>
  <c r="M1985" i="7"/>
  <c r="N1985" i="7"/>
  <c r="L1894" i="7"/>
  <c r="O1894" i="7" s="1"/>
  <c r="M1894" i="7"/>
  <c r="N1894" i="7"/>
  <c r="L1986" i="7"/>
  <c r="O1986" i="7" s="1"/>
  <c r="M1986" i="7"/>
  <c r="N1986" i="7"/>
  <c r="L1895" i="7"/>
  <c r="M1895" i="7"/>
  <c r="N1895" i="7"/>
  <c r="O1895" i="7" s="1"/>
  <c r="L1896" i="7"/>
  <c r="O1896" i="7" s="1"/>
  <c r="M1896" i="7"/>
  <c r="N1896" i="7"/>
  <c r="L1987" i="7"/>
  <c r="O1987" i="7" s="1"/>
  <c r="M1987" i="7"/>
  <c r="N1987" i="7"/>
  <c r="L1988" i="7"/>
  <c r="O1988" i="7" s="1"/>
  <c r="M1988" i="7"/>
  <c r="N1988" i="7"/>
  <c r="L1989" i="7"/>
  <c r="M1989" i="7"/>
  <c r="N1989" i="7"/>
  <c r="O1989" i="7" s="1"/>
  <c r="L1897" i="7"/>
  <c r="M1897" i="7"/>
  <c r="N1897" i="7"/>
  <c r="L1990" i="7"/>
  <c r="O1990" i="7" s="1"/>
  <c r="M1990" i="7"/>
  <c r="N1990" i="7"/>
  <c r="L1991" i="7"/>
  <c r="O1991" i="7" s="1"/>
  <c r="M1991" i="7"/>
  <c r="N1991" i="7"/>
  <c r="L1992" i="7"/>
  <c r="M1992" i="7"/>
  <c r="N1992" i="7"/>
  <c r="O1992" i="7" s="1"/>
  <c r="L1835" i="7"/>
  <c r="M1835" i="7"/>
  <c r="N1835" i="7"/>
  <c r="L1898" i="7"/>
  <c r="O1898" i="7" s="1"/>
  <c r="M1898" i="7"/>
  <c r="N1898" i="7"/>
  <c r="L1993" i="7"/>
  <c r="O1993" i="7" s="1"/>
  <c r="M1993" i="7"/>
  <c r="N1993" i="7"/>
  <c r="L1825" i="7"/>
  <c r="M1825" i="7"/>
  <c r="N1825" i="7"/>
  <c r="O1825" i="7" s="1"/>
  <c r="L1816" i="7"/>
  <c r="O1816" i="7" s="1"/>
  <c r="M1816" i="7"/>
  <c r="N1816" i="7"/>
  <c r="L1899" i="7"/>
  <c r="O1899" i="7" s="1"/>
  <c r="M1899" i="7"/>
  <c r="N1899" i="7"/>
  <c r="L1994" i="7"/>
  <c r="O1994" i="7" s="1"/>
  <c r="M1994" i="7"/>
  <c r="N1994" i="7"/>
  <c r="L1995" i="7"/>
  <c r="M1995" i="7"/>
  <c r="N1995" i="7"/>
  <c r="O1995" i="7" s="1"/>
  <c r="L1996" i="7"/>
  <c r="O1996" i="7" s="1"/>
  <c r="M1996" i="7"/>
  <c r="N1996" i="7"/>
  <c r="L1997" i="7"/>
  <c r="O1997" i="7" s="1"/>
  <c r="M1997" i="7"/>
  <c r="N1997" i="7"/>
  <c r="L1998" i="7"/>
  <c r="O1998" i="7" s="1"/>
  <c r="M1998" i="7"/>
  <c r="N1998" i="7"/>
  <c r="L1900" i="7"/>
  <c r="M1900" i="7"/>
  <c r="N1900" i="7"/>
  <c r="O1900" i="7" s="1"/>
  <c r="L1999" i="7"/>
  <c r="M1999" i="7"/>
  <c r="N1999" i="7"/>
  <c r="L2000" i="7"/>
  <c r="O2000" i="7" s="1"/>
  <c r="M2000" i="7"/>
  <c r="N2000" i="7"/>
  <c r="L2001" i="7"/>
  <c r="O2001" i="7" s="1"/>
  <c r="M2001" i="7"/>
  <c r="N2001" i="7"/>
  <c r="L1901" i="7"/>
  <c r="M1901" i="7"/>
  <c r="N1901" i="7"/>
  <c r="O1901" i="7" s="1"/>
  <c r="L1902" i="7"/>
  <c r="M1902" i="7"/>
  <c r="N1902" i="7"/>
  <c r="L1829" i="7"/>
  <c r="O1829" i="7" s="1"/>
  <c r="M1829" i="7"/>
  <c r="N1829" i="7"/>
  <c r="L2002" i="7"/>
  <c r="O2002" i="7" s="1"/>
  <c r="M2002" i="7"/>
  <c r="N2002" i="7"/>
  <c r="L1903" i="7"/>
  <c r="M1903" i="7"/>
  <c r="N1903" i="7"/>
  <c r="O1903" i="7" s="1"/>
  <c r="L2003" i="7"/>
  <c r="O2003" i="7" s="1"/>
  <c r="M2003" i="7"/>
  <c r="N2003" i="7"/>
  <c r="L2004" i="7"/>
  <c r="O2004" i="7" s="1"/>
  <c r="M2004" i="7"/>
  <c r="N2004" i="7"/>
  <c r="L1904" i="7"/>
  <c r="O1904" i="7" s="1"/>
  <c r="M1904" i="7"/>
  <c r="N1904" i="7"/>
  <c r="L2005" i="7"/>
  <c r="M2005" i="7"/>
  <c r="N2005" i="7"/>
  <c r="O2005" i="7" s="1"/>
  <c r="L1814" i="7"/>
  <c r="O1814" i="7" s="1"/>
  <c r="M1814" i="7"/>
  <c r="N1814" i="7"/>
  <c r="L2006" i="7"/>
  <c r="M2006" i="7"/>
  <c r="N2006" i="7"/>
  <c r="N1851" i="7"/>
  <c r="M1851" i="7"/>
  <c r="L1851" i="7"/>
  <c r="O1851" i="7" s="1"/>
  <c r="G4124" i="5"/>
  <c r="H4124" i="5"/>
  <c r="I4124" i="5"/>
  <c r="L2289" i="7"/>
  <c r="M2289" i="7"/>
  <c r="N2289" i="7"/>
  <c r="O2289" i="7"/>
  <c r="M2280" i="7"/>
  <c r="N2280" i="7"/>
  <c r="O2280" i="7"/>
  <c r="M2285" i="7"/>
  <c r="N2285" i="7"/>
  <c r="O2285" i="7"/>
  <c r="M2293" i="7"/>
  <c r="N2293" i="7"/>
  <c r="O2293" i="7"/>
  <c r="M2282" i="7"/>
  <c r="N2282" i="7"/>
  <c r="O2282" i="7"/>
  <c r="M2284" i="7"/>
  <c r="N2284" i="7"/>
  <c r="O2284" i="7"/>
  <c r="M2281" i="7"/>
  <c r="N2281" i="7"/>
  <c r="O2281" i="7"/>
  <c r="M2283" i="7"/>
  <c r="N2283" i="7"/>
  <c r="O2283" i="7"/>
  <c r="M2287" i="7"/>
  <c r="N2287" i="7"/>
  <c r="O2287" i="7"/>
  <c r="M2291" i="7"/>
  <c r="N2291" i="7"/>
  <c r="O2291" i="7"/>
  <c r="M2286" i="7"/>
  <c r="N2286" i="7"/>
  <c r="O2286" i="7"/>
  <c r="M2288" i="7"/>
  <c r="N2288" i="7"/>
  <c r="O2288" i="7"/>
  <c r="M2290" i="7"/>
  <c r="N2290" i="7"/>
  <c r="O2290" i="7"/>
  <c r="M2295" i="7"/>
  <c r="N2295" i="7"/>
  <c r="O2295" i="7"/>
  <c r="M2296" i="7"/>
  <c r="N2296" i="7"/>
  <c r="O2296" i="7"/>
  <c r="M2292" i="7"/>
  <c r="N2292" i="7"/>
  <c r="O2292" i="7"/>
  <c r="M2367" i="7"/>
  <c r="N2367" i="7"/>
  <c r="O2367" i="7"/>
  <c r="M2368" i="7"/>
  <c r="N2368" i="7"/>
  <c r="O2368" i="7"/>
  <c r="M2299" i="7"/>
  <c r="N2299" i="7"/>
  <c r="O2299" i="7"/>
  <c r="M2369" i="7"/>
  <c r="N2369" i="7"/>
  <c r="O2369" i="7"/>
  <c r="M2370" i="7"/>
  <c r="N2370" i="7"/>
  <c r="O2370" i="7"/>
  <c r="M2371" i="7"/>
  <c r="N2371" i="7"/>
  <c r="O2371" i="7"/>
  <c r="M2372" i="7"/>
  <c r="N2372" i="7"/>
  <c r="O2372" i="7"/>
  <c r="M2309" i="7"/>
  <c r="N2309" i="7"/>
  <c r="O2309" i="7"/>
  <c r="M2300" i="7"/>
  <c r="N2300" i="7"/>
  <c r="O2300" i="7"/>
  <c r="M2297" i="7"/>
  <c r="N2297" i="7"/>
  <c r="O2297" i="7"/>
  <c r="M2373" i="7"/>
  <c r="N2373" i="7"/>
  <c r="O2373" i="7"/>
  <c r="M2374" i="7"/>
  <c r="N2374" i="7"/>
  <c r="O2374" i="7"/>
  <c r="M2375" i="7"/>
  <c r="N2375" i="7"/>
  <c r="O2375" i="7"/>
  <c r="M2310" i="7"/>
  <c r="N2310" i="7"/>
  <c r="O2310" i="7"/>
  <c r="M2301" i="7"/>
  <c r="N2301" i="7"/>
  <c r="O2301" i="7"/>
  <c r="M2294" i="7"/>
  <c r="N2294" i="7"/>
  <c r="O2294" i="7"/>
  <c r="M2376" i="7"/>
  <c r="N2376" i="7"/>
  <c r="O2376" i="7"/>
  <c r="M2377" i="7"/>
  <c r="N2377" i="7"/>
  <c r="O2377" i="7"/>
  <c r="M2378" i="7"/>
  <c r="N2378" i="7"/>
  <c r="O2378" i="7"/>
  <c r="M2379" i="7"/>
  <c r="N2379" i="7"/>
  <c r="O2379" i="7"/>
  <c r="M2380" i="7"/>
  <c r="N2380" i="7"/>
  <c r="O2380" i="7"/>
  <c r="M2381" i="7"/>
  <c r="N2381" i="7"/>
  <c r="O2381" i="7"/>
  <c r="M2382" i="7"/>
  <c r="N2382" i="7"/>
  <c r="O2382" i="7"/>
  <c r="M2383" i="7"/>
  <c r="N2383" i="7"/>
  <c r="O2383" i="7"/>
  <c r="M2384" i="7"/>
  <c r="N2384" i="7"/>
  <c r="O2384" i="7"/>
  <c r="M2311" i="7"/>
  <c r="N2311" i="7"/>
  <c r="O2311" i="7"/>
  <c r="M2312" i="7"/>
  <c r="N2312" i="7"/>
  <c r="O2312" i="7"/>
  <c r="M2313" i="7"/>
  <c r="N2313" i="7"/>
  <c r="O2313" i="7"/>
  <c r="M2302" i="7"/>
  <c r="N2302" i="7"/>
  <c r="O2302" i="7"/>
  <c r="M2303" i="7"/>
  <c r="N2303" i="7"/>
  <c r="O2303" i="7"/>
  <c r="M2304" i="7"/>
  <c r="N2304" i="7"/>
  <c r="O2304" i="7"/>
  <c r="M2298" i="7"/>
  <c r="N2298" i="7"/>
  <c r="O2298" i="7"/>
  <c r="M2385" i="7"/>
  <c r="N2385" i="7"/>
  <c r="O2385" i="7"/>
  <c r="M2386" i="7"/>
  <c r="N2386" i="7"/>
  <c r="O2386" i="7"/>
  <c r="M2387" i="7"/>
  <c r="N2387" i="7"/>
  <c r="O2387" i="7"/>
  <c r="M2388" i="7"/>
  <c r="N2388" i="7"/>
  <c r="O2388" i="7"/>
  <c r="M2389" i="7"/>
  <c r="N2389" i="7"/>
  <c r="O2389" i="7"/>
  <c r="M2390" i="7"/>
  <c r="N2390" i="7"/>
  <c r="O2390" i="7"/>
  <c r="M2391" i="7"/>
  <c r="N2391" i="7"/>
  <c r="O2391" i="7"/>
  <c r="M2392" i="7"/>
  <c r="N2392" i="7"/>
  <c r="O2392" i="7"/>
  <c r="M2393" i="7"/>
  <c r="N2393" i="7"/>
  <c r="O2393" i="7"/>
  <c r="M2394" i="7"/>
  <c r="N2394" i="7"/>
  <c r="O2394" i="7"/>
  <c r="M2395" i="7"/>
  <c r="N2395" i="7"/>
  <c r="O2395" i="7"/>
  <c r="M2396" i="7"/>
  <c r="N2396" i="7"/>
  <c r="O2396" i="7"/>
  <c r="M2397" i="7"/>
  <c r="N2397" i="7"/>
  <c r="O2397" i="7"/>
  <c r="M2398" i="7"/>
  <c r="N2398" i="7"/>
  <c r="O2398" i="7"/>
  <c r="M2399" i="7"/>
  <c r="N2399" i="7"/>
  <c r="O2399" i="7"/>
  <c r="M2400" i="7"/>
  <c r="N2400" i="7"/>
  <c r="O2400" i="7"/>
  <c r="M2401" i="7"/>
  <c r="N2401" i="7"/>
  <c r="O2401" i="7"/>
  <c r="M2402" i="7"/>
  <c r="N2402" i="7"/>
  <c r="O2402" i="7"/>
  <c r="M2403" i="7"/>
  <c r="N2403" i="7"/>
  <c r="O2403" i="7"/>
  <c r="M2404" i="7"/>
  <c r="N2404" i="7"/>
  <c r="O2404" i="7"/>
  <c r="M2405" i="7"/>
  <c r="N2405" i="7"/>
  <c r="O2405" i="7"/>
  <c r="M2406" i="7"/>
  <c r="N2406" i="7"/>
  <c r="O2406" i="7"/>
  <c r="M2407" i="7"/>
  <c r="N2407" i="7"/>
  <c r="O2407" i="7"/>
  <c r="M2314" i="7"/>
  <c r="N2314" i="7"/>
  <c r="O2314" i="7"/>
  <c r="M2315" i="7"/>
  <c r="N2315" i="7"/>
  <c r="O2315" i="7"/>
  <c r="M2316" i="7"/>
  <c r="N2316" i="7"/>
  <c r="O2316" i="7"/>
  <c r="M2317" i="7"/>
  <c r="N2317" i="7"/>
  <c r="O2317" i="7"/>
  <c r="M2318" i="7"/>
  <c r="N2318" i="7"/>
  <c r="O2318" i="7"/>
  <c r="M2319" i="7"/>
  <c r="N2319" i="7"/>
  <c r="O2319" i="7"/>
  <c r="M2320" i="7"/>
  <c r="N2320" i="7"/>
  <c r="O2320" i="7"/>
  <c r="M2321" i="7"/>
  <c r="N2321" i="7"/>
  <c r="O2321" i="7"/>
  <c r="M2305" i="7"/>
  <c r="N2305" i="7"/>
  <c r="O2305" i="7"/>
  <c r="M2306" i="7"/>
  <c r="N2306" i="7"/>
  <c r="O2306" i="7"/>
  <c r="M2307" i="7"/>
  <c r="N2307" i="7"/>
  <c r="O2307" i="7"/>
  <c r="M2308" i="7"/>
  <c r="N2308" i="7"/>
  <c r="O2308" i="7"/>
  <c r="M2408" i="7"/>
  <c r="N2408" i="7"/>
  <c r="O2408" i="7"/>
  <c r="M2409" i="7"/>
  <c r="N2409" i="7"/>
  <c r="O2409" i="7"/>
  <c r="M2410" i="7"/>
  <c r="N2410" i="7"/>
  <c r="O2410" i="7"/>
  <c r="M2411" i="7"/>
  <c r="N2411" i="7"/>
  <c r="O2411" i="7"/>
  <c r="M2412" i="7"/>
  <c r="N2412" i="7"/>
  <c r="O2412" i="7"/>
  <c r="M2413" i="7"/>
  <c r="N2413" i="7"/>
  <c r="O2413" i="7"/>
  <c r="M2414" i="7"/>
  <c r="N2414" i="7"/>
  <c r="O2414" i="7"/>
  <c r="M2415" i="7"/>
  <c r="N2415" i="7"/>
  <c r="O2415" i="7"/>
  <c r="M2416" i="7"/>
  <c r="N2416" i="7"/>
  <c r="O2416" i="7"/>
  <c r="M2417" i="7"/>
  <c r="N2417" i="7"/>
  <c r="O2417" i="7"/>
  <c r="M2418" i="7"/>
  <c r="N2418" i="7"/>
  <c r="O2418" i="7"/>
  <c r="M2419" i="7"/>
  <c r="N2419" i="7"/>
  <c r="O2419" i="7"/>
  <c r="M2420" i="7"/>
  <c r="N2420" i="7"/>
  <c r="O2420" i="7"/>
  <c r="M2421" i="7"/>
  <c r="N2421" i="7"/>
  <c r="O2421" i="7"/>
  <c r="M2422" i="7"/>
  <c r="N2422" i="7"/>
  <c r="O2422" i="7"/>
  <c r="M2423" i="7"/>
  <c r="N2423" i="7"/>
  <c r="O2423" i="7"/>
  <c r="M2424" i="7"/>
  <c r="N2424" i="7"/>
  <c r="O2424" i="7"/>
  <c r="M2425" i="7"/>
  <c r="N2425" i="7"/>
  <c r="O2425" i="7"/>
  <c r="M2426" i="7"/>
  <c r="N2426" i="7"/>
  <c r="O2426" i="7"/>
  <c r="M2427" i="7"/>
  <c r="N2427" i="7"/>
  <c r="O2427" i="7"/>
  <c r="M2428" i="7"/>
  <c r="N2428" i="7"/>
  <c r="O2428" i="7"/>
  <c r="M2429" i="7"/>
  <c r="N2429" i="7"/>
  <c r="O2429" i="7"/>
  <c r="M2430" i="7"/>
  <c r="N2430" i="7"/>
  <c r="O2430" i="7"/>
  <c r="M2431" i="7"/>
  <c r="N2431" i="7"/>
  <c r="O2431" i="7"/>
  <c r="M2432" i="7"/>
  <c r="N2432" i="7"/>
  <c r="O2432" i="7"/>
  <c r="M2433" i="7"/>
  <c r="N2433" i="7"/>
  <c r="O2433" i="7"/>
  <c r="M2434" i="7"/>
  <c r="N2434" i="7"/>
  <c r="O2434" i="7"/>
  <c r="M2435" i="7"/>
  <c r="N2435" i="7"/>
  <c r="O2435" i="7"/>
  <c r="M2436" i="7"/>
  <c r="N2436" i="7"/>
  <c r="O2436" i="7"/>
  <c r="M2437" i="7"/>
  <c r="N2437" i="7"/>
  <c r="O2437" i="7"/>
  <c r="M2438" i="7"/>
  <c r="N2438" i="7"/>
  <c r="O2438" i="7"/>
  <c r="M2439" i="7"/>
  <c r="N2439" i="7"/>
  <c r="O2439" i="7"/>
  <c r="M2440" i="7"/>
  <c r="N2440" i="7"/>
  <c r="O2440" i="7"/>
  <c r="M2441" i="7"/>
  <c r="N2441" i="7"/>
  <c r="O2441" i="7"/>
  <c r="M2442" i="7"/>
  <c r="N2442" i="7"/>
  <c r="O2442" i="7"/>
  <c r="M2443" i="7"/>
  <c r="N2443" i="7"/>
  <c r="O2443" i="7"/>
  <c r="M2444" i="7"/>
  <c r="N2444" i="7"/>
  <c r="O2444" i="7"/>
  <c r="M2445" i="7"/>
  <c r="N2445" i="7"/>
  <c r="O2445" i="7"/>
  <c r="M2446" i="7"/>
  <c r="N2446" i="7"/>
  <c r="O2446" i="7"/>
  <c r="M2447" i="7"/>
  <c r="N2447" i="7"/>
  <c r="O2447" i="7"/>
  <c r="M2448" i="7"/>
  <c r="N2448" i="7"/>
  <c r="O2448" i="7"/>
  <c r="M2449" i="7"/>
  <c r="N2449" i="7"/>
  <c r="O2449" i="7"/>
  <c r="M2450" i="7"/>
  <c r="N2450" i="7"/>
  <c r="O2450" i="7"/>
  <c r="M2451" i="7"/>
  <c r="N2451" i="7"/>
  <c r="O2451" i="7"/>
  <c r="M2452" i="7"/>
  <c r="N2452" i="7"/>
  <c r="O2452" i="7"/>
  <c r="M2453" i="7"/>
  <c r="N2453" i="7"/>
  <c r="O2453" i="7"/>
  <c r="M2454" i="7"/>
  <c r="N2454" i="7"/>
  <c r="O2454" i="7"/>
  <c r="M2455" i="7"/>
  <c r="N2455" i="7"/>
  <c r="O2455" i="7"/>
  <c r="M2456" i="7"/>
  <c r="N2456" i="7"/>
  <c r="O2456" i="7"/>
  <c r="M2457" i="7"/>
  <c r="N2457" i="7"/>
  <c r="O2457" i="7"/>
  <c r="M2458" i="7"/>
  <c r="N2458" i="7"/>
  <c r="O2458" i="7"/>
  <c r="M2459" i="7"/>
  <c r="N2459" i="7"/>
  <c r="O2459" i="7"/>
  <c r="M2460" i="7"/>
  <c r="N2460" i="7"/>
  <c r="O2460" i="7"/>
  <c r="M2461" i="7"/>
  <c r="N2461" i="7"/>
  <c r="O2461" i="7"/>
  <c r="M2462" i="7"/>
  <c r="N2462" i="7"/>
  <c r="O2462" i="7"/>
  <c r="M2463" i="7"/>
  <c r="N2463" i="7"/>
  <c r="O2463" i="7"/>
  <c r="M2464" i="7"/>
  <c r="N2464" i="7"/>
  <c r="O2464" i="7"/>
  <c r="M2465" i="7"/>
  <c r="N2465" i="7"/>
  <c r="O2465" i="7"/>
  <c r="M2466" i="7"/>
  <c r="N2466" i="7"/>
  <c r="O2466" i="7"/>
  <c r="M2467" i="7"/>
  <c r="N2467" i="7"/>
  <c r="O2467" i="7"/>
  <c r="M2468" i="7"/>
  <c r="N2468" i="7"/>
  <c r="O2468" i="7"/>
  <c r="M2469" i="7"/>
  <c r="N2469" i="7"/>
  <c r="O2469" i="7"/>
  <c r="M2470" i="7"/>
  <c r="N2470" i="7"/>
  <c r="O2470" i="7"/>
  <c r="M2471" i="7"/>
  <c r="N2471" i="7"/>
  <c r="O2471" i="7"/>
  <c r="M2472" i="7"/>
  <c r="N2472" i="7"/>
  <c r="O2472" i="7"/>
  <c r="M2473" i="7"/>
  <c r="N2473" i="7"/>
  <c r="O2473" i="7"/>
  <c r="M2474" i="7"/>
  <c r="N2474" i="7"/>
  <c r="O2474" i="7"/>
  <c r="M2475" i="7"/>
  <c r="N2475" i="7"/>
  <c r="O2475" i="7"/>
  <c r="M2476" i="7"/>
  <c r="N2476" i="7"/>
  <c r="O2476" i="7"/>
  <c r="M2477" i="7"/>
  <c r="N2477" i="7"/>
  <c r="O2477" i="7"/>
  <c r="M2478" i="7"/>
  <c r="N2478" i="7"/>
  <c r="O2478" i="7"/>
  <c r="M2479" i="7"/>
  <c r="N2479" i="7"/>
  <c r="O2479" i="7"/>
  <c r="M2480" i="7"/>
  <c r="N2480" i="7"/>
  <c r="O2480" i="7"/>
  <c r="M2481" i="7"/>
  <c r="N2481" i="7"/>
  <c r="O2481" i="7"/>
  <c r="M2482" i="7"/>
  <c r="N2482" i="7"/>
  <c r="O2482" i="7"/>
  <c r="M2483" i="7"/>
  <c r="N2483" i="7"/>
  <c r="O2483" i="7"/>
  <c r="M2484" i="7"/>
  <c r="N2484" i="7"/>
  <c r="O2484" i="7"/>
  <c r="M2485" i="7"/>
  <c r="N2485" i="7"/>
  <c r="O2485" i="7"/>
  <c r="M2486" i="7"/>
  <c r="N2486" i="7"/>
  <c r="O2486" i="7"/>
  <c r="M2487" i="7"/>
  <c r="N2487" i="7"/>
  <c r="O2487" i="7"/>
  <c r="M2488" i="7"/>
  <c r="N2488" i="7"/>
  <c r="O2488" i="7"/>
  <c r="M2489" i="7"/>
  <c r="N2489" i="7"/>
  <c r="O2489" i="7"/>
  <c r="M2490" i="7"/>
  <c r="N2490" i="7"/>
  <c r="O2490" i="7"/>
  <c r="M2491" i="7"/>
  <c r="N2491" i="7"/>
  <c r="O2491" i="7"/>
  <c r="M2492" i="7"/>
  <c r="N2492" i="7"/>
  <c r="O2492" i="7"/>
  <c r="M2493" i="7"/>
  <c r="N2493" i="7"/>
  <c r="O2493" i="7"/>
  <c r="M2494" i="7"/>
  <c r="N2494" i="7"/>
  <c r="O2494" i="7"/>
  <c r="M2495" i="7"/>
  <c r="N2495" i="7"/>
  <c r="O2495" i="7"/>
  <c r="M2496" i="7"/>
  <c r="N2496" i="7"/>
  <c r="O2496" i="7"/>
  <c r="M2497" i="7"/>
  <c r="N2497" i="7"/>
  <c r="O2497" i="7"/>
  <c r="M2498" i="7"/>
  <c r="N2498" i="7"/>
  <c r="O2498" i="7"/>
  <c r="M2499" i="7"/>
  <c r="N2499" i="7"/>
  <c r="O2499" i="7"/>
  <c r="M2500" i="7"/>
  <c r="N2500" i="7"/>
  <c r="O2500" i="7"/>
  <c r="M2501" i="7"/>
  <c r="N2501" i="7"/>
  <c r="O2501" i="7"/>
  <c r="M2502" i="7"/>
  <c r="N2502" i="7"/>
  <c r="O2502" i="7"/>
  <c r="M2322" i="7"/>
  <c r="N2322" i="7"/>
  <c r="O2322" i="7"/>
  <c r="M2323" i="7"/>
  <c r="N2323" i="7"/>
  <c r="O2323" i="7"/>
  <c r="M2324" i="7"/>
  <c r="N2324" i="7"/>
  <c r="O2324" i="7"/>
  <c r="M2325" i="7"/>
  <c r="N2325" i="7"/>
  <c r="O2325" i="7"/>
  <c r="M2326" i="7"/>
  <c r="N2326" i="7"/>
  <c r="O2326" i="7"/>
  <c r="M2327" i="7"/>
  <c r="N2327" i="7"/>
  <c r="O2327" i="7"/>
  <c r="M2328" i="7"/>
  <c r="N2328" i="7"/>
  <c r="O2328" i="7"/>
  <c r="M2329" i="7"/>
  <c r="N2329" i="7"/>
  <c r="O2329" i="7"/>
  <c r="M2330" i="7"/>
  <c r="N2330" i="7"/>
  <c r="O2330" i="7"/>
  <c r="M2331" i="7"/>
  <c r="N2331" i="7"/>
  <c r="O2331" i="7"/>
  <c r="M2332" i="7"/>
  <c r="N2332" i="7"/>
  <c r="O2332" i="7"/>
  <c r="M2333" i="7"/>
  <c r="N2333" i="7"/>
  <c r="O2333" i="7"/>
  <c r="M2334" i="7"/>
  <c r="N2334" i="7"/>
  <c r="O2334" i="7"/>
  <c r="M2335" i="7"/>
  <c r="N2335" i="7"/>
  <c r="O2335" i="7"/>
  <c r="M2336" i="7"/>
  <c r="N2336" i="7"/>
  <c r="O2336" i="7"/>
  <c r="M2337" i="7"/>
  <c r="N2337" i="7"/>
  <c r="O2337" i="7"/>
  <c r="M2338" i="7"/>
  <c r="N2338" i="7"/>
  <c r="O2338" i="7"/>
  <c r="M2339" i="7"/>
  <c r="N2339" i="7"/>
  <c r="O2339" i="7"/>
  <c r="M2340" i="7"/>
  <c r="N2340" i="7"/>
  <c r="O2340" i="7"/>
  <c r="M2341" i="7"/>
  <c r="N2341" i="7"/>
  <c r="O2341" i="7"/>
  <c r="M2342" i="7"/>
  <c r="N2342" i="7"/>
  <c r="O2342" i="7"/>
  <c r="M2343" i="7"/>
  <c r="N2343" i="7"/>
  <c r="O2343" i="7"/>
  <c r="M2344" i="7"/>
  <c r="N2344" i="7"/>
  <c r="O2344" i="7"/>
  <c r="M2345" i="7"/>
  <c r="N2345" i="7"/>
  <c r="O2345" i="7"/>
  <c r="M2346" i="7"/>
  <c r="N2346" i="7"/>
  <c r="O2346" i="7"/>
  <c r="M2347" i="7"/>
  <c r="N2347" i="7"/>
  <c r="O2347" i="7"/>
  <c r="M2348" i="7"/>
  <c r="N2348" i="7"/>
  <c r="O2348" i="7"/>
  <c r="M2349" i="7"/>
  <c r="N2349" i="7"/>
  <c r="O2349" i="7"/>
  <c r="M2350" i="7"/>
  <c r="N2350" i="7"/>
  <c r="O2350" i="7"/>
  <c r="M2351" i="7"/>
  <c r="N2351" i="7"/>
  <c r="O2351" i="7"/>
  <c r="M2352" i="7"/>
  <c r="N2352" i="7"/>
  <c r="O2352" i="7"/>
  <c r="M2353" i="7"/>
  <c r="N2353" i="7"/>
  <c r="O2353" i="7"/>
  <c r="M2354" i="7"/>
  <c r="N2354" i="7"/>
  <c r="O2354" i="7"/>
  <c r="M2355" i="7"/>
  <c r="N2355" i="7"/>
  <c r="O2355" i="7"/>
  <c r="M2356" i="7"/>
  <c r="N2356" i="7"/>
  <c r="O2356" i="7"/>
  <c r="M2357" i="7"/>
  <c r="N2357" i="7"/>
  <c r="O2357" i="7"/>
  <c r="M2358" i="7"/>
  <c r="N2358" i="7"/>
  <c r="O2358" i="7"/>
  <c r="M2359" i="7"/>
  <c r="N2359" i="7"/>
  <c r="O2359" i="7"/>
  <c r="M2360" i="7"/>
  <c r="N2360" i="7"/>
  <c r="O2360" i="7"/>
  <c r="M2361" i="7"/>
  <c r="N2361" i="7"/>
  <c r="O2361" i="7"/>
  <c r="M2362" i="7"/>
  <c r="N2362" i="7"/>
  <c r="O2362" i="7"/>
  <c r="M2363" i="7"/>
  <c r="N2363" i="7"/>
  <c r="O2363" i="7"/>
  <c r="M2364" i="7"/>
  <c r="N2364" i="7"/>
  <c r="O2364" i="7"/>
  <c r="M2365" i="7"/>
  <c r="N2365" i="7"/>
  <c r="O2365" i="7"/>
  <c r="M2366" i="7"/>
  <c r="N2366" i="7"/>
  <c r="O2366" i="7"/>
  <c r="M2503" i="7"/>
  <c r="N2503" i="7"/>
  <c r="O2503" i="7"/>
  <c r="M2504" i="7"/>
  <c r="N2504" i="7"/>
  <c r="O2504" i="7"/>
  <c r="O2279" i="7"/>
  <c r="N2279" i="7"/>
  <c r="M2279" i="7"/>
  <c r="L2409" i="7"/>
  <c r="L2410" i="7"/>
  <c r="L2411" i="7"/>
  <c r="L2322" i="7"/>
  <c r="L2285" i="7"/>
  <c r="L2412" i="7"/>
  <c r="L2385" i="7"/>
  <c r="L2323" i="7"/>
  <c r="L2293" i="7"/>
  <c r="L2386" i="7"/>
  <c r="L2324" i="7"/>
  <c r="L2314" i="7"/>
  <c r="L2284" i="7"/>
  <c r="L2413" i="7"/>
  <c r="L2376" i="7"/>
  <c r="L2414" i="7"/>
  <c r="L2315" i="7"/>
  <c r="L2415" i="7"/>
  <c r="L2325" i="7"/>
  <c r="L2387" i="7"/>
  <c r="L2416" i="7"/>
  <c r="L2417" i="7"/>
  <c r="L2418" i="7"/>
  <c r="L2305" i="7"/>
  <c r="L2326" i="7"/>
  <c r="L2419" i="7"/>
  <c r="L2388" i="7"/>
  <c r="L2420" i="7"/>
  <c r="L2306" i="7"/>
  <c r="L2421" i="7"/>
  <c r="L2389" i="7"/>
  <c r="L2327" i="7"/>
  <c r="L2328" i="7"/>
  <c r="L2329" i="7"/>
  <c r="L2422" i="7"/>
  <c r="L2377" i="7"/>
  <c r="L2423" i="7"/>
  <c r="L2390" i="7"/>
  <c r="L2330" i="7"/>
  <c r="L2331" i="7"/>
  <c r="L2332" i="7"/>
  <c r="L2424" i="7"/>
  <c r="L2333" i="7"/>
  <c r="L2425" i="7"/>
  <c r="L2426" i="7"/>
  <c r="L2427" i="7"/>
  <c r="L2311" i="7"/>
  <c r="L2295" i="7"/>
  <c r="L2334" i="7"/>
  <c r="L2428" i="7"/>
  <c r="L2309" i="7"/>
  <c r="L2316" i="7"/>
  <c r="L2294" i="7"/>
  <c r="L2429" i="7"/>
  <c r="L2317" i="7"/>
  <c r="L2335" i="7"/>
  <c r="L2391" i="7"/>
  <c r="L2430" i="7"/>
  <c r="L2369" i="7"/>
  <c r="L2431" i="7"/>
  <c r="L2318" i="7"/>
  <c r="L2392" i="7"/>
  <c r="L2393" i="7"/>
  <c r="L2432" i="7"/>
  <c r="L2297" i="7"/>
  <c r="L2336" i="7"/>
  <c r="L2373" i="7"/>
  <c r="L2433" i="7"/>
  <c r="L2337" i="7"/>
  <c r="L2370" i="7"/>
  <c r="L2368" i="7"/>
  <c r="L2434" i="7"/>
  <c r="L2394" i="7"/>
  <c r="L2395" i="7"/>
  <c r="L2435" i="7"/>
  <c r="L2301" i="7"/>
  <c r="L2396" i="7"/>
  <c r="L2319" i="7"/>
  <c r="L2338" i="7"/>
  <c r="L2436" i="7"/>
  <c r="L2378" i="7"/>
  <c r="L2437" i="7"/>
  <c r="L2438" i="7"/>
  <c r="L2439" i="7"/>
  <c r="L2440" i="7"/>
  <c r="L2310" i="7"/>
  <c r="L2441" i="7"/>
  <c r="L2291" i="7"/>
  <c r="L2442" i="7"/>
  <c r="L2339" i="7"/>
  <c r="L2443" i="7"/>
  <c r="L2444" i="7"/>
  <c r="L2379" i="7"/>
  <c r="L2397" i="7"/>
  <c r="L2371" i="7"/>
  <c r="L2302" i="7"/>
  <c r="L2374" i="7"/>
  <c r="L2445" i="7"/>
  <c r="L2340" i="7"/>
  <c r="L2446" i="7"/>
  <c r="L2380" i="7"/>
  <c r="L2292" i="7"/>
  <c r="L2447" i="7"/>
  <c r="L2448" i="7"/>
  <c r="L2307" i="7"/>
  <c r="L2449" i="7"/>
  <c r="L2341" i="7"/>
  <c r="L2342" i="7"/>
  <c r="L2450" i="7"/>
  <c r="L2451" i="7"/>
  <c r="L2452" i="7"/>
  <c r="L2453" i="7"/>
  <c r="L2454" i="7"/>
  <c r="L2455" i="7"/>
  <c r="L2381" i="7"/>
  <c r="L2288" i="7"/>
  <c r="L2343" i="7"/>
  <c r="L2456" i="7"/>
  <c r="L2457" i="7"/>
  <c r="L2458" i="7"/>
  <c r="L2344" i="7"/>
  <c r="L2459" i="7"/>
  <c r="L2287" i="7"/>
  <c r="L2345" i="7"/>
  <c r="L2460" i="7"/>
  <c r="L2298" i="7"/>
  <c r="L2346" i="7"/>
  <c r="L2347" i="7"/>
  <c r="L2461" i="7"/>
  <c r="L2282" i="7"/>
  <c r="L2462" i="7"/>
  <c r="L2320" i="7"/>
  <c r="L2398" i="7"/>
  <c r="L2348" i="7"/>
  <c r="L2349" i="7"/>
  <c r="L2350" i="7"/>
  <c r="L2463" i="7"/>
  <c r="L2464" i="7"/>
  <c r="L2465" i="7"/>
  <c r="L2466" i="7"/>
  <c r="L2467" i="7"/>
  <c r="L2468" i="7"/>
  <c r="L2351" i="7"/>
  <c r="L2352" i="7"/>
  <c r="L2353" i="7"/>
  <c r="L2354" i="7"/>
  <c r="L2355" i="7"/>
  <c r="L2367" i="7"/>
  <c r="L2399" i="7"/>
  <c r="L2375" i="7"/>
  <c r="L2400" i="7"/>
  <c r="L2356" i="7"/>
  <c r="L2281" i="7"/>
  <c r="L2469" i="7"/>
  <c r="L2470" i="7"/>
  <c r="L2401" i="7"/>
  <c r="L2402" i="7"/>
  <c r="L2303" i="7"/>
  <c r="L2312" i="7"/>
  <c r="L2308" i="7"/>
  <c r="L2357" i="7"/>
  <c r="L2471" i="7"/>
  <c r="L2403" i="7"/>
  <c r="L2472" i="7"/>
  <c r="L2503" i="7"/>
  <c r="L2473" i="7"/>
  <c r="L2321" i="7"/>
  <c r="L2474" i="7"/>
  <c r="L2358" i="7"/>
  <c r="L2313" i="7"/>
  <c r="L2475" i="7"/>
  <c r="L2359" i="7"/>
  <c r="L2296" i="7"/>
  <c r="L2476" i="7"/>
  <c r="L2360" i="7"/>
  <c r="L2361" i="7"/>
  <c r="L2477" i="7"/>
  <c r="L2478" i="7"/>
  <c r="L2362" i="7"/>
  <c r="L2479" i="7"/>
  <c r="L2480" i="7"/>
  <c r="L2481" i="7"/>
  <c r="L2404" i="7"/>
  <c r="L2482" i="7"/>
  <c r="L2483" i="7"/>
  <c r="L2283" i="7"/>
  <c r="L2484" i="7"/>
  <c r="L2299" i="7"/>
  <c r="L2485" i="7"/>
  <c r="L2486" i="7"/>
  <c r="L2300" i="7"/>
  <c r="L2487" i="7"/>
  <c r="L2504" i="7"/>
  <c r="L2488" i="7"/>
  <c r="L2290" i="7"/>
  <c r="L2372" i="7"/>
  <c r="L2489" i="7"/>
  <c r="L2405" i="7"/>
  <c r="L2304" i="7"/>
  <c r="L2490" i="7"/>
  <c r="L2491" i="7"/>
  <c r="L2363" i="7"/>
  <c r="L2280" i="7"/>
  <c r="L2492" i="7"/>
  <c r="L2364" i="7"/>
  <c r="L2493" i="7"/>
  <c r="L2494" i="7"/>
  <c r="L2495" i="7"/>
  <c r="L2365" i="7"/>
  <c r="L2496" i="7"/>
  <c r="L2497" i="7"/>
  <c r="L2498" i="7"/>
  <c r="L2382" i="7"/>
  <c r="L2499" i="7"/>
  <c r="L2383" i="7"/>
  <c r="L2384" i="7"/>
  <c r="L2286" i="7"/>
  <c r="L2500" i="7"/>
  <c r="L2366" i="7"/>
  <c r="L2406" i="7"/>
  <c r="L2501" i="7"/>
  <c r="L2502" i="7"/>
  <c r="L2407" i="7"/>
  <c r="L2279" i="7"/>
  <c r="L2408" i="7"/>
  <c r="G3775" i="5"/>
  <c r="H3775" i="5"/>
  <c r="I3775" i="5" s="1"/>
  <c r="G3774" i="5"/>
  <c r="H3774" i="5"/>
  <c r="I3774" i="5" s="1"/>
  <c r="H3766" i="5"/>
  <c r="I3766" i="5" s="1"/>
  <c r="G3768" i="5"/>
  <c r="H3768" i="5"/>
  <c r="I3768" i="5" s="1"/>
  <c r="G3769" i="5"/>
  <c r="H3769" i="5"/>
  <c r="I3769" i="5" s="1"/>
  <c r="G3770" i="5"/>
  <c r="H3770" i="5"/>
  <c r="I3770" i="5" s="1"/>
  <c r="G3771" i="5"/>
  <c r="H3771" i="5"/>
  <c r="I3771" i="5" s="1"/>
  <c r="G3772" i="5"/>
  <c r="H3772" i="5"/>
  <c r="I3772" i="5" s="1"/>
  <c r="G3773" i="5"/>
  <c r="H3773" i="5"/>
  <c r="I3773" i="5" s="1"/>
  <c r="J3720" i="5"/>
  <c r="J3712" i="5"/>
  <c r="L3712" i="5" s="1"/>
  <c r="M1557" i="7"/>
  <c r="M1558" i="7"/>
  <c r="M1556" i="7"/>
  <c r="M1559" i="7"/>
  <c r="M1560" i="7"/>
  <c r="M1561" i="7"/>
  <c r="M1562" i="7"/>
  <c r="M1563" i="7"/>
  <c r="M1564" i="7"/>
  <c r="M1565" i="7"/>
  <c r="M1566" i="7"/>
  <c r="M1567" i="7"/>
  <c r="M1568" i="7"/>
  <c r="M1569" i="7"/>
  <c r="M1570" i="7"/>
  <c r="M1571" i="7"/>
  <c r="M1572" i="7"/>
  <c r="M1573" i="7"/>
  <c r="M1574" i="7"/>
  <c r="M1575" i="7"/>
  <c r="M1576" i="7"/>
  <c r="M1577" i="7"/>
  <c r="M1578" i="7"/>
  <c r="M1579" i="7"/>
  <c r="M1580" i="7"/>
  <c r="M1581" i="7"/>
  <c r="M1582" i="7"/>
  <c r="M1583" i="7"/>
  <c r="M1584" i="7"/>
  <c r="M1585" i="7"/>
  <c r="M1586" i="7"/>
  <c r="M1587" i="7"/>
  <c r="M1588" i="7"/>
  <c r="M1589" i="7"/>
  <c r="M1590" i="7"/>
  <c r="M1591" i="7"/>
  <c r="M1592" i="7"/>
  <c r="M1593" i="7"/>
  <c r="M1594" i="7"/>
  <c r="M1595" i="7"/>
  <c r="M1596" i="7"/>
  <c r="M1597" i="7"/>
  <c r="M1598" i="7"/>
  <c r="M1599" i="7"/>
  <c r="M1600" i="7"/>
  <c r="M1601" i="7"/>
  <c r="M1602" i="7"/>
  <c r="M1603" i="7"/>
  <c r="M1604" i="7"/>
  <c r="M1605" i="7"/>
  <c r="M1606" i="7"/>
  <c r="M1607" i="7"/>
  <c r="M1608" i="7"/>
  <c r="M1609" i="7"/>
  <c r="M1610" i="7"/>
  <c r="M1611" i="7"/>
  <c r="M1612" i="7"/>
  <c r="M1613" i="7"/>
  <c r="M1614" i="7"/>
  <c r="M1615" i="7"/>
  <c r="M1616" i="7"/>
  <c r="M1617" i="7"/>
  <c r="M1618" i="7"/>
  <c r="M1619" i="7"/>
  <c r="M1620" i="7"/>
  <c r="M1621" i="7"/>
  <c r="M1622" i="7"/>
  <c r="M1623" i="7"/>
  <c r="M1624" i="7"/>
  <c r="M1625" i="7"/>
  <c r="M1626" i="7"/>
  <c r="M1627" i="7"/>
  <c r="M1628" i="7"/>
  <c r="M1629" i="7"/>
  <c r="M1630" i="7"/>
  <c r="M1631" i="7"/>
  <c r="M1632" i="7"/>
  <c r="M1633" i="7"/>
  <c r="M1634" i="7"/>
  <c r="M1635" i="7"/>
  <c r="M1636" i="7"/>
  <c r="M1637" i="7"/>
  <c r="M1638" i="7"/>
  <c r="M1639" i="7"/>
  <c r="M1640" i="7"/>
  <c r="M1641" i="7"/>
  <c r="M1642" i="7"/>
  <c r="M1643" i="7"/>
  <c r="M1644" i="7"/>
  <c r="M1645" i="7"/>
  <c r="M1646" i="7"/>
  <c r="M1647" i="7"/>
  <c r="M1648" i="7"/>
  <c r="M1649" i="7"/>
  <c r="M1650" i="7"/>
  <c r="M1651" i="7"/>
  <c r="M1652" i="7"/>
  <c r="M1653" i="7"/>
  <c r="M1654" i="7"/>
  <c r="M1655" i="7"/>
  <c r="M1656" i="7"/>
  <c r="M1657" i="7"/>
  <c r="M1658" i="7"/>
  <c r="M1659" i="7"/>
  <c r="M1660" i="7"/>
  <c r="M1661" i="7"/>
  <c r="M1662" i="7"/>
  <c r="M1663" i="7"/>
  <c r="M1664" i="7"/>
  <c r="M1665" i="7"/>
  <c r="M1666" i="7"/>
  <c r="M1667" i="7"/>
  <c r="M1668" i="7"/>
  <c r="M1669" i="7"/>
  <c r="M1670" i="7"/>
  <c r="M1671" i="7"/>
  <c r="M1672" i="7"/>
  <c r="M1673" i="7"/>
  <c r="M1674" i="7"/>
  <c r="M1675" i="7"/>
  <c r="M1676" i="7"/>
  <c r="M1677" i="7"/>
  <c r="M1678" i="7"/>
  <c r="M1679" i="7"/>
  <c r="M1680" i="7"/>
  <c r="M1681" i="7"/>
  <c r="M1682" i="7"/>
  <c r="M1683" i="7"/>
  <c r="M1684" i="7"/>
  <c r="M1685" i="7"/>
  <c r="M1686" i="7"/>
  <c r="M1687" i="7"/>
  <c r="M1688" i="7"/>
  <c r="M1689" i="7"/>
  <c r="M1690" i="7"/>
  <c r="M1691" i="7"/>
  <c r="M1692" i="7"/>
  <c r="M1693" i="7"/>
  <c r="M1694" i="7"/>
  <c r="M1695" i="7"/>
  <c r="M1696" i="7"/>
  <c r="M1697" i="7"/>
  <c r="M1698" i="7"/>
  <c r="M1699" i="7"/>
  <c r="M1700" i="7"/>
  <c r="M1701" i="7"/>
  <c r="M1702" i="7"/>
  <c r="M1703" i="7"/>
  <c r="M1704" i="7"/>
  <c r="M1705" i="7"/>
  <c r="M1706" i="7"/>
  <c r="M1707" i="7"/>
  <c r="M1708" i="7"/>
  <c r="M1709" i="7"/>
  <c r="M1710" i="7"/>
  <c r="M1711" i="7"/>
  <c r="M1712" i="7"/>
  <c r="M1713" i="7"/>
  <c r="M1714" i="7"/>
  <c r="M1715" i="7"/>
  <c r="M1716" i="7"/>
  <c r="M1717" i="7"/>
  <c r="M1718" i="7"/>
  <c r="M1719" i="7"/>
  <c r="M1720" i="7"/>
  <c r="M1721" i="7"/>
  <c r="M1722" i="7"/>
  <c r="M1723" i="7"/>
  <c r="M1724" i="7"/>
  <c r="M1725" i="7"/>
  <c r="M1726" i="7"/>
  <c r="M1727" i="7"/>
  <c r="M1728" i="7"/>
  <c r="M1729" i="7"/>
  <c r="M1730" i="7"/>
  <c r="M1731" i="7"/>
  <c r="M1732" i="7"/>
  <c r="M1733" i="7"/>
  <c r="M1734" i="7"/>
  <c r="M1735" i="7"/>
  <c r="M1736" i="7"/>
  <c r="M1737" i="7"/>
  <c r="M1738" i="7"/>
  <c r="M1739" i="7"/>
  <c r="M1740" i="7"/>
  <c r="M1741" i="7"/>
  <c r="M1742" i="7"/>
  <c r="M1743" i="7"/>
  <c r="M1744" i="7"/>
  <c r="M1745" i="7"/>
  <c r="M1746" i="7"/>
  <c r="M1747" i="7"/>
  <c r="M1748" i="7"/>
  <c r="M1749" i="7"/>
  <c r="M1750" i="7"/>
  <c r="M1751" i="7"/>
  <c r="M1752" i="7"/>
  <c r="M1753" i="7"/>
  <c r="M1754" i="7"/>
  <c r="M1755" i="7"/>
  <c r="M1756" i="7"/>
  <c r="M1757" i="7"/>
  <c r="M1758" i="7"/>
  <c r="M1759" i="7"/>
  <c r="M1760" i="7"/>
  <c r="M1761" i="7"/>
  <c r="M1762" i="7"/>
  <c r="M1763" i="7"/>
  <c r="M1764" i="7"/>
  <c r="M1765" i="7"/>
  <c r="M1766" i="7"/>
  <c r="M1767" i="7"/>
  <c r="M1768" i="7"/>
  <c r="M1769" i="7"/>
  <c r="M1770" i="7"/>
  <c r="M1771" i="7"/>
  <c r="M1772" i="7"/>
  <c r="M1773" i="7"/>
  <c r="M1774" i="7"/>
  <c r="M1775" i="7"/>
  <c r="M1776" i="7"/>
  <c r="M1777" i="7"/>
  <c r="M1778" i="7"/>
  <c r="M1779" i="7"/>
  <c r="M1780" i="7"/>
  <c r="M1781" i="7"/>
  <c r="M1782" i="7"/>
  <c r="M1783" i="7"/>
  <c r="M1784" i="7"/>
  <c r="M1785" i="7"/>
  <c r="M1786" i="7"/>
  <c r="M1787" i="7"/>
  <c r="M1788" i="7"/>
  <c r="M1789" i="7"/>
  <c r="M1790" i="7"/>
  <c r="M1791" i="7"/>
  <c r="M1792" i="7"/>
  <c r="M1793" i="7"/>
  <c r="M1794" i="7"/>
  <c r="M1795" i="7"/>
  <c r="M1796" i="7"/>
  <c r="M1555" i="7"/>
  <c r="L1557" i="7"/>
  <c r="N1557" i="7"/>
  <c r="O1557" i="7"/>
  <c r="P1557" i="7"/>
  <c r="L1558" i="7"/>
  <c r="N1558" i="7"/>
  <c r="O1558" i="7"/>
  <c r="P1558" i="7"/>
  <c r="L1556" i="7"/>
  <c r="N1556" i="7"/>
  <c r="O1556" i="7"/>
  <c r="P1556" i="7"/>
  <c r="L1559" i="7"/>
  <c r="N1559" i="7"/>
  <c r="O1559" i="7"/>
  <c r="P1559" i="7"/>
  <c r="L1560" i="7"/>
  <c r="N1560" i="7"/>
  <c r="O1560" i="7"/>
  <c r="P1560" i="7"/>
  <c r="L1561" i="7"/>
  <c r="N1561" i="7"/>
  <c r="O1561" i="7"/>
  <c r="P1561" i="7"/>
  <c r="L1562" i="7"/>
  <c r="N1562" i="7"/>
  <c r="O1562" i="7"/>
  <c r="P1562" i="7"/>
  <c r="L1555" i="7"/>
  <c r="P1563" i="7"/>
  <c r="P1564" i="7"/>
  <c r="P1565" i="7"/>
  <c r="P1566" i="7"/>
  <c r="P1567" i="7"/>
  <c r="P1568" i="7"/>
  <c r="P1569" i="7"/>
  <c r="P1570" i="7"/>
  <c r="P1571" i="7"/>
  <c r="P1572" i="7"/>
  <c r="P1573" i="7"/>
  <c r="P1574" i="7"/>
  <c r="P1555" i="7"/>
  <c r="L1685" i="7"/>
  <c r="N1685" i="7"/>
  <c r="O1685" i="7"/>
  <c r="L1570" i="7"/>
  <c r="N1570" i="7"/>
  <c r="O1570" i="7"/>
  <c r="L1618" i="7"/>
  <c r="N1618" i="7"/>
  <c r="O1618" i="7"/>
  <c r="L1592" i="7"/>
  <c r="N1592" i="7"/>
  <c r="O1592" i="7"/>
  <c r="L1686" i="7"/>
  <c r="N1686" i="7"/>
  <c r="O1686" i="7"/>
  <c r="L1687" i="7"/>
  <c r="N1687" i="7"/>
  <c r="O1687" i="7"/>
  <c r="L1619" i="7"/>
  <c r="N1619" i="7"/>
  <c r="O1619" i="7"/>
  <c r="L1688" i="7"/>
  <c r="N1688" i="7"/>
  <c r="O1688" i="7"/>
  <c r="L1620" i="7"/>
  <c r="N1620" i="7"/>
  <c r="O1620" i="7"/>
  <c r="L1689" i="7"/>
  <c r="N1689" i="7"/>
  <c r="O1689" i="7"/>
  <c r="L1621" i="7"/>
  <c r="N1621" i="7"/>
  <c r="O1621" i="7"/>
  <c r="L1622" i="7"/>
  <c r="N1622" i="7"/>
  <c r="O1622" i="7"/>
  <c r="L1690" i="7"/>
  <c r="N1690" i="7"/>
  <c r="O1690" i="7"/>
  <c r="L1593" i="7"/>
  <c r="N1593" i="7"/>
  <c r="O1593" i="7"/>
  <c r="L1691" i="7"/>
  <c r="N1691" i="7"/>
  <c r="O1691" i="7"/>
  <c r="L1692" i="7"/>
  <c r="N1692" i="7"/>
  <c r="O1692" i="7"/>
  <c r="L1623" i="7"/>
  <c r="N1623" i="7"/>
  <c r="O1623" i="7"/>
  <c r="L1693" i="7"/>
  <c r="N1693" i="7"/>
  <c r="O1693" i="7"/>
  <c r="L1624" i="7"/>
  <c r="N1624" i="7"/>
  <c r="O1624" i="7"/>
  <c r="L1625" i="7"/>
  <c r="N1625" i="7"/>
  <c r="O1625" i="7"/>
  <c r="L1694" i="7"/>
  <c r="N1694" i="7"/>
  <c r="O1694" i="7"/>
  <c r="L1565" i="7"/>
  <c r="N1565" i="7"/>
  <c r="O1565" i="7"/>
  <c r="N1555" i="7"/>
  <c r="O1555" i="7"/>
  <c r="L1584" i="7"/>
  <c r="N1584" i="7"/>
  <c r="O1584" i="7"/>
  <c r="L1594" i="7"/>
  <c r="N1594" i="7"/>
  <c r="O1594" i="7"/>
  <c r="L1695" i="7"/>
  <c r="N1695" i="7"/>
  <c r="O1695" i="7"/>
  <c r="L1696" i="7"/>
  <c r="N1696" i="7"/>
  <c r="O1696" i="7"/>
  <c r="L1697" i="7"/>
  <c r="N1697" i="7"/>
  <c r="O1697" i="7"/>
  <c r="L1626" i="7"/>
  <c r="N1626" i="7"/>
  <c r="O1626" i="7"/>
  <c r="L1698" i="7"/>
  <c r="N1698" i="7"/>
  <c r="O1698" i="7"/>
  <c r="L1699" i="7"/>
  <c r="N1699" i="7"/>
  <c r="O1699" i="7"/>
  <c r="L1700" i="7"/>
  <c r="N1700" i="7"/>
  <c r="O1700" i="7"/>
  <c r="L1595" i="7"/>
  <c r="N1595" i="7"/>
  <c r="O1595" i="7"/>
  <c r="L1571" i="7"/>
  <c r="N1571" i="7"/>
  <c r="O1571" i="7"/>
  <c r="L1575" i="7"/>
  <c r="N1575" i="7"/>
  <c r="O1575" i="7"/>
  <c r="L1701" i="7"/>
  <c r="N1701" i="7"/>
  <c r="O1701" i="7"/>
  <c r="L1627" i="7"/>
  <c r="N1627" i="7"/>
  <c r="O1627" i="7"/>
  <c r="L1628" i="7"/>
  <c r="N1628" i="7"/>
  <c r="O1628" i="7"/>
  <c r="L1629" i="7"/>
  <c r="N1629" i="7"/>
  <c r="O1629" i="7"/>
  <c r="L1630" i="7"/>
  <c r="N1630" i="7"/>
  <c r="O1630" i="7"/>
  <c r="L1702" i="7"/>
  <c r="N1702" i="7"/>
  <c r="O1702" i="7"/>
  <c r="L1596" i="7"/>
  <c r="N1596" i="7"/>
  <c r="O1596" i="7"/>
  <c r="L1703" i="7"/>
  <c r="N1703" i="7"/>
  <c r="O1703" i="7"/>
  <c r="L1704" i="7"/>
  <c r="N1704" i="7"/>
  <c r="O1704" i="7"/>
  <c r="L1705" i="7"/>
  <c r="N1705" i="7"/>
  <c r="O1705" i="7"/>
  <c r="L1706" i="7"/>
  <c r="N1706" i="7"/>
  <c r="O1706" i="7"/>
  <c r="L1707" i="7"/>
  <c r="N1707" i="7"/>
  <c r="O1707" i="7"/>
  <c r="L1708" i="7"/>
  <c r="N1708" i="7"/>
  <c r="O1708" i="7"/>
  <c r="L1709" i="7"/>
  <c r="N1709" i="7"/>
  <c r="O1709" i="7"/>
  <c r="L1631" i="7"/>
  <c r="N1631" i="7"/>
  <c r="O1631" i="7"/>
  <c r="L1597" i="7"/>
  <c r="N1597" i="7"/>
  <c r="O1597" i="7"/>
  <c r="L1710" i="7"/>
  <c r="N1710" i="7"/>
  <c r="O1710" i="7"/>
  <c r="L1711" i="7"/>
  <c r="N1711" i="7"/>
  <c r="O1711" i="7"/>
  <c r="L1598" i="7"/>
  <c r="N1598" i="7"/>
  <c r="O1598" i="7"/>
  <c r="L1632" i="7"/>
  <c r="N1632" i="7"/>
  <c r="O1632" i="7"/>
  <c r="L1712" i="7"/>
  <c r="N1712" i="7"/>
  <c r="O1712" i="7"/>
  <c r="L1713" i="7"/>
  <c r="N1713" i="7"/>
  <c r="O1713" i="7"/>
  <c r="L1714" i="7"/>
  <c r="N1714" i="7"/>
  <c r="O1714" i="7"/>
  <c r="L1633" i="7"/>
  <c r="N1633" i="7"/>
  <c r="O1633" i="7"/>
  <c r="L1715" i="7"/>
  <c r="N1715" i="7"/>
  <c r="O1715" i="7"/>
  <c r="L1716" i="7"/>
  <c r="N1716" i="7"/>
  <c r="O1716" i="7"/>
  <c r="L1634" i="7"/>
  <c r="N1634" i="7"/>
  <c r="O1634" i="7"/>
  <c r="L1717" i="7"/>
  <c r="N1717" i="7"/>
  <c r="O1717" i="7"/>
  <c r="L1635" i="7"/>
  <c r="N1635" i="7"/>
  <c r="O1635" i="7"/>
  <c r="L1718" i="7"/>
  <c r="N1718" i="7"/>
  <c r="O1718" i="7"/>
  <c r="L1719" i="7"/>
  <c r="N1719" i="7"/>
  <c r="O1719" i="7"/>
  <c r="L1720" i="7"/>
  <c r="N1720" i="7"/>
  <c r="O1720" i="7"/>
  <c r="L1721" i="7"/>
  <c r="N1721" i="7"/>
  <c r="O1721" i="7"/>
  <c r="L1722" i="7"/>
  <c r="N1722" i="7"/>
  <c r="O1722" i="7"/>
  <c r="L1636" i="7"/>
  <c r="N1636" i="7"/>
  <c r="O1636" i="7"/>
  <c r="L1723" i="7"/>
  <c r="N1723" i="7"/>
  <c r="O1723" i="7"/>
  <c r="L1637" i="7"/>
  <c r="N1637" i="7"/>
  <c r="O1637" i="7"/>
  <c r="L1638" i="7"/>
  <c r="N1638" i="7"/>
  <c r="O1638" i="7"/>
  <c r="L1599" i="7"/>
  <c r="N1599" i="7"/>
  <c r="O1599" i="7"/>
  <c r="L1576" i="7"/>
  <c r="N1576" i="7"/>
  <c r="O1576" i="7"/>
  <c r="L1639" i="7"/>
  <c r="N1639" i="7"/>
  <c r="O1639" i="7"/>
  <c r="L1724" i="7"/>
  <c r="N1724" i="7"/>
  <c r="O1724" i="7"/>
  <c r="L1640" i="7"/>
  <c r="N1640" i="7"/>
  <c r="O1640" i="7"/>
  <c r="L1725" i="7"/>
  <c r="N1725" i="7"/>
  <c r="O1725" i="7"/>
  <c r="L1726" i="7"/>
  <c r="N1726" i="7"/>
  <c r="O1726" i="7"/>
  <c r="L1727" i="7"/>
  <c r="N1727" i="7"/>
  <c r="O1727" i="7"/>
  <c r="L1728" i="7"/>
  <c r="N1728" i="7"/>
  <c r="O1728" i="7"/>
  <c r="L1641" i="7"/>
  <c r="N1641" i="7"/>
  <c r="O1641" i="7"/>
  <c r="L1567" i="7"/>
  <c r="N1567" i="7"/>
  <c r="O1567" i="7"/>
  <c r="L1729" i="7"/>
  <c r="N1729" i="7"/>
  <c r="O1729" i="7"/>
  <c r="L1600" i="7"/>
  <c r="N1600" i="7"/>
  <c r="O1600" i="7"/>
  <c r="L1730" i="7"/>
  <c r="N1730" i="7"/>
  <c r="O1730" i="7"/>
  <c r="L1731" i="7"/>
  <c r="N1731" i="7"/>
  <c r="O1731" i="7"/>
  <c r="L1732" i="7"/>
  <c r="N1732" i="7"/>
  <c r="O1732" i="7"/>
  <c r="L1601" i="7"/>
  <c r="N1601" i="7"/>
  <c r="O1601" i="7"/>
  <c r="L1585" i="7"/>
  <c r="N1585" i="7"/>
  <c r="O1585" i="7"/>
  <c r="L1577" i="7"/>
  <c r="N1577" i="7"/>
  <c r="O1577" i="7"/>
  <c r="L1568" i="7"/>
  <c r="N1568" i="7"/>
  <c r="O1568" i="7"/>
  <c r="L1642" i="7"/>
  <c r="N1642" i="7"/>
  <c r="O1642" i="7"/>
  <c r="L1602" i="7"/>
  <c r="N1602" i="7"/>
  <c r="O1602" i="7"/>
  <c r="L1643" i="7"/>
  <c r="N1643" i="7"/>
  <c r="O1643" i="7"/>
  <c r="L1644" i="7"/>
  <c r="N1644" i="7"/>
  <c r="O1644" i="7"/>
  <c r="L1733" i="7"/>
  <c r="N1733" i="7"/>
  <c r="O1733" i="7"/>
  <c r="L1734" i="7"/>
  <c r="N1734" i="7"/>
  <c r="O1734" i="7"/>
  <c r="L1735" i="7"/>
  <c r="N1735" i="7"/>
  <c r="O1735" i="7"/>
  <c r="L1736" i="7"/>
  <c r="N1736" i="7"/>
  <c r="O1736" i="7"/>
  <c r="L1737" i="7"/>
  <c r="N1737" i="7"/>
  <c r="O1737" i="7"/>
  <c r="L1738" i="7"/>
  <c r="N1738" i="7"/>
  <c r="O1738" i="7"/>
  <c r="L1739" i="7"/>
  <c r="N1739" i="7"/>
  <c r="O1739" i="7"/>
  <c r="L1740" i="7"/>
  <c r="N1740" i="7"/>
  <c r="O1740" i="7"/>
  <c r="L1645" i="7"/>
  <c r="N1645" i="7"/>
  <c r="O1645" i="7"/>
  <c r="L1646" i="7"/>
  <c r="N1646" i="7"/>
  <c r="O1646" i="7"/>
  <c r="L1578" i="7"/>
  <c r="N1578" i="7"/>
  <c r="O1578" i="7"/>
  <c r="L1647" i="7"/>
  <c r="N1647" i="7"/>
  <c r="O1647" i="7"/>
  <c r="L1741" i="7"/>
  <c r="N1741" i="7"/>
  <c r="O1741" i="7"/>
  <c r="L1648" i="7"/>
  <c r="N1648" i="7"/>
  <c r="O1648" i="7"/>
  <c r="L1742" i="7"/>
  <c r="N1742" i="7"/>
  <c r="O1742" i="7"/>
  <c r="L1743" i="7"/>
  <c r="N1743" i="7"/>
  <c r="O1743" i="7"/>
  <c r="L1744" i="7"/>
  <c r="N1744" i="7"/>
  <c r="O1744" i="7"/>
  <c r="L1745" i="7"/>
  <c r="N1745" i="7"/>
  <c r="O1745" i="7"/>
  <c r="L1649" i="7"/>
  <c r="N1649" i="7"/>
  <c r="O1649" i="7"/>
  <c r="L1650" i="7"/>
  <c r="N1650" i="7"/>
  <c r="O1650" i="7"/>
  <c r="L1746" i="7"/>
  <c r="N1746" i="7"/>
  <c r="O1746" i="7"/>
  <c r="L1651" i="7"/>
  <c r="N1651" i="7"/>
  <c r="O1651" i="7"/>
  <c r="L1747" i="7"/>
  <c r="N1747" i="7"/>
  <c r="O1747" i="7"/>
  <c r="L1748" i="7"/>
  <c r="N1748" i="7"/>
  <c r="O1748" i="7"/>
  <c r="L1652" i="7"/>
  <c r="N1652" i="7"/>
  <c r="O1652" i="7"/>
  <c r="L1749" i="7"/>
  <c r="N1749" i="7"/>
  <c r="O1749" i="7"/>
  <c r="L1586" i="7"/>
  <c r="N1586" i="7"/>
  <c r="O1586" i="7"/>
  <c r="L1603" i="7"/>
  <c r="N1603" i="7"/>
  <c r="O1603" i="7"/>
  <c r="L1653" i="7"/>
  <c r="N1653" i="7"/>
  <c r="O1653" i="7"/>
  <c r="L1604" i="7"/>
  <c r="N1604" i="7"/>
  <c r="O1604" i="7"/>
  <c r="L1750" i="7"/>
  <c r="N1750" i="7"/>
  <c r="O1750" i="7"/>
  <c r="L1751" i="7"/>
  <c r="N1751" i="7"/>
  <c r="O1751" i="7"/>
  <c r="L1752" i="7"/>
  <c r="N1752" i="7"/>
  <c r="O1752" i="7"/>
  <c r="L1579" i="7"/>
  <c r="N1579" i="7"/>
  <c r="O1579" i="7"/>
  <c r="L1654" i="7"/>
  <c r="N1654" i="7"/>
  <c r="O1654" i="7"/>
  <c r="L1580" i="7"/>
  <c r="N1580" i="7"/>
  <c r="O1580" i="7"/>
  <c r="L1587" i="7"/>
  <c r="N1587" i="7"/>
  <c r="O1587" i="7"/>
  <c r="L1655" i="7"/>
  <c r="N1655" i="7"/>
  <c r="O1655" i="7"/>
  <c r="L1605" i="7"/>
  <c r="N1605" i="7"/>
  <c r="O1605" i="7"/>
  <c r="L1753" i="7"/>
  <c r="N1753" i="7"/>
  <c r="O1753" i="7"/>
  <c r="L1606" i="7"/>
  <c r="N1606" i="7"/>
  <c r="O1606" i="7"/>
  <c r="L1754" i="7"/>
  <c r="N1754" i="7"/>
  <c r="O1754" i="7"/>
  <c r="L1581" i="7"/>
  <c r="N1581" i="7"/>
  <c r="O1581" i="7"/>
  <c r="L1755" i="7"/>
  <c r="N1755" i="7"/>
  <c r="O1755" i="7"/>
  <c r="L1756" i="7"/>
  <c r="N1756" i="7"/>
  <c r="O1756" i="7"/>
  <c r="L1656" i="7"/>
  <c r="N1656" i="7"/>
  <c r="O1656" i="7"/>
  <c r="L1607" i="7"/>
  <c r="N1607" i="7"/>
  <c r="O1607" i="7"/>
  <c r="L1757" i="7"/>
  <c r="N1757" i="7"/>
  <c r="O1757" i="7"/>
  <c r="L1758" i="7"/>
  <c r="N1758" i="7"/>
  <c r="O1758" i="7"/>
  <c r="L1608" i="7"/>
  <c r="N1608" i="7"/>
  <c r="O1608" i="7"/>
  <c r="L1657" i="7"/>
  <c r="N1657" i="7"/>
  <c r="O1657" i="7"/>
  <c r="L1759" i="7"/>
  <c r="N1759" i="7"/>
  <c r="O1759" i="7"/>
  <c r="L1760" i="7"/>
  <c r="N1760" i="7"/>
  <c r="O1760" i="7"/>
  <c r="L1588" i="7"/>
  <c r="N1588" i="7"/>
  <c r="O1588" i="7"/>
  <c r="L1609" i="7"/>
  <c r="N1609" i="7"/>
  <c r="O1609" i="7"/>
  <c r="L1761" i="7"/>
  <c r="N1761" i="7"/>
  <c r="O1761" i="7"/>
  <c r="L1658" i="7"/>
  <c r="N1658" i="7"/>
  <c r="O1658" i="7"/>
  <c r="L1762" i="7"/>
  <c r="N1762" i="7"/>
  <c r="O1762" i="7"/>
  <c r="L1659" i="7"/>
  <c r="N1659" i="7"/>
  <c r="O1659" i="7"/>
  <c r="L1660" i="7"/>
  <c r="N1660" i="7"/>
  <c r="O1660" i="7"/>
  <c r="L1763" i="7"/>
  <c r="N1763" i="7"/>
  <c r="O1763" i="7"/>
  <c r="L1661" i="7"/>
  <c r="N1661" i="7"/>
  <c r="O1661" i="7"/>
  <c r="L1610" i="7"/>
  <c r="N1610" i="7"/>
  <c r="O1610" i="7"/>
  <c r="L1662" i="7"/>
  <c r="N1662" i="7"/>
  <c r="O1662" i="7"/>
  <c r="L1764" i="7"/>
  <c r="N1764" i="7"/>
  <c r="O1764" i="7"/>
  <c r="L1663" i="7"/>
  <c r="N1663" i="7"/>
  <c r="O1663" i="7"/>
  <c r="L1611" i="7"/>
  <c r="N1611" i="7"/>
  <c r="O1611" i="7"/>
  <c r="L1765" i="7"/>
  <c r="N1765" i="7"/>
  <c r="O1765" i="7"/>
  <c r="L1664" i="7"/>
  <c r="N1664" i="7"/>
  <c r="O1664" i="7"/>
  <c r="L1766" i="7"/>
  <c r="N1766" i="7"/>
  <c r="O1766" i="7"/>
  <c r="L1563" i="7"/>
  <c r="N1563" i="7"/>
  <c r="O1563" i="7"/>
  <c r="L1612" i="7"/>
  <c r="N1612" i="7"/>
  <c r="O1612" i="7"/>
  <c r="L1589" i="7"/>
  <c r="N1589" i="7"/>
  <c r="O1589" i="7"/>
  <c r="L1767" i="7"/>
  <c r="N1767" i="7"/>
  <c r="O1767" i="7"/>
  <c r="L1613" i="7"/>
  <c r="N1613" i="7"/>
  <c r="O1613" i="7"/>
  <c r="L1768" i="7"/>
  <c r="N1768" i="7"/>
  <c r="O1768" i="7"/>
  <c r="L1665" i="7"/>
  <c r="N1665" i="7"/>
  <c r="O1665" i="7"/>
  <c r="L1769" i="7"/>
  <c r="N1769" i="7"/>
  <c r="O1769" i="7"/>
  <c r="L1614" i="7"/>
  <c r="N1614" i="7"/>
  <c r="O1614" i="7"/>
  <c r="L1582" i="7"/>
  <c r="N1582" i="7"/>
  <c r="O1582" i="7"/>
  <c r="L1572" i="7"/>
  <c r="N1572" i="7"/>
  <c r="O1572" i="7"/>
  <c r="L1666" i="7"/>
  <c r="N1666" i="7"/>
  <c r="O1666" i="7"/>
  <c r="L1667" i="7"/>
  <c r="N1667" i="7"/>
  <c r="O1667" i="7"/>
  <c r="L1668" i="7"/>
  <c r="N1668" i="7"/>
  <c r="O1668" i="7"/>
  <c r="L1566" i="7"/>
  <c r="N1566" i="7"/>
  <c r="O1566" i="7"/>
  <c r="L1770" i="7"/>
  <c r="N1770" i="7"/>
  <c r="O1770" i="7"/>
  <c r="L1669" i="7"/>
  <c r="N1669" i="7"/>
  <c r="O1669" i="7"/>
  <c r="L1771" i="7"/>
  <c r="N1771" i="7"/>
  <c r="O1771" i="7"/>
  <c r="L1573" i="7"/>
  <c r="N1573" i="7"/>
  <c r="O1573" i="7"/>
  <c r="L1569" i="7"/>
  <c r="N1569" i="7"/>
  <c r="O1569" i="7"/>
  <c r="L1670" i="7"/>
  <c r="N1670" i="7"/>
  <c r="O1670" i="7"/>
  <c r="L1671" i="7"/>
  <c r="N1671" i="7"/>
  <c r="O1671" i="7"/>
  <c r="L1772" i="7"/>
  <c r="N1772" i="7"/>
  <c r="O1772" i="7"/>
  <c r="L1574" i="7"/>
  <c r="N1574" i="7"/>
  <c r="O1574" i="7"/>
  <c r="L1773" i="7"/>
  <c r="N1773" i="7"/>
  <c r="O1773" i="7"/>
  <c r="L1615" i="7"/>
  <c r="N1615" i="7"/>
  <c r="O1615" i="7"/>
  <c r="L1672" i="7"/>
  <c r="N1672" i="7"/>
  <c r="O1672" i="7"/>
  <c r="L1774" i="7"/>
  <c r="N1774" i="7"/>
  <c r="O1774" i="7"/>
  <c r="L1775" i="7"/>
  <c r="N1775" i="7"/>
  <c r="O1775" i="7"/>
  <c r="L1590" i="7"/>
  <c r="N1590" i="7"/>
  <c r="O1590" i="7"/>
  <c r="L1673" i="7"/>
  <c r="N1673" i="7"/>
  <c r="O1673" i="7"/>
  <c r="L1776" i="7"/>
  <c r="N1776" i="7"/>
  <c r="O1776" i="7"/>
  <c r="L1777" i="7"/>
  <c r="N1777" i="7"/>
  <c r="O1777" i="7"/>
  <c r="L1778" i="7"/>
  <c r="N1778" i="7"/>
  <c r="O1778" i="7"/>
  <c r="L1674" i="7"/>
  <c r="N1674" i="7"/>
  <c r="O1674" i="7"/>
  <c r="L1779" i="7"/>
  <c r="N1779" i="7"/>
  <c r="O1779" i="7"/>
  <c r="L1675" i="7"/>
  <c r="N1675" i="7"/>
  <c r="O1675" i="7"/>
  <c r="L1564" i="7"/>
  <c r="N1564" i="7"/>
  <c r="O1564" i="7"/>
  <c r="L1780" i="7"/>
  <c r="N1780" i="7"/>
  <c r="O1780" i="7"/>
  <c r="L1616" i="7"/>
  <c r="N1616" i="7"/>
  <c r="O1616" i="7"/>
  <c r="L1591" i="7"/>
  <c r="N1591" i="7"/>
  <c r="O1591" i="7"/>
  <c r="L1676" i="7"/>
  <c r="N1676" i="7"/>
  <c r="O1676" i="7"/>
  <c r="L1781" i="7"/>
  <c r="N1781" i="7"/>
  <c r="O1781" i="7"/>
  <c r="L1782" i="7"/>
  <c r="N1782" i="7"/>
  <c r="O1782" i="7"/>
  <c r="L1677" i="7"/>
  <c r="N1677" i="7"/>
  <c r="O1677" i="7"/>
  <c r="L1783" i="7"/>
  <c r="N1783" i="7"/>
  <c r="O1783" i="7"/>
  <c r="L1784" i="7"/>
  <c r="N1784" i="7"/>
  <c r="O1784" i="7"/>
  <c r="L1678" i="7"/>
  <c r="N1678" i="7"/>
  <c r="O1678" i="7"/>
  <c r="L1679" i="7"/>
  <c r="N1679" i="7"/>
  <c r="O1679" i="7"/>
  <c r="L1785" i="7"/>
  <c r="N1785" i="7"/>
  <c r="O1785" i="7"/>
  <c r="L1786" i="7"/>
  <c r="N1786" i="7"/>
  <c r="O1786" i="7"/>
  <c r="L1617" i="7"/>
  <c r="N1617" i="7"/>
  <c r="O1617" i="7"/>
  <c r="L1787" i="7"/>
  <c r="N1787" i="7"/>
  <c r="O1787" i="7"/>
  <c r="L1788" i="7"/>
  <c r="N1788" i="7"/>
  <c r="O1788" i="7"/>
  <c r="L1789" i="7"/>
  <c r="N1789" i="7"/>
  <c r="O1789" i="7"/>
  <c r="L1790" i="7"/>
  <c r="N1790" i="7"/>
  <c r="O1790" i="7"/>
  <c r="L1791" i="7"/>
  <c r="N1791" i="7"/>
  <c r="O1791" i="7"/>
  <c r="L1583" i="7"/>
  <c r="N1583" i="7"/>
  <c r="O1583" i="7"/>
  <c r="L1792" i="7"/>
  <c r="N1792" i="7"/>
  <c r="O1792" i="7"/>
  <c r="L1680" i="7"/>
  <c r="N1680" i="7"/>
  <c r="O1680" i="7"/>
  <c r="L1793" i="7"/>
  <c r="N1793" i="7"/>
  <c r="O1793" i="7"/>
  <c r="L1681" i="7"/>
  <c r="N1681" i="7"/>
  <c r="O1681" i="7"/>
  <c r="L1682" i="7"/>
  <c r="N1682" i="7"/>
  <c r="O1682" i="7"/>
  <c r="L1683" i="7"/>
  <c r="N1683" i="7"/>
  <c r="O1683" i="7"/>
  <c r="L1794" i="7"/>
  <c r="N1794" i="7"/>
  <c r="O1794" i="7"/>
  <c r="L1795" i="7"/>
  <c r="N1795" i="7"/>
  <c r="O1795" i="7"/>
  <c r="L1796" i="7"/>
  <c r="N1796" i="7"/>
  <c r="O1796" i="7"/>
  <c r="O1684" i="7"/>
  <c r="N1684" i="7"/>
  <c r="L1684" i="7"/>
  <c r="H3523" i="5"/>
  <c r="I3523" i="5" s="1"/>
  <c r="G3523" i="5"/>
  <c r="H3524" i="5"/>
  <c r="I3524" i="5" s="1"/>
  <c r="G3524" i="5"/>
  <c r="K1090" i="7" l="1"/>
  <c r="K1415" i="7"/>
  <c r="K1192" i="7"/>
  <c r="K1416" i="7"/>
  <c r="K1203" i="7"/>
  <c r="K1204" i="7"/>
  <c r="K1377" i="7"/>
  <c r="K1143" i="7"/>
  <c r="K1205" i="7"/>
  <c r="K1206" i="7"/>
  <c r="K1207" i="7"/>
  <c r="K1208" i="7"/>
  <c r="K1417" i="7"/>
  <c r="K1125" i="7"/>
  <c r="K1209" i="7"/>
  <c r="K1129" i="7"/>
  <c r="K1210" i="7"/>
  <c r="K1387" i="7"/>
  <c r="K1146" i="7"/>
  <c r="K1118" i="7"/>
  <c r="K1147" i="7"/>
  <c r="K1211" i="7"/>
  <c r="K1128" i="7"/>
  <c r="K1418" i="7"/>
  <c r="K1419" i="7"/>
  <c r="K1420" i="7"/>
  <c r="K1212" i="7"/>
  <c r="K1213" i="7"/>
  <c r="K1421" i="7"/>
  <c r="K1422" i="7"/>
  <c r="K1214" i="7"/>
  <c r="K1215" i="7"/>
  <c r="K1216" i="7"/>
  <c r="K1217" i="7"/>
  <c r="K1423" i="7"/>
  <c r="K1424" i="7"/>
  <c r="K1111" i="7"/>
  <c r="K1193" i="7"/>
  <c r="K1425" i="7"/>
  <c r="K1426" i="7"/>
  <c r="K1132" i="7"/>
  <c r="K1371" i="7"/>
  <c r="K1218" i="7"/>
  <c r="K1155" i="7"/>
  <c r="K1219" i="7"/>
  <c r="K1194" i="7"/>
  <c r="K1186" i="7"/>
  <c r="K1103" i="7"/>
  <c r="K1427" i="7"/>
  <c r="K1220" i="7"/>
  <c r="K1388" i="7"/>
  <c r="K1195" i="7"/>
  <c r="K1148" i="7"/>
  <c r="K1149" i="7"/>
  <c r="K1378" i="7"/>
  <c r="K1156" i="7"/>
  <c r="K1379" i="7"/>
  <c r="K1112" i="7"/>
  <c r="K1221" i="7"/>
  <c r="K1222" i="7"/>
  <c r="K1223" i="7"/>
  <c r="K1152" i="7"/>
  <c r="K1428" i="7"/>
  <c r="K1157" i="7"/>
  <c r="K1224" i="7"/>
  <c r="K1181" i="7"/>
  <c r="K1373" i="7"/>
  <c r="K1225" i="7"/>
  <c r="K1226" i="7"/>
  <c r="K1227" i="7"/>
  <c r="K1228" i="7"/>
  <c r="K1229" i="7"/>
  <c r="K1429" i="7"/>
  <c r="K1230" i="7"/>
  <c r="K1231" i="7"/>
  <c r="K1430" i="7"/>
  <c r="K1182" i="7"/>
  <c r="K1431" i="7"/>
  <c r="K1232" i="7"/>
  <c r="K1233" i="7"/>
  <c r="K1432" i="7"/>
  <c r="K1433" i="7"/>
  <c r="K1234" i="7"/>
  <c r="K1434" i="7"/>
  <c r="K1235" i="7"/>
  <c r="K1389" i="7"/>
  <c r="K1236" i="7"/>
  <c r="K1237" i="7"/>
  <c r="K1435" i="7"/>
  <c r="K1436" i="7"/>
  <c r="K1119" i="7"/>
  <c r="K1116" i="7"/>
  <c r="K1238" i="7"/>
  <c r="K1158" i="7"/>
  <c r="K1159" i="7"/>
  <c r="K1239" i="7"/>
  <c r="K1240" i="7"/>
  <c r="K1196" i="7"/>
  <c r="K1437" i="7"/>
  <c r="K1124" i="7"/>
  <c r="K1241" i="7"/>
  <c r="K1242" i="7"/>
  <c r="K1243" i="7"/>
  <c r="K1438" i="7"/>
  <c r="K1439" i="7"/>
  <c r="K1244" i="7"/>
  <c r="K1077" i="7"/>
  <c r="K1245" i="7"/>
  <c r="K1440" i="7"/>
  <c r="K1246" i="7"/>
  <c r="K1247" i="7"/>
  <c r="K1248" i="7"/>
  <c r="K1249" i="7"/>
  <c r="K1250" i="7"/>
  <c r="K1251" i="7"/>
  <c r="K1441" i="7"/>
  <c r="K1252" i="7"/>
  <c r="K1253" i="7"/>
  <c r="K1390" i="7"/>
  <c r="K1442" i="7"/>
  <c r="K1391" i="7"/>
  <c r="K1443" i="7"/>
  <c r="K1444" i="7"/>
  <c r="K1445" i="7"/>
  <c r="K1446" i="7"/>
  <c r="K1370" i="7"/>
  <c r="K1254" i="7"/>
  <c r="K1085" i="7"/>
  <c r="K1392" i="7"/>
  <c r="K1447" i="7"/>
  <c r="K1448" i="7"/>
  <c r="K1086" i="7"/>
  <c r="K1375" i="7"/>
  <c r="K1449" i="7"/>
  <c r="K1450" i="7"/>
  <c r="K1187" i="7"/>
  <c r="K1160" i="7"/>
  <c r="K1099" i="7"/>
  <c r="K1393" i="7"/>
  <c r="K1394" i="7"/>
  <c r="K1376" i="7"/>
  <c r="K1255" i="7"/>
  <c r="K1188" i="7"/>
  <c r="K1451" i="7"/>
  <c r="K1126" i="7"/>
  <c r="K1256" i="7"/>
  <c r="K1189" i="7"/>
  <c r="K1452" i="7"/>
  <c r="K1453" i="7"/>
  <c r="K1120" i="7"/>
  <c r="K1454" i="7"/>
  <c r="K1257" i="7"/>
  <c r="K1455" i="7"/>
  <c r="K1380" i="7"/>
  <c r="K1258" i="7"/>
  <c r="K1456" i="7"/>
  <c r="K1457" i="7"/>
  <c r="K1458" i="7"/>
  <c r="K1259" i="7"/>
  <c r="K1161" i="7"/>
  <c r="K1080" i="7"/>
  <c r="K1459" i="7"/>
  <c r="K1185" i="7"/>
  <c r="K1460" i="7"/>
  <c r="K1381" i="7"/>
  <c r="K1162" i="7"/>
  <c r="K1461" i="7"/>
  <c r="K1260" i="7"/>
  <c r="K1462" i="7"/>
  <c r="K1261" i="7"/>
  <c r="K1115" i="7"/>
  <c r="K1463" i="7"/>
  <c r="K1262" i="7"/>
  <c r="K1464" i="7"/>
  <c r="K1263" i="7"/>
  <c r="K1100" i="7"/>
  <c r="K1465" i="7"/>
  <c r="K1264" i="7"/>
  <c r="K1265" i="7"/>
  <c r="K1395" i="7"/>
  <c r="K1087" i="7"/>
  <c r="K1266" i="7"/>
  <c r="K1466" i="7"/>
  <c r="K1467" i="7"/>
  <c r="K1267" i="7"/>
  <c r="K1468" i="7"/>
  <c r="K1127" i="7"/>
  <c r="K1268" i="7"/>
  <c r="K1269" i="7"/>
  <c r="K1469" i="7"/>
  <c r="K1470" i="7"/>
  <c r="K1471" i="7"/>
  <c r="K1472" i="7"/>
  <c r="K1396" i="7"/>
  <c r="K1197" i="7"/>
  <c r="K1270" i="7"/>
  <c r="K1473" i="7"/>
  <c r="K1271" i="7"/>
  <c r="K1474" i="7"/>
  <c r="K1475" i="7"/>
  <c r="K1133" i="7"/>
  <c r="K1272" i="7"/>
  <c r="K1273" i="7"/>
  <c r="K1190" i="7"/>
  <c r="K1274" i="7"/>
  <c r="K1275" i="7"/>
  <c r="K1276" i="7"/>
  <c r="K1163" i="7"/>
  <c r="K1476" i="7"/>
  <c r="K1477" i="7"/>
  <c r="K1397" i="7"/>
  <c r="K1164" i="7"/>
  <c r="K1277" i="7"/>
  <c r="K1278" i="7"/>
  <c r="K1279" i="7"/>
  <c r="K1280" i="7"/>
  <c r="K1104" i="7"/>
  <c r="K1130" i="7"/>
  <c r="K1091" i="7"/>
  <c r="K1281" i="7"/>
  <c r="K1153" i="7"/>
  <c r="K1398" i="7"/>
  <c r="K1282" i="7"/>
  <c r="K1145" i="7"/>
  <c r="K1165" i="7"/>
  <c r="K1082" i="7"/>
  <c r="K1283" i="7"/>
  <c r="K1478" i="7"/>
  <c r="K1479" i="7"/>
  <c r="K1284" i="7"/>
  <c r="K1480" i="7"/>
  <c r="K1481" i="7"/>
  <c r="K1285" i="7"/>
  <c r="K1482" i="7"/>
  <c r="K1483" i="7"/>
  <c r="K1484" i="7"/>
  <c r="K1485" i="7"/>
  <c r="K1286" i="7"/>
  <c r="K1287" i="7"/>
  <c r="K1288" i="7"/>
  <c r="K1108" i="7"/>
  <c r="K1289" i="7"/>
  <c r="K1122" i="7"/>
  <c r="K1290" i="7"/>
  <c r="K1399" i="7"/>
  <c r="K1150" i="7"/>
  <c r="K1291" i="7"/>
  <c r="K1486" i="7"/>
  <c r="K1198" i="7"/>
  <c r="K1092" i="7"/>
  <c r="K1400" i="7"/>
  <c r="K1401" i="7"/>
  <c r="K1292" i="7"/>
  <c r="K1487" i="7"/>
  <c r="K1293" i="7"/>
  <c r="K1294" i="7"/>
  <c r="K1113" i="7"/>
  <c r="K1382" i="7"/>
  <c r="K1402" i="7"/>
  <c r="K1295" i="7"/>
  <c r="K1296" i="7"/>
  <c r="K1297" i="7"/>
  <c r="K1183" i="7"/>
  <c r="K1488" i="7"/>
  <c r="K1403" i="7"/>
  <c r="K1489" i="7"/>
  <c r="K1078" i="7"/>
  <c r="K1166" i="7"/>
  <c r="K1298" i="7"/>
  <c r="K1490" i="7"/>
  <c r="K1491" i="7"/>
  <c r="K1167" i="7"/>
  <c r="K1492" i="7"/>
  <c r="K1299" i="7"/>
  <c r="K1300" i="7"/>
  <c r="K1493" i="7"/>
  <c r="K1301" i="7"/>
  <c r="K1494" i="7"/>
  <c r="K1302" i="7"/>
  <c r="K1404" i="7"/>
  <c r="K1383" i="7"/>
  <c r="K1105" i="7"/>
  <c r="K1303" i="7"/>
  <c r="K1304" i="7"/>
  <c r="K1305" i="7"/>
  <c r="K1306" i="7"/>
  <c r="K1307" i="7"/>
  <c r="K1405" i="7"/>
  <c r="K1495" i="7"/>
  <c r="K1134" i="7"/>
  <c r="K1308" i="7"/>
  <c r="K1168" i="7"/>
  <c r="K1309" i="7"/>
  <c r="K1109" i="7"/>
  <c r="K1310" i="7"/>
  <c r="K1496" i="7"/>
  <c r="K1169" i="7"/>
  <c r="K1497" i="7"/>
  <c r="K1311" i="7"/>
  <c r="K1170" i="7"/>
  <c r="K1372" i="7"/>
  <c r="K1095" i="7"/>
  <c r="K1498" i="7"/>
  <c r="K1171" i="7"/>
  <c r="K1499" i="7"/>
  <c r="K1312" i="7"/>
  <c r="K1101" i="7"/>
  <c r="K1313" i="7"/>
  <c r="K1314" i="7"/>
  <c r="K1315" i="7"/>
  <c r="K1384" i="7"/>
  <c r="K1500" i="7"/>
  <c r="K1141" i="7"/>
  <c r="K1501" i="7"/>
  <c r="K1502" i="7"/>
  <c r="K1199" i="7"/>
  <c r="K1316" i="7"/>
  <c r="K1102" i="7"/>
  <c r="K1154" i="7"/>
  <c r="K1317" i="7"/>
  <c r="K1172" i="7"/>
  <c r="K1318" i="7"/>
  <c r="K1503" i="7"/>
  <c r="K1504" i="7"/>
  <c r="K1319" i="7"/>
  <c r="K1320" i="7"/>
  <c r="K1135" i="7"/>
  <c r="K1321" i="7"/>
  <c r="K1322" i="7"/>
  <c r="K1323" i="7"/>
  <c r="K1324" i="7"/>
  <c r="K1325" i="7"/>
  <c r="K1117" i="7"/>
  <c r="K1089" i="7"/>
  <c r="K1406" i="7"/>
  <c r="K1326" i="7"/>
  <c r="K1327" i="7"/>
  <c r="K1328" i="7"/>
  <c r="K1329" i="7"/>
  <c r="K1330" i="7"/>
  <c r="K1505" i="7"/>
  <c r="K1506" i="7"/>
  <c r="K1331" i="7"/>
  <c r="K1332" i="7"/>
  <c r="K1507" i="7"/>
  <c r="K1333" i="7"/>
  <c r="K1334" i="7"/>
  <c r="K1508" i="7"/>
  <c r="K1509" i="7"/>
  <c r="K1407" i="7"/>
  <c r="K1335" i="7"/>
  <c r="K1510" i="7"/>
  <c r="K1511" i="7"/>
  <c r="K1173" i="7"/>
  <c r="K1336" i="7"/>
  <c r="K1512" i="7"/>
  <c r="K1513" i="7"/>
  <c r="K1337" i="7"/>
  <c r="K1408" i="7"/>
  <c r="K1514" i="7"/>
  <c r="K1338" i="7"/>
  <c r="K1144" i="7"/>
  <c r="K1136" i="7"/>
  <c r="K1131" i="7"/>
  <c r="K1515" i="7"/>
  <c r="K1409" i="7"/>
  <c r="K1339" i="7"/>
  <c r="K1340" i="7"/>
  <c r="K1341" i="7"/>
  <c r="K1516" i="7"/>
  <c r="K1517" i="7"/>
  <c r="K1342" i="7"/>
  <c r="K1518" i="7"/>
  <c r="K1519" i="7"/>
  <c r="K1081" i="7"/>
  <c r="K1137" i="7"/>
  <c r="K1174" i="7"/>
  <c r="K1343" i="7"/>
  <c r="K1520" i="7"/>
  <c r="K1385" i="7"/>
  <c r="K1344" i="7"/>
  <c r="K1410" i="7"/>
  <c r="K1345" i="7"/>
  <c r="K1200" i="7"/>
  <c r="K1521" i="7"/>
  <c r="K1138" i="7"/>
  <c r="K1522" i="7"/>
  <c r="K1184" i="7"/>
  <c r="K1346" i="7"/>
  <c r="K1347" i="7"/>
  <c r="K1097" i="7"/>
  <c r="K1348" i="7"/>
  <c r="K1349" i="7"/>
  <c r="K1523" i="7"/>
  <c r="K1524" i="7"/>
  <c r="K1411" i="7"/>
  <c r="K1525" i="7"/>
  <c r="K1374" i="7"/>
  <c r="K1526" i="7"/>
  <c r="K1527" i="7"/>
  <c r="K1528" i="7"/>
  <c r="K1412" i="7"/>
  <c r="K1529" i="7"/>
  <c r="K1350" i="7"/>
  <c r="K1351" i="7"/>
  <c r="K1151" i="7"/>
  <c r="K1413" i="7"/>
  <c r="K1530" i="7"/>
  <c r="K1352" i="7"/>
  <c r="K1175" i="7"/>
  <c r="K1353" i="7"/>
  <c r="K1531" i="7"/>
  <c r="K1110" i="7"/>
  <c r="K1176" i="7"/>
  <c r="K1084" i="7"/>
  <c r="K1532" i="7"/>
  <c r="K1106" i="7"/>
  <c r="K1533" i="7"/>
  <c r="K1534" i="7"/>
  <c r="K1354" i="7"/>
  <c r="K1355" i="7"/>
  <c r="K1535" i="7"/>
  <c r="K1536" i="7"/>
  <c r="K1537" i="7"/>
  <c r="K1088" i="7"/>
  <c r="K1538" i="7"/>
  <c r="K1093" i="7"/>
  <c r="K1177" i="7"/>
  <c r="K1356" i="7"/>
  <c r="K1357" i="7"/>
  <c r="K1358" i="7"/>
  <c r="K1178" i="7"/>
  <c r="K1179" i="7"/>
  <c r="K1123" i="7"/>
  <c r="K1386" i="7"/>
  <c r="K1359" i="7"/>
  <c r="K1539" i="7"/>
  <c r="K1191" i="7"/>
  <c r="K1360" i="7"/>
  <c r="K1361" i="7"/>
  <c r="K1362" i="7"/>
  <c r="K1540" i="7"/>
  <c r="K1363" i="7"/>
  <c r="K1364" i="7"/>
  <c r="K1541" i="7"/>
  <c r="K1365" i="7"/>
  <c r="K1142" i="7"/>
  <c r="K1542" i="7"/>
  <c r="K1414" i="7"/>
  <c r="K1366" i="7"/>
  <c r="K1543" i="7"/>
  <c r="K1367" i="7"/>
  <c r="K1079" i="7"/>
  <c r="K1368" i="7"/>
  <c r="K1544" i="7"/>
  <c r="K1545" i="7"/>
  <c r="K1369" i="7"/>
  <c r="K1201" i="7"/>
  <c r="K1546" i="7"/>
  <c r="K1202" i="7"/>
  <c r="I801" i="5"/>
  <c r="J801" i="5"/>
  <c r="I802" i="5"/>
  <c r="J802" i="5"/>
  <c r="I803" i="5"/>
  <c r="J803" i="5"/>
  <c r="I677" i="5"/>
  <c r="J677" i="5"/>
  <c r="I688" i="5"/>
  <c r="J688" i="5"/>
  <c r="I689" i="5"/>
  <c r="J689" i="5"/>
  <c r="I690" i="5"/>
  <c r="J690" i="5"/>
  <c r="I804" i="5"/>
  <c r="J804" i="5"/>
  <c r="I652" i="5"/>
  <c r="J652" i="5"/>
  <c r="I691" i="5"/>
  <c r="J691" i="5"/>
  <c r="I623" i="5"/>
  <c r="J623" i="5"/>
  <c r="I640" i="5"/>
  <c r="J640" i="5"/>
  <c r="I680" i="5"/>
  <c r="J680" i="5"/>
  <c r="I692" i="5"/>
  <c r="J692" i="5"/>
  <c r="I653" i="5"/>
  <c r="J653" i="5"/>
  <c r="I805" i="5"/>
  <c r="J805" i="5"/>
  <c r="I806" i="5"/>
  <c r="J806" i="5"/>
  <c r="I693" i="5"/>
  <c r="J693" i="5"/>
  <c r="I694" i="5"/>
  <c r="J694" i="5"/>
  <c r="I807" i="5"/>
  <c r="J807" i="5"/>
  <c r="I808" i="5"/>
  <c r="J808" i="5"/>
  <c r="I695" i="5"/>
  <c r="J695" i="5"/>
  <c r="I696" i="5"/>
  <c r="J696" i="5"/>
  <c r="I654" i="5"/>
  <c r="J654" i="5"/>
  <c r="I809" i="5"/>
  <c r="J809" i="5"/>
  <c r="I810" i="5"/>
  <c r="J810" i="5"/>
  <c r="I883" i="5"/>
  <c r="J883" i="5"/>
  <c r="I651" i="5"/>
  <c r="J651" i="5"/>
  <c r="I811" i="5"/>
  <c r="J811" i="5"/>
  <c r="I697" i="5"/>
  <c r="J697" i="5"/>
  <c r="I627" i="5"/>
  <c r="J627" i="5"/>
  <c r="I655" i="5"/>
  <c r="J655" i="5"/>
  <c r="I812" i="5"/>
  <c r="J812" i="5"/>
  <c r="I784" i="5"/>
  <c r="J784" i="5"/>
  <c r="I638" i="5"/>
  <c r="J638" i="5"/>
  <c r="I698" i="5"/>
  <c r="J698" i="5"/>
  <c r="I813" i="5"/>
  <c r="J813" i="5"/>
  <c r="I814" i="5"/>
  <c r="J814" i="5"/>
  <c r="I648" i="5"/>
  <c r="J648" i="5"/>
  <c r="I699" i="5"/>
  <c r="J699" i="5"/>
  <c r="I779" i="5"/>
  <c r="J779" i="5"/>
  <c r="I656" i="5"/>
  <c r="J656" i="5"/>
  <c r="I785" i="5"/>
  <c r="J785" i="5"/>
  <c r="I700" i="5"/>
  <c r="J700" i="5"/>
  <c r="I701" i="5"/>
  <c r="J701" i="5"/>
  <c r="I815" i="5"/>
  <c r="J815" i="5"/>
  <c r="I657" i="5"/>
  <c r="J657" i="5"/>
  <c r="I702" i="5"/>
  <c r="J702" i="5"/>
  <c r="I631" i="5"/>
  <c r="J631" i="5"/>
  <c r="I649" i="5"/>
  <c r="J649" i="5"/>
  <c r="I703" i="5"/>
  <c r="J703" i="5"/>
  <c r="I704" i="5"/>
  <c r="J704" i="5"/>
  <c r="I705" i="5"/>
  <c r="J705" i="5"/>
  <c r="I706" i="5"/>
  <c r="J706" i="5"/>
  <c r="I816" i="5"/>
  <c r="J816" i="5"/>
  <c r="I817" i="5"/>
  <c r="J817" i="5"/>
  <c r="I818" i="5"/>
  <c r="J818" i="5"/>
  <c r="I707" i="5"/>
  <c r="J707" i="5"/>
  <c r="I819" i="5"/>
  <c r="J819" i="5"/>
  <c r="I708" i="5"/>
  <c r="J708" i="5"/>
  <c r="I658" i="5"/>
  <c r="J658" i="5"/>
  <c r="I709" i="5"/>
  <c r="J709" i="5"/>
  <c r="I710" i="5"/>
  <c r="J710" i="5"/>
  <c r="I659" i="5"/>
  <c r="J659" i="5"/>
  <c r="I613" i="5"/>
  <c r="J613" i="5"/>
  <c r="I681" i="5"/>
  <c r="J681" i="5"/>
  <c r="I660" i="5"/>
  <c r="J660" i="5"/>
  <c r="I661" i="5"/>
  <c r="J661" i="5"/>
  <c r="I636" i="5"/>
  <c r="J636" i="5"/>
  <c r="I820" i="5"/>
  <c r="J820" i="5"/>
  <c r="I711" i="5"/>
  <c r="J711" i="5"/>
  <c r="I612" i="5"/>
  <c r="J612" i="5"/>
  <c r="I712" i="5"/>
  <c r="J712" i="5"/>
  <c r="I713" i="5"/>
  <c r="J713" i="5"/>
  <c r="I714" i="5"/>
  <c r="J714" i="5"/>
  <c r="I715" i="5"/>
  <c r="J715" i="5"/>
  <c r="I716" i="5"/>
  <c r="J716" i="5"/>
  <c r="I717" i="5"/>
  <c r="J717" i="5"/>
  <c r="I821" i="5"/>
  <c r="J821" i="5"/>
  <c r="I786" i="5"/>
  <c r="J786" i="5"/>
  <c r="I822" i="5"/>
  <c r="J822" i="5"/>
  <c r="I823" i="5"/>
  <c r="J823" i="5"/>
  <c r="I824" i="5"/>
  <c r="J824" i="5"/>
  <c r="I825" i="5"/>
  <c r="J825" i="5"/>
  <c r="I628" i="5"/>
  <c r="J628" i="5"/>
  <c r="I826" i="5"/>
  <c r="J826" i="5"/>
  <c r="I718" i="5"/>
  <c r="J718" i="5"/>
  <c r="I787" i="5"/>
  <c r="J787" i="5"/>
  <c r="I630" i="5"/>
  <c r="J630" i="5"/>
  <c r="I884" i="5"/>
  <c r="J884" i="5"/>
  <c r="I719" i="5"/>
  <c r="J719" i="5"/>
  <c r="I720" i="5"/>
  <c r="J720" i="5"/>
  <c r="I827" i="5"/>
  <c r="J827" i="5"/>
  <c r="I780" i="5"/>
  <c r="J780" i="5"/>
  <c r="I828" i="5"/>
  <c r="J828" i="5"/>
  <c r="I662" i="5"/>
  <c r="J662" i="5"/>
  <c r="I618" i="5"/>
  <c r="J618" i="5"/>
  <c r="I829" i="5"/>
  <c r="J829" i="5"/>
  <c r="I830" i="5"/>
  <c r="J830" i="5"/>
  <c r="I781" i="5"/>
  <c r="J781" i="5"/>
  <c r="I663" i="5"/>
  <c r="J663" i="5"/>
  <c r="I721" i="5"/>
  <c r="J721" i="5"/>
  <c r="I722" i="5"/>
  <c r="J722" i="5"/>
  <c r="I777" i="5"/>
  <c r="J777" i="5"/>
  <c r="I831" i="5"/>
  <c r="J831" i="5"/>
  <c r="I723" i="5"/>
  <c r="J723" i="5"/>
  <c r="I724" i="5"/>
  <c r="J724" i="5"/>
  <c r="I682" i="5"/>
  <c r="J682" i="5"/>
  <c r="I832" i="5"/>
  <c r="J832" i="5"/>
  <c r="I625" i="5"/>
  <c r="J625" i="5"/>
  <c r="I833" i="5"/>
  <c r="J833" i="5"/>
  <c r="I834" i="5"/>
  <c r="J834" i="5"/>
  <c r="I637" i="5"/>
  <c r="J637" i="5"/>
  <c r="I725" i="5"/>
  <c r="J725" i="5"/>
  <c r="I726" i="5"/>
  <c r="J726" i="5"/>
  <c r="I835" i="5"/>
  <c r="J835" i="5"/>
  <c r="I836" i="5"/>
  <c r="J836" i="5"/>
  <c r="I788" i="5"/>
  <c r="J788" i="5"/>
  <c r="I837" i="5"/>
  <c r="J837" i="5"/>
  <c r="I838" i="5"/>
  <c r="J838" i="5"/>
  <c r="I839" i="5"/>
  <c r="J839" i="5"/>
  <c r="I840" i="5"/>
  <c r="J840" i="5"/>
  <c r="I727" i="5"/>
  <c r="J727" i="5"/>
  <c r="I728" i="5"/>
  <c r="J728" i="5"/>
  <c r="I729" i="5"/>
  <c r="J729" i="5"/>
  <c r="I841" i="5"/>
  <c r="J841" i="5"/>
  <c r="I789" i="5"/>
  <c r="J789" i="5"/>
  <c r="I730" i="5"/>
  <c r="J730" i="5"/>
  <c r="I616" i="5"/>
  <c r="J616" i="5"/>
  <c r="I620" i="5"/>
  <c r="J620" i="5"/>
  <c r="I731" i="5"/>
  <c r="J731" i="5"/>
  <c r="I790" i="5"/>
  <c r="J790" i="5"/>
  <c r="I678" i="5"/>
  <c r="J678" i="5"/>
  <c r="I646" i="5"/>
  <c r="J646" i="5"/>
  <c r="I842" i="5"/>
  <c r="J842" i="5"/>
  <c r="I732" i="5"/>
  <c r="J732" i="5"/>
  <c r="I843" i="5"/>
  <c r="J843" i="5"/>
  <c r="I664" i="5"/>
  <c r="J664" i="5"/>
  <c r="I683" i="5"/>
  <c r="J683" i="5"/>
  <c r="I733" i="5"/>
  <c r="J733" i="5"/>
  <c r="I679" i="5"/>
  <c r="J679" i="5"/>
  <c r="I734" i="5"/>
  <c r="J734" i="5"/>
  <c r="I844" i="5"/>
  <c r="J844" i="5"/>
  <c r="I684" i="5"/>
  <c r="J684" i="5"/>
  <c r="I791" i="5"/>
  <c r="J791" i="5"/>
  <c r="I626" i="5"/>
  <c r="J626" i="5"/>
  <c r="I845" i="5"/>
  <c r="J845" i="5"/>
  <c r="I792" i="5"/>
  <c r="J792" i="5"/>
  <c r="I735" i="5"/>
  <c r="J735" i="5"/>
  <c r="I846" i="5"/>
  <c r="J846" i="5"/>
  <c r="I793" i="5"/>
  <c r="J793" i="5"/>
  <c r="I847" i="5"/>
  <c r="J847" i="5"/>
  <c r="I736" i="5"/>
  <c r="J736" i="5"/>
  <c r="I848" i="5"/>
  <c r="J848" i="5"/>
  <c r="I611" i="5"/>
  <c r="J611" i="5"/>
  <c r="I665" i="5"/>
  <c r="J665" i="5"/>
  <c r="I666" i="5"/>
  <c r="J666" i="5"/>
  <c r="I849" i="5"/>
  <c r="J849" i="5"/>
  <c r="I737" i="5"/>
  <c r="J737" i="5"/>
  <c r="I738" i="5"/>
  <c r="J738" i="5"/>
  <c r="I850" i="5"/>
  <c r="J850" i="5"/>
  <c r="I851" i="5"/>
  <c r="J851" i="5"/>
  <c r="I739" i="5"/>
  <c r="J739" i="5"/>
  <c r="I794" i="5"/>
  <c r="J794" i="5"/>
  <c r="I795" i="5"/>
  <c r="J795" i="5"/>
  <c r="I619" i="5"/>
  <c r="J619" i="5"/>
  <c r="I740" i="5"/>
  <c r="J740" i="5"/>
  <c r="I741" i="5"/>
  <c r="J741" i="5"/>
  <c r="I742" i="5"/>
  <c r="J742" i="5"/>
  <c r="I852" i="5"/>
  <c r="J852" i="5"/>
  <c r="I743" i="5"/>
  <c r="J743" i="5"/>
  <c r="I641" i="5"/>
  <c r="J641" i="5"/>
  <c r="I744" i="5"/>
  <c r="J744" i="5"/>
  <c r="I667" i="5"/>
  <c r="J667" i="5"/>
  <c r="I617" i="5"/>
  <c r="J617" i="5"/>
  <c r="I668" i="5"/>
  <c r="J668" i="5"/>
  <c r="I669" i="5"/>
  <c r="J669" i="5"/>
  <c r="I745" i="5"/>
  <c r="J745" i="5"/>
  <c r="I746" i="5"/>
  <c r="J746" i="5"/>
  <c r="I853" i="5"/>
  <c r="J853" i="5"/>
  <c r="I854" i="5"/>
  <c r="J854" i="5"/>
  <c r="I855" i="5"/>
  <c r="J855" i="5"/>
  <c r="I615" i="5"/>
  <c r="J615" i="5"/>
  <c r="I747" i="5"/>
  <c r="J747" i="5"/>
  <c r="I748" i="5"/>
  <c r="J748" i="5"/>
  <c r="I778" i="5"/>
  <c r="J778" i="5"/>
  <c r="I856" i="5"/>
  <c r="J856" i="5"/>
  <c r="I749" i="5"/>
  <c r="J749" i="5"/>
  <c r="I857" i="5"/>
  <c r="J857" i="5"/>
  <c r="I782" i="5"/>
  <c r="J782" i="5"/>
  <c r="I670" i="5"/>
  <c r="J670" i="5"/>
  <c r="I750" i="5"/>
  <c r="J750" i="5"/>
  <c r="I858" i="5"/>
  <c r="J858" i="5"/>
  <c r="I671" i="5"/>
  <c r="J671" i="5"/>
  <c r="I642" i="5"/>
  <c r="J642" i="5"/>
  <c r="I639" i="5"/>
  <c r="J639" i="5"/>
  <c r="I624" i="5"/>
  <c r="J624" i="5"/>
  <c r="I859" i="5"/>
  <c r="J859" i="5"/>
  <c r="I751" i="5"/>
  <c r="J751" i="5"/>
  <c r="I752" i="5"/>
  <c r="J752" i="5"/>
  <c r="I753" i="5"/>
  <c r="J753" i="5"/>
  <c r="I860" i="5"/>
  <c r="J860" i="5"/>
  <c r="I861" i="5"/>
  <c r="J861" i="5"/>
  <c r="I862" i="5"/>
  <c r="J862" i="5"/>
  <c r="I754" i="5"/>
  <c r="J754" i="5"/>
  <c r="I863" i="5"/>
  <c r="J863" i="5"/>
  <c r="I755" i="5"/>
  <c r="J755" i="5"/>
  <c r="I756" i="5"/>
  <c r="J756" i="5"/>
  <c r="I864" i="5"/>
  <c r="J864" i="5"/>
  <c r="I796" i="5"/>
  <c r="J796" i="5"/>
  <c r="I685" i="5"/>
  <c r="J685" i="5"/>
  <c r="I885" i="5"/>
  <c r="J885" i="5"/>
  <c r="I647" i="5"/>
  <c r="J647" i="5"/>
  <c r="I643" i="5"/>
  <c r="J643" i="5"/>
  <c r="I865" i="5"/>
  <c r="J865" i="5"/>
  <c r="I757" i="5"/>
  <c r="J757" i="5"/>
  <c r="I758" i="5"/>
  <c r="J758" i="5"/>
  <c r="I759" i="5"/>
  <c r="J759" i="5"/>
  <c r="I760" i="5"/>
  <c r="J760" i="5"/>
  <c r="I761" i="5"/>
  <c r="J761" i="5"/>
  <c r="I783" i="5"/>
  <c r="J783" i="5"/>
  <c r="I797" i="5"/>
  <c r="J797" i="5"/>
  <c r="I644" i="5"/>
  <c r="J644" i="5"/>
  <c r="I866" i="5"/>
  <c r="J866" i="5"/>
  <c r="I762" i="5"/>
  <c r="J762" i="5"/>
  <c r="I650" i="5"/>
  <c r="J650" i="5"/>
  <c r="I763" i="5"/>
  <c r="J763" i="5"/>
  <c r="I867" i="5"/>
  <c r="J867" i="5"/>
  <c r="I764" i="5"/>
  <c r="J764" i="5"/>
  <c r="I798" i="5"/>
  <c r="J798" i="5"/>
  <c r="I868" i="5"/>
  <c r="J868" i="5"/>
  <c r="I686" i="5"/>
  <c r="J686" i="5"/>
  <c r="I869" i="5"/>
  <c r="J869" i="5"/>
  <c r="I870" i="5"/>
  <c r="J870" i="5"/>
  <c r="I799" i="5"/>
  <c r="J799" i="5"/>
  <c r="I765" i="5"/>
  <c r="J765" i="5"/>
  <c r="I766" i="5"/>
  <c r="J766" i="5"/>
  <c r="I672" i="5"/>
  <c r="J672" i="5"/>
  <c r="I871" i="5"/>
  <c r="J871" i="5"/>
  <c r="I633" i="5"/>
  <c r="J633" i="5"/>
  <c r="I673" i="5"/>
  <c r="J673" i="5"/>
  <c r="I614" i="5"/>
  <c r="J614" i="5"/>
  <c r="I872" i="5"/>
  <c r="J872" i="5"/>
  <c r="I621" i="5"/>
  <c r="J621" i="5"/>
  <c r="I873" i="5"/>
  <c r="J873" i="5"/>
  <c r="I767" i="5"/>
  <c r="J767" i="5"/>
  <c r="I874" i="5"/>
  <c r="J874" i="5"/>
  <c r="I875" i="5"/>
  <c r="J875" i="5"/>
  <c r="I622" i="5"/>
  <c r="J622" i="5"/>
  <c r="I629" i="5"/>
  <c r="J629" i="5"/>
  <c r="I674" i="5"/>
  <c r="J674" i="5"/>
  <c r="I886" i="5"/>
  <c r="J886" i="5"/>
  <c r="I768" i="5"/>
  <c r="J768" i="5"/>
  <c r="I876" i="5"/>
  <c r="J876" i="5"/>
  <c r="I877" i="5"/>
  <c r="J877" i="5"/>
  <c r="I878" i="5"/>
  <c r="J878" i="5"/>
  <c r="I632" i="5"/>
  <c r="J632" i="5"/>
  <c r="I879" i="5"/>
  <c r="J879" i="5"/>
  <c r="I769" i="5"/>
  <c r="J769" i="5"/>
  <c r="I800" i="5"/>
  <c r="J800" i="5"/>
  <c r="I880" i="5"/>
  <c r="J880" i="5"/>
  <c r="I770" i="5"/>
  <c r="J770" i="5"/>
  <c r="I610" i="5"/>
  <c r="J610" i="5"/>
  <c r="I887" i="5"/>
  <c r="J887" i="5"/>
  <c r="I881" i="5"/>
  <c r="J881" i="5"/>
  <c r="I882" i="5"/>
  <c r="J882" i="5"/>
  <c r="J687" i="5"/>
  <c r="I687" i="5"/>
  <c r="O567" i="5"/>
  <c r="M567" i="5"/>
  <c r="L567" i="5"/>
  <c r="O566" i="5"/>
  <c r="M566" i="5"/>
  <c r="L566" i="5"/>
  <c r="O318" i="5"/>
  <c r="M318" i="5"/>
  <c r="L318" i="5"/>
  <c r="O315" i="5"/>
  <c r="M315" i="5"/>
  <c r="L315" i="5"/>
  <c r="O317" i="5"/>
  <c r="M317" i="5"/>
  <c r="L317" i="5"/>
  <c r="O314" i="5"/>
  <c r="M314" i="5"/>
  <c r="L314" i="5"/>
  <c r="P13" i="5"/>
  <c r="P14" i="5" s="1"/>
  <c r="Q14" i="5"/>
  <c r="Q11" i="5"/>
  <c r="R11" i="5"/>
  <c r="S11" i="5"/>
  <c r="T11" i="5"/>
  <c r="U11" i="5"/>
  <c r="V11" i="5"/>
  <c r="W11" i="5"/>
  <c r="P11" i="5"/>
  <c r="C16" i="5"/>
  <c r="C15" i="5"/>
  <c r="D14" i="5"/>
  <c r="E14" i="5"/>
  <c r="F14" i="5"/>
  <c r="G14" i="5"/>
  <c r="H14" i="5"/>
  <c r="I14" i="5"/>
  <c r="J14" i="5"/>
  <c r="C14" i="5"/>
  <c r="D16" i="5" s="1"/>
  <c r="D15" i="5"/>
  <c r="O49" i="5"/>
  <c r="M49" i="5"/>
  <c r="L49" i="5"/>
  <c r="O48" i="5"/>
  <c r="M48" i="5"/>
  <c r="L48" i="5"/>
  <c r="O47" i="5"/>
  <c r="M47" i="5"/>
  <c r="L47" i="5"/>
  <c r="S46" i="5"/>
  <c r="R46" i="5"/>
  <c r="O46" i="5"/>
  <c r="M46" i="5"/>
  <c r="L46" i="5"/>
  <c r="S45" i="5"/>
  <c r="R45" i="5"/>
  <c r="O45" i="5"/>
  <c r="M45" i="5"/>
  <c r="L45" i="5"/>
  <c r="S44" i="5"/>
  <c r="R44" i="5"/>
  <c r="O44" i="5"/>
  <c r="M44" i="5"/>
  <c r="L44" i="5"/>
  <c r="S43" i="5"/>
  <c r="R43" i="5"/>
  <c r="O43" i="5"/>
  <c r="M43" i="5"/>
  <c r="L43" i="5"/>
  <c r="S42" i="5"/>
  <c r="R42" i="5"/>
  <c r="O42" i="5"/>
  <c r="M42" i="5"/>
  <c r="L42" i="5"/>
  <c r="T42" i="5" s="1"/>
  <c r="S41" i="5"/>
  <c r="R41" i="5"/>
  <c r="O41" i="5"/>
  <c r="M41" i="5"/>
  <c r="L41" i="5"/>
  <c r="S40" i="5"/>
  <c r="R40" i="5"/>
  <c r="O40" i="5"/>
  <c r="M40" i="5"/>
  <c r="L40" i="5"/>
  <c r="S39" i="5"/>
  <c r="R39" i="5"/>
  <c r="O39" i="5"/>
  <c r="M39" i="5"/>
  <c r="L39" i="5"/>
  <c r="T39" i="5" s="1"/>
  <c r="L35" i="5"/>
  <c r="T35" i="5" s="1"/>
  <c r="L34" i="5"/>
  <c r="L36" i="5"/>
  <c r="M36" i="5"/>
  <c r="O36" i="5"/>
  <c r="R36" i="5"/>
  <c r="S36" i="5"/>
  <c r="L37" i="5"/>
  <c r="M37" i="5"/>
  <c r="O37" i="5"/>
  <c r="R37" i="5"/>
  <c r="S37" i="5"/>
  <c r="L38" i="5"/>
  <c r="M38" i="5"/>
  <c r="O38" i="5"/>
  <c r="R38" i="5"/>
  <c r="S38" i="5"/>
  <c r="S35" i="5"/>
  <c r="R35" i="5"/>
  <c r="O35" i="5"/>
  <c r="M35" i="5"/>
  <c r="S34" i="5"/>
  <c r="R34" i="5"/>
  <c r="O34" i="5"/>
  <c r="M34" i="5"/>
  <c r="S33" i="5"/>
  <c r="R33" i="5"/>
  <c r="O33" i="5"/>
  <c r="M33" i="5"/>
  <c r="L33" i="5"/>
  <c r="L936" i="5"/>
  <c r="J936" i="5"/>
  <c r="L937" i="5"/>
  <c r="J937" i="5"/>
  <c r="L935" i="5"/>
  <c r="J935" i="5"/>
  <c r="L933" i="5"/>
  <c r="J933" i="5"/>
  <c r="I933" i="5"/>
  <c r="L934" i="5"/>
  <c r="J934" i="5"/>
  <c r="I934" i="5"/>
  <c r="L932" i="5"/>
  <c r="J932" i="5"/>
  <c r="J945" i="5"/>
  <c r="L945" i="5"/>
  <c r="J955" i="5"/>
  <c r="L955" i="5"/>
  <c r="J987" i="5"/>
  <c r="L987" i="5"/>
  <c r="J921" i="5"/>
  <c r="L921" i="5"/>
  <c r="J1062" i="5"/>
  <c r="L1062" i="5"/>
  <c r="J1049" i="5"/>
  <c r="L1049" i="5"/>
  <c r="J972" i="5"/>
  <c r="L972" i="5"/>
  <c r="J1050" i="5"/>
  <c r="L1050" i="5"/>
  <c r="J988" i="5"/>
  <c r="L988" i="5"/>
  <c r="J920" i="5"/>
  <c r="L920" i="5"/>
  <c r="J1051" i="5"/>
  <c r="L1051" i="5"/>
  <c r="J989" i="5"/>
  <c r="L989" i="5"/>
  <c r="J990" i="5"/>
  <c r="L990" i="5"/>
  <c r="J1063" i="5"/>
  <c r="L1063" i="5"/>
  <c r="J991" i="5"/>
  <c r="L991" i="5"/>
  <c r="J1052" i="5"/>
  <c r="L1052" i="5"/>
  <c r="J950" i="5"/>
  <c r="L950" i="5"/>
  <c r="J916" i="5"/>
  <c r="L916" i="5"/>
  <c r="J946" i="5"/>
  <c r="L946" i="5"/>
  <c r="J980" i="5"/>
  <c r="L980" i="5"/>
  <c r="J918" i="5"/>
  <c r="L918" i="5"/>
  <c r="J974" i="5"/>
  <c r="L974" i="5"/>
  <c r="J992" i="5"/>
  <c r="L992" i="5"/>
  <c r="J1053" i="5"/>
  <c r="L1053" i="5"/>
  <c r="J1054" i="5"/>
  <c r="L1054" i="5"/>
  <c r="J956" i="5"/>
  <c r="L956" i="5"/>
  <c r="J931" i="5"/>
  <c r="L931" i="5"/>
  <c r="J957" i="5"/>
  <c r="L957" i="5"/>
  <c r="J951" i="5"/>
  <c r="L951" i="5"/>
  <c r="J993" i="5"/>
  <c r="L993" i="5"/>
  <c r="J1064" i="5"/>
  <c r="L1064" i="5"/>
  <c r="J1055" i="5"/>
  <c r="L1055" i="5"/>
  <c r="J1065" i="5"/>
  <c r="L1065" i="5"/>
  <c r="J1066" i="5"/>
  <c r="L1066" i="5"/>
  <c r="J958" i="5"/>
  <c r="L958" i="5"/>
  <c r="J959" i="5"/>
  <c r="L959" i="5"/>
  <c r="J994" i="5"/>
  <c r="L994" i="5"/>
  <c r="J960" i="5"/>
  <c r="L960" i="5"/>
  <c r="J1067" i="5"/>
  <c r="L1067" i="5"/>
  <c r="J981" i="5"/>
  <c r="L981" i="5"/>
  <c r="J1068" i="5"/>
  <c r="L1068" i="5"/>
  <c r="J1069" i="5"/>
  <c r="L1069" i="5"/>
  <c r="J1070" i="5"/>
  <c r="L1070" i="5"/>
  <c r="J1056" i="5"/>
  <c r="L1056" i="5"/>
  <c r="J1071" i="5"/>
  <c r="L1071" i="5"/>
  <c r="J1038" i="5"/>
  <c r="L1038" i="5"/>
  <c r="J953" i="5"/>
  <c r="L953" i="5"/>
  <c r="J923" i="5"/>
  <c r="L923" i="5"/>
  <c r="J1072" i="5"/>
  <c r="L1072" i="5"/>
  <c r="J982" i="5"/>
  <c r="L982" i="5"/>
  <c r="J1040" i="5"/>
  <c r="L1040" i="5"/>
  <c r="J973" i="5"/>
  <c r="L973" i="5"/>
  <c r="J1073" i="5"/>
  <c r="L1073" i="5"/>
  <c r="J1074" i="5"/>
  <c r="L1074" i="5"/>
  <c r="J995" i="5"/>
  <c r="L995" i="5"/>
  <c r="J1075" i="5"/>
  <c r="L1075" i="5"/>
  <c r="J1057" i="5"/>
  <c r="L1057" i="5"/>
  <c r="J1037" i="5"/>
  <c r="L1037" i="5"/>
  <c r="J1076" i="5"/>
  <c r="L1076" i="5"/>
  <c r="J996" i="5"/>
  <c r="L996" i="5"/>
  <c r="J1077" i="5"/>
  <c r="L1077" i="5"/>
  <c r="J997" i="5"/>
  <c r="L997" i="5"/>
  <c r="J1078" i="5"/>
  <c r="L1078" i="5"/>
  <c r="J998" i="5"/>
  <c r="L998" i="5"/>
  <c r="J976" i="5"/>
  <c r="L976" i="5"/>
  <c r="J999" i="5"/>
  <c r="L999" i="5"/>
  <c r="J1079" i="5"/>
  <c r="L1079" i="5"/>
  <c r="J1000" i="5"/>
  <c r="L1000" i="5"/>
  <c r="J1080" i="5"/>
  <c r="L1080" i="5"/>
  <c r="J1081" i="5"/>
  <c r="L1081" i="5"/>
  <c r="J1082" i="5"/>
  <c r="L1082" i="5"/>
  <c r="J928" i="5"/>
  <c r="L928" i="5"/>
  <c r="J1083" i="5"/>
  <c r="L1083" i="5"/>
  <c r="J1084" i="5"/>
  <c r="L1084" i="5"/>
  <c r="J1085" i="5"/>
  <c r="L1085" i="5"/>
  <c r="J1043" i="5"/>
  <c r="L1043" i="5"/>
  <c r="J1086" i="5"/>
  <c r="L1086" i="5"/>
  <c r="J1087" i="5"/>
  <c r="L1087" i="5"/>
  <c r="J1001" i="5"/>
  <c r="L1001" i="5"/>
  <c r="J1041" i="5"/>
  <c r="L1041" i="5"/>
  <c r="J1002" i="5"/>
  <c r="L1002" i="5"/>
  <c r="J1088" i="5"/>
  <c r="L1088" i="5"/>
  <c r="J1044" i="5"/>
  <c r="L1044" i="5"/>
  <c r="J983" i="5"/>
  <c r="L983" i="5"/>
  <c r="J940" i="5"/>
  <c r="L940" i="5"/>
  <c r="J961" i="5"/>
  <c r="L961" i="5"/>
  <c r="J1003" i="5"/>
  <c r="L1003" i="5"/>
  <c r="J1004" i="5"/>
  <c r="L1004" i="5"/>
  <c r="J943" i="5"/>
  <c r="L943" i="5"/>
  <c r="J1005" i="5"/>
  <c r="L1005" i="5"/>
  <c r="J1006" i="5"/>
  <c r="L1006" i="5"/>
  <c r="J1089" i="5"/>
  <c r="L1089" i="5"/>
  <c r="J1090" i="5"/>
  <c r="L1090" i="5"/>
  <c r="J1091" i="5"/>
  <c r="L1091" i="5"/>
  <c r="J1045" i="5"/>
  <c r="L1045" i="5"/>
  <c r="J944" i="5"/>
  <c r="L944" i="5"/>
  <c r="J984" i="5"/>
  <c r="L984" i="5"/>
  <c r="J975" i="5"/>
  <c r="L975" i="5"/>
  <c r="J1007" i="5"/>
  <c r="L1007" i="5"/>
  <c r="J1008" i="5"/>
  <c r="L1008" i="5"/>
  <c r="J925" i="5"/>
  <c r="L925" i="5"/>
  <c r="J947" i="5"/>
  <c r="L947" i="5"/>
  <c r="J977" i="5"/>
  <c r="L977" i="5"/>
  <c r="J1009" i="5"/>
  <c r="L1009" i="5"/>
  <c r="J1010" i="5"/>
  <c r="L1010" i="5"/>
  <c r="J962" i="5"/>
  <c r="L962" i="5"/>
  <c r="J1011" i="5"/>
  <c r="L1011" i="5"/>
  <c r="J1092" i="5"/>
  <c r="L1092" i="5"/>
  <c r="J1093" i="5"/>
  <c r="L1093" i="5"/>
  <c r="J1012" i="5"/>
  <c r="L1012" i="5"/>
  <c r="J963" i="5"/>
  <c r="L963" i="5"/>
  <c r="J1013" i="5"/>
  <c r="L1013" i="5"/>
  <c r="J1014" i="5"/>
  <c r="L1014" i="5"/>
  <c r="J1015" i="5"/>
  <c r="L1015" i="5"/>
  <c r="J1016" i="5"/>
  <c r="L1016" i="5"/>
  <c r="J1094" i="5"/>
  <c r="L1094" i="5"/>
  <c r="J1039" i="5"/>
  <c r="L1039" i="5"/>
  <c r="J1095" i="5"/>
  <c r="L1095" i="5"/>
  <c r="J948" i="5"/>
  <c r="L948" i="5"/>
  <c r="J1046" i="5"/>
  <c r="L1046" i="5"/>
  <c r="J1017" i="5"/>
  <c r="L1017" i="5"/>
  <c r="J985" i="5"/>
  <c r="L985" i="5"/>
  <c r="J922" i="5"/>
  <c r="L922" i="5"/>
  <c r="J1096" i="5"/>
  <c r="L1096" i="5"/>
  <c r="J1097" i="5"/>
  <c r="L1097" i="5"/>
  <c r="J1018" i="5"/>
  <c r="L1018" i="5"/>
  <c r="J919" i="5"/>
  <c r="L919" i="5"/>
  <c r="J1019" i="5"/>
  <c r="L1019" i="5"/>
  <c r="J938" i="5"/>
  <c r="L938" i="5"/>
  <c r="J1020" i="5"/>
  <c r="L1020" i="5"/>
  <c r="J929" i="5"/>
  <c r="L929" i="5"/>
  <c r="J1021" i="5"/>
  <c r="L1021" i="5"/>
  <c r="J1098" i="5"/>
  <c r="L1098" i="5"/>
  <c r="J1099" i="5"/>
  <c r="L1099" i="5"/>
  <c r="J954" i="5"/>
  <c r="L954" i="5"/>
  <c r="J1022" i="5"/>
  <c r="L1022" i="5"/>
  <c r="J1100" i="5"/>
  <c r="L1100" i="5"/>
  <c r="J978" i="5"/>
  <c r="L978" i="5"/>
  <c r="J1023" i="5"/>
  <c r="L1023" i="5"/>
  <c r="J952" i="5"/>
  <c r="L952" i="5"/>
  <c r="J1101" i="5"/>
  <c r="L1101" i="5"/>
  <c r="J1024" i="5"/>
  <c r="L1024" i="5"/>
  <c r="J964" i="5"/>
  <c r="L964" i="5"/>
  <c r="J1025" i="5"/>
  <c r="L1025" i="5"/>
  <c r="J1026" i="5"/>
  <c r="L1026" i="5"/>
  <c r="J1027" i="5"/>
  <c r="L1027" i="5"/>
  <c r="J926" i="5"/>
  <c r="L926" i="5"/>
  <c r="J1102" i="5"/>
  <c r="L1102" i="5"/>
  <c r="J1103" i="5"/>
  <c r="L1103" i="5"/>
  <c r="J1104" i="5"/>
  <c r="L1104" i="5"/>
  <c r="J1058" i="5"/>
  <c r="L1058" i="5"/>
  <c r="J939" i="5"/>
  <c r="L939" i="5"/>
  <c r="J1105" i="5"/>
  <c r="L1105" i="5"/>
  <c r="J924" i="5"/>
  <c r="L924" i="5"/>
  <c r="J1028" i="5"/>
  <c r="L1028" i="5"/>
  <c r="J1106" i="5"/>
  <c r="L1106" i="5"/>
  <c r="J1107" i="5"/>
  <c r="L1107" i="5"/>
  <c r="J965" i="5"/>
  <c r="L965" i="5"/>
  <c r="J927" i="5"/>
  <c r="L927" i="5"/>
  <c r="J1108" i="5"/>
  <c r="L1108" i="5"/>
  <c r="J966" i="5"/>
  <c r="L966" i="5"/>
  <c r="J1109" i="5"/>
  <c r="L1109" i="5"/>
  <c r="J1059" i="5"/>
  <c r="L1059" i="5"/>
  <c r="J967" i="5"/>
  <c r="L967" i="5"/>
  <c r="J986" i="5"/>
  <c r="L986" i="5"/>
  <c r="J941" i="5"/>
  <c r="L941" i="5"/>
  <c r="J968" i="5"/>
  <c r="L968" i="5"/>
  <c r="J979" i="5"/>
  <c r="L979" i="5"/>
  <c r="J1042" i="5"/>
  <c r="L1042" i="5"/>
  <c r="J1060" i="5"/>
  <c r="L1060" i="5"/>
  <c r="J949" i="5"/>
  <c r="L949" i="5"/>
  <c r="J1029" i="5"/>
  <c r="L1029" i="5"/>
  <c r="J942" i="5"/>
  <c r="L942" i="5"/>
  <c r="J1030" i="5"/>
  <c r="L1030" i="5"/>
  <c r="J917" i="5"/>
  <c r="L917" i="5"/>
  <c r="J1031" i="5"/>
  <c r="L1031" i="5"/>
  <c r="J930" i="5"/>
  <c r="L930" i="5"/>
  <c r="J969" i="5"/>
  <c r="L969" i="5"/>
  <c r="J970" i="5"/>
  <c r="L970" i="5"/>
  <c r="J1032" i="5"/>
  <c r="L1032" i="5"/>
  <c r="J1110" i="5"/>
  <c r="L1110" i="5"/>
  <c r="J1111" i="5"/>
  <c r="L1111" i="5"/>
  <c r="J1033" i="5"/>
  <c r="L1033" i="5"/>
  <c r="J1112" i="5"/>
  <c r="L1112" i="5"/>
  <c r="J1047" i="5"/>
  <c r="L1047" i="5"/>
  <c r="J1048" i="5"/>
  <c r="L1048" i="5"/>
  <c r="J971" i="5"/>
  <c r="L971" i="5"/>
  <c r="J1034" i="5"/>
  <c r="L1034" i="5"/>
  <c r="J1113" i="5"/>
  <c r="L1113" i="5"/>
  <c r="J1035" i="5"/>
  <c r="L1035" i="5"/>
  <c r="J1036" i="5"/>
  <c r="L1036" i="5"/>
  <c r="L1061" i="5"/>
  <c r="J1061" i="5"/>
  <c r="L568" i="5"/>
  <c r="M568" i="5"/>
  <c r="O568" i="5"/>
  <c r="L577" i="5"/>
  <c r="M577" i="5"/>
  <c r="O577" i="5"/>
  <c r="L594" i="5"/>
  <c r="M594" i="5"/>
  <c r="O594" i="5"/>
  <c r="L595" i="5"/>
  <c r="M595" i="5"/>
  <c r="O595" i="5"/>
  <c r="L578" i="5"/>
  <c r="M578" i="5"/>
  <c r="O578" i="5"/>
  <c r="L571" i="5"/>
  <c r="M571" i="5"/>
  <c r="O571" i="5"/>
  <c r="L579" i="5"/>
  <c r="M579" i="5"/>
  <c r="O579" i="5"/>
  <c r="L580" i="5"/>
  <c r="M580" i="5"/>
  <c r="O580" i="5"/>
  <c r="L596" i="5"/>
  <c r="M596" i="5"/>
  <c r="O596" i="5"/>
  <c r="L563" i="5"/>
  <c r="M563" i="5"/>
  <c r="O563" i="5"/>
  <c r="L581" i="5"/>
  <c r="M581" i="5"/>
  <c r="O581" i="5"/>
  <c r="L591" i="5"/>
  <c r="M591" i="5"/>
  <c r="O591" i="5"/>
  <c r="L597" i="5"/>
  <c r="M597" i="5"/>
  <c r="O597" i="5"/>
  <c r="L592" i="5"/>
  <c r="M592" i="5"/>
  <c r="O592" i="5"/>
  <c r="L575" i="5"/>
  <c r="M575" i="5"/>
  <c r="O575" i="5"/>
  <c r="L562" i="5"/>
  <c r="M562" i="5"/>
  <c r="O562" i="5"/>
  <c r="L582" i="5"/>
  <c r="M582" i="5"/>
  <c r="O582" i="5"/>
  <c r="L598" i="5"/>
  <c r="M598" i="5"/>
  <c r="O598" i="5"/>
  <c r="L572" i="5"/>
  <c r="M572" i="5"/>
  <c r="O572" i="5"/>
  <c r="L573" i="5"/>
  <c r="M573" i="5"/>
  <c r="O573" i="5"/>
  <c r="L599" i="5"/>
  <c r="M599" i="5"/>
  <c r="O599" i="5"/>
  <c r="L583" i="5"/>
  <c r="M583" i="5"/>
  <c r="O583" i="5"/>
  <c r="L600" i="5"/>
  <c r="M600" i="5"/>
  <c r="O600" i="5"/>
  <c r="L601" i="5"/>
  <c r="M601" i="5"/>
  <c r="O601" i="5"/>
  <c r="L574" i="5"/>
  <c r="M574" i="5"/>
  <c r="O574" i="5"/>
  <c r="L565" i="5"/>
  <c r="M565" i="5"/>
  <c r="O565" i="5"/>
  <c r="L584" i="5"/>
  <c r="M584" i="5"/>
  <c r="O584" i="5"/>
  <c r="L564" i="5"/>
  <c r="M564" i="5"/>
  <c r="O564" i="5"/>
  <c r="L570" i="5"/>
  <c r="M570" i="5"/>
  <c r="O570" i="5"/>
  <c r="L602" i="5"/>
  <c r="M602" i="5"/>
  <c r="O602" i="5"/>
  <c r="L603" i="5"/>
  <c r="M603" i="5"/>
  <c r="O603" i="5"/>
  <c r="L585" i="5"/>
  <c r="M585" i="5"/>
  <c r="O585" i="5"/>
  <c r="L590" i="5"/>
  <c r="M590" i="5"/>
  <c r="O590" i="5"/>
  <c r="L586" i="5"/>
  <c r="M586" i="5"/>
  <c r="O586" i="5"/>
  <c r="L604" i="5"/>
  <c r="M604" i="5"/>
  <c r="O604" i="5"/>
  <c r="L605" i="5"/>
  <c r="M605" i="5"/>
  <c r="O605" i="5"/>
  <c r="L606" i="5"/>
  <c r="M606" i="5"/>
  <c r="O606" i="5"/>
  <c r="L561" i="5"/>
  <c r="M561" i="5"/>
  <c r="O561" i="5"/>
  <c r="L593" i="5"/>
  <c r="M593" i="5"/>
  <c r="O593" i="5"/>
  <c r="L587" i="5"/>
  <c r="M587" i="5"/>
  <c r="O587" i="5"/>
  <c r="L569" i="5"/>
  <c r="M569" i="5"/>
  <c r="O569" i="5"/>
  <c r="L588" i="5"/>
  <c r="M588" i="5"/>
  <c r="O588" i="5"/>
  <c r="L589" i="5"/>
  <c r="M589" i="5"/>
  <c r="O589" i="5"/>
  <c r="O576" i="5"/>
  <c r="M576" i="5"/>
  <c r="L576" i="5"/>
  <c r="L486" i="5"/>
  <c r="M486" i="5"/>
  <c r="O486" i="5"/>
  <c r="L362" i="5"/>
  <c r="M362" i="5"/>
  <c r="O362" i="5"/>
  <c r="L363" i="5"/>
  <c r="M363" i="5"/>
  <c r="O363" i="5"/>
  <c r="L476" i="5"/>
  <c r="M476" i="5"/>
  <c r="O476" i="5"/>
  <c r="L346" i="5"/>
  <c r="M346" i="5"/>
  <c r="O346" i="5"/>
  <c r="L364" i="5"/>
  <c r="M364" i="5"/>
  <c r="O364" i="5"/>
  <c r="L365" i="5"/>
  <c r="M365" i="5"/>
  <c r="O365" i="5"/>
  <c r="L487" i="5"/>
  <c r="M487" i="5"/>
  <c r="O487" i="5"/>
  <c r="L352" i="5"/>
  <c r="M352" i="5"/>
  <c r="O352" i="5"/>
  <c r="L330" i="5"/>
  <c r="M330" i="5"/>
  <c r="O330" i="5"/>
  <c r="L366" i="5"/>
  <c r="M366" i="5"/>
  <c r="O366" i="5"/>
  <c r="L488" i="5"/>
  <c r="M488" i="5"/>
  <c r="O488" i="5"/>
  <c r="L475" i="5"/>
  <c r="M475" i="5"/>
  <c r="O475" i="5"/>
  <c r="L489" i="5"/>
  <c r="M489" i="5"/>
  <c r="O489" i="5"/>
  <c r="L367" i="5"/>
  <c r="M367" i="5"/>
  <c r="O367" i="5"/>
  <c r="L353" i="5"/>
  <c r="M353" i="5"/>
  <c r="O353" i="5"/>
  <c r="L347" i="5"/>
  <c r="M347" i="5"/>
  <c r="O347" i="5"/>
  <c r="L490" i="5"/>
  <c r="M490" i="5"/>
  <c r="O490" i="5"/>
  <c r="L368" i="5"/>
  <c r="M368" i="5"/>
  <c r="O368" i="5"/>
  <c r="L369" i="5"/>
  <c r="M369" i="5"/>
  <c r="O369" i="5"/>
  <c r="L370" i="5"/>
  <c r="M370" i="5"/>
  <c r="O370" i="5"/>
  <c r="L321" i="5"/>
  <c r="M321" i="5"/>
  <c r="O321" i="5"/>
  <c r="L491" i="5"/>
  <c r="M491" i="5"/>
  <c r="O491" i="5"/>
  <c r="L334" i="5"/>
  <c r="M334" i="5"/>
  <c r="O334" i="5"/>
  <c r="L371" i="5"/>
  <c r="M371" i="5"/>
  <c r="O371" i="5"/>
  <c r="L372" i="5"/>
  <c r="M372" i="5"/>
  <c r="O372" i="5"/>
  <c r="L354" i="5"/>
  <c r="M354" i="5"/>
  <c r="O354" i="5"/>
  <c r="L373" i="5"/>
  <c r="M373" i="5"/>
  <c r="O373" i="5"/>
  <c r="L326" i="5"/>
  <c r="M326" i="5"/>
  <c r="O326" i="5"/>
  <c r="L492" i="5"/>
  <c r="M492" i="5"/>
  <c r="O492" i="5"/>
  <c r="L374" i="5"/>
  <c r="M374" i="5"/>
  <c r="O374" i="5"/>
  <c r="L348" i="5"/>
  <c r="M348" i="5"/>
  <c r="O348" i="5"/>
  <c r="L375" i="5"/>
  <c r="M375" i="5"/>
  <c r="O375" i="5"/>
  <c r="L349" i="5"/>
  <c r="M349" i="5"/>
  <c r="O349" i="5"/>
  <c r="L493" i="5"/>
  <c r="M493" i="5"/>
  <c r="O493" i="5"/>
  <c r="L376" i="5"/>
  <c r="M376" i="5"/>
  <c r="O376" i="5"/>
  <c r="L377" i="5"/>
  <c r="M377" i="5"/>
  <c r="O377" i="5"/>
  <c r="L355" i="5"/>
  <c r="M355" i="5"/>
  <c r="O355" i="5"/>
  <c r="L477" i="5"/>
  <c r="M477" i="5"/>
  <c r="O477" i="5"/>
  <c r="L472" i="5"/>
  <c r="M472" i="5"/>
  <c r="O472" i="5"/>
  <c r="L378" i="5"/>
  <c r="M378" i="5"/>
  <c r="O378" i="5"/>
  <c r="L379" i="5"/>
  <c r="M379" i="5"/>
  <c r="O379" i="5"/>
  <c r="L494" i="5"/>
  <c r="M494" i="5"/>
  <c r="O494" i="5"/>
  <c r="L380" i="5"/>
  <c r="M380" i="5"/>
  <c r="O380" i="5"/>
  <c r="L495" i="5"/>
  <c r="M495" i="5"/>
  <c r="O495" i="5"/>
  <c r="L381" i="5"/>
  <c r="M381" i="5"/>
  <c r="O381" i="5"/>
  <c r="L496" i="5"/>
  <c r="M496" i="5"/>
  <c r="O496" i="5"/>
  <c r="L478" i="5"/>
  <c r="M478" i="5"/>
  <c r="O478" i="5"/>
  <c r="L497" i="5"/>
  <c r="M497" i="5"/>
  <c r="O497" i="5"/>
  <c r="L498" i="5"/>
  <c r="M498" i="5"/>
  <c r="O498" i="5"/>
  <c r="L335" i="5"/>
  <c r="M335" i="5"/>
  <c r="O335" i="5"/>
  <c r="L382" i="5"/>
  <c r="M382" i="5"/>
  <c r="O382" i="5"/>
  <c r="L323" i="5"/>
  <c r="M323" i="5"/>
  <c r="O323" i="5"/>
  <c r="L383" i="5"/>
  <c r="M383" i="5"/>
  <c r="O383" i="5"/>
  <c r="L384" i="5"/>
  <c r="M384" i="5"/>
  <c r="O384" i="5"/>
  <c r="L356" i="5"/>
  <c r="M356" i="5"/>
  <c r="O356" i="5"/>
  <c r="L336" i="5"/>
  <c r="M336" i="5"/>
  <c r="O336" i="5"/>
  <c r="L499" i="5"/>
  <c r="M499" i="5"/>
  <c r="O499" i="5"/>
  <c r="L500" i="5"/>
  <c r="M500" i="5"/>
  <c r="O500" i="5"/>
  <c r="L350" i="5"/>
  <c r="M350" i="5"/>
  <c r="O350" i="5"/>
  <c r="L385" i="5"/>
  <c r="M385" i="5"/>
  <c r="O385" i="5"/>
  <c r="L386" i="5"/>
  <c r="M386" i="5"/>
  <c r="O386" i="5"/>
  <c r="L387" i="5"/>
  <c r="M387" i="5"/>
  <c r="O387" i="5"/>
  <c r="L501" i="5"/>
  <c r="M501" i="5"/>
  <c r="O501" i="5"/>
  <c r="L302" i="5"/>
  <c r="M302" i="5"/>
  <c r="O302" i="5"/>
  <c r="L502" i="5"/>
  <c r="M502" i="5"/>
  <c r="O502" i="5"/>
  <c r="L388" i="5"/>
  <c r="M388" i="5"/>
  <c r="O388" i="5"/>
  <c r="L389" i="5"/>
  <c r="M389" i="5"/>
  <c r="O389" i="5"/>
  <c r="L390" i="5"/>
  <c r="M390" i="5"/>
  <c r="O390" i="5"/>
  <c r="L503" i="5"/>
  <c r="M503" i="5"/>
  <c r="O503" i="5"/>
  <c r="L504" i="5"/>
  <c r="M504" i="5"/>
  <c r="O504" i="5"/>
  <c r="L505" i="5"/>
  <c r="M505" i="5"/>
  <c r="O505" i="5"/>
  <c r="L391" i="5"/>
  <c r="M391" i="5"/>
  <c r="O391" i="5"/>
  <c r="L392" i="5"/>
  <c r="M392" i="5"/>
  <c r="O392" i="5"/>
  <c r="L506" i="5"/>
  <c r="M506" i="5"/>
  <c r="O506" i="5"/>
  <c r="L307" i="5"/>
  <c r="M307" i="5"/>
  <c r="O307" i="5"/>
  <c r="L507" i="5"/>
  <c r="M507" i="5"/>
  <c r="O507" i="5"/>
  <c r="L393" i="5"/>
  <c r="M393" i="5"/>
  <c r="O393" i="5"/>
  <c r="L508" i="5"/>
  <c r="M508" i="5"/>
  <c r="O508" i="5"/>
  <c r="L394" i="5"/>
  <c r="M394" i="5"/>
  <c r="O394" i="5"/>
  <c r="L322" i="5"/>
  <c r="M322" i="5"/>
  <c r="O322" i="5"/>
  <c r="L509" i="5"/>
  <c r="M509" i="5"/>
  <c r="O509" i="5"/>
  <c r="L395" i="5"/>
  <c r="M395" i="5"/>
  <c r="O395" i="5"/>
  <c r="L510" i="5"/>
  <c r="M510" i="5"/>
  <c r="O510" i="5"/>
  <c r="L511" i="5"/>
  <c r="M511" i="5"/>
  <c r="O511" i="5"/>
  <c r="L396" i="5"/>
  <c r="M396" i="5"/>
  <c r="O396" i="5"/>
  <c r="L306" i="5"/>
  <c r="M306" i="5"/>
  <c r="O306" i="5"/>
  <c r="L512" i="5"/>
  <c r="M512" i="5"/>
  <c r="O512" i="5"/>
  <c r="L343" i="5"/>
  <c r="M343" i="5"/>
  <c r="O343" i="5"/>
  <c r="L513" i="5"/>
  <c r="M513" i="5"/>
  <c r="O513" i="5"/>
  <c r="L397" i="5"/>
  <c r="M397" i="5"/>
  <c r="O397" i="5"/>
  <c r="L310" i="5"/>
  <c r="M310" i="5"/>
  <c r="O310" i="5"/>
  <c r="L398" i="5"/>
  <c r="M398" i="5"/>
  <c r="O398" i="5"/>
  <c r="L479" i="5"/>
  <c r="M479" i="5"/>
  <c r="O479" i="5"/>
  <c r="L316" i="5"/>
  <c r="M316" i="5"/>
  <c r="O316" i="5"/>
  <c r="L399" i="5"/>
  <c r="M399" i="5"/>
  <c r="O399" i="5"/>
  <c r="L400" i="5"/>
  <c r="M400" i="5"/>
  <c r="O400" i="5"/>
  <c r="L401" i="5"/>
  <c r="M401" i="5"/>
  <c r="O401" i="5"/>
  <c r="L514" i="5"/>
  <c r="M514" i="5"/>
  <c r="O514" i="5"/>
  <c r="L515" i="5"/>
  <c r="M515" i="5"/>
  <c r="O515" i="5"/>
  <c r="L516" i="5"/>
  <c r="M516" i="5"/>
  <c r="O516" i="5"/>
  <c r="L517" i="5"/>
  <c r="M517" i="5"/>
  <c r="O517" i="5"/>
  <c r="L402" i="5"/>
  <c r="M402" i="5"/>
  <c r="O402" i="5"/>
  <c r="L403" i="5"/>
  <c r="M403" i="5"/>
  <c r="O403" i="5"/>
  <c r="L404" i="5"/>
  <c r="M404" i="5"/>
  <c r="O404" i="5"/>
  <c r="L405" i="5"/>
  <c r="M405" i="5"/>
  <c r="O405" i="5"/>
  <c r="L406" i="5"/>
  <c r="M406" i="5"/>
  <c r="O406" i="5"/>
  <c r="L407" i="5"/>
  <c r="M407" i="5"/>
  <c r="O407" i="5"/>
  <c r="L408" i="5"/>
  <c r="M408" i="5"/>
  <c r="O408" i="5"/>
  <c r="L409" i="5"/>
  <c r="M409" i="5"/>
  <c r="O409" i="5"/>
  <c r="L518" i="5"/>
  <c r="M518" i="5"/>
  <c r="O518" i="5"/>
  <c r="L337" i="5"/>
  <c r="M337" i="5"/>
  <c r="O337" i="5"/>
  <c r="L410" i="5"/>
  <c r="M410" i="5"/>
  <c r="O410" i="5"/>
  <c r="L411" i="5"/>
  <c r="M411" i="5"/>
  <c r="O411" i="5"/>
  <c r="L412" i="5"/>
  <c r="M412" i="5"/>
  <c r="O412" i="5"/>
  <c r="L357" i="5"/>
  <c r="M357" i="5"/>
  <c r="O357" i="5"/>
  <c r="L358" i="5"/>
  <c r="M358" i="5"/>
  <c r="O358" i="5"/>
  <c r="L331" i="5"/>
  <c r="M331" i="5"/>
  <c r="O331" i="5"/>
  <c r="L413" i="5"/>
  <c r="M413" i="5"/>
  <c r="O413" i="5"/>
  <c r="L338" i="5"/>
  <c r="M338" i="5"/>
  <c r="O338" i="5"/>
  <c r="L304" i="5"/>
  <c r="M304" i="5"/>
  <c r="O304" i="5"/>
  <c r="L414" i="5"/>
  <c r="M414" i="5"/>
  <c r="O414" i="5"/>
  <c r="L519" i="5"/>
  <c r="M519" i="5"/>
  <c r="O519" i="5"/>
  <c r="L520" i="5"/>
  <c r="M520" i="5"/>
  <c r="O520" i="5"/>
  <c r="L521" i="5"/>
  <c r="M521" i="5"/>
  <c r="O521" i="5"/>
  <c r="L415" i="5"/>
  <c r="M415" i="5"/>
  <c r="O415" i="5"/>
  <c r="L522" i="5"/>
  <c r="M522" i="5"/>
  <c r="O522" i="5"/>
  <c r="L523" i="5"/>
  <c r="M523" i="5"/>
  <c r="O523" i="5"/>
  <c r="L524" i="5"/>
  <c r="M524" i="5"/>
  <c r="O524" i="5"/>
  <c r="L416" i="5"/>
  <c r="M416" i="5"/>
  <c r="O416" i="5"/>
  <c r="L313" i="5"/>
  <c r="M313" i="5"/>
  <c r="O313" i="5"/>
  <c r="L327" i="5"/>
  <c r="M327" i="5"/>
  <c r="O327" i="5"/>
  <c r="L480" i="5"/>
  <c r="M480" i="5"/>
  <c r="O480" i="5"/>
  <c r="L332" i="5"/>
  <c r="M332" i="5"/>
  <c r="O332" i="5"/>
  <c r="L417" i="5"/>
  <c r="M417" i="5"/>
  <c r="O417" i="5"/>
  <c r="L525" i="5"/>
  <c r="M525" i="5"/>
  <c r="O525" i="5"/>
  <c r="L324" i="5"/>
  <c r="M324" i="5"/>
  <c r="O324" i="5"/>
  <c r="L526" i="5"/>
  <c r="M526" i="5"/>
  <c r="O526" i="5"/>
  <c r="L418" i="5"/>
  <c r="M418" i="5"/>
  <c r="O418" i="5"/>
  <c r="L527" i="5"/>
  <c r="M527" i="5"/>
  <c r="O527" i="5"/>
  <c r="L528" i="5"/>
  <c r="M528" i="5"/>
  <c r="O528" i="5"/>
  <c r="L419" i="5"/>
  <c r="M419" i="5"/>
  <c r="O419" i="5"/>
  <c r="L420" i="5"/>
  <c r="M420" i="5"/>
  <c r="O420" i="5"/>
  <c r="L481" i="5"/>
  <c r="M481" i="5"/>
  <c r="O481" i="5"/>
  <c r="L305" i="5"/>
  <c r="M305" i="5"/>
  <c r="O305" i="5"/>
  <c r="L421" i="5"/>
  <c r="M421" i="5"/>
  <c r="O421" i="5"/>
  <c r="L482" i="5"/>
  <c r="M482" i="5"/>
  <c r="O482" i="5"/>
  <c r="L422" i="5"/>
  <c r="M422" i="5"/>
  <c r="O422" i="5"/>
  <c r="L529" i="5"/>
  <c r="M529" i="5"/>
  <c r="O529" i="5"/>
  <c r="L423" i="5"/>
  <c r="M423" i="5"/>
  <c r="O423" i="5"/>
  <c r="L424" i="5"/>
  <c r="M424" i="5"/>
  <c r="O424" i="5"/>
  <c r="L530" i="5"/>
  <c r="M530" i="5"/>
  <c r="O530" i="5"/>
  <c r="L425" i="5"/>
  <c r="M425" i="5"/>
  <c r="O425" i="5"/>
  <c r="L531" i="5"/>
  <c r="M531" i="5"/>
  <c r="O531" i="5"/>
  <c r="L426" i="5"/>
  <c r="M426" i="5"/>
  <c r="O426" i="5"/>
  <c r="L473" i="5"/>
  <c r="M473" i="5"/>
  <c r="O473" i="5"/>
  <c r="L427" i="5"/>
  <c r="M427" i="5"/>
  <c r="O427" i="5"/>
  <c r="L532" i="5"/>
  <c r="M532" i="5"/>
  <c r="O532" i="5"/>
  <c r="L533" i="5"/>
  <c r="M533" i="5"/>
  <c r="O533" i="5"/>
  <c r="L428" i="5"/>
  <c r="M428" i="5"/>
  <c r="O428" i="5"/>
  <c r="L308" i="5"/>
  <c r="M308" i="5"/>
  <c r="O308" i="5"/>
  <c r="L534" i="5"/>
  <c r="M534" i="5"/>
  <c r="O534" i="5"/>
  <c r="L429" i="5"/>
  <c r="M429" i="5"/>
  <c r="O429" i="5"/>
  <c r="L535" i="5"/>
  <c r="M535" i="5"/>
  <c r="O535" i="5"/>
  <c r="L430" i="5"/>
  <c r="M430" i="5"/>
  <c r="O430" i="5"/>
  <c r="L309" i="5"/>
  <c r="M309" i="5"/>
  <c r="O309" i="5"/>
  <c r="L431" i="5"/>
  <c r="M431" i="5"/>
  <c r="O431" i="5"/>
  <c r="L344" i="5"/>
  <c r="M344" i="5"/>
  <c r="O344" i="5"/>
  <c r="L536" i="5"/>
  <c r="M536" i="5"/>
  <c r="O536" i="5"/>
  <c r="L329" i="5"/>
  <c r="M329" i="5"/>
  <c r="O329" i="5"/>
  <c r="L359" i="5"/>
  <c r="M359" i="5"/>
  <c r="O359" i="5"/>
  <c r="L312" i="5"/>
  <c r="M312" i="5"/>
  <c r="O312" i="5"/>
  <c r="L537" i="5"/>
  <c r="M537" i="5"/>
  <c r="O537" i="5"/>
  <c r="L432" i="5"/>
  <c r="M432" i="5"/>
  <c r="O432" i="5"/>
  <c r="L433" i="5"/>
  <c r="M433" i="5"/>
  <c r="O433" i="5"/>
  <c r="L434" i="5"/>
  <c r="M434" i="5"/>
  <c r="O434" i="5"/>
  <c r="L538" i="5"/>
  <c r="M538" i="5"/>
  <c r="O538" i="5"/>
  <c r="L435" i="5"/>
  <c r="M435" i="5"/>
  <c r="O435" i="5"/>
  <c r="L436" i="5"/>
  <c r="M436" i="5"/>
  <c r="O436" i="5"/>
  <c r="L437" i="5"/>
  <c r="M437" i="5"/>
  <c r="O437" i="5"/>
  <c r="L438" i="5"/>
  <c r="M438" i="5"/>
  <c r="O438" i="5"/>
  <c r="L439" i="5"/>
  <c r="M439" i="5"/>
  <c r="O439" i="5"/>
  <c r="L440" i="5"/>
  <c r="M440" i="5"/>
  <c r="O440" i="5"/>
  <c r="L320" i="5"/>
  <c r="M320" i="5"/>
  <c r="O320" i="5"/>
  <c r="L539" i="5"/>
  <c r="M539" i="5"/>
  <c r="O539" i="5"/>
  <c r="L441" i="5"/>
  <c r="M441" i="5"/>
  <c r="O441" i="5"/>
  <c r="L442" i="5"/>
  <c r="M442" i="5"/>
  <c r="O442" i="5"/>
  <c r="L540" i="5"/>
  <c r="M540" i="5"/>
  <c r="O540" i="5"/>
  <c r="L443" i="5"/>
  <c r="M443" i="5"/>
  <c r="O443" i="5"/>
  <c r="L444" i="5"/>
  <c r="M444" i="5"/>
  <c r="O444" i="5"/>
  <c r="L541" i="5"/>
  <c r="M541" i="5"/>
  <c r="O541" i="5"/>
  <c r="L445" i="5"/>
  <c r="M445" i="5"/>
  <c r="O445" i="5"/>
  <c r="L446" i="5"/>
  <c r="M446" i="5"/>
  <c r="O446" i="5"/>
  <c r="L542" i="5"/>
  <c r="M542" i="5"/>
  <c r="O542" i="5"/>
  <c r="L543" i="5"/>
  <c r="M543" i="5"/>
  <c r="O543" i="5"/>
  <c r="L447" i="5"/>
  <c r="M447" i="5"/>
  <c r="O447" i="5"/>
  <c r="L544" i="5"/>
  <c r="M544" i="5"/>
  <c r="O544" i="5"/>
  <c r="L448" i="5"/>
  <c r="M448" i="5"/>
  <c r="O448" i="5"/>
  <c r="L545" i="5"/>
  <c r="M545" i="5"/>
  <c r="O545" i="5"/>
  <c r="L449" i="5"/>
  <c r="M449" i="5"/>
  <c r="O449" i="5"/>
  <c r="L483" i="5"/>
  <c r="M483" i="5"/>
  <c r="O483" i="5"/>
  <c r="L484" i="5"/>
  <c r="M484" i="5"/>
  <c r="O484" i="5"/>
  <c r="L546" i="5"/>
  <c r="M546" i="5"/>
  <c r="O546" i="5"/>
  <c r="L547" i="5"/>
  <c r="M547" i="5"/>
  <c r="O547" i="5"/>
  <c r="L450" i="5"/>
  <c r="M450" i="5"/>
  <c r="O450" i="5"/>
  <c r="L548" i="5"/>
  <c r="M548" i="5"/>
  <c r="O548" i="5"/>
  <c r="L451" i="5"/>
  <c r="M451" i="5"/>
  <c r="O451" i="5"/>
  <c r="L452" i="5"/>
  <c r="M452" i="5"/>
  <c r="O452" i="5"/>
  <c r="L360" i="5"/>
  <c r="M360" i="5"/>
  <c r="O360" i="5"/>
  <c r="L549" i="5"/>
  <c r="M549" i="5"/>
  <c r="O549" i="5"/>
  <c r="L319" i="5"/>
  <c r="M319" i="5"/>
  <c r="O319" i="5"/>
  <c r="L453" i="5"/>
  <c r="M453" i="5"/>
  <c r="O453" i="5"/>
  <c r="L311" i="5"/>
  <c r="M311" i="5"/>
  <c r="O311" i="5"/>
  <c r="L454" i="5"/>
  <c r="M454" i="5"/>
  <c r="O454" i="5"/>
  <c r="L550" i="5"/>
  <c r="M550" i="5"/>
  <c r="O550" i="5"/>
  <c r="L474" i="5"/>
  <c r="M474" i="5"/>
  <c r="O474" i="5"/>
  <c r="L551" i="5"/>
  <c r="M551" i="5"/>
  <c r="O551" i="5"/>
  <c r="L552" i="5"/>
  <c r="M552" i="5"/>
  <c r="O552" i="5"/>
  <c r="L485" i="5"/>
  <c r="M485" i="5"/>
  <c r="O485" i="5"/>
  <c r="L455" i="5"/>
  <c r="M455" i="5"/>
  <c r="O455" i="5"/>
  <c r="L553" i="5"/>
  <c r="M553" i="5"/>
  <c r="O553" i="5"/>
  <c r="L456" i="5"/>
  <c r="M456" i="5"/>
  <c r="O456" i="5"/>
  <c r="L339" i="5"/>
  <c r="M339" i="5"/>
  <c r="O339" i="5"/>
  <c r="L457" i="5"/>
  <c r="M457" i="5"/>
  <c r="O457" i="5"/>
  <c r="L325" i="5"/>
  <c r="M325" i="5"/>
  <c r="O325" i="5"/>
  <c r="L458" i="5"/>
  <c r="M458" i="5"/>
  <c r="O458" i="5"/>
  <c r="L554" i="5"/>
  <c r="M554" i="5"/>
  <c r="O554" i="5"/>
  <c r="L459" i="5"/>
  <c r="M459" i="5"/>
  <c r="O459" i="5"/>
  <c r="L555" i="5"/>
  <c r="M555" i="5"/>
  <c r="O555" i="5"/>
  <c r="L460" i="5"/>
  <c r="M460" i="5"/>
  <c r="O460" i="5"/>
  <c r="L556" i="5"/>
  <c r="M556" i="5"/>
  <c r="O556" i="5"/>
  <c r="L345" i="5"/>
  <c r="M345" i="5"/>
  <c r="O345" i="5"/>
  <c r="L557" i="5"/>
  <c r="M557" i="5"/>
  <c r="O557" i="5"/>
  <c r="L328" i="5"/>
  <c r="M328" i="5"/>
  <c r="O328" i="5"/>
  <c r="L461" i="5"/>
  <c r="M461" i="5"/>
  <c r="O461" i="5"/>
  <c r="L340" i="5"/>
  <c r="M340" i="5"/>
  <c r="O340" i="5"/>
  <c r="L351" i="5"/>
  <c r="M351" i="5"/>
  <c r="O351" i="5"/>
  <c r="L462" i="5"/>
  <c r="M462" i="5"/>
  <c r="O462" i="5"/>
  <c r="L463" i="5"/>
  <c r="M463" i="5"/>
  <c r="O463" i="5"/>
  <c r="L464" i="5"/>
  <c r="M464" i="5"/>
  <c r="O464" i="5"/>
  <c r="L465" i="5"/>
  <c r="M465" i="5"/>
  <c r="O465" i="5"/>
  <c r="L466" i="5"/>
  <c r="M466" i="5"/>
  <c r="O466" i="5"/>
  <c r="L467" i="5"/>
  <c r="M467" i="5"/>
  <c r="O467" i="5"/>
  <c r="L333" i="5"/>
  <c r="M333" i="5"/>
  <c r="O333" i="5"/>
  <c r="L468" i="5"/>
  <c r="M468" i="5"/>
  <c r="O468" i="5"/>
  <c r="L303" i="5"/>
  <c r="M303" i="5"/>
  <c r="O303" i="5"/>
  <c r="L469" i="5"/>
  <c r="M469" i="5"/>
  <c r="O469" i="5"/>
  <c r="L558" i="5"/>
  <c r="M558" i="5"/>
  <c r="O558" i="5"/>
  <c r="L470" i="5"/>
  <c r="M470" i="5"/>
  <c r="O470" i="5"/>
  <c r="L471" i="5"/>
  <c r="M471" i="5"/>
  <c r="O471" i="5"/>
  <c r="O361" i="5"/>
  <c r="M361" i="5"/>
  <c r="L361" i="5"/>
  <c r="M22" i="5"/>
  <c r="O22" i="5"/>
  <c r="M23" i="5"/>
  <c r="O23" i="5"/>
  <c r="M24" i="5"/>
  <c r="O24" i="5"/>
  <c r="M25" i="5"/>
  <c r="O25" i="5"/>
  <c r="M26" i="5"/>
  <c r="O26" i="5"/>
  <c r="M27" i="5"/>
  <c r="O27" i="5"/>
  <c r="M28" i="5"/>
  <c r="O28" i="5"/>
  <c r="M29" i="5"/>
  <c r="O29" i="5"/>
  <c r="M30" i="5"/>
  <c r="O30" i="5"/>
  <c r="M31" i="5"/>
  <c r="O31" i="5"/>
  <c r="M32" i="5"/>
  <c r="O32" i="5"/>
  <c r="M51" i="5"/>
  <c r="O51" i="5"/>
  <c r="M52" i="5"/>
  <c r="O52" i="5"/>
  <c r="M53" i="5"/>
  <c r="O53" i="5"/>
  <c r="M54" i="5"/>
  <c r="O54" i="5"/>
  <c r="M55" i="5"/>
  <c r="O55" i="5"/>
  <c r="M56" i="5"/>
  <c r="O56" i="5"/>
  <c r="M57" i="5"/>
  <c r="O57" i="5"/>
  <c r="M58" i="5"/>
  <c r="O58" i="5"/>
  <c r="M59" i="5"/>
  <c r="O59" i="5"/>
  <c r="M60" i="5"/>
  <c r="O60" i="5"/>
  <c r="M61" i="5"/>
  <c r="O61" i="5"/>
  <c r="M62" i="5"/>
  <c r="O62" i="5"/>
  <c r="M63" i="5"/>
  <c r="O63" i="5"/>
  <c r="M64" i="5"/>
  <c r="O64" i="5"/>
  <c r="M65" i="5"/>
  <c r="O65" i="5"/>
  <c r="M66" i="5"/>
  <c r="O66" i="5"/>
  <c r="M67" i="5"/>
  <c r="O67" i="5"/>
  <c r="M68" i="5"/>
  <c r="O68" i="5"/>
  <c r="M69" i="5"/>
  <c r="O69" i="5"/>
  <c r="M70" i="5"/>
  <c r="O70" i="5"/>
  <c r="M71" i="5"/>
  <c r="O71" i="5"/>
  <c r="M72" i="5"/>
  <c r="O72" i="5"/>
  <c r="M73" i="5"/>
  <c r="O73" i="5"/>
  <c r="M74" i="5"/>
  <c r="O74" i="5"/>
  <c r="M75" i="5"/>
  <c r="O75" i="5"/>
  <c r="M76" i="5"/>
  <c r="O76" i="5"/>
  <c r="M77" i="5"/>
  <c r="O77" i="5"/>
  <c r="M78" i="5"/>
  <c r="O78" i="5"/>
  <c r="M79" i="5"/>
  <c r="O79" i="5"/>
  <c r="M80" i="5"/>
  <c r="O80" i="5"/>
  <c r="M81" i="5"/>
  <c r="O81" i="5"/>
  <c r="M82" i="5"/>
  <c r="O82" i="5"/>
  <c r="M83" i="5"/>
  <c r="O83" i="5"/>
  <c r="M84" i="5"/>
  <c r="O84" i="5"/>
  <c r="M85" i="5"/>
  <c r="O85" i="5"/>
  <c r="M86" i="5"/>
  <c r="O86" i="5"/>
  <c r="M87" i="5"/>
  <c r="O87" i="5"/>
  <c r="M88" i="5"/>
  <c r="O88" i="5"/>
  <c r="M89" i="5"/>
  <c r="O89" i="5"/>
  <c r="M90" i="5"/>
  <c r="O90" i="5"/>
  <c r="M91" i="5"/>
  <c r="O91" i="5"/>
  <c r="M92" i="5"/>
  <c r="O92" i="5"/>
  <c r="M93" i="5"/>
  <c r="O93" i="5"/>
  <c r="M94" i="5"/>
  <c r="O94" i="5"/>
  <c r="M95" i="5"/>
  <c r="O95" i="5"/>
  <c r="M96" i="5"/>
  <c r="O96" i="5"/>
  <c r="M97" i="5"/>
  <c r="O97" i="5"/>
  <c r="M98" i="5"/>
  <c r="O98" i="5"/>
  <c r="M99" i="5"/>
  <c r="O99" i="5"/>
  <c r="M100" i="5"/>
  <c r="O100" i="5"/>
  <c r="M101" i="5"/>
  <c r="O101" i="5"/>
  <c r="M102" i="5"/>
  <c r="O102" i="5"/>
  <c r="M103" i="5"/>
  <c r="O103" i="5"/>
  <c r="M104" i="5"/>
  <c r="O104" i="5"/>
  <c r="M105" i="5"/>
  <c r="O105" i="5"/>
  <c r="M106" i="5"/>
  <c r="O106" i="5"/>
  <c r="M107" i="5"/>
  <c r="O107" i="5"/>
  <c r="M108" i="5"/>
  <c r="O108" i="5"/>
  <c r="M109" i="5"/>
  <c r="O109" i="5"/>
  <c r="M110" i="5"/>
  <c r="O110" i="5"/>
  <c r="M111" i="5"/>
  <c r="O111" i="5"/>
  <c r="M112" i="5"/>
  <c r="O112" i="5"/>
  <c r="M113" i="5"/>
  <c r="O113" i="5"/>
  <c r="M114" i="5"/>
  <c r="O114" i="5"/>
  <c r="M115" i="5"/>
  <c r="O115" i="5"/>
  <c r="M116" i="5"/>
  <c r="O116" i="5"/>
  <c r="M117" i="5"/>
  <c r="O117" i="5"/>
  <c r="M118" i="5"/>
  <c r="O118" i="5"/>
  <c r="M119" i="5"/>
  <c r="O119" i="5"/>
  <c r="M120" i="5"/>
  <c r="O120" i="5"/>
  <c r="M121" i="5"/>
  <c r="O121" i="5"/>
  <c r="M122" i="5"/>
  <c r="O122" i="5"/>
  <c r="M123" i="5"/>
  <c r="O123" i="5"/>
  <c r="M124" i="5"/>
  <c r="O124" i="5"/>
  <c r="M125" i="5"/>
  <c r="O125" i="5"/>
  <c r="M126" i="5"/>
  <c r="O126" i="5"/>
  <c r="M127" i="5"/>
  <c r="O127" i="5"/>
  <c r="M128" i="5"/>
  <c r="O128" i="5"/>
  <c r="M129" i="5"/>
  <c r="O129" i="5"/>
  <c r="M130" i="5"/>
  <c r="O130" i="5"/>
  <c r="M131" i="5"/>
  <c r="O131" i="5"/>
  <c r="M132" i="5"/>
  <c r="O132" i="5"/>
  <c r="M133" i="5"/>
  <c r="O133" i="5"/>
  <c r="M134" i="5"/>
  <c r="O134" i="5"/>
  <c r="M135" i="5"/>
  <c r="O135" i="5"/>
  <c r="M136" i="5"/>
  <c r="O136" i="5"/>
  <c r="M137" i="5"/>
  <c r="O137" i="5"/>
  <c r="M138" i="5"/>
  <c r="O138" i="5"/>
  <c r="M139" i="5"/>
  <c r="O139" i="5"/>
  <c r="M140" i="5"/>
  <c r="O140" i="5"/>
  <c r="M141" i="5"/>
  <c r="O141" i="5"/>
  <c r="M142" i="5"/>
  <c r="O142" i="5"/>
  <c r="M143" i="5"/>
  <c r="O143" i="5"/>
  <c r="M144" i="5"/>
  <c r="O144" i="5"/>
  <c r="M145" i="5"/>
  <c r="O145" i="5"/>
  <c r="M146" i="5"/>
  <c r="O146" i="5"/>
  <c r="M147" i="5"/>
  <c r="O147" i="5"/>
  <c r="M148" i="5"/>
  <c r="O148" i="5"/>
  <c r="M149" i="5"/>
  <c r="O149" i="5"/>
  <c r="M150" i="5"/>
  <c r="O150" i="5"/>
  <c r="M151" i="5"/>
  <c r="O151" i="5"/>
  <c r="M152" i="5"/>
  <c r="O152" i="5"/>
  <c r="M153" i="5"/>
  <c r="O153" i="5"/>
  <c r="M154" i="5"/>
  <c r="O154" i="5"/>
  <c r="M155" i="5"/>
  <c r="O155" i="5"/>
  <c r="M156" i="5"/>
  <c r="O156" i="5"/>
  <c r="M157" i="5"/>
  <c r="O157" i="5"/>
  <c r="M158" i="5"/>
  <c r="O158" i="5"/>
  <c r="M159" i="5"/>
  <c r="O159" i="5"/>
  <c r="M160" i="5"/>
  <c r="O160" i="5"/>
  <c r="M161" i="5"/>
  <c r="O161" i="5"/>
  <c r="M162" i="5"/>
  <c r="O162" i="5"/>
  <c r="M163" i="5"/>
  <c r="O163" i="5"/>
  <c r="M164" i="5"/>
  <c r="O164" i="5"/>
  <c r="M165" i="5"/>
  <c r="O165" i="5"/>
  <c r="M166" i="5"/>
  <c r="O166" i="5"/>
  <c r="M167" i="5"/>
  <c r="O167" i="5"/>
  <c r="M168" i="5"/>
  <c r="O168" i="5"/>
  <c r="M169" i="5"/>
  <c r="O169" i="5"/>
  <c r="M170" i="5"/>
  <c r="O170" i="5"/>
  <c r="M171" i="5"/>
  <c r="O171" i="5"/>
  <c r="M172" i="5"/>
  <c r="O172" i="5"/>
  <c r="M173" i="5"/>
  <c r="O173" i="5"/>
  <c r="M174" i="5"/>
  <c r="O174" i="5"/>
  <c r="M175" i="5"/>
  <c r="O175" i="5"/>
  <c r="M176" i="5"/>
  <c r="O176" i="5"/>
  <c r="M177" i="5"/>
  <c r="O177" i="5"/>
  <c r="M178" i="5"/>
  <c r="O178" i="5"/>
  <c r="M179" i="5"/>
  <c r="O179" i="5"/>
  <c r="M180" i="5"/>
  <c r="O180" i="5"/>
  <c r="M181" i="5"/>
  <c r="O181" i="5"/>
  <c r="M182" i="5"/>
  <c r="O182" i="5"/>
  <c r="M183" i="5"/>
  <c r="O183" i="5"/>
  <c r="M184" i="5"/>
  <c r="O184" i="5"/>
  <c r="M185" i="5"/>
  <c r="O185" i="5"/>
  <c r="M186" i="5"/>
  <c r="O186" i="5"/>
  <c r="M187" i="5"/>
  <c r="O187" i="5"/>
  <c r="M188" i="5"/>
  <c r="O188" i="5"/>
  <c r="M189" i="5"/>
  <c r="O189" i="5"/>
  <c r="M190" i="5"/>
  <c r="O190" i="5"/>
  <c r="M191" i="5"/>
  <c r="O191" i="5"/>
  <c r="M192" i="5"/>
  <c r="O192" i="5"/>
  <c r="M193" i="5"/>
  <c r="O193" i="5"/>
  <c r="M194" i="5"/>
  <c r="O194" i="5"/>
  <c r="M195" i="5"/>
  <c r="O195" i="5"/>
  <c r="M196" i="5"/>
  <c r="O196" i="5"/>
  <c r="M197" i="5"/>
  <c r="O197" i="5"/>
  <c r="M198" i="5"/>
  <c r="O198" i="5"/>
  <c r="M199" i="5"/>
  <c r="O199" i="5"/>
  <c r="M200" i="5"/>
  <c r="O200" i="5"/>
  <c r="M201" i="5"/>
  <c r="O201" i="5"/>
  <c r="M202" i="5"/>
  <c r="O202" i="5"/>
  <c r="M203" i="5"/>
  <c r="O203" i="5"/>
  <c r="M204" i="5"/>
  <c r="O204" i="5"/>
  <c r="M205" i="5"/>
  <c r="O205" i="5"/>
  <c r="M206" i="5"/>
  <c r="O206" i="5"/>
  <c r="M207" i="5"/>
  <c r="O207" i="5"/>
  <c r="M208" i="5"/>
  <c r="O208" i="5"/>
  <c r="M209" i="5"/>
  <c r="O209" i="5"/>
  <c r="M210" i="5"/>
  <c r="O210" i="5"/>
  <c r="M211" i="5"/>
  <c r="O211" i="5"/>
  <c r="M212" i="5"/>
  <c r="O212" i="5"/>
  <c r="M213" i="5"/>
  <c r="O213" i="5"/>
  <c r="M214" i="5"/>
  <c r="O214" i="5"/>
  <c r="M215" i="5"/>
  <c r="O215" i="5"/>
  <c r="M216" i="5"/>
  <c r="O216" i="5"/>
  <c r="M217" i="5"/>
  <c r="O217" i="5"/>
  <c r="M218" i="5"/>
  <c r="O218" i="5"/>
  <c r="M219" i="5"/>
  <c r="O219" i="5"/>
  <c r="M220" i="5"/>
  <c r="O220" i="5"/>
  <c r="M221" i="5"/>
  <c r="O221" i="5"/>
  <c r="M222" i="5"/>
  <c r="O222" i="5"/>
  <c r="M223" i="5"/>
  <c r="O223" i="5"/>
  <c r="M224" i="5"/>
  <c r="O224" i="5"/>
  <c r="M225" i="5"/>
  <c r="O225" i="5"/>
  <c r="M226" i="5"/>
  <c r="O226" i="5"/>
  <c r="M227" i="5"/>
  <c r="O227" i="5"/>
  <c r="M228" i="5"/>
  <c r="O228" i="5"/>
  <c r="M229" i="5"/>
  <c r="O229" i="5"/>
  <c r="M230" i="5"/>
  <c r="O230" i="5"/>
  <c r="M231" i="5"/>
  <c r="O231" i="5"/>
  <c r="M232" i="5"/>
  <c r="O232" i="5"/>
  <c r="M233" i="5"/>
  <c r="O233" i="5"/>
  <c r="M234" i="5"/>
  <c r="O234" i="5"/>
  <c r="M235" i="5"/>
  <c r="O235" i="5"/>
  <c r="M236" i="5"/>
  <c r="O236" i="5"/>
  <c r="M237" i="5"/>
  <c r="O237" i="5"/>
  <c r="M238" i="5"/>
  <c r="O238" i="5"/>
  <c r="M239" i="5"/>
  <c r="O239" i="5"/>
  <c r="M240" i="5"/>
  <c r="O240" i="5"/>
  <c r="M241" i="5"/>
  <c r="O241" i="5"/>
  <c r="M242" i="5"/>
  <c r="O242" i="5"/>
  <c r="M243" i="5"/>
  <c r="O243" i="5"/>
  <c r="M244" i="5"/>
  <c r="O244" i="5"/>
  <c r="M245" i="5"/>
  <c r="O245" i="5"/>
  <c r="M246" i="5"/>
  <c r="O246" i="5"/>
  <c r="M247" i="5"/>
  <c r="O247" i="5"/>
  <c r="M248" i="5"/>
  <c r="O248" i="5"/>
  <c r="M249" i="5"/>
  <c r="O249" i="5"/>
  <c r="M250" i="5"/>
  <c r="O250" i="5"/>
  <c r="M251" i="5"/>
  <c r="O251" i="5"/>
  <c r="M252" i="5"/>
  <c r="O252" i="5"/>
  <c r="M253" i="5"/>
  <c r="O253" i="5"/>
  <c r="M254" i="5"/>
  <c r="O254" i="5"/>
  <c r="M255" i="5"/>
  <c r="O255" i="5"/>
  <c r="M256" i="5"/>
  <c r="O256" i="5"/>
  <c r="M257" i="5"/>
  <c r="O257" i="5"/>
  <c r="M258" i="5"/>
  <c r="O258" i="5"/>
  <c r="M259" i="5"/>
  <c r="O259" i="5"/>
  <c r="M260" i="5"/>
  <c r="O260" i="5"/>
  <c r="M261" i="5"/>
  <c r="O261" i="5"/>
  <c r="M262" i="5"/>
  <c r="O262" i="5"/>
  <c r="M263" i="5"/>
  <c r="O263" i="5"/>
  <c r="M264" i="5"/>
  <c r="O264" i="5"/>
  <c r="M265" i="5"/>
  <c r="O265" i="5"/>
  <c r="M266" i="5"/>
  <c r="O266" i="5"/>
  <c r="M267" i="5"/>
  <c r="O267" i="5"/>
  <c r="M268" i="5"/>
  <c r="O268" i="5"/>
  <c r="M269" i="5"/>
  <c r="O269" i="5"/>
  <c r="M270" i="5"/>
  <c r="O270" i="5"/>
  <c r="M271" i="5"/>
  <c r="O271" i="5"/>
  <c r="M272" i="5"/>
  <c r="O272" i="5"/>
  <c r="M273" i="5"/>
  <c r="O273" i="5"/>
  <c r="M274" i="5"/>
  <c r="O274" i="5"/>
  <c r="M275" i="5"/>
  <c r="O275" i="5"/>
  <c r="M276" i="5"/>
  <c r="O276" i="5"/>
  <c r="M277" i="5"/>
  <c r="O277" i="5"/>
  <c r="M278" i="5"/>
  <c r="O278" i="5"/>
  <c r="M279" i="5"/>
  <c r="O279" i="5"/>
  <c r="M280" i="5"/>
  <c r="O280" i="5"/>
  <c r="M281" i="5"/>
  <c r="O281" i="5"/>
  <c r="M282" i="5"/>
  <c r="O282" i="5"/>
  <c r="M283" i="5"/>
  <c r="O283" i="5"/>
  <c r="M284" i="5"/>
  <c r="O284" i="5"/>
  <c r="M285" i="5"/>
  <c r="O285" i="5"/>
  <c r="M286" i="5"/>
  <c r="O286" i="5"/>
  <c r="M287" i="5"/>
  <c r="O287" i="5"/>
  <c r="M288" i="5"/>
  <c r="O288" i="5"/>
  <c r="M289" i="5"/>
  <c r="O289" i="5"/>
  <c r="M290" i="5"/>
  <c r="O290" i="5"/>
  <c r="M291" i="5"/>
  <c r="O291" i="5"/>
  <c r="M292" i="5"/>
  <c r="O292" i="5"/>
  <c r="M293" i="5"/>
  <c r="O293" i="5"/>
  <c r="M294" i="5"/>
  <c r="O294" i="5"/>
  <c r="M295" i="5"/>
  <c r="O295" i="5"/>
  <c r="M296" i="5"/>
  <c r="O296" i="5"/>
  <c r="L31" i="5"/>
  <c r="L23" i="5"/>
  <c r="L26" i="5"/>
  <c r="L25" i="5"/>
  <c r="L28" i="5"/>
  <c r="L24" i="5"/>
  <c r="L30" i="5"/>
  <c r="L32" i="5"/>
  <c r="L22" i="5"/>
  <c r="L27" i="5"/>
  <c r="L29" i="5"/>
  <c r="L53" i="5"/>
  <c r="L54" i="5"/>
  <c r="L57" i="5"/>
  <c r="L65" i="5"/>
  <c r="L68" i="5"/>
  <c r="L69" i="5"/>
  <c r="L70" i="5"/>
  <c r="L71" i="5"/>
  <c r="L73" i="5"/>
  <c r="L76" i="5"/>
  <c r="L63" i="5"/>
  <c r="L55" i="5"/>
  <c r="L64" i="5"/>
  <c r="L66" i="5"/>
  <c r="L83" i="5"/>
  <c r="L85" i="5"/>
  <c r="L58" i="5"/>
  <c r="L72" i="5"/>
  <c r="L59" i="5"/>
  <c r="L74" i="5"/>
  <c r="L97" i="5"/>
  <c r="L98" i="5"/>
  <c r="L99" i="5"/>
  <c r="L100" i="5"/>
  <c r="L101" i="5"/>
  <c r="L102" i="5"/>
  <c r="L103" i="5"/>
  <c r="L104" i="5"/>
  <c r="L77" i="5"/>
  <c r="L105" i="5"/>
  <c r="L106" i="5"/>
  <c r="L78" i="5"/>
  <c r="L107" i="5"/>
  <c r="L52" i="5"/>
  <c r="L108" i="5"/>
  <c r="L60" i="5"/>
  <c r="L109" i="5"/>
  <c r="L110" i="5"/>
  <c r="L79" i="5"/>
  <c r="L111" i="5"/>
  <c r="L112" i="5"/>
  <c r="L113" i="5"/>
  <c r="L80" i="5"/>
  <c r="L81" i="5"/>
  <c r="L61" i="5"/>
  <c r="L62" i="5"/>
  <c r="L144" i="5"/>
  <c r="L145" i="5"/>
  <c r="L56" i="5"/>
  <c r="L146" i="5"/>
  <c r="L147" i="5"/>
  <c r="L84" i="5"/>
  <c r="L148" i="5"/>
  <c r="L67" i="5"/>
  <c r="L149" i="5"/>
  <c r="L86" i="5"/>
  <c r="L150" i="5"/>
  <c r="L151" i="5"/>
  <c r="L152" i="5"/>
  <c r="L87" i="5"/>
  <c r="L153" i="5"/>
  <c r="L154" i="5"/>
  <c r="L155" i="5"/>
  <c r="L156" i="5"/>
  <c r="L88" i="5"/>
  <c r="L157" i="5"/>
  <c r="L89" i="5"/>
  <c r="L158" i="5"/>
  <c r="L159" i="5"/>
  <c r="L160" i="5"/>
  <c r="L161" i="5"/>
  <c r="L90" i="5"/>
  <c r="L162" i="5"/>
  <c r="L91" i="5"/>
  <c r="L163" i="5"/>
  <c r="L164" i="5"/>
  <c r="L92" i="5"/>
  <c r="L165" i="5"/>
  <c r="L166" i="5"/>
  <c r="L93" i="5"/>
  <c r="L167" i="5"/>
  <c r="L168" i="5"/>
  <c r="L94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75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95" i="5"/>
  <c r="L254" i="5"/>
  <c r="L255" i="5"/>
  <c r="L96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82" i="5"/>
  <c r="L137" i="5"/>
  <c r="L138" i="5"/>
  <c r="L139" i="5"/>
  <c r="L140" i="5"/>
  <c r="L141" i="5"/>
  <c r="L142" i="5"/>
  <c r="L143" i="5"/>
  <c r="L21" i="5"/>
  <c r="M21" i="5"/>
  <c r="O21" i="5"/>
  <c r="E15" i="5" l="1"/>
  <c r="T37" i="5"/>
  <c r="T36" i="5"/>
  <c r="T44" i="5"/>
  <c r="T38" i="5"/>
  <c r="T43" i="5"/>
  <c r="T34" i="5"/>
  <c r="T41" i="5"/>
  <c r="T45" i="5"/>
  <c r="T46" i="5"/>
  <c r="T33" i="5"/>
  <c r="T40" i="5"/>
  <c r="S2737" i="1"/>
  <c r="S1735" i="1"/>
  <c r="S1703" i="1"/>
  <c r="S2738" i="1"/>
  <c r="S2747" i="1"/>
  <c r="S2730" i="1"/>
  <c r="S2702" i="1"/>
  <c r="S2665" i="1"/>
  <c r="S1782" i="1"/>
  <c r="S1778" i="1"/>
  <c r="S1449" i="1"/>
  <c r="S1426" i="1"/>
  <c r="S1410" i="1"/>
  <c r="S1351" i="1"/>
  <c r="S1319" i="1"/>
  <c r="S1035" i="1"/>
  <c r="S1019" i="1"/>
  <c r="S1018" i="1"/>
  <c r="S1001" i="1"/>
  <c r="S1000" i="1"/>
  <c r="S999" i="1"/>
  <c r="S998" i="1"/>
  <c r="S913" i="1"/>
  <c r="S852" i="1"/>
  <c r="S749" i="1"/>
  <c r="S748" i="1"/>
  <c r="S747" i="1"/>
  <c r="S746" i="1"/>
  <c r="S745" i="1"/>
  <c r="S595" i="1"/>
  <c r="S594" i="1"/>
  <c r="S385" i="1"/>
  <c r="S382" i="1"/>
  <c r="S373" i="1"/>
  <c r="S347" i="1"/>
  <c r="S289" i="1"/>
  <c r="S2718" i="1"/>
  <c r="S2546" i="1"/>
  <c r="S2543" i="1"/>
  <c r="S2749" i="1"/>
  <c r="S2745" i="1"/>
  <c r="S2725" i="1"/>
  <c r="S2717" i="1"/>
  <c r="S2716" i="1"/>
  <c r="S2750" i="1"/>
  <c r="S2709" i="1"/>
  <c r="S2697" i="1"/>
  <c r="S2578" i="1"/>
  <c r="S2752" i="1"/>
  <c r="S2678" i="1"/>
  <c r="S2596" i="1"/>
  <c r="S2563" i="1"/>
  <c r="S2751" i="1"/>
  <c r="S2746" i="1"/>
  <c r="S2739" i="1"/>
  <c r="S2733" i="1"/>
  <c r="S2727" i="1"/>
  <c r="S2726" i="1"/>
  <c r="S2719" i="1"/>
  <c r="S2715" i="1"/>
  <c r="S2713" i="1"/>
  <c r="S2712" i="1"/>
  <c r="S2710" i="1"/>
  <c r="S2708" i="1"/>
  <c r="S2707" i="1"/>
  <c r="S2706" i="1"/>
  <c r="S2705" i="1"/>
  <c r="S2704" i="1"/>
  <c r="S2703" i="1"/>
  <c r="S2701" i="1"/>
  <c r="S2699" i="1"/>
  <c r="S2696" i="1"/>
  <c r="S2695" i="1"/>
  <c r="S2694" i="1"/>
  <c r="S2692" i="1"/>
  <c r="S2691" i="1"/>
  <c r="S2688" i="1"/>
  <c r="S2689" i="1"/>
  <c r="S2690" i="1"/>
  <c r="S2677" i="1"/>
  <c r="S2674" i="1"/>
  <c r="S2670" i="1"/>
  <c r="S2669" i="1"/>
  <c r="S2673" i="1"/>
  <c r="S2672" i="1"/>
  <c r="S2668" i="1"/>
  <c r="S2664" i="1"/>
  <c r="S2656" i="1"/>
  <c r="S2652" i="1"/>
  <c r="S2736" i="1"/>
  <c r="S2693" i="1"/>
  <c r="S2657" i="1"/>
  <c r="S2650" i="1"/>
  <c r="S2289" i="1"/>
  <c r="S2279" i="1"/>
  <c r="S2278" i="1"/>
  <c r="S2272" i="1"/>
  <c r="S2211" i="1"/>
  <c r="S2064" i="1"/>
  <c r="S2000" i="1"/>
  <c r="S1906" i="1"/>
  <c r="S1905" i="1"/>
  <c r="S1878" i="1"/>
  <c r="S1316" i="1"/>
  <c r="S949" i="1"/>
  <c r="S603" i="1"/>
  <c r="S2654" i="1"/>
  <c r="S2659" i="1"/>
  <c r="S2658" i="1"/>
  <c r="S2655" i="1"/>
  <c r="S2653" i="1"/>
  <c r="S2649" i="1"/>
  <c r="S2648" i="1"/>
  <c r="S2646" i="1"/>
  <c r="S2645" i="1"/>
  <c r="S596" i="1"/>
  <c r="S2714" i="1"/>
  <c r="S2644" i="1"/>
  <c r="S2643" i="1"/>
  <c r="S2610" i="1"/>
  <c r="S2728" i="1"/>
  <c r="S2698" i="1"/>
  <c r="S2748" i="1"/>
  <c r="S2734" i="1"/>
  <c r="S2729" i="1"/>
  <c r="S2700" i="1"/>
  <c r="S2681" i="1"/>
  <c r="S2651" i="1"/>
  <c r="S2638" i="1"/>
  <c r="S2241" i="1"/>
  <c r="S2176" i="1"/>
  <c r="S2165" i="1"/>
  <c r="S2152" i="1"/>
  <c r="S1917" i="1"/>
  <c r="S1855" i="1"/>
  <c r="S1687" i="1"/>
  <c r="S1642" i="1"/>
  <c r="S1437" i="1"/>
  <c r="S1430" i="1"/>
  <c r="S1419" i="1"/>
  <c r="S2624" i="1"/>
  <c r="S2620" i="1"/>
  <c r="S2623" i="1"/>
  <c r="S2622" i="1"/>
  <c r="S2660" i="1"/>
  <c r="S2662" i="1"/>
  <c r="S2676" i="1"/>
  <c r="S2721" i="1"/>
  <c r="S2722" i="1"/>
  <c r="S2735" i="1"/>
  <c r="S2740" i="1"/>
  <c r="S2741" i="1"/>
  <c r="S2742" i="1"/>
  <c r="S2743" i="1"/>
  <c r="S2753" i="1"/>
  <c r="S2744" i="1"/>
  <c r="S2724" i="1"/>
  <c r="S2723" i="1"/>
  <c r="S2675" i="1"/>
  <c r="S2667" i="1"/>
  <c r="S2666" i="1"/>
  <c r="S2661" i="1"/>
  <c r="S2621" i="1"/>
  <c r="S2619" i="1"/>
  <c r="S2466" i="1"/>
  <c r="S2663" i="1"/>
  <c r="S2618" i="1"/>
  <c r="S2607" i="1"/>
  <c r="S2608" i="1"/>
  <c r="S2609" i="1"/>
  <c r="S2611" i="1"/>
  <c r="S2612" i="1"/>
  <c r="S2613" i="1"/>
  <c r="S2614" i="1"/>
  <c r="S2615" i="1"/>
  <c r="S2616" i="1"/>
  <c r="S2617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9" i="1"/>
  <c r="S2640" i="1"/>
  <c r="S2641" i="1"/>
  <c r="S2642" i="1"/>
  <c r="S2647" i="1"/>
  <c r="S2671" i="1"/>
  <c r="S2679" i="1"/>
  <c r="S2680" i="1"/>
  <c r="S2682" i="1"/>
  <c r="S2683" i="1"/>
  <c r="S2684" i="1"/>
  <c r="S2685" i="1"/>
  <c r="S2686" i="1"/>
  <c r="S2687" i="1"/>
  <c r="S2711" i="1"/>
  <c r="S2720" i="1"/>
  <c r="S2731" i="1"/>
  <c r="S2732" i="1"/>
  <c r="K2155" i="7" l="1"/>
  <c r="L2155" i="7"/>
  <c r="M2155" i="7"/>
  <c r="N2155" i="7"/>
  <c r="K2044" i="7"/>
  <c r="L2044" i="7"/>
  <c r="M2044" i="7"/>
  <c r="N2044" i="7"/>
  <c r="K2087" i="7"/>
  <c r="L2087" i="7"/>
  <c r="M2087" i="7"/>
  <c r="N2087" i="7"/>
  <c r="K2065" i="7"/>
  <c r="L2065" i="7"/>
  <c r="M2065" i="7"/>
  <c r="N2065" i="7"/>
  <c r="K2088" i="7"/>
  <c r="L2088" i="7"/>
  <c r="M2088" i="7"/>
  <c r="N2088" i="7"/>
  <c r="K2156" i="7"/>
  <c r="L2156" i="7"/>
  <c r="M2156" i="7"/>
  <c r="N2156" i="7"/>
  <c r="K2157" i="7"/>
  <c r="L2157" i="7"/>
  <c r="M2157" i="7"/>
  <c r="N2157" i="7"/>
  <c r="K2089" i="7"/>
  <c r="L2089" i="7"/>
  <c r="M2089" i="7"/>
  <c r="N2089" i="7"/>
  <c r="K2158" i="7"/>
  <c r="L2158" i="7"/>
  <c r="M2158" i="7"/>
  <c r="N2158" i="7"/>
  <c r="K2090" i="7"/>
  <c r="L2090" i="7"/>
  <c r="M2090" i="7"/>
  <c r="N2090" i="7"/>
  <c r="K2159" i="7"/>
  <c r="L2159" i="7"/>
  <c r="M2159" i="7"/>
  <c r="N2159" i="7"/>
  <c r="K2091" i="7"/>
  <c r="L2091" i="7"/>
  <c r="M2091" i="7"/>
  <c r="N2091" i="7"/>
  <c r="K2092" i="7"/>
  <c r="L2092" i="7"/>
  <c r="M2092" i="7"/>
  <c r="N2092" i="7"/>
  <c r="K2160" i="7"/>
  <c r="L2160" i="7"/>
  <c r="M2160" i="7"/>
  <c r="N2160" i="7"/>
  <c r="K2066" i="7"/>
  <c r="L2066" i="7"/>
  <c r="M2066" i="7"/>
  <c r="N2066" i="7"/>
  <c r="K2161" i="7"/>
  <c r="L2161" i="7"/>
  <c r="M2161" i="7"/>
  <c r="N2161" i="7"/>
  <c r="K2162" i="7"/>
  <c r="L2162" i="7"/>
  <c r="M2162" i="7"/>
  <c r="N2162" i="7"/>
  <c r="K2163" i="7"/>
  <c r="L2163" i="7"/>
  <c r="M2163" i="7"/>
  <c r="N2163" i="7"/>
  <c r="K2093" i="7"/>
  <c r="L2093" i="7"/>
  <c r="M2093" i="7"/>
  <c r="N2093" i="7"/>
  <c r="K2094" i="7"/>
  <c r="L2094" i="7"/>
  <c r="M2094" i="7"/>
  <c r="N2094" i="7"/>
  <c r="K2164" i="7"/>
  <c r="L2164" i="7"/>
  <c r="M2164" i="7"/>
  <c r="N2164" i="7"/>
  <c r="K2038" i="7"/>
  <c r="L2038" i="7"/>
  <c r="M2038" i="7"/>
  <c r="N2038" i="7"/>
  <c r="K2095" i="7"/>
  <c r="L2095" i="7"/>
  <c r="M2095" i="7"/>
  <c r="N2095" i="7"/>
  <c r="K2031" i="7"/>
  <c r="L2031" i="7"/>
  <c r="M2031" i="7"/>
  <c r="N2031" i="7"/>
  <c r="K2055" i="7"/>
  <c r="L2055" i="7"/>
  <c r="M2055" i="7"/>
  <c r="N2055" i="7"/>
  <c r="K2067" i="7"/>
  <c r="L2067" i="7"/>
  <c r="M2067" i="7"/>
  <c r="N2067" i="7"/>
  <c r="K2034" i="7"/>
  <c r="L2034" i="7"/>
  <c r="M2034" i="7"/>
  <c r="N2034" i="7"/>
  <c r="K2165" i="7"/>
  <c r="L2165" i="7"/>
  <c r="M2165" i="7"/>
  <c r="N2165" i="7"/>
  <c r="K2166" i="7"/>
  <c r="L2166" i="7"/>
  <c r="M2166" i="7"/>
  <c r="N2166" i="7"/>
  <c r="K2167" i="7"/>
  <c r="L2167" i="7"/>
  <c r="M2167" i="7"/>
  <c r="N2167" i="7"/>
  <c r="K2033" i="7"/>
  <c r="L2033" i="7"/>
  <c r="M2033" i="7"/>
  <c r="N2033" i="7"/>
  <c r="K2096" i="7"/>
  <c r="L2096" i="7"/>
  <c r="M2096" i="7"/>
  <c r="N2096" i="7"/>
  <c r="K2168" i="7"/>
  <c r="L2168" i="7"/>
  <c r="M2168" i="7"/>
  <c r="N2168" i="7"/>
  <c r="K2169" i="7"/>
  <c r="L2169" i="7"/>
  <c r="M2169" i="7"/>
  <c r="N2169" i="7"/>
  <c r="K2170" i="7"/>
  <c r="L2170" i="7"/>
  <c r="M2170" i="7"/>
  <c r="N2170" i="7"/>
  <c r="K2068" i="7"/>
  <c r="L2068" i="7"/>
  <c r="M2068" i="7"/>
  <c r="N2068" i="7"/>
  <c r="K2047" i="7"/>
  <c r="L2047" i="7"/>
  <c r="M2047" i="7"/>
  <c r="N2047" i="7"/>
  <c r="K2171" i="7"/>
  <c r="L2171" i="7"/>
  <c r="M2171" i="7"/>
  <c r="N2171" i="7"/>
  <c r="K2097" i="7"/>
  <c r="L2097" i="7"/>
  <c r="M2097" i="7"/>
  <c r="N2097" i="7"/>
  <c r="K2098" i="7"/>
  <c r="L2098" i="7"/>
  <c r="M2098" i="7"/>
  <c r="N2098" i="7"/>
  <c r="K2099" i="7"/>
  <c r="L2099" i="7"/>
  <c r="M2099" i="7"/>
  <c r="N2099" i="7"/>
  <c r="K2100" i="7"/>
  <c r="L2100" i="7"/>
  <c r="M2100" i="7"/>
  <c r="N2100" i="7"/>
  <c r="K2172" i="7"/>
  <c r="L2172" i="7"/>
  <c r="M2172" i="7"/>
  <c r="N2172" i="7"/>
  <c r="K2069" i="7"/>
  <c r="L2069" i="7"/>
  <c r="M2069" i="7"/>
  <c r="N2069" i="7"/>
  <c r="K2173" i="7"/>
  <c r="L2173" i="7"/>
  <c r="M2173" i="7"/>
  <c r="N2173" i="7"/>
  <c r="K2174" i="7"/>
  <c r="L2174" i="7"/>
  <c r="M2174" i="7"/>
  <c r="N2174" i="7"/>
  <c r="K2175" i="7"/>
  <c r="L2175" i="7"/>
  <c r="M2175" i="7"/>
  <c r="N2175" i="7"/>
  <c r="K2176" i="7"/>
  <c r="L2176" i="7"/>
  <c r="M2176" i="7"/>
  <c r="N2176" i="7"/>
  <c r="K2177" i="7"/>
  <c r="L2177" i="7"/>
  <c r="M2177" i="7"/>
  <c r="N2177" i="7"/>
  <c r="K2178" i="7"/>
  <c r="L2178" i="7"/>
  <c r="M2178" i="7"/>
  <c r="N2178" i="7"/>
  <c r="K2179" i="7"/>
  <c r="L2179" i="7"/>
  <c r="M2179" i="7"/>
  <c r="N2179" i="7"/>
  <c r="K2101" i="7"/>
  <c r="L2101" i="7"/>
  <c r="M2101" i="7"/>
  <c r="N2101" i="7"/>
  <c r="K2070" i="7"/>
  <c r="L2070" i="7"/>
  <c r="M2070" i="7"/>
  <c r="N2070" i="7"/>
  <c r="K2180" i="7"/>
  <c r="L2180" i="7"/>
  <c r="M2180" i="7"/>
  <c r="N2180" i="7"/>
  <c r="K2181" i="7"/>
  <c r="L2181" i="7"/>
  <c r="M2181" i="7"/>
  <c r="N2181" i="7"/>
  <c r="K2102" i="7"/>
  <c r="L2102" i="7"/>
  <c r="M2102" i="7"/>
  <c r="N2102" i="7"/>
  <c r="K2103" i="7"/>
  <c r="L2103" i="7"/>
  <c r="M2103" i="7"/>
  <c r="N2103" i="7"/>
  <c r="K2182" i="7"/>
  <c r="L2182" i="7"/>
  <c r="M2182" i="7"/>
  <c r="N2182" i="7"/>
  <c r="K2183" i="7"/>
  <c r="L2183" i="7"/>
  <c r="M2183" i="7"/>
  <c r="N2183" i="7"/>
  <c r="K2184" i="7"/>
  <c r="L2184" i="7"/>
  <c r="M2184" i="7"/>
  <c r="N2184" i="7"/>
  <c r="K2104" i="7"/>
  <c r="L2104" i="7"/>
  <c r="M2104" i="7"/>
  <c r="N2104" i="7"/>
  <c r="K2185" i="7"/>
  <c r="L2185" i="7"/>
  <c r="M2185" i="7"/>
  <c r="N2185" i="7"/>
  <c r="K2186" i="7"/>
  <c r="L2186" i="7"/>
  <c r="M2186" i="7"/>
  <c r="N2186" i="7"/>
  <c r="K2187" i="7"/>
  <c r="L2187" i="7"/>
  <c r="M2187" i="7"/>
  <c r="N2187" i="7"/>
  <c r="K2105" i="7"/>
  <c r="L2105" i="7"/>
  <c r="M2105" i="7"/>
  <c r="N2105" i="7"/>
  <c r="K2188" i="7"/>
  <c r="L2188" i="7"/>
  <c r="M2188" i="7"/>
  <c r="N2188" i="7"/>
  <c r="K2189" i="7"/>
  <c r="L2189" i="7"/>
  <c r="M2189" i="7"/>
  <c r="N2189" i="7"/>
  <c r="K2190" i="7"/>
  <c r="L2190" i="7"/>
  <c r="M2190" i="7"/>
  <c r="N2190" i="7"/>
  <c r="K2191" i="7"/>
  <c r="L2191" i="7"/>
  <c r="M2191" i="7"/>
  <c r="N2191" i="7"/>
  <c r="K2192" i="7"/>
  <c r="L2192" i="7"/>
  <c r="M2192" i="7"/>
  <c r="N2192" i="7"/>
  <c r="K2193" i="7"/>
  <c r="L2193" i="7"/>
  <c r="M2193" i="7"/>
  <c r="N2193" i="7"/>
  <c r="K2194" i="7"/>
  <c r="L2194" i="7"/>
  <c r="M2194" i="7"/>
  <c r="N2194" i="7"/>
  <c r="K2106" i="7"/>
  <c r="L2106" i="7"/>
  <c r="M2106" i="7"/>
  <c r="N2106" i="7"/>
  <c r="K2195" i="7"/>
  <c r="L2195" i="7"/>
  <c r="M2195" i="7"/>
  <c r="N2195" i="7"/>
  <c r="K2107" i="7"/>
  <c r="L2107" i="7"/>
  <c r="M2107" i="7"/>
  <c r="N2107" i="7"/>
  <c r="K2071" i="7"/>
  <c r="L2071" i="7"/>
  <c r="M2071" i="7"/>
  <c r="N2071" i="7"/>
  <c r="K2056" i="7"/>
  <c r="L2056" i="7"/>
  <c r="M2056" i="7"/>
  <c r="N2056" i="7"/>
  <c r="K2196" i="7"/>
  <c r="L2196" i="7"/>
  <c r="M2196" i="7"/>
  <c r="N2196" i="7"/>
  <c r="K2108" i="7"/>
  <c r="L2108" i="7"/>
  <c r="M2108" i="7"/>
  <c r="N2108" i="7"/>
  <c r="K2197" i="7"/>
  <c r="L2197" i="7"/>
  <c r="M2197" i="7"/>
  <c r="N2197" i="7"/>
  <c r="K2198" i="7"/>
  <c r="L2198" i="7"/>
  <c r="M2198" i="7"/>
  <c r="N2198" i="7"/>
  <c r="K2199" i="7"/>
  <c r="L2199" i="7"/>
  <c r="M2199" i="7"/>
  <c r="N2199" i="7"/>
  <c r="K2200" i="7"/>
  <c r="L2200" i="7"/>
  <c r="M2200" i="7"/>
  <c r="N2200" i="7"/>
  <c r="K2109" i="7"/>
  <c r="L2109" i="7"/>
  <c r="M2109" i="7"/>
  <c r="N2109" i="7"/>
  <c r="K2201" i="7"/>
  <c r="L2201" i="7"/>
  <c r="M2201" i="7"/>
  <c r="N2201" i="7"/>
  <c r="K2072" i="7"/>
  <c r="L2072" i="7"/>
  <c r="M2072" i="7"/>
  <c r="N2072" i="7"/>
  <c r="K2202" i="7"/>
  <c r="L2202" i="7"/>
  <c r="M2202" i="7"/>
  <c r="N2202" i="7"/>
  <c r="K2048" i="7"/>
  <c r="L2048" i="7"/>
  <c r="M2048" i="7"/>
  <c r="N2048" i="7"/>
  <c r="K2203" i="7"/>
  <c r="L2203" i="7"/>
  <c r="M2203" i="7"/>
  <c r="N2203" i="7"/>
  <c r="K2204" i="7"/>
  <c r="L2204" i="7"/>
  <c r="M2204" i="7"/>
  <c r="N2204" i="7"/>
  <c r="K2073" i="7"/>
  <c r="L2073" i="7"/>
  <c r="M2073" i="7"/>
  <c r="N2073" i="7"/>
  <c r="K2057" i="7"/>
  <c r="L2057" i="7"/>
  <c r="M2057" i="7"/>
  <c r="N2057" i="7"/>
  <c r="K2049" i="7"/>
  <c r="L2049" i="7"/>
  <c r="M2049" i="7"/>
  <c r="N2049" i="7"/>
  <c r="K2040" i="7"/>
  <c r="L2040" i="7"/>
  <c r="M2040" i="7"/>
  <c r="N2040" i="7"/>
  <c r="K2110" i="7"/>
  <c r="L2110" i="7"/>
  <c r="M2110" i="7"/>
  <c r="N2110" i="7"/>
  <c r="K2074" i="7"/>
  <c r="L2074" i="7"/>
  <c r="M2074" i="7"/>
  <c r="N2074" i="7"/>
  <c r="K2041" i="7"/>
  <c r="L2041" i="7"/>
  <c r="M2041" i="7"/>
  <c r="N2041" i="7"/>
  <c r="K2111" i="7"/>
  <c r="L2111" i="7"/>
  <c r="M2111" i="7"/>
  <c r="N2111" i="7"/>
  <c r="K2112" i="7"/>
  <c r="L2112" i="7"/>
  <c r="M2112" i="7"/>
  <c r="N2112" i="7"/>
  <c r="K2205" i="7"/>
  <c r="L2205" i="7"/>
  <c r="M2205" i="7"/>
  <c r="N2205" i="7"/>
  <c r="K2206" i="7"/>
  <c r="L2206" i="7"/>
  <c r="M2206" i="7"/>
  <c r="N2206" i="7"/>
  <c r="K2207" i="7"/>
  <c r="L2207" i="7"/>
  <c r="M2207" i="7"/>
  <c r="N2207" i="7"/>
  <c r="K2208" i="7"/>
  <c r="L2208" i="7"/>
  <c r="M2208" i="7"/>
  <c r="N2208" i="7"/>
  <c r="K2113" i="7"/>
  <c r="L2113" i="7"/>
  <c r="M2113" i="7"/>
  <c r="N2113" i="7"/>
  <c r="K2209" i="7"/>
  <c r="L2209" i="7"/>
  <c r="M2209" i="7"/>
  <c r="N2209" i="7"/>
  <c r="K2210" i="7"/>
  <c r="L2210" i="7"/>
  <c r="M2210" i="7"/>
  <c r="N2210" i="7"/>
  <c r="K2211" i="7"/>
  <c r="L2211" i="7"/>
  <c r="M2211" i="7"/>
  <c r="N2211" i="7"/>
  <c r="K2212" i="7"/>
  <c r="L2212" i="7"/>
  <c r="M2212" i="7"/>
  <c r="N2212" i="7"/>
  <c r="K2114" i="7"/>
  <c r="L2114" i="7"/>
  <c r="M2114" i="7"/>
  <c r="N2114" i="7"/>
  <c r="K2115" i="7"/>
  <c r="L2115" i="7"/>
  <c r="M2115" i="7"/>
  <c r="N2115" i="7"/>
  <c r="K2058" i="7"/>
  <c r="L2058" i="7"/>
  <c r="M2058" i="7"/>
  <c r="N2058" i="7"/>
  <c r="K2116" i="7"/>
  <c r="L2116" i="7"/>
  <c r="M2116" i="7"/>
  <c r="N2116" i="7"/>
  <c r="K2117" i="7"/>
  <c r="L2117" i="7"/>
  <c r="M2117" i="7"/>
  <c r="N2117" i="7"/>
  <c r="K2213" i="7"/>
  <c r="L2213" i="7"/>
  <c r="M2213" i="7"/>
  <c r="N2213" i="7"/>
  <c r="K2118" i="7"/>
  <c r="L2118" i="7"/>
  <c r="M2118" i="7"/>
  <c r="N2118" i="7"/>
  <c r="K2214" i="7"/>
  <c r="L2214" i="7"/>
  <c r="M2214" i="7"/>
  <c r="N2214" i="7"/>
  <c r="K2215" i="7"/>
  <c r="L2215" i="7"/>
  <c r="M2215" i="7"/>
  <c r="N2215" i="7"/>
  <c r="K2216" i="7"/>
  <c r="L2216" i="7"/>
  <c r="M2216" i="7"/>
  <c r="N2216" i="7"/>
  <c r="K2217" i="7"/>
  <c r="L2217" i="7"/>
  <c r="M2217" i="7"/>
  <c r="N2217" i="7"/>
  <c r="K2119" i="7"/>
  <c r="L2119" i="7"/>
  <c r="M2119" i="7"/>
  <c r="N2119" i="7"/>
  <c r="K2120" i="7"/>
  <c r="L2120" i="7"/>
  <c r="M2120" i="7"/>
  <c r="N2120" i="7"/>
  <c r="K2218" i="7"/>
  <c r="L2218" i="7"/>
  <c r="M2218" i="7"/>
  <c r="N2218" i="7"/>
  <c r="K2219" i="7"/>
  <c r="L2219" i="7"/>
  <c r="M2219" i="7"/>
  <c r="N2219" i="7"/>
  <c r="K2121" i="7"/>
  <c r="L2121" i="7"/>
  <c r="M2121" i="7"/>
  <c r="N2121" i="7"/>
  <c r="K2220" i="7"/>
  <c r="L2220" i="7"/>
  <c r="M2220" i="7"/>
  <c r="N2220" i="7"/>
  <c r="K2221" i="7"/>
  <c r="L2221" i="7"/>
  <c r="M2221" i="7"/>
  <c r="N2221" i="7"/>
  <c r="K2122" i="7"/>
  <c r="L2122" i="7"/>
  <c r="M2122" i="7"/>
  <c r="N2122" i="7"/>
  <c r="K2222" i="7"/>
  <c r="L2222" i="7"/>
  <c r="M2222" i="7"/>
  <c r="N2222" i="7"/>
  <c r="K2059" i="7"/>
  <c r="L2059" i="7"/>
  <c r="M2059" i="7"/>
  <c r="N2059" i="7"/>
  <c r="K2075" i="7"/>
  <c r="L2075" i="7"/>
  <c r="M2075" i="7"/>
  <c r="N2075" i="7"/>
  <c r="K2123" i="7"/>
  <c r="L2123" i="7"/>
  <c r="M2123" i="7"/>
  <c r="N2123" i="7"/>
  <c r="K2076" i="7"/>
  <c r="L2076" i="7"/>
  <c r="M2076" i="7"/>
  <c r="N2076" i="7"/>
  <c r="K2223" i="7"/>
  <c r="L2223" i="7"/>
  <c r="M2223" i="7"/>
  <c r="N2223" i="7"/>
  <c r="K2224" i="7"/>
  <c r="L2224" i="7"/>
  <c r="M2224" i="7"/>
  <c r="N2224" i="7"/>
  <c r="K2225" i="7"/>
  <c r="L2225" i="7"/>
  <c r="M2225" i="7"/>
  <c r="N2225" i="7"/>
  <c r="K2226" i="7"/>
  <c r="L2226" i="7"/>
  <c r="M2226" i="7"/>
  <c r="N2226" i="7"/>
  <c r="K2060" i="7"/>
  <c r="L2060" i="7"/>
  <c r="M2060" i="7"/>
  <c r="N2060" i="7"/>
  <c r="K2124" i="7"/>
  <c r="L2124" i="7"/>
  <c r="M2124" i="7"/>
  <c r="N2124" i="7"/>
  <c r="K2050" i="7"/>
  <c r="L2050" i="7"/>
  <c r="M2050" i="7"/>
  <c r="N2050" i="7"/>
  <c r="K2061" i="7"/>
  <c r="L2061" i="7"/>
  <c r="M2061" i="7"/>
  <c r="N2061" i="7"/>
  <c r="K2077" i="7"/>
  <c r="L2077" i="7"/>
  <c r="M2077" i="7"/>
  <c r="N2077" i="7"/>
  <c r="K2227" i="7"/>
  <c r="L2227" i="7"/>
  <c r="M2227" i="7"/>
  <c r="N2227" i="7"/>
  <c r="K2078" i="7"/>
  <c r="L2078" i="7"/>
  <c r="M2078" i="7"/>
  <c r="N2078" i="7"/>
  <c r="K2228" i="7"/>
  <c r="L2228" i="7"/>
  <c r="M2228" i="7"/>
  <c r="N2228" i="7"/>
  <c r="K2051" i="7"/>
  <c r="L2051" i="7"/>
  <c r="M2051" i="7"/>
  <c r="N2051" i="7"/>
  <c r="K2229" i="7"/>
  <c r="L2229" i="7"/>
  <c r="M2229" i="7"/>
  <c r="N2229" i="7"/>
  <c r="K2230" i="7"/>
  <c r="L2230" i="7"/>
  <c r="M2230" i="7"/>
  <c r="N2230" i="7"/>
  <c r="K2125" i="7"/>
  <c r="L2125" i="7"/>
  <c r="M2125" i="7"/>
  <c r="N2125" i="7"/>
  <c r="K2079" i="7"/>
  <c r="L2079" i="7"/>
  <c r="M2079" i="7"/>
  <c r="N2079" i="7"/>
  <c r="K2231" i="7"/>
  <c r="L2231" i="7"/>
  <c r="M2231" i="7"/>
  <c r="N2231" i="7"/>
  <c r="K2232" i="7"/>
  <c r="L2232" i="7"/>
  <c r="M2232" i="7"/>
  <c r="N2232" i="7"/>
  <c r="K2080" i="7"/>
  <c r="L2080" i="7"/>
  <c r="M2080" i="7"/>
  <c r="N2080" i="7"/>
  <c r="K2126" i="7"/>
  <c r="L2126" i="7"/>
  <c r="M2126" i="7"/>
  <c r="N2126" i="7"/>
  <c r="K2233" i="7"/>
  <c r="L2233" i="7"/>
  <c r="M2233" i="7"/>
  <c r="N2233" i="7"/>
  <c r="K2234" i="7"/>
  <c r="L2234" i="7"/>
  <c r="M2234" i="7"/>
  <c r="N2234" i="7"/>
  <c r="K2127" i="7"/>
  <c r="L2127" i="7"/>
  <c r="M2127" i="7"/>
  <c r="N2127" i="7"/>
  <c r="K2036" i="7"/>
  <c r="L2036" i="7"/>
  <c r="M2036" i="7"/>
  <c r="N2036" i="7"/>
  <c r="K2081" i="7"/>
  <c r="L2081" i="7"/>
  <c r="M2081" i="7"/>
  <c r="N2081" i="7"/>
  <c r="K2235" i="7"/>
  <c r="L2235" i="7"/>
  <c r="M2235" i="7"/>
  <c r="N2235" i="7"/>
  <c r="K2032" i="7"/>
  <c r="L2032" i="7"/>
  <c r="M2032" i="7"/>
  <c r="N2032" i="7"/>
  <c r="K2128" i="7"/>
  <c r="L2128" i="7"/>
  <c r="M2128" i="7"/>
  <c r="N2128" i="7"/>
  <c r="K2236" i="7"/>
  <c r="L2236" i="7"/>
  <c r="M2236" i="7"/>
  <c r="N2236" i="7"/>
  <c r="K2129" i="7"/>
  <c r="L2129" i="7"/>
  <c r="M2129" i="7"/>
  <c r="N2129" i="7"/>
  <c r="K2042" i="7"/>
  <c r="L2042" i="7"/>
  <c r="M2042" i="7"/>
  <c r="N2042" i="7"/>
  <c r="K2130" i="7"/>
  <c r="L2130" i="7"/>
  <c r="M2130" i="7"/>
  <c r="N2130" i="7"/>
  <c r="K2237" i="7"/>
  <c r="L2237" i="7"/>
  <c r="M2237" i="7"/>
  <c r="N2237" i="7"/>
  <c r="K2131" i="7"/>
  <c r="L2131" i="7"/>
  <c r="M2131" i="7"/>
  <c r="N2131" i="7"/>
  <c r="K2238" i="7"/>
  <c r="L2238" i="7"/>
  <c r="M2238" i="7"/>
  <c r="N2238" i="7"/>
  <c r="K2132" i="7"/>
  <c r="L2132" i="7"/>
  <c r="M2132" i="7"/>
  <c r="N2132" i="7"/>
  <c r="K2239" i="7"/>
  <c r="L2239" i="7"/>
  <c r="M2239" i="7"/>
  <c r="N2239" i="7"/>
  <c r="K2133" i="7"/>
  <c r="L2133" i="7"/>
  <c r="M2133" i="7"/>
  <c r="N2133" i="7"/>
  <c r="K2082" i="7"/>
  <c r="L2082" i="7"/>
  <c r="M2082" i="7"/>
  <c r="N2082" i="7"/>
  <c r="K2240" i="7"/>
  <c r="L2240" i="7"/>
  <c r="M2240" i="7"/>
  <c r="N2240" i="7"/>
  <c r="K2134" i="7"/>
  <c r="L2134" i="7"/>
  <c r="M2134" i="7"/>
  <c r="N2134" i="7"/>
  <c r="K2241" i="7"/>
  <c r="L2241" i="7"/>
  <c r="M2241" i="7"/>
  <c r="N2241" i="7"/>
  <c r="K2037" i="7"/>
  <c r="L2037" i="7"/>
  <c r="M2037" i="7"/>
  <c r="N2037" i="7"/>
  <c r="K2083" i="7"/>
  <c r="L2083" i="7"/>
  <c r="M2083" i="7"/>
  <c r="N2083" i="7"/>
  <c r="K2062" i="7"/>
  <c r="L2062" i="7"/>
  <c r="M2062" i="7"/>
  <c r="N2062" i="7"/>
  <c r="K2242" i="7"/>
  <c r="L2242" i="7"/>
  <c r="M2242" i="7"/>
  <c r="N2242" i="7"/>
  <c r="K2084" i="7"/>
  <c r="L2084" i="7"/>
  <c r="M2084" i="7"/>
  <c r="N2084" i="7"/>
  <c r="K2243" i="7"/>
  <c r="L2243" i="7"/>
  <c r="M2243" i="7"/>
  <c r="N2243" i="7"/>
  <c r="K2135" i="7"/>
  <c r="L2135" i="7"/>
  <c r="M2135" i="7"/>
  <c r="N2135" i="7"/>
  <c r="K2244" i="7"/>
  <c r="L2244" i="7"/>
  <c r="M2244" i="7"/>
  <c r="N2244" i="7"/>
  <c r="K2245" i="7"/>
  <c r="L2245" i="7"/>
  <c r="M2245" i="7"/>
  <c r="N2245" i="7"/>
  <c r="K2052" i="7"/>
  <c r="L2052" i="7"/>
  <c r="M2052" i="7"/>
  <c r="N2052" i="7"/>
  <c r="K2045" i="7"/>
  <c r="L2045" i="7"/>
  <c r="M2045" i="7"/>
  <c r="N2045" i="7"/>
  <c r="K2136" i="7"/>
  <c r="L2136" i="7"/>
  <c r="M2136" i="7"/>
  <c r="N2136" i="7"/>
  <c r="K2137" i="7"/>
  <c r="L2137" i="7"/>
  <c r="M2137" i="7"/>
  <c r="N2137" i="7"/>
  <c r="K2039" i="7"/>
  <c r="L2039" i="7"/>
  <c r="M2039" i="7"/>
  <c r="N2039" i="7"/>
  <c r="K2246" i="7"/>
  <c r="L2246" i="7"/>
  <c r="M2246" i="7"/>
  <c r="N2246" i="7"/>
  <c r="K2138" i="7"/>
  <c r="L2138" i="7"/>
  <c r="M2138" i="7"/>
  <c r="N2138" i="7"/>
  <c r="K2247" i="7"/>
  <c r="L2247" i="7"/>
  <c r="M2247" i="7"/>
  <c r="N2247" i="7"/>
  <c r="K2139" i="7"/>
  <c r="L2139" i="7"/>
  <c r="M2139" i="7"/>
  <c r="N2139" i="7"/>
  <c r="K2043" i="7"/>
  <c r="L2043" i="7"/>
  <c r="M2043" i="7"/>
  <c r="N2043" i="7"/>
  <c r="K2140" i="7"/>
  <c r="L2140" i="7"/>
  <c r="M2140" i="7"/>
  <c r="N2140" i="7"/>
  <c r="K2141" i="7"/>
  <c r="L2141" i="7"/>
  <c r="M2141" i="7"/>
  <c r="N2141" i="7"/>
  <c r="K2142" i="7"/>
  <c r="L2142" i="7"/>
  <c r="M2142" i="7"/>
  <c r="N2142" i="7"/>
  <c r="K2248" i="7"/>
  <c r="L2248" i="7"/>
  <c r="M2248" i="7"/>
  <c r="N2248" i="7"/>
  <c r="K2046" i="7"/>
  <c r="L2046" i="7"/>
  <c r="M2046" i="7"/>
  <c r="N2046" i="7"/>
  <c r="K2249" i="7"/>
  <c r="L2249" i="7"/>
  <c r="M2249" i="7"/>
  <c r="N2249" i="7"/>
  <c r="K2085" i="7"/>
  <c r="L2085" i="7"/>
  <c r="M2085" i="7"/>
  <c r="N2085" i="7"/>
  <c r="K2143" i="7"/>
  <c r="L2143" i="7"/>
  <c r="M2143" i="7"/>
  <c r="N2143" i="7"/>
  <c r="K2250" i="7"/>
  <c r="L2250" i="7"/>
  <c r="M2250" i="7"/>
  <c r="N2250" i="7"/>
  <c r="K2251" i="7"/>
  <c r="L2251" i="7"/>
  <c r="M2251" i="7"/>
  <c r="N2251" i="7"/>
  <c r="K2063" i="7"/>
  <c r="L2063" i="7"/>
  <c r="M2063" i="7"/>
  <c r="N2063" i="7"/>
  <c r="K2252" i="7"/>
  <c r="L2252" i="7"/>
  <c r="M2252" i="7"/>
  <c r="N2252" i="7"/>
  <c r="K2253" i="7"/>
  <c r="L2253" i="7"/>
  <c r="M2253" i="7"/>
  <c r="N2253" i="7"/>
  <c r="K2254" i="7"/>
  <c r="L2254" i="7"/>
  <c r="M2254" i="7"/>
  <c r="N2254" i="7"/>
  <c r="K2144" i="7"/>
  <c r="L2144" i="7"/>
  <c r="M2144" i="7"/>
  <c r="N2144" i="7"/>
  <c r="K2035" i="7"/>
  <c r="L2035" i="7"/>
  <c r="M2035" i="7"/>
  <c r="N2035" i="7"/>
  <c r="K2255" i="7"/>
  <c r="L2255" i="7"/>
  <c r="M2255" i="7"/>
  <c r="N2255" i="7"/>
  <c r="K2145" i="7"/>
  <c r="L2145" i="7"/>
  <c r="M2145" i="7"/>
  <c r="N2145" i="7"/>
  <c r="K2053" i="7"/>
  <c r="L2053" i="7"/>
  <c r="M2053" i="7"/>
  <c r="N2053" i="7"/>
  <c r="K2256" i="7"/>
  <c r="L2256" i="7"/>
  <c r="M2256" i="7"/>
  <c r="N2256" i="7"/>
  <c r="K2086" i="7"/>
  <c r="L2086" i="7"/>
  <c r="M2086" i="7"/>
  <c r="N2086" i="7"/>
  <c r="K2064" i="7"/>
  <c r="L2064" i="7"/>
  <c r="M2064" i="7"/>
  <c r="N2064" i="7"/>
  <c r="K2257" i="7"/>
  <c r="L2257" i="7"/>
  <c r="M2257" i="7"/>
  <c r="N2257" i="7"/>
  <c r="K2258" i="7"/>
  <c r="L2258" i="7"/>
  <c r="M2258" i="7"/>
  <c r="N2258" i="7"/>
  <c r="K2146" i="7"/>
  <c r="L2146" i="7"/>
  <c r="M2146" i="7"/>
  <c r="N2146" i="7"/>
  <c r="K2259" i="7"/>
  <c r="L2259" i="7"/>
  <c r="M2259" i="7"/>
  <c r="N2259" i="7"/>
  <c r="K2260" i="7"/>
  <c r="L2260" i="7"/>
  <c r="M2260" i="7"/>
  <c r="N2260" i="7"/>
  <c r="K2147" i="7"/>
  <c r="L2147" i="7"/>
  <c r="M2147" i="7"/>
  <c r="N2147" i="7"/>
  <c r="K2148" i="7"/>
  <c r="L2148" i="7"/>
  <c r="M2148" i="7"/>
  <c r="N2148" i="7"/>
  <c r="K2261" i="7"/>
  <c r="L2261" i="7"/>
  <c r="M2261" i="7"/>
  <c r="N2261" i="7"/>
  <c r="K2262" i="7"/>
  <c r="L2262" i="7"/>
  <c r="M2262" i="7"/>
  <c r="N2262" i="7"/>
  <c r="K2263" i="7"/>
  <c r="L2263" i="7"/>
  <c r="M2263" i="7"/>
  <c r="N2263" i="7"/>
  <c r="K2149" i="7"/>
  <c r="L2149" i="7"/>
  <c r="M2149" i="7"/>
  <c r="N2149" i="7"/>
  <c r="K2264" i="7"/>
  <c r="L2264" i="7"/>
  <c r="M2264" i="7"/>
  <c r="N2264" i="7"/>
  <c r="K2265" i="7"/>
  <c r="L2265" i="7"/>
  <c r="M2265" i="7"/>
  <c r="N2265" i="7"/>
  <c r="K2266" i="7"/>
  <c r="L2266" i="7"/>
  <c r="M2266" i="7"/>
  <c r="N2266" i="7"/>
  <c r="K2267" i="7"/>
  <c r="L2267" i="7"/>
  <c r="M2267" i="7"/>
  <c r="N2267" i="7"/>
  <c r="K2268" i="7"/>
  <c r="L2268" i="7"/>
  <c r="M2268" i="7"/>
  <c r="N2268" i="7"/>
  <c r="K2054" i="7"/>
  <c r="L2054" i="7"/>
  <c r="M2054" i="7"/>
  <c r="N2054" i="7"/>
  <c r="K2269" i="7"/>
  <c r="L2269" i="7"/>
  <c r="M2269" i="7"/>
  <c r="N2269" i="7"/>
  <c r="K2150" i="7"/>
  <c r="L2150" i="7"/>
  <c r="M2150" i="7"/>
  <c r="N2150" i="7"/>
  <c r="K2270" i="7"/>
  <c r="L2270" i="7"/>
  <c r="M2270" i="7"/>
  <c r="N2270" i="7"/>
  <c r="K2151" i="7"/>
  <c r="L2151" i="7"/>
  <c r="M2151" i="7"/>
  <c r="N2151" i="7"/>
  <c r="K2152" i="7"/>
  <c r="L2152" i="7"/>
  <c r="M2152" i="7"/>
  <c r="N2152" i="7"/>
  <c r="K2153" i="7"/>
  <c r="L2153" i="7"/>
  <c r="M2153" i="7"/>
  <c r="N2153" i="7"/>
  <c r="K2271" i="7"/>
  <c r="L2271" i="7"/>
  <c r="M2271" i="7"/>
  <c r="N2271" i="7"/>
  <c r="K2272" i="7"/>
  <c r="L2272" i="7"/>
  <c r="M2272" i="7"/>
  <c r="N2272" i="7"/>
  <c r="N2154" i="7"/>
  <c r="M2154" i="7"/>
  <c r="L2154" i="7"/>
  <c r="K2154" i="7"/>
  <c r="G813" i="7" l="1"/>
  <c r="G905" i="7"/>
  <c r="G821" i="7"/>
  <c r="G906" i="7"/>
  <c r="G907" i="7"/>
  <c r="G798" i="7"/>
  <c r="G908" i="7"/>
  <c r="G909" i="7"/>
  <c r="G842" i="7"/>
  <c r="G910" i="7"/>
  <c r="G843" i="7"/>
  <c r="G844" i="7"/>
  <c r="G911" i="7"/>
  <c r="G803" i="7"/>
  <c r="G912" i="7"/>
  <c r="G913" i="7"/>
  <c r="G914" i="7"/>
  <c r="G845" i="7"/>
  <c r="G915" i="7"/>
  <c r="G916" i="7"/>
  <c r="G917" i="7"/>
  <c r="G918" i="7"/>
  <c r="G846" i="7"/>
  <c r="G847" i="7"/>
  <c r="G919" i="7"/>
  <c r="G795" i="7"/>
  <c r="G920" i="7"/>
  <c r="G791" i="7"/>
  <c r="G921" i="7"/>
  <c r="G922" i="7"/>
  <c r="G822" i="7"/>
  <c r="G792" i="7"/>
  <c r="G804" i="7"/>
  <c r="G923" i="7"/>
  <c r="G924" i="7"/>
  <c r="G925" i="7"/>
  <c r="G926" i="7"/>
  <c r="G823" i="7"/>
  <c r="G824" i="7"/>
  <c r="G927" i="7"/>
  <c r="G848" i="7"/>
  <c r="G928" i="7"/>
  <c r="G929" i="7"/>
  <c r="G930" i="7"/>
  <c r="G931" i="7"/>
  <c r="G932" i="7"/>
  <c r="G933" i="7"/>
  <c r="G849" i="7"/>
  <c r="G825" i="7"/>
  <c r="G934" i="7"/>
  <c r="G850" i="7"/>
  <c r="G935" i="7"/>
  <c r="G851" i="7"/>
  <c r="G936" i="7"/>
  <c r="G937" i="7"/>
  <c r="G938" i="7"/>
  <c r="G826" i="7"/>
  <c r="G939" i="7"/>
  <c r="G940" i="7"/>
  <c r="G852" i="7"/>
  <c r="G853" i="7"/>
  <c r="G854" i="7"/>
  <c r="G941" i="7"/>
  <c r="G942" i="7"/>
  <c r="G855" i="7"/>
  <c r="G943" i="7"/>
  <c r="G856" i="7"/>
  <c r="G857" i="7"/>
  <c r="G944" i="7"/>
  <c r="G945" i="7"/>
  <c r="G946" i="7"/>
  <c r="G947" i="7"/>
  <c r="G948" i="7"/>
  <c r="G85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827" i="7"/>
  <c r="G965" i="7"/>
  <c r="G966" i="7"/>
  <c r="G967" i="7"/>
  <c r="G968" i="7"/>
  <c r="G969" i="7"/>
  <c r="G859" i="7"/>
  <c r="G970" i="7"/>
  <c r="G971" i="7"/>
  <c r="G972" i="7"/>
  <c r="G973" i="7"/>
  <c r="G860" i="7"/>
  <c r="G974" i="7"/>
  <c r="G975" i="7"/>
  <c r="G976" i="7"/>
  <c r="G828" i="7"/>
  <c r="G977" i="7"/>
  <c r="G978" i="7"/>
  <c r="G814" i="7"/>
  <c r="G979" i="7"/>
  <c r="G861" i="7"/>
  <c r="G980" i="7"/>
  <c r="G981" i="7"/>
  <c r="G982" i="7"/>
  <c r="G983" i="7"/>
  <c r="G984" i="7"/>
  <c r="G829" i="7"/>
  <c r="G805" i="7"/>
  <c r="G985" i="7"/>
  <c r="G862" i="7"/>
  <c r="G863" i="7"/>
  <c r="G830" i="7"/>
  <c r="G796" i="7"/>
  <c r="G864" i="7"/>
  <c r="G865" i="7"/>
  <c r="G986" i="7"/>
  <c r="G987" i="7"/>
  <c r="G988" i="7"/>
  <c r="G989" i="7"/>
  <c r="G990" i="7"/>
  <c r="G991" i="7"/>
  <c r="G866" i="7"/>
  <c r="G867" i="7"/>
  <c r="G992" i="7"/>
  <c r="G993" i="7"/>
  <c r="G994" i="7"/>
  <c r="G995" i="7"/>
  <c r="G868" i="7"/>
  <c r="G869" i="7"/>
  <c r="G996" i="7"/>
  <c r="G806" i="7"/>
  <c r="G870" i="7"/>
  <c r="G871" i="7"/>
  <c r="G872" i="7"/>
  <c r="G997" i="7"/>
  <c r="G998" i="7"/>
  <c r="G794" i="7"/>
  <c r="G999" i="7"/>
  <c r="G1000" i="7"/>
  <c r="G1001" i="7"/>
  <c r="G873" i="7"/>
  <c r="G874" i="7"/>
  <c r="G1002" i="7"/>
  <c r="G1003" i="7"/>
  <c r="G875" i="7"/>
  <c r="G1004" i="7"/>
  <c r="G815" i="7"/>
  <c r="G1005" i="7"/>
  <c r="G876" i="7"/>
  <c r="G877" i="7"/>
  <c r="G1006" i="7"/>
  <c r="G878" i="7"/>
  <c r="G1007" i="7"/>
  <c r="G1008" i="7"/>
  <c r="G879" i="7"/>
  <c r="G831" i="7"/>
  <c r="G807" i="7"/>
  <c r="G880" i="7"/>
  <c r="G832" i="7"/>
  <c r="G1009" i="7"/>
  <c r="G1010" i="7"/>
  <c r="G1011" i="7"/>
  <c r="G1012" i="7"/>
  <c r="G881" i="7"/>
  <c r="G1013" i="7"/>
  <c r="G1014" i="7"/>
  <c r="G882" i="7"/>
  <c r="G1015" i="7"/>
  <c r="G883" i="7"/>
  <c r="G884" i="7"/>
  <c r="G1016" i="7"/>
  <c r="G833" i="7"/>
  <c r="G885" i="7"/>
  <c r="G1017" i="7"/>
  <c r="G1018" i="7"/>
  <c r="G886" i="7"/>
  <c r="G799" i="7"/>
  <c r="G887" i="7"/>
  <c r="G834" i="7"/>
  <c r="G808" i="7"/>
  <c r="G888" i="7"/>
  <c r="G1019" i="7"/>
  <c r="G1020" i="7"/>
  <c r="G835" i="7"/>
  <c r="G1021" i="7"/>
  <c r="G1022" i="7"/>
  <c r="G1023" i="7"/>
  <c r="G1024" i="7"/>
  <c r="G1025" i="7"/>
  <c r="G1026" i="7"/>
  <c r="G1027" i="7"/>
  <c r="G1028" i="7"/>
  <c r="G1029" i="7"/>
  <c r="G836" i="7"/>
  <c r="G889" i="7"/>
  <c r="G1030" i="7"/>
  <c r="G837" i="7"/>
  <c r="G1031" i="7"/>
  <c r="G1032" i="7"/>
  <c r="G1033" i="7"/>
  <c r="G816" i="7"/>
  <c r="G1034" i="7"/>
  <c r="G890" i="7"/>
  <c r="G838" i="7"/>
  <c r="G1035" i="7"/>
  <c r="G891" i="7"/>
  <c r="G817" i="7"/>
  <c r="G892" i="7"/>
  <c r="G893" i="7"/>
  <c r="G1036" i="7"/>
  <c r="G800" i="7"/>
  <c r="G1037" i="7"/>
  <c r="G1038" i="7"/>
  <c r="G1039" i="7"/>
  <c r="G1040" i="7"/>
  <c r="G1041" i="7"/>
  <c r="G1042" i="7"/>
  <c r="G793" i="7"/>
  <c r="G839" i="7"/>
  <c r="G1043" i="7"/>
  <c r="G1044" i="7"/>
  <c r="G1045" i="7"/>
  <c r="G840" i="7"/>
  <c r="G801" i="7"/>
  <c r="G1046" i="7"/>
  <c r="G802" i="7"/>
  <c r="G1047" i="7"/>
  <c r="G809" i="7"/>
  <c r="G1048" i="7"/>
  <c r="G1049" i="7"/>
  <c r="G894" i="7"/>
  <c r="G1050" i="7"/>
  <c r="G1051" i="7"/>
  <c r="G810" i="7"/>
  <c r="G1052" i="7"/>
  <c r="G1053" i="7"/>
  <c r="G895" i="7"/>
  <c r="G1054" i="7"/>
  <c r="G1055" i="7"/>
  <c r="G1056" i="7"/>
  <c r="G1057" i="7"/>
  <c r="G818" i="7"/>
  <c r="G1058" i="7"/>
  <c r="G811" i="7"/>
  <c r="G1059" i="7"/>
  <c r="G797" i="7"/>
  <c r="G1060" i="7"/>
  <c r="G1061" i="7"/>
  <c r="G896" i="7"/>
  <c r="G819" i="7"/>
  <c r="G841" i="7"/>
  <c r="G820" i="7"/>
  <c r="G1062" i="7"/>
  <c r="G1063" i="7"/>
  <c r="G897" i="7"/>
  <c r="G898" i="7"/>
  <c r="G899" i="7"/>
  <c r="G1064" i="7"/>
  <c r="G1065" i="7"/>
  <c r="G900" i="7"/>
  <c r="G1066" i="7"/>
  <c r="G1067" i="7"/>
  <c r="G1068" i="7"/>
  <c r="G1069" i="7"/>
  <c r="G1070" i="7"/>
  <c r="G1071" i="7"/>
  <c r="G901" i="7"/>
  <c r="G812" i="7"/>
  <c r="G1072" i="7"/>
  <c r="G902" i="7"/>
  <c r="G903" i="7"/>
  <c r="G1073" i="7"/>
  <c r="G790" i="7"/>
  <c r="H791" i="7" s="1"/>
  <c r="G904" i="7"/>
  <c r="G516" i="7"/>
  <c r="G627" i="7"/>
  <c r="G517" i="7"/>
  <c r="G518" i="7"/>
  <c r="G628" i="7"/>
  <c r="G519" i="7"/>
  <c r="G629" i="7"/>
  <c r="G630" i="7"/>
  <c r="G520" i="7"/>
  <c r="G521" i="7"/>
  <c r="G631" i="7"/>
  <c r="G632" i="7"/>
  <c r="G522" i="7"/>
  <c r="G633" i="7"/>
  <c r="G480" i="7"/>
  <c r="G634" i="7"/>
  <c r="G635" i="7"/>
  <c r="G636" i="7"/>
  <c r="G637" i="7"/>
  <c r="G496" i="7"/>
  <c r="G484" i="7"/>
  <c r="G523" i="7"/>
  <c r="G488" i="7"/>
  <c r="G638" i="7"/>
  <c r="G639" i="7"/>
  <c r="G640" i="7"/>
  <c r="G641" i="7"/>
  <c r="G642" i="7"/>
  <c r="G643" i="7"/>
  <c r="G644" i="7"/>
  <c r="G524" i="7"/>
  <c r="G489" i="7"/>
  <c r="G645" i="7"/>
  <c r="G646" i="7"/>
  <c r="G497" i="7"/>
  <c r="G647" i="7"/>
  <c r="G525" i="7"/>
  <c r="G648" i="7"/>
  <c r="G649" i="7"/>
  <c r="G526" i="7"/>
  <c r="G527" i="7"/>
  <c r="G528" i="7"/>
  <c r="G650" i="7"/>
  <c r="G529" i="7"/>
  <c r="G530" i="7"/>
  <c r="G531" i="7"/>
  <c r="G651" i="7"/>
  <c r="G498" i="7"/>
  <c r="G499" i="7"/>
  <c r="G532" i="7"/>
  <c r="G652" i="7"/>
  <c r="G533" i="7"/>
  <c r="G653" i="7"/>
  <c r="G654" i="7"/>
  <c r="G655" i="7"/>
  <c r="G656" i="7"/>
  <c r="G534" i="7"/>
  <c r="G657" i="7"/>
  <c r="G535" i="7"/>
  <c r="G536" i="7"/>
  <c r="G658" i="7"/>
  <c r="G537" i="7"/>
  <c r="G538" i="7"/>
  <c r="G539" i="7"/>
  <c r="G540" i="7"/>
  <c r="G659" i="7"/>
  <c r="G541" i="7"/>
  <c r="G542" i="7"/>
  <c r="G660" i="7"/>
  <c r="G661" i="7"/>
  <c r="G662" i="7"/>
  <c r="G485" i="7"/>
  <c r="G500" i="7"/>
  <c r="G663" i="7"/>
  <c r="G543" i="7"/>
  <c r="G664" i="7"/>
  <c r="G665" i="7"/>
  <c r="G501" i="7"/>
  <c r="G666" i="7"/>
  <c r="G667" i="7"/>
  <c r="G479" i="7"/>
  <c r="G544" i="7"/>
  <c r="G668" i="7"/>
  <c r="G545" i="7"/>
  <c r="G546" i="7"/>
  <c r="G547" i="7"/>
  <c r="G548" i="7"/>
  <c r="G549" i="7"/>
  <c r="G550" i="7"/>
  <c r="G669" i="7"/>
  <c r="G551" i="7"/>
  <c r="G670" i="7"/>
  <c r="G671" i="7"/>
  <c r="G672" i="7"/>
  <c r="G673" i="7"/>
  <c r="G674" i="7"/>
  <c r="G675" i="7"/>
  <c r="G676" i="7"/>
  <c r="G677" i="7"/>
  <c r="G502" i="7"/>
  <c r="G678" i="7"/>
  <c r="G679" i="7"/>
  <c r="G680" i="7"/>
  <c r="G681" i="7"/>
  <c r="G682" i="7"/>
  <c r="G683" i="7"/>
  <c r="G552" i="7"/>
  <c r="G486" i="7"/>
  <c r="G482" i="7"/>
  <c r="G684" i="7"/>
  <c r="G553" i="7"/>
  <c r="G685" i="7"/>
  <c r="G686" i="7"/>
  <c r="G554" i="7"/>
  <c r="G555" i="7"/>
  <c r="G687" i="7"/>
  <c r="G688" i="7"/>
  <c r="G689" i="7"/>
  <c r="G690" i="7"/>
  <c r="G691" i="7"/>
  <c r="G556" i="7"/>
  <c r="G692" i="7"/>
  <c r="G693" i="7"/>
  <c r="G557" i="7"/>
  <c r="G694" i="7"/>
  <c r="G695" i="7"/>
  <c r="G696" i="7"/>
  <c r="G697" i="7"/>
  <c r="G558" i="7"/>
  <c r="G559" i="7"/>
  <c r="G503" i="7"/>
  <c r="G698" i="7"/>
  <c r="G699" i="7"/>
  <c r="G700" i="7"/>
  <c r="G560" i="7"/>
  <c r="G701" i="7"/>
  <c r="G561" i="7"/>
  <c r="G702" i="7"/>
  <c r="G703" i="7"/>
  <c r="G562" i="7"/>
  <c r="G563" i="7"/>
  <c r="G564" i="7"/>
  <c r="G565" i="7"/>
  <c r="G504" i="7"/>
  <c r="G704" i="7"/>
  <c r="G705" i="7"/>
  <c r="G566" i="7"/>
  <c r="G567" i="7"/>
  <c r="G568" i="7"/>
  <c r="G706" i="7"/>
  <c r="G505" i="7"/>
  <c r="G481" i="7"/>
  <c r="G569" i="7"/>
  <c r="G570" i="7"/>
  <c r="G707" i="7"/>
  <c r="G490" i="7"/>
  <c r="G708" i="7"/>
  <c r="G709" i="7"/>
  <c r="G710" i="7"/>
  <c r="G711" i="7"/>
  <c r="G571" i="7"/>
  <c r="G712" i="7"/>
  <c r="G572" i="7"/>
  <c r="G713" i="7"/>
  <c r="G714" i="7"/>
  <c r="G715" i="7"/>
  <c r="G716" i="7"/>
  <c r="G491" i="7"/>
  <c r="G717" i="7"/>
  <c r="G718" i="7"/>
  <c r="G573" i="7"/>
  <c r="G574" i="7"/>
  <c r="G719" i="7"/>
  <c r="G720" i="7"/>
  <c r="G575" i="7"/>
  <c r="G576" i="7"/>
  <c r="G721" i="7"/>
  <c r="G722" i="7"/>
  <c r="G478" i="7"/>
  <c r="G506" i="7"/>
  <c r="G723" i="7"/>
  <c r="G724" i="7"/>
  <c r="G725" i="7"/>
  <c r="G726" i="7"/>
  <c r="G492" i="7"/>
  <c r="G577" i="7"/>
  <c r="G578" i="7"/>
  <c r="G579" i="7"/>
  <c r="G727" i="7"/>
  <c r="G580" i="7"/>
  <c r="G728" i="7"/>
  <c r="G729" i="7"/>
  <c r="G581" i="7"/>
  <c r="G582" i="7"/>
  <c r="G507" i="7"/>
  <c r="G508" i="7"/>
  <c r="G730" i="7"/>
  <c r="G583" i="7"/>
  <c r="G731" i="7"/>
  <c r="G732" i="7"/>
  <c r="G733" i="7"/>
  <c r="G493" i="7"/>
  <c r="G584" i="7"/>
  <c r="G585" i="7"/>
  <c r="G586" i="7"/>
  <c r="G734" i="7"/>
  <c r="G587" i="7"/>
  <c r="G735" i="7"/>
  <c r="G588" i="7"/>
  <c r="G736" i="7"/>
  <c r="G509" i="7"/>
  <c r="G589" i="7"/>
  <c r="G737" i="7"/>
  <c r="G590" i="7"/>
  <c r="G510" i="7"/>
  <c r="G591" i="7"/>
  <c r="G592" i="7"/>
  <c r="G593" i="7"/>
  <c r="G594" i="7"/>
  <c r="G738" i="7"/>
  <c r="G739" i="7"/>
  <c r="G595" i="7"/>
  <c r="G596" i="7"/>
  <c r="G597" i="7"/>
  <c r="G598" i="7"/>
  <c r="G740" i="7"/>
  <c r="G599" i="7"/>
  <c r="G600" i="7"/>
  <c r="G601" i="7"/>
  <c r="G487" i="7"/>
  <c r="G741" i="7"/>
  <c r="G742" i="7"/>
  <c r="G602" i="7"/>
  <c r="G603" i="7"/>
  <c r="G743" i="7"/>
  <c r="G744" i="7"/>
  <c r="G745" i="7"/>
  <c r="G746" i="7"/>
  <c r="G511" i="7"/>
  <c r="G512" i="7"/>
  <c r="G747" i="7"/>
  <c r="G604" i="7"/>
  <c r="G605" i="7"/>
  <c r="G748" i="7"/>
  <c r="G749" i="7"/>
  <c r="G750" i="7"/>
  <c r="G751" i="7"/>
  <c r="G752" i="7"/>
  <c r="G494" i="7"/>
  <c r="G753" i="7"/>
  <c r="G754" i="7"/>
  <c r="G606" i="7"/>
  <c r="G513" i="7"/>
  <c r="G755" i="7"/>
  <c r="G756" i="7"/>
  <c r="G757" i="7"/>
  <c r="G758" i="7"/>
  <c r="G759" i="7"/>
  <c r="G760" i="7"/>
  <c r="G761" i="7"/>
  <c r="G762" i="7"/>
  <c r="G763" i="7"/>
  <c r="G607" i="7"/>
  <c r="G608" i="7"/>
  <c r="G764" i="7"/>
  <c r="G609" i="7"/>
  <c r="G610" i="7"/>
  <c r="G765" i="7"/>
  <c r="G611" i="7"/>
  <c r="G612" i="7"/>
  <c r="G766" i="7"/>
  <c r="G767" i="7"/>
  <c r="G768" i="7"/>
  <c r="G769" i="7"/>
  <c r="G514" i="7"/>
  <c r="G483" i="7"/>
  <c r="G613" i="7"/>
  <c r="G770" i="7"/>
  <c r="G495" i="7"/>
  <c r="G614" i="7"/>
  <c r="G771" i="7"/>
  <c r="G772" i="7"/>
  <c r="G773" i="7"/>
  <c r="G774" i="7"/>
  <c r="G515" i="7"/>
  <c r="G775" i="7"/>
  <c r="G776" i="7"/>
  <c r="G615" i="7"/>
  <c r="G616" i="7"/>
  <c r="G777" i="7"/>
  <c r="G617" i="7"/>
  <c r="G618" i="7"/>
  <c r="G619" i="7"/>
  <c r="G778" i="7"/>
  <c r="G620" i="7"/>
  <c r="G621" i="7"/>
  <c r="G779" i="7"/>
  <c r="G622" i="7"/>
  <c r="G780" i="7"/>
  <c r="G781" i="7"/>
  <c r="G782" i="7"/>
  <c r="G783" i="7"/>
  <c r="G623" i="7"/>
  <c r="G784" i="7"/>
  <c r="G624" i="7"/>
  <c r="G477" i="7"/>
  <c r="G625" i="7"/>
  <c r="G785" i="7"/>
  <c r="G626" i="7"/>
  <c r="G786" i="7"/>
  <c r="G476" i="7"/>
  <c r="H477" i="7" s="1"/>
  <c r="H476" i="7" l="1"/>
  <c r="H500" i="7"/>
  <c r="H492" i="7"/>
  <c r="H508" i="7"/>
  <c r="H488" i="7"/>
  <c r="H504" i="7"/>
  <c r="H484" i="7"/>
  <c r="H838" i="7"/>
  <c r="H822" i="7"/>
  <c r="H806" i="7"/>
  <c r="H834" i="7"/>
  <c r="H818" i="7"/>
  <c r="H802" i="7"/>
  <c r="H512" i="7"/>
  <c r="H496" i="7"/>
  <c r="H480" i="7"/>
  <c r="H830" i="7"/>
  <c r="H814" i="7"/>
  <c r="H798" i="7"/>
  <c r="H790" i="7"/>
  <c r="H826" i="7"/>
  <c r="H810" i="7"/>
  <c r="H794" i="7"/>
  <c r="H515" i="7"/>
  <c r="H511" i="7"/>
  <c r="H507" i="7"/>
  <c r="H503" i="7"/>
  <c r="H499" i="7"/>
  <c r="H495" i="7"/>
  <c r="H491" i="7"/>
  <c r="H487" i="7"/>
  <c r="H483" i="7"/>
  <c r="H479" i="7"/>
  <c r="H841" i="7"/>
  <c r="H837" i="7"/>
  <c r="H833" i="7"/>
  <c r="H829" i="7"/>
  <c r="H825" i="7"/>
  <c r="H821" i="7"/>
  <c r="H817" i="7"/>
  <c r="H813" i="7"/>
  <c r="H809" i="7"/>
  <c r="H805" i="7"/>
  <c r="H801" i="7"/>
  <c r="H797" i="7"/>
  <c r="H793" i="7"/>
  <c r="H514" i="7"/>
  <c r="H510" i="7"/>
  <c r="H506" i="7"/>
  <c r="H502" i="7"/>
  <c r="H498" i="7"/>
  <c r="H494" i="7"/>
  <c r="H490" i="7"/>
  <c r="H486" i="7"/>
  <c r="H482" i="7"/>
  <c r="H478" i="7"/>
  <c r="H840" i="7"/>
  <c r="H836" i="7"/>
  <c r="H832" i="7"/>
  <c r="H828" i="7"/>
  <c r="H824" i="7"/>
  <c r="H820" i="7"/>
  <c r="H816" i="7"/>
  <c r="H812" i="7"/>
  <c r="H808" i="7"/>
  <c r="H804" i="7"/>
  <c r="H800" i="7"/>
  <c r="H796" i="7"/>
  <c r="H792" i="7"/>
  <c r="H513" i="7"/>
  <c r="H509" i="7"/>
  <c r="H505" i="7"/>
  <c r="H501" i="7"/>
  <c r="H497" i="7"/>
  <c r="H493" i="7"/>
  <c r="H489" i="7"/>
  <c r="H485" i="7"/>
  <c r="H481" i="7"/>
  <c r="H839" i="7"/>
  <c r="H835" i="7"/>
  <c r="H831" i="7"/>
  <c r="H827" i="7"/>
  <c r="H823" i="7"/>
  <c r="H819" i="7"/>
  <c r="H815" i="7"/>
  <c r="H811" i="7"/>
  <c r="H807" i="7"/>
  <c r="H803" i="7"/>
  <c r="H799" i="7"/>
  <c r="H795" i="7"/>
  <c r="S158" i="1"/>
  <c r="S906" i="1"/>
  <c r="S311" i="1"/>
  <c r="S2263" i="1"/>
  <c r="S2096" i="1"/>
  <c r="S2093" i="1"/>
  <c r="S2067" i="1"/>
  <c r="S1132" i="1"/>
  <c r="S931" i="1"/>
  <c r="S904" i="1"/>
  <c r="S762" i="1"/>
  <c r="S761" i="1"/>
  <c r="J4287" i="5" l="1"/>
  <c r="J4288" i="5"/>
  <c r="J4289" i="5"/>
  <c r="J4280" i="5"/>
  <c r="J4291" i="5"/>
  <c r="J4292" i="5"/>
  <c r="J4293" i="5"/>
  <c r="J4294" i="5"/>
  <c r="J4295" i="5"/>
  <c r="J4296" i="5"/>
  <c r="J4297" i="5"/>
  <c r="J4298" i="5"/>
  <c r="J4299" i="5"/>
  <c r="J4301" i="5"/>
  <c r="J4302" i="5"/>
  <c r="J4303" i="5"/>
  <c r="J4304" i="5"/>
  <c r="J4305" i="5"/>
  <c r="J4306" i="5"/>
  <c r="J4307" i="5"/>
  <c r="J4308" i="5"/>
  <c r="J4309" i="5"/>
  <c r="J4310" i="5"/>
  <c r="J4311" i="5"/>
  <c r="J4312" i="5"/>
  <c r="J4313" i="5"/>
  <c r="J4314" i="5"/>
  <c r="J4315" i="5"/>
  <c r="J4316" i="5"/>
  <c r="J4281" i="5"/>
  <c r="J4318" i="5"/>
  <c r="J4319" i="5"/>
  <c r="J4320" i="5"/>
  <c r="J4321" i="5"/>
  <c r="J4322" i="5"/>
  <c r="J4323" i="5"/>
  <c r="J4324" i="5"/>
  <c r="J4325" i="5"/>
  <c r="J4326" i="5"/>
  <c r="J4327" i="5"/>
  <c r="J4328" i="5"/>
  <c r="J4329" i="5"/>
  <c r="J4330" i="5"/>
  <c r="J4331" i="5"/>
  <c r="J4332" i="5"/>
  <c r="J4333" i="5"/>
  <c r="J4334" i="5"/>
  <c r="J4335" i="5"/>
  <c r="J4336" i="5"/>
  <c r="J4337" i="5"/>
  <c r="J4338" i="5"/>
  <c r="J4339" i="5"/>
  <c r="J4340" i="5"/>
  <c r="J4341" i="5"/>
  <c r="J4342" i="5"/>
  <c r="J4343" i="5"/>
  <c r="J4344" i="5"/>
  <c r="J4345" i="5"/>
  <c r="J4346" i="5"/>
  <c r="J4347" i="5"/>
  <c r="J4348" i="5"/>
  <c r="J4270" i="5"/>
  <c r="J4271" i="5"/>
  <c r="J4272" i="5"/>
  <c r="J4273" i="5"/>
  <c r="J4274" i="5"/>
  <c r="J4275" i="5"/>
  <c r="J4276" i="5"/>
  <c r="J4277" i="5"/>
  <c r="J4278" i="5"/>
  <c r="J4279" i="5"/>
  <c r="J4269" i="5"/>
  <c r="L4289" i="5"/>
  <c r="M4289" i="5" s="1"/>
  <c r="L4280" i="5"/>
  <c r="M4280" i="5" s="1"/>
  <c r="L4291" i="5"/>
  <c r="M4291" i="5" s="1"/>
  <c r="L4281" i="5"/>
  <c r="M4281" i="5" s="1"/>
  <c r="L4292" i="5"/>
  <c r="M4292" i="5" s="1"/>
  <c r="L4293" i="5"/>
  <c r="M4293" i="5" s="1"/>
  <c r="L4318" i="5"/>
  <c r="M4318" i="5" s="1"/>
  <c r="L4319" i="5"/>
  <c r="M4319" i="5" s="1"/>
  <c r="L4320" i="5"/>
  <c r="M4320" i="5" s="1"/>
  <c r="L4321" i="5"/>
  <c r="M4321" i="5" s="1"/>
  <c r="L4287" i="5"/>
  <c r="M4287" i="5" s="1"/>
  <c r="L4270" i="5"/>
  <c r="M4270" i="5" s="1"/>
  <c r="L4269" i="5"/>
  <c r="M4269" i="5" s="1"/>
  <c r="L4322" i="5"/>
  <c r="M4322" i="5" s="1"/>
  <c r="L4323" i="5"/>
  <c r="M4323" i="5" s="1"/>
  <c r="L4294" i="5"/>
  <c r="M4294" i="5" s="1"/>
  <c r="L4295" i="5"/>
  <c r="M4295" i="5" s="1"/>
  <c r="L4296" i="5"/>
  <c r="M4296" i="5" s="1"/>
  <c r="L4297" i="5"/>
  <c r="M4297" i="5" s="1"/>
  <c r="L4324" i="5"/>
  <c r="M4324" i="5" s="1"/>
  <c r="L4298" i="5"/>
  <c r="M4298" i="5" s="1"/>
  <c r="L4325" i="5"/>
  <c r="M4325" i="5" s="1"/>
  <c r="L4326" i="5"/>
  <c r="M4326" i="5" s="1"/>
  <c r="L4327" i="5"/>
  <c r="M4327" i="5" s="1"/>
  <c r="L4328" i="5"/>
  <c r="M4328" i="5" s="1"/>
  <c r="L4329" i="5"/>
  <c r="M4329" i="5" s="1"/>
  <c r="L4330" i="5"/>
  <c r="M4330" i="5" s="1"/>
  <c r="L4299" i="5"/>
  <c r="M4299" i="5" s="1"/>
  <c r="L4331" i="5"/>
  <c r="M4331" i="5" s="1"/>
  <c r="L4277" i="5"/>
  <c r="M4277" i="5" s="1"/>
  <c r="L4332" i="5"/>
  <c r="M4332" i="5" s="1"/>
  <c r="L4274" i="5"/>
  <c r="M4274" i="5" s="1"/>
  <c r="L4301" i="5"/>
  <c r="M4301" i="5" s="1"/>
  <c r="L4272" i="5"/>
  <c r="M4272" i="5" s="1"/>
  <c r="L4333" i="5"/>
  <c r="M4333" i="5" s="1"/>
  <c r="L4302" i="5"/>
  <c r="M4302" i="5" s="1"/>
  <c r="L4278" i="5"/>
  <c r="M4278" i="5" s="1"/>
  <c r="L4334" i="5"/>
  <c r="M4334" i="5" s="1"/>
  <c r="L4303" i="5"/>
  <c r="M4303" i="5" s="1"/>
  <c r="L4304" i="5"/>
  <c r="M4304" i="5" s="1"/>
  <c r="L4271" i="5"/>
  <c r="M4271" i="5" s="1"/>
  <c r="L4335" i="5"/>
  <c r="M4335" i="5" s="1"/>
  <c r="L4336" i="5"/>
  <c r="M4336" i="5" s="1"/>
  <c r="L4288" i="5"/>
  <c r="M4288" i="5" s="1"/>
  <c r="L4305" i="5"/>
  <c r="M4305" i="5" s="1"/>
  <c r="L4337" i="5"/>
  <c r="M4337" i="5" s="1"/>
  <c r="L4338" i="5"/>
  <c r="M4338" i="5" s="1"/>
  <c r="L4279" i="5"/>
  <c r="M4279" i="5" s="1"/>
  <c r="L4306" i="5"/>
  <c r="M4306" i="5" s="1"/>
  <c r="L4307" i="5"/>
  <c r="M4307" i="5" s="1"/>
  <c r="L4339" i="5"/>
  <c r="M4339" i="5" s="1"/>
  <c r="L4273" i="5"/>
  <c r="M4273" i="5" s="1"/>
  <c r="L4308" i="5"/>
  <c r="M4308" i="5" s="1"/>
  <c r="L4340" i="5"/>
  <c r="M4340" i="5" s="1"/>
  <c r="L4309" i="5"/>
  <c r="M4309" i="5" s="1"/>
  <c r="L4341" i="5"/>
  <c r="M4341" i="5" s="1"/>
  <c r="L4310" i="5"/>
  <c r="M4310" i="5" s="1"/>
  <c r="L4311" i="5"/>
  <c r="M4311" i="5" s="1"/>
  <c r="L4312" i="5"/>
  <c r="M4312" i="5" s="1"/>
  <c r="L4342" i="5"/>
  <c r="M4342" i="5" s="1"/>
  <c r="L4343" i="5"/>
  <c r="M4343" i="5" s="1"/>
  <c r="L4344" i="5"/>
  <c r="M4344" i="5" s="1"/>
  <c r="L4345" i="5"/>
  <c r="M4345" i="5" s="1"/>
  <c r="L4346" i="5"/>
  <c r="M4346" i="5" s="1"/>
  <c r="L4347" i="5"/>
  <c r="M4347" i="5" s="1"/>
  <c r="L4313" i="5"/>
  <c r="M4313" i="5" s="1"/>
  <c r="L4314" i="5"/>
  <c r="M4314" i="5" s="1"/>
  <c r="L4275" i="5"/>
  <c r="M4275" i="5" s="1"/>
  <c r="L4315" i="5"/>
  <c r="M4315" i="5" s="1"/>
  <c r="L4348" i="5"/>
  <c r="M4348" i="5" s="1"/>
  <c r="L4276" i="5"/>
  <c r="M4276" i="5" s="1"/>
  <c r="L4316" i="5"/>
  <c r="M4316" i="5" s="1"/>
  <c r="G4237" i="5"/>
  <c r="H4237" i="5"/>
  <c r="I4237" i="5"/>
  <c r="G4184" i="5"/>
  <c r="H4184" i="5"/>
  <c r="I4184" i="5"/>
  <c r="G4187" i="5"/>
  <c r="H4187" i="5"/>
  <c r="I4187" i="5"/>
  <c r="G4206" i="5"/>
  <c r="H4206" i="5"/>
  <c r="I4206" i="5"/>
  <c r="G4238" i="5"/>
  <c r="H4238" i="5"/>
  <c r="I4238" i="5"/>
  <c r="G4207" i="5"/>
  <c r="H4207" i="5"/>
  <c r="I4207" i="5"/>
  <c r="G4182" i="5"/>
  <c r="H4182" i="5"/>
  <c r="I4182" i="5"/>
  <c r="G4208" i="5"/>
  <c r="H4208" i="5"/>
  <c r="I4208" i="5"/>
  <c r="G4177" i="5"/>
  <c r="H4177" i="5"/>
  <c r="I4177" i="5"/>
  <c r="G4193" i="5"/>
  <c r="H4193" i="5"/>
  <c r="I4193" i="5"/>
  <c r="G4239" i="5"/>
  <c r="H4239" i="5"/>
  <c r="I4239" i="5"/>
  <c r="G4240" i="5"/>
  <c r="H4240" i="5"/>
  <c r="I4240" i="5"/>
  <c r="G4194" i="5"/>
  <c r="H4194" i="5"/>
  <c r="I4194" i="5"/>
  <c r="G4209" i="5"/>
  <c r="H4209" i="5"/>
  <c r="I4209" i="5"/>
  <c r="G4210" i="5"/>
  <c r="H4210" i="5"/>
  <c r="I4210" i="5"/>
  <c r="G4241" i="5"/>
  <c r="H4241" i="5"/>
  <c r="I4241" i="5"/>
  <c r="G4242" i="5"/>
  <c r="H4242" i="5"/>
  <c r="I4242" i="5"/>
  <c r="G4211" i="5"/>
  <c r="H4211" i="5"/>
  <c r="I4211" i="5"/>
  <c r="G4212" i="5"/>
  <c r="H4212" i="5"/>
  <c r="I4212" i="5"/>
  <c r="G4213" i="5"/>
  <c r="H4213" i="5"/>
  <c r="I4213" i="5"/>
  <c r="G4214" i="5"/>
  <c r="H4214" i="5"/>
  <c r="I4214" i="5"/>
  <c r="G4195" i="5"/>
  <c r="H4195" i="5"/>
  <c r="I4195" i="5"/>
  <c r="G4196" i="5"/>
  <c r="H4196" i="5"/>
  <c r="I4196" i="5"/>
  <c r="G4215" i="5"/>
  <c r="H4215" i="5"/>
  <c r="I4215" i="5"/>
  <c r="G4243" i="5"/>
  <c r="H4243" i="5"/>
  <c r="I4243" i="5"/>
  <c r="G4216" i="5"/>
  <c r="H4216" i="5"/>
  <c r="I4216" i="5"/>
  <c r="G4189" i="5"/>
  <c r="H4189" i="5"/>
  <c r="I4189" i="5"/>
  <c r="G4244" i="5"/>
  <c r="H4244" i="5"/>
  <c r="I4244" i="5"/>
  <c r="G4245" i="5"/>
  <c r="H4245" i="5"/>
  <c r="I4245" i="5"/>
  <c r="G4190" i="5"/>
  <c r="H4190" i="5"/>
  <c r="I4190" i="5"/>
  <c r="G4247" i="5"/>
  <c r="H4247" i="5"/>
  <c r="I4247" i="5"/>
  <c r="G4191" i="5"/>
  <c r="H4191" i="5"/>
  <c r="I4191" i="5"/>
  <c r="G4249" i="5"/>
  <c r="H4249" i="5"/>
  <c r="I4249" i="5"/>
  <c r="G4250" i="5"/>
  <c r="H4250" i="5"/>
  <c r="I4250" i="5"/>
  <c r="G4197" i="5"/>
  <c r="H4197" i="5"/>
  <c r="I4197" i="5"/>
  <c r="G4218" i="5"/>
  <c r="H4218" i="5"/>
  <c r="I4218" i="5"/>
  <c r="G4251" i="5"/>
  <c r="H4251" i="5"/>
  <c r="I4251" i="5"/>
  <c r="G4198" i="5"/>
  <c r="H4198" i="5"/>
  <c r="I4198" i="5"/>
  <c r="G4252" i="5"/>
  <c r="H4252" i="5"/>
  <c r="I4252" i="5"/>
  <c r="G4199" i="5"/>
  <c r="H4199" i="5"/>
  <c r="I4199" i="5"/>
  <c r="G4219" i="5"/>
  <c r="H4219" i="5"/>
  <c r="I4219" i="5"/>
  <c r="G4253" i="5"/>
  <c r="H4253" i="5"/>
  <c r="I4253" i="5"/>
  <c r="G4200" i="5"/>
  <c r="H4200" i="5"/>
  <c r="I4200" i="5"/>
  <c r="G4220" i="5"/>
  <c r="H4220" i="5"/>
  <c r="I4220" i="5"/>
  <c r="G4254" i="5"/>
  <c r="H4254" i="5"/>
  <c r="I4254" i="5"/>
  <c r="G4255" i="5"/>
  <c r="H4255" i="5"/>
  <c r="I4255" i="5"/>
  <c r="G4221" i="5"/>
  <c r="H4221" i="5"/>
  <c r="I4221" i="5"/>
  <c r="G4222" i="5"/>
  <c r="H4222" i="5"/>
  <c r="I4222" i="5"/>
  <c r="G4201" i="5"/>
  <c r="H4201" i="5"/>
  <c r="I4201" i="5"/>
  <c r="G4256" i="5"/>
  <c r="H4256" i="5"/>
  <c r="I4256" i="5"/>
  <c r="G4223" i="5"/>
  <c r="H4223" i="5"/>
  <c r="I4223" i="5"/>
  <c r="G4186" i="5"/>
  <c r="H4186" i="5"/>
  <c r="I4186" i="5"/>
  <c r="G4202" i="5"/>
  <c r="H4202" i="5"/>
  <c r="I4202" i="5"/>
  <c r="G4180" i="5"/>
  <c r="H4180" i="5"/>
  <c r="I4180" i="5"/>
  <c r="G4224" i="5"/>
  <c r="H4224" i="5"/>
  <c r="I4224" i="5"/>
  <c r="G4203" i="5"/>
  <c r="H4203" i="5"/>
  <c r="I4203" i="5"/>
  <c r="G4257" i="5"/>
  <c r="H4257" i="5"/>
  <c r="I4257" i="5"/>
  <c r="G4185" i="5"/>
  <c r="H4185" i="5"/>
  <c r="I4185" i="5"/>
  <c r="G4225" i="5"/>
  <c r="H4225" i="5"/>
  <c r="I4225" i="5"/>
  <c r="G4258" i="5"/>
  <c r="H4258" i="5"/>
  <c r="I4258" i="5"/>
  <c r="G4181" i="5"/>
  <c r="H4181" i="5"/>
  <c r="I4181" i="5"/>
  <c r="G4259" i="5"/>
  <c r="H4259" i="5"/>
  <c r="I4259" i="5"/>
  <c r="G4226" i="5"/>
  <c r="H4226" i="5"/>
  <c r="I4226" i="5"/>
  <c r="G4227" i="5"/>
  <c r="H4227" i="5"/>
  <c r="I4227" i="5"/>
  <c r="G4260" i="5"/>
  <c r="H4260" i="5"/>
  <c r="I4260" i="5"/>
  <c r="G4228" i="5"/>
  <c r="H4228" i="5"/>
  <c r="I4228" i="5"/>
  <c r="G4229" i="5"/>
  <c r="H4229" i="5"/>
  <c r="I4229" i="5"/>
  <c r="G4230" i="5"/>
  <c r="H4230" i="5"/>
  <c r="I4230" i="5"/>
  <c r="G4204" i="5"/>
  <c r="H4204" i="5"/>
  <c r="I4204" i="5"/>
  <c r="G4261" i="5"/>
  <c r="H4261" i="5"/>
  <c r="I4261" i="5"/>
  <c r="G4262" i="5"/>
  <c r="H4262" i="5"/>
  <c r="I4262" i="5"/>
  <c r="G4231" i="5"/>
  <c r="H4231" i="5"/>
  <c r="I4231" i="5"/>
  <c r="G4232" i="5"/>
  <c r="H4232" i="5"/>
  <c r="I4232" i="5"/>
  <c r="G4263" i="5"/>
  <c r="H4263" i="5"/>
  <c r="I4263" i="5"/>
  <c r="G4264" i="5"/>
  <c r="H4264" i="5"/>
  <c r="I4264" i="5"/>
  <c r="G4188" i="5"/>
  <c r="H4188" i="5"/>
  <c r="I4188" i="5"/>
  <c r="G4265" i="5"/>
  <c r="H4265" i="5"/>
  <c r="I4265" i="5"/>
  <c r="G4234" i="5"/>
  <c r="H4234" i="5"/>
  <c r="I4234" i="5"/>
  <c r="G4183" i="5"/>
  <c r="H4183" i="5"/>
  <c r="I4183" i="5"/>
  <c r="G4179" i="5"/>
  <c r="H4179" i="5"/>
  <c r="I4179" i="5"/>
  <c r="G4235" i="5"/>
  <c r="H4235" i="5"/>
  <c r="I4235" i="5"/>
  <c r="G4266" i="5"/>
  <c r="H4266" i="5"/>
  <c r="I4266" i="5"/>
  <c r="G4236" i="5"/>
  <c r="H4236" i="5"/>
  <c r="I4236" i="5"/>
  <c r="G4178" i="5"/>
  <c r="H4178" i="5"/>
  <c r="I4178" i="5"/>
  <c r="I4205" i="5"/>
  <c r="H4205" i="5"/>
  <c r="G4205" i="5"/>
  <c r="G4141" i="5"/>
  <c r="H4141" i="5"/>
  <c r="I4141" i="5"/>
  <c r="G4142" i="5"/>
  <c r="H4142" i="5"/>
  <c r="I4142" i="5"/>
  <c r="G4128" i="5"/>
  <c r="H4128" i="5"/>
  <c r="I4128" i="5"/>
  <c r="G4133" i="5"/>
  <c r="H4133" i="5"/>
  <c r="I4133" i="5"/>
  <c r="G4143" i="5"/>
  <c r="H4143" i="5"/>
  <c r="I4143" i="5"/>
  <c r="G4120" i="5"/>
  <c r="H4120" i="5"/>
  <c r="I4120" i="5"/>
  <c r="G4117" i="5"/>
  <c r="H4117" i="5"/>
  <c r="I4117" i="5"/>
  <c r="G4122" i="5"/>
  <c r="H4122" i="5"/>
  <c r="I4122" i="5"/>
  <c r="G4129" i="5"/>
  <c r="H4129" i="5"/>
  <c r="I4129" i="5"/>
  <c r="G4127" i="5"/>
  <c r="H4127" i="5"/>
  <c r="I4127" i="5"/>
  <c r="G4126" i="5"/>
  <c r="H4126" i="5"/>
  <c r="I4126" i="5"/>
  <c r="G4134" i="5"/>
  <c r="H4134" i="5"/>
  <c r="I4134" i="5"/>
  <c r="G4145" i="5"/>
  <c r="H4145" i="5"/>
  <c r="I4145" i="5"/>
  <c r="G4130" i="5"/>
  <c r="H4130" i="5"/>
  <c r="I4130" i="5"/>
  <c r="G4146" i="5"/>
  <c r="H4146" i="5"/>
  <c r="I4146" i="5"/>
  <c r="G4147" i="5"/>
  <c r="H4147" i="5"/>
  <c r="I4147" i="5"/>
  <c r="G4148" i="5"/>
  <c r="H4148" i="5"/>
  <c r="I4148" i="5"/>
  <c r="G4149" i="5"/>
  <c r="H4149" i="5"/>
  <c r="I4149" i="5"/>
  <c r="G4150" i="5"/>
  <c r="H4150" i="5"/>
  <c r="I4150" i="5"/>
  <c r="G4151" i="5"/>
  <c r="H4151" i="5"/>
  <c r="I4151" i="5"/>
  <c r="G4152" i="5"/>
  <c r="H4152" i="5"/>
  <c r="I4152" i="5"/>
  <c r="G4153" i="5"/>
  <c r="H4153" i="5"/>
  <c r="I4153" i="5"/>
  <c r="G4135" i="5"/>
  <c r="H4135" i="5"/>
  <c r="I4135" i="5"/>
  <c r="G4154" i="5"/>
  <c r="H4154" i="5"/>
  <c r="I4154" i="5"/>
  <c r="G4156" i="5"/>
  <c r="H4156" i="5"/>
  <c r="I4156" i="5"/>
  <c r="G4157" i="5"/>
  <c r="H4157" i="5"/>
  <c r="I4157" i="5"/>
  <c r="G4158" i="5"/>
  <c r="H4158" i="5"/>
  <c r="I4158" i="5"/>
  <c r="G4159" i="5"/>
  <c r="H4159" i="5"/>
  <c r="I4159" i="5"/>
  <c r="G4161" i="5"/>
  <c r="H4161" i="5"/>
  <c r="I4161" i="5"/>
  <c r="G4123" i="5"/>
  <c r="H4123" i="5"/>
  <c r="I4123" i="5"/>
  <c r="G4118" i="5"/>
  <c r="H4118" i="5"/>
  <c r="I4118" i="5"/>
  <c r="G4162" i="5"/>
  <c r="H4162" i="5"/>
  <c r="I4162" i="5"/>
  <c r="G4163" i="5"/>
  <c r="H4163" i="5"/>
  <c r="I4163" i="5"/>
  <c r="G4137" i="5"/>
  <c r="H4137" i="5"/>
  <c r="I4137" i="5"/>
  <c r="G4164" i="5"/>
  <c r="H4164" i="5"/>
  <c r="I4164" i="5"/>
  <c r="G4165" i="5"/>
  <c r="H4165" i="5"/>
  <c r="I4165" i="5"/>
  <c r="G4138" i="5"/>
  <c r="H4138" i="5"/>
  <c r="I4138" i="5"/>
  <c r="G4166" i="5"/>
  <c r="H4166" i="5"/>
  <c r="I4166" i="5"/>
  <c r="G4167" i="5"/>
  <c r="H4167" i="5"/>
  <c r="I4167" i="5"/>
  <c r="G4168" i="5"/>
  <c r="H4168" i="5"/>
  <c r="I4168" i="5"/>
  <c r="G4139" i="5"/>
  <c r="H4139" i="5"/>
  <c r="I4139" i="5"/>
  <c r="G4169" i="5"/>
  <c r="H4169" i="5"/>
  <c r="I4169" i="5"/>
  <c r="G4170" i="5"/>
  <c r="H4170" i="5"/>
  <c r="I4170" i="5"/>
  <c r="G4140" i="5"/>
  <c r="H4140" i="5"/>
  <c r="I4140" i="5"/>
  <c r="G4171" i="5"/>
  <c r="H4171" i="5"/>
  <c r="I4171" i="5"/>
  <c r="G4125" i="5"/>
  <c r="H4125" i="5"/>
  <c r="I4125" i="5"/>
  <c r="G4173" i="5"/>
  <c r="H4173" i="5"/>
  <c r="I4173" i="5"/>
  <c r="G4131" i="5"/>
  <c r="H4131" i="5"/>
  <c r="I4131" i="5"/>
  <c r="G4132" i="5"/>
  <c r="H4132" i="5"/>
  <c r="I4132" i="5"/>
  <c r="G4121" i="5"/>
  <c r="H4121" i="5"/>
  <c r="I4121" i="5"/>
  <c r="G4116" i="5"/>
  <c r="H4116" i="5"/>
  <c r="I4116" i="5"/>
  <c r="G4119" i="5"/>
  <c r="H4119" i="5"/>
  <c r="I4119" i="5"/>
  <c r="G3885" i="5"/>
  <c r="H3885" i="5"/>
  <c r="I3885" i="5" s="1"/>
  <c r="G3908" i="5"/>
  <c r="H3908" i="5"/>
  <c r="I3908" i="5" s="1"/>
  <c r="G3909" i="5"/>
  <c r="H3909" i="5"/>
  <c r="I3909" i="5" s="1"/>
  <c r="G3893" i="5"/>
  <c r="H3893" i="5"/>
  <c r="I3893" i="5" s="1"/>
  <c r="G3911" i="5"/>
  <c r="H3911" i="5"/>
  <c r="I3911" i="5" s="1"/>
  <c r="G3898" i="5"/>
  <c r="H3898" i="5"/>
  <c r="I3898" i="5" s="1"/>
  <c r="G3895" i="5"/>
  <c r="H3895" i="5"/>
  <c r="I3895" i="5" s="1"/>
  <c r="G3896" i="5"/>
  <c r="H3896" i="5"/>
  <c r="I3896" i="5" s="1"/>
  <c r="G3912" i="5"/>
  <c r="H3912" i="5"/>
  <c r="I3912" i="5" s="1"/>
  <c r="G3913" i="5"/>
  <c r="H3913" i="5"/>
  <c r="I3913" i="5" s="1"/>
  <c r="G3899" i="5"/>
  <c r="H3899" i="5"/>
  <c r="I3899" i="5" s="1"/>
  <c r="G3900" i="5"/>
  <c r="H3900" i="5"/>
  <c r="I3900" i="5" s="1"/>
  <c r="G3914" i="5"/>
  <c r="H3914" i="5"/>
  <c r="I3914" i="5" s="1"/>
  <c r="G3901" i="5"/>
  <c r="H3901" i="5"/>
  <c r="I3901" i="5" s="1"/>
  <c r="G3915" i="5"/>
  <c r="H3915" i="5"/>
  <c r="I3915" i="5" s="1"/>
  <c r="G3916" i="5"/>
  <c r="H3916" i="5"/>
  <c r="I3916" i="5" s="1"/>
  <c r="G3917" i="5"/>
  <c r="H3917" i="5"/>
  <c r="I3917" i="5" s="1"/>
  <c r="G3918" i="5"/>
  <c r="H3918" i="5"/>
  <c r="I3918" i="5" s="1"/>
  <c r="G3894" i="5"/>
  <c r="H3894" i="5"/>
  <c r="I3894" i="5" s="1"/>
  <c r="G3920" i="5"/>
  <c r="H3920" i="5"/>
  <c r="I3920" i="5" s="1"/>
  <c r="G3921" i="5"/>
  <c r="H3921" i="5"/>
  <c r="I3921" i="5" s="1"/>
  <c r="G3922" i="5"/>
  <c r="H3922" i="5"/>
  <c r="I3922" i="5" s="1"/>
  <c r="G3923" i="5"/>
  <c r="H3923" i="5"/>
  <c r="I3923" i="5" s="1"/>
  <c r="G3924" i="5"/>
  <c r="H3924" i="5"/>
  <c r="I3924" i="5" s="1"/>
  <c r="G3925" i="5"/>
  <c r="H3925" i="5"/>
  <c r="I3925" i="5" s="1"/>
  <c r="G3891" i="5"/>
  <c r="H3891" i="5"/>
  <c r="I3891" i="5" s="1"/>
  <c r="G3927" i="5"/>
  <c r="H3927" i="5"/>
  <c r="I3927" i="5" s="1"/>
  <c r="G3928" i="5"/>
  <c r="H3928" i="5"/>
  <c r="I3928" i="5" s="1"/>
  <c r="G3929" i="5"/>
  <c r="H3929" i="5"/>
  <c r="I3929" i="5" s="1"/>
  <c r="G3892" i="5"/>
  <c r="H3892" i="5"/>
  <c r="I3892" i="5" s="1"/>
  <c r="G3931" i="5"/>
  <c r="H3931" i="5"/>
  <c r="I3931" i="5" s="1"/>
  <c r="G3932" i="5"/>
  <c r="H3932" i="5"/>
  <c r="I3932" i="5" s="1"/>
  <c r="G3933" i="5"/>
  <c r="H3933" i="5"/>
  <c r="I3933" i="5" s="1"/>
  <c r="G3934" i="5"/>
  <c r="H3934" i="5"/>
  <c r="I3934" i="5" s="1"/>
  <c r="G3935" i="5"/>
  <c r="H3935" i="5"/>
  <c r="I3935" i="5" s="1"/>
  <c r="G3889" i="5"/>
  <c r="H3889" i="5"/>
  <c r="I3889" i="5" s="1"/>
  <c r="G3886" i="5"/>
  <c r="H3886" i="5"/>
  <c r="I3886" i="5" s="1"/>
  <c r="G3937" i="5"/>
  <c r="H3937" i="5"/>
  <c r="I3937" i="5" s="1"/>
  <c r="G3938" i="5"/>
  <c r="H3938" i="5"/>
  <c r="I3938" i="5" s="1"/>
  <c r="G3902" i="5"/>
  <c r="H3902" i="5"/>
  <c r="I3902" i="5" s="1"/>
  <c r="G3903" i="5"/>
  <c r="H3903" i="5"/>
  <c r="I3903" i="5" s="1"/>
  <c r="G3939" i="5"/>
  <c r="H3939" i="5"/>
  <c r="I3939" i="5" s="1"/>
  <c r="G3940" i="5"/>
  <c r="H3940" i="5"/>
  <c r="I3940" i="5" s="1"/>
  <c r="G3941" i="5"/>
  <c r="H3941" i="5"/>
  <c r="I3941" i="5" s="1"/>
  <c r="G3942" i="5"/>
  <c r="H3942" i="5"/>
  <c r="I3942" i="5" s="1"/>
  <c r="G3943" i="5"/>
  <c r="H3943" i="5"/>
  <c r="I3943" i="5" s="1"/>
  <c r="G3944" i="5"/>
  <c r="H3944" i="5"/>
  <c r="I3944" i="5" s="1"/>
  <c r="G3945" i="5"/>
  <c r="H3945" i="5"/>
  <c r="I3945" i="5" s="1"/>
  <c r="G3946" i="5"/>
  <c r="H3946" i="5"/>
  <c r="I3946" i="5" s="1"/>
  <c r="G3904" i="5"/>
  <c r="H3904" i="5"/>
  <c r="I3904" i="5" s="1"/>
  <c r="G3947" i="5"/>
  <c r="H3947" i="5"/>
  <c r="I3947" i="5" s="1"/>
  <c r="G3948" i="5"/>
  <c r="H3948" i="5"/>
  <c r="I3948" i="5" s="1"/>
  <c r="G3949" i="5"/>
  <c r="H3949" i="5"/>
  <c r="I3949" i="5" s="1"/>
  <c r="G3950" i="5"/>
  <c r="H3950" i="5"/>
  <c r="I3950" i="5" s="1"/>
  <c r="G3951" i="5"/>
  <c r="H3951" i="5"/>
  <c r="I3951" i="5" s="1"/>
  <c r="G3883" i="5"/>
  <c r="H3883" i="5"/>
  <c r="I3883" i="5" s="1"/>
  <c r="G3897" i="5"/>
  <c r="H3897" i="5"/>
  <c r="I3897" i="5" s="1"/>
  <c r="G3905" i="5"/>
  <c r="H3905" i="5"/>
  <c r="I3905" i="5" s="1"/>
  <c r="G3887" i="5"/>
  <c r="H3887" i="5"/>
  <c r="I3887" i="5" s="1"/>
  <c r="G3952" i="5"/>
  <c r="H3952" i="5"/>
  <c r="I3952" i="5" s="1"/>
  <c r="G3884" i="5"/>
  <c r="H3884" i="5"/>
  <c r="I3884" i="5" s="1"/>
  <c r="G3953" i="5"/>
  <c r="H3953" i="5"/>
  <c r="I3953" i="5" s="1"/>
  <c r="G3954" i="5"/>
  <c r="H3954" i="5"/>
  <c r="I3954" i="5" s="1"/>
  <c r="G3955" i="5"/>
  <c r="H3955" i="5"/>
  <c r="I3955" i="5" s="1"/>
  <c r="G3888" i="5"/>
  <c r="H3888" i="5"/>
  <c r="I3888" i="5" s="1"/>
  <c r="G3906" i="5"/>
  <c r="H3906" i="5"/>
  <c r="I3906" i="5" s="1"/>
  <c r="G3956" i="5"/>
  <c r="H3956" i="5"/>
  <c r="I3956" i="5" s="1"/>
  <c r="G3957" i="5"/>
  <c r="H3957" i="5"/>
  <c r="I3957" i="5" s="1"/>
  <c r="G3890" i="5"/>
  <c r="H3890" i="5"/>
  <c r="I3890" i="5" s="1"/>
  <c r="H3907" i="5"/>
  <c r="I3907" i="5" s="1"/>
  <c r="G3907" i="5"/>
  <c r="G3878" i="5"/>
  <c r="H3878" i="5"/>
  <c r="I3878" i="5" s="1"/>
  <c r="G3787" i="5"/>
  <c r="H3787" i="5"/>
  <c r="I3787" i="5" s="1"/>
  <c r="G3826" i="5"/>
  <c r="H3826" i="5"/>
  <c r="I3826" i="5" s="1"/>
  <c r="G3767" i="5"/>
  <c r="H3767" i="5"/>
  <c r="I3767" i="5" s="1"/>
  <c r="G3827" i="5"/>
  <c r="H3827" i="5"/>
  <c r="I3827" i="5" s="1"/>
  <c r="G3828" i="5"/>
  <c r="H3828" i="5"/>
  <c r="I3828" i="5" s="1"/>
  <c r="G3788" i="5"/>
  <c r="H3788" i="5"/>
  <c r="I3788" i="5" s="1"/>
  <c r="G3789" i="5"/>
  <c r="H3789" i="5"/>
  <c r="I3789" i="5" s="1"/>
  <c r="G3829" i="5"/>
  <c r="H3829" i="5"/>
  <c r="I3829" i="5" s="1"/>
  <c r="G3777" i="5"/>
  <c r="H3777" i="5"/>
  <c r="I3777" i="5" s="1"/>
  <c r="G3790" i="5"/>
  <c r="H3790" i="5"/>
  <c r="I3790" i="5" s="1"/>
  <c r="G3791" i="5"/>
  <c r="H3791" i="5"/>
  <c r="I3791" i="5" s="1"/>
  <c r="G3830" i="5"/>
  <c r="H3830" i="5"/>
  <c r="I3830" i="5" s="1"/>
  <c r="G3831" i="5"/>
  <c r="H3831" i="5"/>
  <c r="I3831" i="5" s="1"/>
  <c r="G3832" i="5"/>
  <c r="H3832" i="5"/>
  <c r="I3832" i="5" s="1"/>
  <c r="G3833" i="5"/>
  <c r="H3833" i="5"/>
  <c r="I3833" i="5" s="1"/>
  <c r="G3834" i="5"/>
  <c r="H3834" i="5"/>
  <c r="I3834" i="5" s="1"/>
  <c r="G3835" i="5"/>
  <c r="H3835" i="5"/>
  <c r="I3835" i="5" s="1"/>
  <c r="G3792" i="5"/>
  <c r="H3792" i="5"/>
  <c r="I3792" i="5" s="1"/>
  <c r="G3793" i="5"/>
  <c r="H3793" i="5"/>
  <c r="I3793" i="5" s="1"/>
  <c r="G3794" i="5"/>
  <c r="H3794" i="5"/>
  <c r="I3794" i="5" s="1"/>
  <c r="G3795" i="5"/>
  <c r="H3795" i="5"/>
  <c r="I3795" i="5" s="1"/>
  <c r="G3796" i="5"/>
  <c r="H3796" i="5"/>
  <c r="I3796" i="5" s="1"/>
  <c r="G3836" i="5"/>
  <c r="H3836" i="5"/>
  <c r="I3836" i="5" s="1"/>
  <c r="G3837" i="5"/>
  <c r="H3837" i="5"/>
  <c r="I3837" i="5" s="1"/>
  <c r="G3838" i="5"/>
  <c r="H3838" i="5"/>
  <c r="I3838" i="5" s="1"/>
  <c r="G3839" i="5"/>
  <c r="H3839" i="5"/>
  <c r="I3839" i="5" s="1"/>
  <c r="G3840" i="5"/>
  <c r="H3840" i="5"/>
  <c r="I3840" i="5" s="1"/>
  <c r="G3841" i="5"/>
  <c r="H3841" i="5"/>
  <c r="I3841" i="5" s="1"/>
  <c r="G3797" i="5"/>
  <c r="H3797" i="5"/>
  <c r="I3797" i="5" s="1"/>
  <c r="G3842" i="5"/>
  <c r="H3842" i="5"/>
  <c r="I3842" i="5" s="1"/>
  <c r="G3843" i="5"/>
  <c r="H3843" i="5"/>
  <c r="I3843" i="5" s="1"/>
  <c r="G3798" i="5"/>
  <c r="H3798" i="5"/>
  <c r="I3798" i="5" s="1"/>
  <c r="G3799" i="5"/>
  <c r="H3799" i="5"/>
  <c r="I3799" i="5" s="1"/>
  <c r="G3844" i="5"/>
  <c r="H3844" i="5"/>
  <c r="I3844" i="5" s="1"/>
  <c r="G3845" i="5"/>
  <c r="H3845" i="5"/>
  <c r="I3845" i="5" s="1"/>
  <c r="G3778" i="5"/>
  <c r="H3778" i="5"/>
  <c r="I3778" i="5" s="1"/>
  <c r="G3800" i="5"/>
  <c r="H3800" i="5"/>
  <c r="I3800" i="5" s="1"/>
  <c r="G3846" i="5"/>
  <c r="H3846" i="5"/>
  <c r="I3846" i="5" s="1"/>
  <c r="G3801" i="5"/>
  <c r="H3801" i="5"/>
  <c r="I3801" i="5" s="1"/>
  <c r="G3847" i="5"/>
  <c r="H3847" i="5"/>
  <c r="I3847" i="5" s="1"/>
  <c r="G3848" i="5"/>
  <c r="H3848" i="5"/>
  <c r="I3848" i="5" s="1"/>
  <c r="G3849" i="5"/>
  <c r="H3849" i="5"/>
  <c r="I3849" i="5" s="1"/>
  <c r="G3802" i="5"/>
  <c r="H3802" i="5"/>
  <c r="I3802" i="5" s="1"/>
  <c r="G3803" i="5"/>
  <c r="H3803" i="5"/>
  <c r="I3803" i="5" s="1"/>
  <c r="G3850" i="5"/>
  <c r="H3850" i="5"/>
  <c r="I3850" i="5" s="1"/>
  <c r="G3779" i="5"/>
  <c r="H3779" i="5"/>
  <c r="I3779" i="5" s="1"/>
  <c r="G3804" i="5"/>
  <c r="H3804" i="5"/>
  <c r="I3804" i="5" s="1"/>
  <c r="G3805" i="5"/>
  <c r="H3805" i="5"/>
  <c r="I3805" i="5" s="1"/>
  <c r="G3780" i="5"/>
  <c r="H3780" i="5"/>
  <c r="I3780" i="5" s="1"/>
  <c r="G3806" i="5"/>
  <c r="H3806" i="5"/>
  <c r="I3806" i="5" s="1"/>
  <c r="G3851" i="5"/>
  <c r="H3851" i="5"/>
  <c r="I3851" i="5" s="1"/>
  <c r="G3852" i="5"/>
  <c r="H3852" i="5"/>
  <c r="I3852" i="5" s="1"/>
  <c r="G3853" i="5"/>
  <c r="H3853" i="5"/>
  <c r="I3853" i="5" s="1"/>
  <c r="G3781" i="5"/>
  <c r="H3781" i="5"/>
  <c r="I3781" i="5" s="1"/>
  <c r="G3807" i="5"/>
  <c r="H3807" i="5"/>
  <c r="I3807" i="5" s="1"/>
  <c r="G3808" i="5"/>
  <c r="H3808" i="5"/>
  <c r="I3808" i="5" s="1"/>
  <c r="G3766" i="5"/>
  <c r="G3854" i="5"/>
  <c r="H3854" i="5"/>
  <c r="I3854" i="5" s="1"/>
  <c r="G3855" i="5"/>
  <c r="H3855" i="5"/>
  <c r="I3855" i="5" s="1"/>
  <c r="G3809" i="5"/>
  <c r="H3809" i="5"/>
  <c r="I3809" i="5" s="1"/>
  <c r="G3810" i="5"/>
  <c r="H3810" i="5"/>
  <c r="I3810" i="5" s="1"/>
  <c r="G3811" i="5"/>
  <c r="H3811" i="5"/>
  <c r="I3811" i="5" s="1"/>
  <c r="G3856" i="5"/>
  <c r="H3856" i="5"/>
  <c r="I3856" i="5" s="1"/>
  <c r="G3857" i="5"/>
  <c r="H3857" i="5"/>
  <c r="I3857" i="5" s="1"/>
  <c r="G3858" i="5"/>
  <c r="H3858" i="5"/>
  <c r="I3858" i="5" s="1"/>
  <c r="G3812" i="5"/>
  <c r="H3812" i="5"/>
  <c r="I3812" i="5" s="1"/>
  <c r="G3813" i="5"/>
  <c r="H3813" i="5"/>
  <c r="I3813" i="5" s="1"/>
  <c r="G3859" i="5"/>
  <c r="H3859" i="5"/>
  <c r="I3859" i="5" s="1"/>
  <c r="G3860" i="5"/>
  <c r="H3860" i="5"/>
  <c r="I3860" i="5" s="1"/>
  <c r="G3861" i="5"/>
  <c r="H3861" i="5"/>
  <c r="I3861" i="5" s="1"/>
  <c r="G3814" i="5"/>
  <c r="H3814" i="5"/>
  <c r="I3814" i="5" s="1"/>
  <c r="G3862" i="5"/>
  <c r="H3862" i="5"/>
  <c r="I3862" i="5" s="1"/>
  <c r="G3863" i="5"/>
  <c r="H3863" i="5"/>
  <c r="I3863" i="5" s="1"/>
  <c r="G3782" i="5"/>
  <c r="H3782" i="5"/>
  <c r="I3782" i="5" s="1"/>
  <c r="G3815" i="5"/>
  <c r="H3815" i="5"/>
  <c r="I3815" i="5" s="1"/>
  <c r="G3816" i="5"/>
  <c r="H3816" i="5"/>
  <c r="I3816" i="5" s="1"/>
  <c r="G3817" i="5"/>
  <c r="H3817" i="5"/>
  <c r="I3817" i="5" s="1"/>
  <c r="G3818" i="5"/>
  <c r="H3818" i="5"/>
  <c r="I3818" i="5" s="1"/>
  <c r="G3819" i="5"/>
  <c r="H3819" i="5"/>
  <c r="I3819" i="5" s="1"/>
  <c r="G3864" i="5"/>
  <c r="H3864" i="5"/>
  <c r="I3864" i="5" s="1"/>
  <c r="G3820" i="5"/>
  <c r="H3820" i="5"/>
  <c r="I3820" i="5" s="1"/>
  <c r="G3821" i="5"/>
  <c r="H3821" i="5"/>
  <c r="I3821" i="5" s="1"/>
  <c r="G3865" i="5"/>
  <c r="H3865" i="5"/>
  <c r="I3865" i="5" s="1"/>
  <c r="G3783" i="5"/>
  <c r="H3783" i="5"/>
  <c r="I3783" i="5" s="1"/>
  <c r="G3822" i="5"/>
  <c r="H3822" i="5"/>
  <c r="I3822" i="5" s="1"/>
  <c r="G3866" i="5"/>
  <c r="H3866" i="5"/>
  <c r="I3866" i="5" s="1"/>
  <c r="G3867" i="5"/>
  <c r="H3867" i="5"/>
  <c r="I3867" i="5" s="1"/>
  <c r="G3868" i="5"/>
  <c r="H3868" i="5"/>
  <c r="I3868" i="5" s="1"/>
  <c r="G3869" i="5"/>
  <c r="H3869" i="5"/>
  <c r="I3869" i="5" s="1"/>
  <c r="G3784" i="5"/>
  <c r="H3784" i="5"/>
  <c r="I3784" i="5" s="1"/>
  <c r="G3785" i="5"/>
  <c r="H3785" i="5"/>
  <c r="I3785" i="5" s="1"/>
  <c r="G3870" i="5"/>
  <c r="H3870" i="5"/>
  <c r="I3870" i="5" s="1"/>
  <c r="G3871" i="5"/>
  <c r="H3871" i="5"/>
  <c r="I3871" i="5" s="1"/>
  <c r="G3823" i="5"/>
  <c r="H3823" i="5"/>
  <c r="I3823" i="5" s="1"/>
  <c r="G3872" i="5"/>
  <c r="H3872" i="5"/>
  <c r="I3872" i="5" s="1"/>
  <c r="G3824" i="5"/>
  <c r="H3824" i="5"/>
  <c r="I3824" i="5" s="1"/>
  <c r="G3825" i="5"/>
  <c r="H3825" i="5"/>
  <c r="I3825" i="5" s="1"/>
  <c r="G3873" i="5"/>
  <c r="H3873" i="5"/>
  <c r="I3873" i="5" s="1"/>
  <c r="G3874" i="5"/>
  <c r="H3874" i="5"/>
  <c r="I3874" i="5" s="1"/>
  <c r="G3875" i="5"/>
  <c r="H3875" i="5"/>
  <c r="I3875" i="5" s="1"/>
  <c r="G3876" i="5"/>
  <c r="H3876" i="5"/>
  <c r="I3876" i="5" s="1"/>
  <c r="G3877" i="5"/>
  <c r="H3877" i="5"/>
  <c r="I3877" i="5" s="1"/>
  <c r="H3786" i="5"/>
  <c r="I3786" i="5" s="1"/>
  <c r="G3786" i="5"/>
  <c r="I3712" i="5"/>
  <c r="I3735" i="5"/>
  <c r="J3735" i="5"/>
  <c r="L3735" i="5" s="1"/>
  <c r="I3720" i="5"/>
  <c r="L3720" i="5"/>
  <c r="I3724" i="5"/>
  <c r="J3724" i="5"/>
  <c r="L3724" i="5" s="1"/>
  <c r="I3722" i="5"/>
  <c r="J3722" i="5"/>
  <c r="L3722" i="5" s="1"/>
  <c r="I3725" i="5"/>
  <c r="J3725" i="5"/>
  <c r="L3725" i="5" s="1"/>
  <c r="I3737" i="5"/>
  <c r="J3737" i="5"/>
  <c r="L3737" i="5" s="1"/>
  <c r="I3726" i="5"/>
  <c r="J3726" i="5"/>
  <c r="L3726" i="5" s="1"/>
  <c r="I3738" i="5"/>
  <c r="J3738" i="5"/>
  <c r="L3738" i="5" s="1"/>
  <c r="I3739" i="5"/>
  <c r="J3739" i="5"/>
  <c r="L3739" i="5" s="1"/>
  <c r="I3740" i="5"/>
  <c r="J3740" i="5"/>
  <c r="L3740" i="5" s="1"/>
  <c r="I3727" i="5"/>
  <c r="J3727" i="5"/>
  <c r="L3727" i="5" s="1"/>
  <c r="I3718" i="5"/>
  <c r="J3718" i="5"/>
  <c r="L3718" i="5" s="1"/>
  <c r="I3741" i="5"/>
  <c r="J3741" i="5"/>
  <c r="L3741" i="5" s="1"/>
  <c r="I3742" i="5"/>
  <c r="J3742" i="5"/>
  <c r="L3742" i="5" s="1"/>
  <c r="I3743" i="5"/>
  <c r="J3743" i="5"/>
  <c r="L3743" i="5" s="1"/>
  <c r="I3728" i="5"/>
  <c r="J3728" i="5"/>
  <c r="L3728" i="5" s="1"/>
  <c r="I3744" i="5"/>
  <c r="J3744" i="5"/>
  <c r="L3744" i="5" s="1"/>
  <c r="I3721" i="5"/>
  <c r="J3721" i="5"/>
  <c r="L3721" i="5" s="1"/>
  <c r="I3745" i="5"/>
  <c r="J3745" i="5"/>
  <c r="L3745" i="5" s="1"/>
  <c r="I3746" i="5"/>
  <c r="J3746" i="5"/>
  <c r="L3746" i="5" s="1"/>
  <c r="I3747" i="5"/>
  <c r="J3747" i="5"/>
  <c r="L3747" i="5" s="1"/>
  <c r="I3748" i="5"/>
  <c r="J3748" i="5"/>
  <c r="L3748" i="5" s="1"/>
  <c r="I3749" i="5"/>
  <c r="J3749" i="5"/>
  <c r="L3749" i="5" s="1"/>
  <c r="I3714" i="5"/>
  <c r="J3714" i="5"/>
  <c r="L3714" i="5" s="1"/>
  <c r="I3750" i="5"/>
  <c r="J3750" i="5"/>
  <c r="L3750" i="5" s="1"/>
  <c r="I3715" i="5"/>
  <c r="J3715" i="5"/>
  <c r="L3715" i="5" s="1"/>
  <c r="I3751" i="5"/>
  <c r="J3751" i="5"/>
  <c r="L3751" i="5" s="1"/>
  <c r="I3713" i="5"/>
  <c r="J3713" i="5"/>
  <c r="L3713" i="5" s="1"/>
  <c r="I3730" i="5"/>
  <c r="J3730" i="5"/>
  <c r="L3730" i="5" s="1"/>
  <c r="I3716" i="5"/>
  <c r="J3716" i="5"/>
  <c r="L3716" i="5" s="1"/>
  <c r="I3752" i="5"/>
  <c r="J3752" i="5"/>
  <c r="L3752" i="5" s="1"/>
  <c r="I3753" i="5"/>
  <c r="J3753" i="5"/>
  <c r="L3753" i="5" s="1"/>
  <c r="I3719" i="5"/>
  <c r="J3719" i="5"/>
  <c r="L3719" i="5" s="1"/>
  <c r="I3754" i="5"/>
  <c r="J3754" i="5"/>
  <c r="L3754" i="5" s="1"/>
  <c r="I3731" i="5"/>
  <c r="J3731" i="5"/>
  <c r="L3731" i="5" s="1"/>
  <c r="I3755" i="5"/>
  <c r="J3755" i="5"/>
  <c r="L3755" i="5" s="1"/>
  <c r="I3756" i="5"/>
  <c r="J3756" i="5"/>
  <c r="L3756" i="5" s="1"/>
  <c r="I3757" i="5"/>
  <c r="J3757" i="5"/>
  <c r="L3757" i="5" s="1"/>
  <c r="I3732" i="5"/>
  <c r="J3732" i="5"/>
  <c r="L3732" i="5" s="1"/>
  <c r="I3758" i="5"/>
  <c r="J3758" i="5"/>
  <c r="L3758" i="5" s="1"/>
  <c r="I3759" i="5"/>
  <c r="J3759" i="5"/>
  <c r="L3759" i="5" s="1"/>
  <c r="I3760" i="5"/>
  <c r="J3760" i="5"/>
  <c r="L3760" i="5" s="1"/>
  <c r="I3717" i="5"/>
  <c r="J3717" i="5"/>
  <c r="L3717" i="5" s="1"/>
  <c r="I3733" i="5"/>
  <c r="J3733" i="5"/>
  <c r="L3733" i="5" s="1"/>
  <c r="I3761" i="5"/>
  <c r="J3761" i="5"/>
  <c r="L3761" i="5" s="1"/>
  <c r="J3734" i="5"/>
  <c r="L3734" i="5" s="1"/>
  <c r="I3734" i="5"/>
  <c r="I3662" i="5"/>
  <c r="J3662" i="5"/>
  <c r="L3662" i="5" s="1"/>
  <c r="I3684" i="5"/>
  <c r="J3684" i="5"/>
  <c r="L3684" i="5" s="1"/>
  <c r="I3685" i="5"/>
  <c r="J3685" i="5"/>
  <c r="L3685" i="5" s="1"/>
  <c r="I3649" i="5"/>
  <c r="J3649" i="5"/>
  <c r="L3649" i="5" s="1"/>
  <c r="I3646" i="5"/>
  <c r="J3646" i="5"/>
  <c r="L3646" i="5" s="1"/>
  <c r="I3657" i="5"/>
  <c r="J3657" i="5"/>
  <c r="L3657" i="5" s="1"/>
  <c r="I3645" i="5"/>
  <c r="J3645" i="5"/>
  <c r="L3645" i="5" s="1"/>
  <c r="I3686" i="5"/>
  <c r="J3686" i="5"/>
  <c r="L3686" i="5" s="1"/>
  <c r="I3687" i="5"/>
  <c r="J3687" i="5"/>
  <c r="L3687" i="5" s="1"/>
  <c r="I3663" i="5"/>
  <c r="J3663" i="5"/>
  <c r="L3663" i="5" s="1"/>
  <c r="I3664" i="5"/>
  <c r="J3664" i="5"/>
  <c r="L3664" i="5" s="1"/>
  <c r="I3665" i="5"/>
  <c r="J3665" i="5"/>
  <c r="L3665" i="5" s="1"/>
  <c r="I3655" i="5"/>
  <c r="J3655" i="5"/>
  <c r="L3655" i="5" s="1"/>
  <c r="I3689" i="5"/>
  <c r="J3689" i="5"/>
  <c r="L3689" i="5" s="1"/>
  <c r="I3690" i="5"/>
  <c r="J3690" i="5"/>
  <c r="L3690" i="5" s="1"/>
  <c r="I3691" i="5"/>
  <c r="J3691" i="5"/>
  <c r="L3691" i="5" s="1"/>
  <c r="I3692" i="5"/>
  <c r="J3692" i="5"/>
  <c r="L3692" i="5" s="1"/>
  <c r="I3693" i="5"/>
  <c r="J3693" i="5"/>
  <c r="L3693" i="5" s="1"/>
  <c r="I3694" i="5"/>
  <c r="J3694" i="5"/>
  <c r="L3694" i="5" s="1"/>
  <c r="I3666" i="5"/>
  <c r="J3666" i="5"/>
  <c r="L3666" i="5" s="1"/>
  <c r="I3695" i="5"/>
  <c r="J3695" i="5"/>
  <c r="L3695" i="5" s="1"/>
  <c r="I3648" i="5"/>
  <c r="J3648" i="5"/>
  <c r="L3648" i="5" s="1"/>
  <c r="I3652" i="5"/>
  <c r="J3652" i="5"/>
  <c r="L3652" i="5" s="1"/>
  <c r="I3680" i="5"/>
  <c r="J3680" i="5"/>
  <c r="L3680" i="5" s="1"/>
  <c r="I3669" i="5"/>
  <c r="J3669" i="5"/>
  <c r="L3669" i="5" s="1"/>
  <c r="I3696" i="5"/>
  <c r="J3696" i="5"/>
  <c r="L3696" i="5" s="1"/>
  <c r="I3670" i="5"/>
  <c r="J3670" i="5"/>
  <c r="L3670" i="5" s="1"/>
  <c r="I3681" i="5"/>
  <c r="J3681" i="5"/>
  <c r="L3681" i="5" s="1"/>
  <c r="I3656" i="5"/>
  <c r="J3656" i="5"/>
  <c r="L3656" i="5" s="1"/>
  <c r="I3698" i="5"/>
  <c r="J3698" i="5"/>
  <c r="L3698" i="5" s="1"/>
  <c r="I3653" i="5"/>
  <c r="J3653" i="5"/>
  <c r="L3653" i="5" s="1"/>
  <c r="I3699" i="5"/>
  <c r="J3699" i="5"/>
  <c r="L3699" i="5" s="1"/>
  <c r="I3700" i="5"/>
  <c r="J3700" i="5"/>
  <c r="L3700" i="5" s="1"/>
  <c r="I3650" i="5"/>
  <c r="J3650" i="5"/>
  <c r="L3650" i="5" s="1"/>
  <c r="I3672" i="5"/>
  <c r="J3672" i="5"/>
  <c r="L3672" i="5" s="1"/>
  <c r="I3701" i="5"/>
  <c r="J3701" i="5"/>
  <c r="L3701" i="5" s="1"/>
  <c r="I3702" i="5"/>
  <c r="J3702" i="5"/>
  <c r="L3702" i="5" s="1"/>
  <c r="I3647" i="5"/>
  <c r="J3647" i="5"/>
  <c r="L3647" i="5" s="1"/>
  <c r="I3673" i="5"/>
  <c r="J3673" i="5"/>
  <c r="L3673" i="5" s="1"/>
  <c r="I3651" i="5"/>
  <c r="J3651" i="5"/>
  <c r="L3651" i="5" s="1"/>
  <c r="I3674" i="5"/>
  <c r="J3674" i="5"/>
  <c r="L3674" i="5" s="1"/>
  <c r="I3675" i="5"/>
  <c r="J3675" i="5"/>
  <c r="L3675" i="5" s="1"/>
  <c r="I3682" i="5"/>
  <c r="J3682" i="5"/>
  <c r="L3682" i="5" s="1"/>
  <c r="I3703" i="5"/>
  <c r="J3703" i="5"/>
  <c r="L3703" i="5" s="1"/>
  <c r="I3654" i="5"/>
  <c r="J3654" i="5"/>
  <c r="L3654" i="5" s="1"/>
  <c r="I3677" i="5"/>
  <c r="J3677" i="5"/>
  <c r="L3677" i="5" s="1"/>
  <c r="I3678" i="5"/>
  <c r="J3678" i="5"/>
  <c r="L3678" i="5" s="1"/>
  <c r="I3704" i="5"/>
  <c r="J3704" i="5"/>
  <c r="L3704" i="5" s="1"/>
  <c r="I3705" i="5"/>
  <c r="J3705" i="5"/>
  <c r="L3705" i="5" s="1"/>
  <c r="I3706" i="5"/>
  <c r="J3706" i="5"/>
  <c r="L3706" i="5" s="1"/>
  <c r="I3707" i="5"/>
  <c r="J3707" i="5"/>
  <c r="L3707" i="5" s="1"/>
  <c r="I3708" i="5"/>
  <c r="J3708" i="5"/>
  <c r="L3708" i="5" s="1"/>
  <c r="I3679" i="5"/>
  <c r="J3679" i="5"/>
  <c r="L3679" i="5" s="1"/>
  <c r="I3683" i="5"/>
  <c r="J3683" i="5"/>
  <c r="L3683" i="5" s="1"/>
  <c r="I3659" i="5"/>
  <c r="J3659" i="5"/>
  <c r="L3659" i="5" s="1"/>
  <c r="I3660" i="5"/>
  <c r="J3660" i="5"/>
  <c r="L3660" i="5" s="1"/>
  <c r="I3661" i="5"/>
  <c r="J3661" i="5"/>
  <c r="L3661" i="5" s="1"/>
  <c r="J3658" i="5"/>
  <c r="L3658" i="5" s="1"/>
  <c r="I3658" i="5"/>
  <c r="G3541" i="5"/>
  <c r="H3541" i="5"/>
  <c r="I3541" i="5" s="1"/>
  <c r="G3559" i="5"/>
  <c r="H3559" i="5"/>
  <c r="I3559" i="5" s="1"/>
  <c r="G3542" i="5"/>
  <c r="H3542" i="5"/>
  <c r="I3542" i="5" s="1"/>
  <c r="G3560" i="5"/>
  <c r="H3560" i="5"/>
  <c r="I3560" i="5" s="1"/>
  <c r="G3561" i="5"/>
  <c r="H3561" i="5"/>
  <c r="I3561" i="5" s="1"/>
  <c r="G3543" i="5"/>
  <c r="H3543" i="5"/>
  <c r="I3543" i="5" s="1"/>
  <c r="G3595" i="5"/>
  <c r="H3595" i="5"/>
  <c r="I3595" i="5" s="1"/>
  <c r="G3562" i="5"/>
  <c r="H3562" i="5"/>
  <c r="I3562" i="5" s="1"/>
  <c r="G3535" i="5"/>
  <c r="H3535" i="5"/>
  <c r="I3535" i="5" s="1"/>
  <c r="G3563" i="5"/>
  <c r="H3563" i="5"/>
  <c r="I3563" i="5" s="1"/>
  <c r="G3544" i="5"/>
  <c r="H3544" i="5"/>
  <c r="I3544" i="5" s="1"/>
  <c r="G3526" i="5"/>
  <c r="H3526" i="5"/>
  <c r="I3526" i="5" s="1"/>
  <c r="G3545" i="5"/>
  <c r="H3545" i="5"/>
  <c r="I3545" i="5" s="1"/>
  <c r="G3564" i="5"/>
  <c r="H3564" i="5"/>
  <c r="I3564" i="5" s="1"/>
  <c r="G3596" i="5"/>
  <c r="H3596" i="5"/>
  <c r="I3596" i="5" s="1"/>
  <c r="G3530" i="5"/>
  <c r="H3530" i="5"/>
  <c r="I3530" i="5" s="1"/>
  <c r="G3565" i="5"/>
  <c r="H3565" i="5"/>
  <c r="I3565" i="5" s="1"/>
  <c r="G3538" i="5"/>
  <c r="H3538" i="5"/>
  <c r="I3538" i="5" s="1"/>
  <c r="G3598" i="5"/>
  <c r="H3598" i="5"/>
  <c r="I3598" i="5" s="1"/>
  <c r="G3599" i="5"/>
  <c r="H3599" i="5"/>
  <c r="I3599" i="5" s="1"/>
  <c r="G3600" i="5"/>
  <c r="H3600" i="5"/>
  <c r="I3600" i="5" s="1"/>
  <c r="G3601" i="5"/>
  <c r="H3601" i="5"/>
  <c r="I3601" i="5" s="1"/>
  <c r="G3602" i="5"/>
  <c r="H3602" i="5"/>
  <c r="I3602" i="5" s="1"/>
  <c r="G3603" i="5"/>
  <c r="H3603" i="5"/>
  <c r="I3603" i="5" s="1"/>
  <c r="G3604" i="5"/>
  <c r="H3604" i="5"/>
  <c r="I3604" i="5" s="1"/>
  <c r="G3605" i="5"/>
  <c r="H3605" i="5"/>
  <c r="I3605" i="5" s="1"/>
  <c r="G3537" i="5"/>
  <c r="H3537" i="5"/>
  <c r="I3537" i="5" s="1"/>
  <c r="G3540" i="5"/>
  <c r="H3540" i="5"/>
  <c r="I3540" i="5" s="1"/>
  <c r="G3567" i="5"/>
  <c r="H3567" i="5"/>
  <c r="I3567" i="5" s="1"/>
  <c r="G3531" i="5"/>
  <c r="H3531" i="5"/>
  <c r="I3531" i="5" s="1"/>
  <c r="G3607" i="5"/>
  <c r="H3607" i="5"/>
  <c r="I3607" i="5" s="1"/>
  <c r="G3546" i="5"/>
  <c r="H3546" i="5"/>
  <c r="I3546" i="5" s="1"/>
  <c r="G3608" i="5"/>
  <c r="H3608" i="5"/>
  <c r="I3608" i="5" s="1"/>
  <c r="G3609" i="5"/>
  <c r="H3609" i="5"/>
  <c r="I3609" i="5" s="1"/>
  <c r="G3610" i="5"/>
  <c r="H3610" i="5"/>
  <c r="I3610" i="5" s="1"/>
  <c r="G3568" i="5"/>
  <c r="H3568" i="5"/>
  <c r="I3568" i="5" s="1"/>
  <c r="G3547" i="5"/>
  <c r="H3547" i="5"/>
  <c r="I3547" i="5" s="1"/>
  <c r="G3536" i="5"/>
  <c r="H3536" i="5"/>
  <c r="I3536" i="5" s="1"/>
  <c r="G3548" i="5"/>
  <c r="H3548" i="5"/>
  <c r="I3548" i="5" s="1"/>
  <c r="G3569" i="5"/>
  <c r="H3569" i="5"/>
  <c r="I3569" i="5" s="1"/>
  <c r="G3611" i="5"/>
  <c r="H3611" i="5"/>
  <c r="I3611" i="5" s="1"/>
  <c r="G3612" i="5"/>
  <c r="H3612" i="5"/>
  <c r="I3612" i="5" s="1"/>
  <c r="G3613" i="5"/>
  <c r="H3613" i="5"/>
  <c r="I3613" i="5" s="1"/>
  <c r="G3570" i="5"/>
  <c r="H3570" i="5"/>
  <c r="I3570" i="5" s="1"/>
  <c r="G3571" i="5"/>
  <c r="H3571" i="5"/>
  <c r="I3571" i="5" s="1"/>
  <c r="G3614" i="5"/>
  <c r="H3614" i="5"/>
  <c r="I3614" i="5" s="1"/>
  <c r="G3572" i="5"/>
  <c r="H3572" i="5"/>
  <c r="I3572" i="5" s="1"/>
  <c r="G3573" i="5"/>
  <c r="H3573" i="5"/>
  <c r="I3573" i="5" s="1"/>
  <c r="G3615" i="5"/>
  <c r="H3615" i="5"/>
  <c r="I3615" i="5" s="1"/>
  <c r="G3574" i="5"/>
  <c r="H3574" i="5"/>
  <c r="I3574" i="5" s="1"/>
  <c r="G3549" i="5"/>
  <c r="H3549" i="5"/>
  <c r="I3549" i="5" s="1"/>
  <c r="G3550" i="5"/>
  <c r="H3550" i="5"/>
  <c r="I3550" i="5" s="1"/>
  <c r="G3617" i="5"/>
  <c r="H3617" i="5"/>
  <c r="I3617" i="5" s="1"/>
  <c r="G3618" i="5"/>
  <c r="H3618" i="5"/>
  <c r="I3618" i="5" s="1"/>
  <c r="G3551" i="5"/>
  <c r="H3551" i="5"/>
  <c r="I3551" i="5" s="1"/>
  <c r="G3552" i="5"/>
  <c r="H3552" i="5"/>
  <c r="I3552" i="5" s="1"/>
  <c r="G3532" i="5"/>
  <c r="H3532" i="5"/>
  <c r="I3532" i="5" s="1"/>
  <c r="G3575" i="5"/>
  <c r="H3575" i="5"/>
  <c r="I3575" i="5" s="1"/>
  <c r="G3619" i="5"/>
  <c r="H3619" i="5"/>
  <c r="I3619" i="5" s="1"/>
  <c r="G3620" i="5"/>
  <c r="H3620" i="5"/>
  <c r="I3620" i="5" s="1"/>
  <c r="G3621" i="5"/>
  <c r="H3621" i="5"/>
  <c r="I3621" i="5" s="1"/>
  <c r="G3533" i="5"/>
  <c r="H3533" i="5"/>
  <c r="I3533" i="5" s="1"/>
  <c r="G3622" i="5"/>
  <c r="H3622" i="5"/>
  <c r="I3622" i="5" s="1"/>
  <c r="G3623" i="5"/>
  <c r="H3623" i="5"/>
  <c r="I3623" i="5" s="1"/>
  <c r="G3576" i="5"/>
  <c r="H3576" i="5"/>
  <c r="I3576" i="5" s="1"/>
  <c r="G3624" i="5"/>
  <c r="H3624" i="5"/>
  <c r="I3624" i="5" s="1"/>
  <c r="G3625" i="5"/>
  <c r="H3625" i="5"/>
  <c r="I3625" i="5" s="1"/>
  <c r="G3525" i="5"/>
  <c r="H3525" i="5"/>
  <c r="I3525" i="5" s="1"/>
  <c r="G3553" i="5"/>
  <c r="H3553" i="5"/>
  <c r="I3553" i="5" s="1"/>
  <c r="G3577" i="5"/>
  <c r="H3577" i="5"/>
  <c r="I3577" i="5" s="1"/>
  <c r="G3626" i="5"/>
  <c r="H3626" i="5"/>
  <c r="I3626" i="5" s="1"/>
  <c r="G3578" i="5"/>
  <c r="H3578" i="5"/>
  <c r="I3578" i="5" s="1"/>
  <c r="G3579" i="5"/>
  <c r="H3579" i="5"/>
  <c r="I3579" i="5" s="1"/>
  <c r="G3580" i="5"/>
  <c r="H3580" i="5"/>
  <c r="I3580" i="5" s="1"/>
  <c r="G3627" i="5"/>
  <c r="H3627" i="5"/>
  <c r="I3627" i="5" s="1"/>
  <c r="G3554" i="5"/>
  <c r="H3554" i="5"/>
  <c r="I3554" i="5" s="1"/>
  <c r="G3628" i="5"/>
  <c r="H3628" i="5"/>
  <c r="I3628" i="5" s="1"/>
  <c r="G3581" i="5"/>
  <c r="H3581" i="5"/>
  <c r="I3581" i="5" s="1"/>
  <c r="G3629" i="5"/>
  <c r="H3629" i="5"/>
  <c r="I3629" i="5" s="1"/>
  <c r="G3555" i="5"/>
  <c r="H3555" i="5"/>
  <c r="I3555" i="5" s="1"/>
  <c r="G3556" i="5"/>
  <c r="H3556" i="5"/>
  <c r="I3556" i="5" s="1"/>
  <c r="G3630" i="5"/>
  <c r="H3630" i="5"/>
  <c r="I3630" i="5" s="1"/>
  <c r="G3528" i="5"/>
  <c r="H3528" i="5"/>
  <c r="I3528" i="5" s="1"/>
  <c r="G3582" i="5"/>
  <c r="H3582" i="5"/>
  <c r="I3582" i="5" s="1"/>
  <c r="G3583" i="5"/>
  <c r="H3583" i="5"/>
  <c r="I3583" i="5" s="1"/>
  <c r="G3527" i="5"/>
  <c r="H3527" i="5"/>
  <c r="I3527" i="5" s="1"/>
  <c r="G3631" i="5"/>
  <c r="H3631" i="5"/>
  <c r="I3631" i="5" s="1"/>
  <c r="G3584" i="5"/>
  <c r="H3584" i="5"/>
  <c r="I3584" i="5" s="1"/>
  <c r="G3534" i="5"/>
  <c r="H3534" i="5"/>
  <c r="I3534" i="5" s="1"/>
  <c r="G3539" i="5"/>
  <c r="H3539" i="5"/>
  <c r="I3539" i="5" s="1"/>
  <c r="G3529" i="5"/>
  <c r="H3529" i="5"/>
  <c r="I3529" i="5" s="1"/>
  <c r="G3632" i="5"/>
  <c r="H3632" i="5"/>
  <c r="I3632" i="5" s="1"/>
  <c r="G3586" i="5"/>
  <c r="H3586" i="5"/>
  <c r="I3586" i="5" s="1"/>
  <c r="G3633" i="5"/>
  <c r="H3633" i="5"/>
  <c r="I3633" i="5" s="1"/>
  <c r="G3587" i="5"/>
  <c r="H3587" i="5"/>
  <c r="I3587" i="5" s="1"/>
  <c r="G3634" i="5"/>
  <c r="H3634" i="5"/>
  <c r="I3634" i="5" s="1"/>
  <c r="G3635" i="5"/>
  <c r="H3635" i="5"/>
  <c r="I3635" i="5" s="1"/>
  <c r="G3588" i="5"/>
  <c r="H3588" i="5"/>
  <c r="I3588" i="5" s="1"/>
  <c r="G3589" i="5"/>
  <c r="H3589" i="5"/>
  <c r="I3589" i="5" s="1"/>
  <c r="G3557" i="5"/>
  <c r="H3557" i="5"/>
  <c r="I3557" i="5" s="1"/>
  <c r="G3590" i="5"/>
  <c r="H3590" i="5"/>
  <c r="I3590" i="5" s="1"/>
  <c r="G3636" i="5"/>
  <c r="H3636" i="5"/>
  <c r="I3636" i="5" s="1"/>
  <c r="G3637" i="5"/>
  <c r="H3637" i="5"/>
  <c r="I3637" i="5" s="1"/>
  <c r="G3591" i="5"/>
  <c r="H3591" i="5"/>
  <c r="I3591" i="5" s="1"/>
  <c r="G3592" i="5"/>
  <c r="H3592" i="5"/>
  <c r="I3592" i="5" s="1"/>
  <c r="G3638" i="5"/>
  <c r="H3638" i="5"/>
  <c r="I3638" i="5" s="1"/>
  <c r="G3639" i="5"/>
  <c r="H3639" i="5"/>
  <c r="I3639" i="5" s="1"/>
  <c r="G3640" i="5"/>
  <c r="H3640" i="5"/>
  <c r="I3640" i="5" s="1"/>
  <c r="G3558" i="5"/>
  <c r="H3558" i="5"/>
  <c r="I3558" i="5" s="1"/>
  <c r="G3593" i="5"/>
  <c r="H3593" i="5"/>
  <c r="I3593" i="5" s="1"/>
  <c r="G3641" i="5"/>
  <c r="H3641" i="5"/>
  <c r="I3641" i="5" s="1"/>
  <c r="H3594" i="5"/>
  <c r="I3594" i="5" s="1"/>
  <c r="G3594" i="5"/>
  <c r="G3440" i="5"/>
  <c r="H3440" i="5"/>
  <c r="I3440" i="5" s="1"/>
  <c r="G3481" i="5"/>
  <c r="H3481" i="5"/>
  <c r="I3481" i="5" s="1"/>
  <c r="G3482" i="5"/>
  <c r="H3482" i="5"/>
  <c r="I3482" i="5" s="1"/>
  <c r="G3483" i="5"/>
  <c r="H3483" i="5"/>
  <c r="I3483" i="5" s="1"/>
  <c r="G3451" i="5"/>
  <c r="H3451" i="5"/>
  <c r="I3451" i="5" s="1"/>
  <c r="G3452" i="5"/>
  <c r="H3452" i="5"/>
  <c r="I3452" i="5" s="1"/>
  <c r="G3484" i="5"/>
  <c r="H3484" i="5"/>
  <c r="I3484" i="5" s="1"/>
  <c r="G3432" i="5"/>
  <c r="H3432" i="5"/>
  <c r="I3432" i="5" s="1"/>
  <c r="G3429" i="5"/>
  <c r="H3429" i="5"/>
  <c r="I3429" i="5" s="1"/>
  <c r="G3441" i="5"/>
  <c r="H3441" i="5"/>
  <c r="I3441" i="5" s="1"/>
  <c r="G3430" i="5"/>
  <c r="H3430" i="5"/>
  <c r="I3430" i="5" s="1"/>
  <c r="G3442" i="5"/>
  <c r="H3442" i="5"/>
  <c r="I3442" i="5" s="1"/>
  <c r="G3443" i="5"/>
  <c r="H3443" i="5"/>
  <c r="I3443" i="5" s="1"/>
  <c r="G3453" i="5"/>
  <c r="H3453" i="5"/>
  <c r="I3453" i="5" s="1"/>
  <c r="G3485" i="5"/>
  <c r="H3485" i="5"/>
  <c r="I3485" i="5" s="1"/>
  <c r="G3486" i="5"/>
  <c r="H3486" i="5"/>
  <c r="I3486" i="5" s="1"/>
  <c r="G3487" i="5"/>
  <c r="H3487" i="5"/>
  <c r="I3487" i="5" s="1"/>
  <c r="G3488" i="5"/>
  <c r="H3488" i="5"/>
  <c r="I3488" i="5" s="1"/>
  <c r="G3444" i="5"/>
  <c r="H3444" i="5"/>
  <c r="I3444" i="5" s="1"/>
  <c r="G3454" i="5"/>
  <c r="H3454" i="5"/>
  <c r="I3454" i="5" s="1"/>
  <c r="G3489" i="5"/>
  <c r="H3489" i="5"/>
  <c r="I3489" i="5" s="1"/>
  <c r="G3490" i="5"/>
  <c r="H3490" i="5"/>
  <c r="I3490" i="5" s="1"/>
  <c r="G3491" i="5"/>
  <c r="H3491" i="5"/>
  <c r="I3491" i="5" s="1"/>
  <c r="G3492" i="5"/>
  <c r="H3492" i="5"/>
  <c r="I3492" i="5" s="1"/>
  <c r="G3493" i="5"/>
  <c r="H3493" i="5"/>
  <c r="I3493" i="5" s="1"/>
  <c r="G3494" i="5"/>
  <c r="H3494" i="5"/>
  <c r="I3494" i="5" s="1"/>
  <c r="G3495" i="5"/>
  <c r="H3495" i="5"/>
  <c r="I3495" i="5" s="1"/>
  <c r="G3496" i="5"/>
  <c r="H3496" i="5"/>
  <c r="I3496" i="5" s="1"/>
  <c r="G3497" i="5"/>
  <c r="H3497" i="5"/>
  <c r="I3497" i="5" s="1"/>
  <c r="G3498" i="5"/>
  <c r="H3498" i="5"/>
  <c r="I3498" i="5" s="1"/>
  <c r="G3499" i="5"/>
  <c r="H3499" i="5"/>
  <c r="I3499" i="5" s="1"/>
  <c r="G3455" i="5"/>
  <c r="H3455" i="5"/>
  <c r="I3455" i="5" s="1"/>
  <c r="G3500" i="5"/>
  <c r="H3500" i="5"/>
  <c r="I3500" i="5" s="1"/>
  <c r="G3501" i="5"/>
  <c r="H3501" i="5"/>
  <c r="I3501" i="5" s="1"/>
  <c r="G3436" i="5"/>
  <c r="H3436" i="5"/>
  <c r="I3436" i="5" s="1"/>
  <c r="G3502" i="5"/>
  <c r="H3502" i="5"/>
  <c r="I3502" i="5" s="1"/>
  <c r="G3503" i="5"/>
  <c r="H3503" i="5"/>
  <c r="I3503" i="5" s="1"/>
  <c r="G3437" i="5"/>
  <c r="H3437" i="5"/>
  <c r="I3437" i="5" s="1"/>
  <c r="G3504" i="5"/>
  <c r="H3504" i="5"/>
  <c r="I3504" i="5" s="1"/>
  <c r="G3456" i="5"/>
  <c r="H3456" i="5"/>
  <c r="I3456" i="5" s="1"/>
  <c r="G3431" i="5"/>
  <c r="H3431" i="5"/>
  <c r="I3431" i="5" s="1"/>
  <c r="G3457" i="5"/>
  <c r="H3457" i="5"/>
  <c r="I3457" i="5" s="1"/>
  <c r="G3458" i="5"/>
  <c r="H3458" i="5"/>
  <c r="I3458" i="5" s="1"/>
  <c r="G3505" i="5"/>
  <c r="H3505" i="5"/>
  <c r="I3505" i="5" s="1"/>
  <c r="G3506" i="5"/>
  <c r="H3506" i="5"/>
  <c r="I3506" i="5" s="1"/>
  <c r="G3459" i="5"/>
  <c r="H3459" i="5"/>
  <c r="I3459" i="5" s="1"/>
  <c r="G3460" i="5"/>
  <c r="H3460" i="5"/>
  <c r="I3460" i="5" s="1"/>
  <c r="G3461" i="5"/>
  <c r="H3461" i="5"/>
  <c r="I3461" i="5" s="1"/>
  <c r="G3462" i="5"/>
  <c r="H3462" i="5"/>
  <c r="I3462" i="5" s="1"/>
  <c r="G3463" i="5"/>
  <c r="H3463" i="5"/>
  <c r="I3463" i="5" s="1"/>
  <c r="G3464" i="5"/>
  <c r="H3464" i="5"/>
  <c r="I3464" i="5" s="1"/>
  <c r="G3438" i="5"/>
  <c r="H3438" i="5"/>
  <c r="I3438" i="5" s="1"/>
  <c r="G3507" i="5"/>
  <c r="H3507" i="5"/>
  <c r="I3507" i="5" s="1"/>
  <c r="G3465" i="5"/>
  <c r="H3465" i="5"/>
  <c r="I3465" i="5" s="1"/>
  <c r="G3508" i="5"/>
  <c r="H3508" i="5"/>
  <c r="I3508" i="5" s="1"/>
  <c r="G3509" i="5"/>
  <c r="H3509" i="5"/>
  <c r="I3509" i="5" s="1"/>
  <c r="G3445" i="5"/>
  <c r="H3445" i="5"/>
  <c r="I3445" i="5" s="1"/>
  <c r="G3466" i="5"/>
  <c r="H3466" i="5"/>
  <c r="I3466" i="5" s="1"/>
  <c r="G3510" i="5"/>
  <c r="H3510" i="5"/>
  <c r="I3510" i="5" s="1"/>
  <c r="G3467" i="5"/>
  <c r="H3467" i="5"/>
  <c r="I3467" i="5" s="1"/>
  <c r="G3468" i="5"/>
  <c r="H3468" i="5"/>
  <c r="I3468" i="5" s="1"/>
  <c r="G3433" i="5"/>
  <c r="H3433" i="5"/>
  <c r="I3433" i="5" s="1"/>
  <c r="G3469" i="5"/>
  <c r="H3469" i="5"/>
  <c r="I3469" i="5" s="1"/>
  <c r="G3511" i="5"/>
  <c r="H3511" i="5"/>
  <c r="I3511" i="5" s="1"/>
  <c r="G3512" i="5"/>
  <c r="H3512" i="5"/>
  <c r="I3512" i="5" s="1"/>
  <c r="G3513" i="5"/>
  <c r="H3513" i="5"/>
  <c r="I3513" i="5" s="1"/>
  <c r="G3470" i="5"/>
  <c r="H3470" i="5"/>
  <c r="I3470" i="5" s="1"/>
  <c r="G3514" i="5"/>
  <c r="H3514" i="5"/>
  <c r="I3514" i="5" s="1"/>
  <c r="G3471" i="5"/>
  <c r="H3471" i="5"/>
  <c r="I3471" i="5" s="1"/>
  <c r="G3515" i="5"/>
  <c r="H3515" i="5"/>
  <c r="I3515" i="5" s="1"/>
  <c r="G3446" i="5"/>
  <c r="H3446" i="5"/>
  <c r="I3446" i="5" s="1"/>
  <c r="G3472" i="5"/>
  <c r="H3472" i="5"/>
  <c r="I3472" i="5" s="1"/>
  <c r="G3439" i="5"/>
  <c r="H3439" i="5"/>
  <c r="I3439" i="5" s="1"/>
  <c r="G3473" i="5"/>
  <c r="H3473" i="5"/>
  <c r="I3473" i="5" s="1"/>
  <c r="G3447" i="5"/>
  <c r="H3447" i="5"/>
  <c r="I3447" i="5" s="1"/>
  <c r="G3474" i="5"/>
  <c r="H3474" i="5"/>
  <c r="I3474" i="5" s="1"/>
  <c r="G3448" i="5"/>
  <c r="H3448" i="5"/>
  <c r="I3448" i="5" s="1"/>
  <c r="G3475" i="5"/>
  <c r="H3475" i="5"/>
  <c r="I3475" i="5" s="1"/>
  <c r="G3516" i="5"/>
  <c r="H3516" i="5"/>
  <c r="I3516" i="5" s="1"/>
  <c r="G3449" i="5"/>
  <c r="H3449" i="5"/>
  <c r="I3449" i="5" s="1"/>
  <c r="G3476" i="5"/>
  <c r="H3476" i="5"/>
  <c r="I3476" i="5" s="1"/>
  <c r="G3434" i="5"/>
  <c r="H3434" i="5"/>
  <c r="I3434" i="5" s="1"/>
  <c r="G3450" i="5"/>
  <c r="H3450" i="5"/>
  <c r="I3450" i="5" s="1"/>
  <c r="G3477" i="5"/>
  <c r="H3477" i="5"/>
  <c r="I3477" i="5" s="1"/>
  <c r="G3478" i="5"/>
  <c r="H3478" i="5"/>
  <c r="I3478" i="5" s="1"/>
  <c r="G3517" i="5"/>
  <c r="H3517" i="5"/>
  <c r="I3517" i="5" s="1"/>
  <c r="G3518" i="5"/>
  <c r="H3518" i="5"/>
  <c r="I3518" i="5" s="1"/>
  <c r="G3519" i="5"/>
  <c r="H3519" i="5"/>
  <c r="I3519" i="5" s="1"/>
  <c r="G3520" i="5"/>
  <c r="H3520" i="5"/>
  <c r="I3520" i="5" s="1"/>
  <c r="G3479" i="5"/>
  <c r="H3479" i="5"/>
  <c r="I3479" i="5" s="1"/>
  <c r="G3480" i="5"/>
  <c r="H3480" i="5"/>
  <c r="I3480" i="5" s="1"/>
  <c r="H3435" i="5"/>
  <c r="I3435" i="5" s="1"/>
  <c r="G3435" i="5"/>
  <c r="H3247" i="5"/>
  <c r="I3247" i="5" s="1"/>
  <c r="G3247" i="5"/>
  <c r="H3246" i="5"/>
  <c r="I3246" i="5" s="1"/>
  <c r="G3246" i="5"/>
  <c r="H3245" i="5"/>
  <c r="I3245" i="5" s="1"/>
  <c r="G3245" i="5"/>
  <c r="H3244" i="5"/>
  <c r="I3244" i="5" s="1"/>
  <c r="G3244" i="5"/>
  <c r="H3243" i="5"/>
  <c r="I3243" i="5" s="1"/>
  <c r="G3243" i="5"/>
  <c r="H3242" i="5"/>
  <c r="I3242" i="5" s="1"/>
  <c r="G3242" i="5"/>
  <c r="H3241" i="5"/>
  <c r="I3241" i="5" s="1"/>
  <c r="G3241" i="5"/>
  <c r="H3240" i="5"/>
  <c r="I3240" i="5" s="1"/>
  <c r="G3240" i="5"/>
  <c r="H3239" i="5"/>
  <c r="I3239" i="5" s="1"/>
  <c r="G3239" i="5"/>
  <c r="H3238" i="5"/>
  <c r="I3238" i="5" s="1"/>
  <c r="G3238" i="5"/>
  <c r="H3237" i="5"/>
  <c r="I3237" i="5" s="1"/>
  <c r="G3237" i="5"/>
  <c r="H3236" i="5"/>
  <c r="I3236" i="5" s="1"/>
  <c r="G3236" i="5"/>
  <c r="H3235" i="5"/>
  <c r="I3235" i="5" s="1"/>
  <c r="G3235" i="5"/>
  <c r="H3234" i="5"/>
  <c r="I3234" i="5" s="1"/>
  <c r="G3234" i="5"/>
  <c r="H3233" i="5"/>
  <c r="I3233" i="5" s="1"/>
  <c r="G3233" i="5"/>
  <c r="H3232" i="5"/>
  <c r="I3232" i="5" s="1"/>
  <c r="G3232" i="5"/>
  <c r="H3166" i="5"/>
  <c r="I3166" i="5" s="1"/>
  <c r="G3166" i="5"/>
  <c r="H3165" i="5"/>
  <c r="I3165" i="5" s="1"/>
  <c r="G3165" i="5"/>
  <c r="H3164" i="5"/>
  <c r="I3164" i="5" s="1"/>
  <c r="G3164" i="5"/>
  <c r="H3231" i="5"/>
  <c r="I3231" i="5" s="1"/>
  <c r="G3231" i="5"/>
  <c r="H3230" i="5"/>
  <c r="I3230" i="5" s="1"/>
  <c r="G3230" i="5"/>
  <c r="H3163" i="5"/>
  <c r="I3163" i="5" s="1"/>
  <c r="G3163" i="5"/>
  <c r="H3162" i="5"/>
  <c r="I3162" i="5" s="1"/>
  <c r="G3162" i="5"/>
  <c r="H3229" i="5"/>
  <c r="I3229" i="5" s="1"/>
  <c r="G3229" i="5"/>
  <c r="H3161" i="5"/>
  <c r="I3161" i="5" s="1"/>
  <c r="G3161" i="5"/>
  <c r="H3160" i="5"/>
  <c r="I3160" i="5" s="1"/>
  <c r="G3160" i="5"/>
  <c r="H3159" i="5"/>
  <c r="I3159" i="5" s="1"/>
  <c r="G3159" i="5"/>
  <c r="H3158" i="5"/>
  <c r="I3158" i="5" s="1"/>
  <c r="G3158" i="5"/>
  <c r="H3157" i="5"/>
  <c r="I3157" i="5" s="1"/>
  <c r="G3157" i="5"/>
  <c r="H3228" i="5"/>
  <c r="I3228" i="5" s="1"/>
  <c r="G3228" i="5"/>
  <c r="H3227" i="5"/>
  <c r="I3227" i="5" s="1"/>
  <c r="G3227" i="5"/>
  <c r="H3226" i="5"/>
  <c r="I3226" i="5" s="1"/>
  <c r="G3226" i="5"/>
  <c r="H3156" i="5"/>
  <c r="I3156" i="5" s="1"/>
  <c r="G3156" i="5"/>
  <c r="H3155" i="5"/>
  <c r="I3155" i="5" s="1"/>
  <c r="G3155" i="5"/>
  <c r="H3154" i="5"/>
  <c r="I3154" i="5" s="1"/>
  <c r="G3154" i="5"/>
  <c r="H3073" i="5"/>
  <c r="I3073" i="5" s="1"/>
  <c r="G3073" i="5"/>
  <c r="H3153" i="5"/>
  <c r="I3153" i="5" s="1"/>
  <c r="G3153" i="5"/>
  <c r="H3152" i="5"/>
  <c r="I3152" i="5" s="1"/>
  <c r="G3152" i="5"/>
  <c r="H3151" i="5"/>
  <c r="I3151" i="5" s="1"/>
  <c r="G3151" i="5"/>
  <c r="H3225" i="5"/>
  <c r="I3225" i="5" s="1"/>
  <c r="G3225" i="5"/>
  <c r="H3224" i="5"/>
  <c r="I3224" i="5" s="1"/>
  <c r="G3224" i="5"/>
  <c r="H3223" i="5"/>
  <c r="I3223" i="5" s="1"/>
  <c r="G3223" i="5"/>
  <c r="H3072" i="5"/>
  <c r="I3072" i="5" s="1"/>
  <c r="G3072" i="5"/>
  <c r="H3150" i="5"/>
  <c r="I3150" i="5" s="1"/>
  <c r="G3150" i="5"/>
  <c r="H3222" i="5"/>
  <c r="I3222" i="5" s="1"/>
  <c r="G3222" i="5"/>
  <c r="H3149" i="5"/>
  <c r="I3149" i="5" s="1"/>
  <c r="G3149" i="5"/>
  <c r="H3221" i="5"/>
  <c r="I3221" i="5" s="1"/>
  <c r="G3221" i="5"/>
  <c r="H3220" i="5"/>
  <c r="I3220" i="5" s="1"/>
  <c r="G3220" i="5"/>
  <c r="H3219" i="5"/>
  <c r="I3219" i="5" s="1"/>
  <c r="G3219" i="5"/>
  <c r="H3148" i="5"/>
  <c r="I3148" i="5" s="1"/>
  <c r="G3148" i="5"/>
  <c r="H3055" i="5"/>
  <c r="I3055" i="5" s="1"/>
  <c r="G3055" i="5"/>
  <c r="H3218" i="5"/>
  <c r="I3218" i="5" s="1"/>
  <c r="G3218" i="5"/>
  <c r="H3147" i="5"/>
  <c r="I3147" i="5" s="1"/>
  <c r="G3147" i="5"/>
  <c r="H3217" i="5"/>
  <c r="I3217" i="5" s="1"/>
  <c r="G3217" i="5"/>
  <c r="H3071" i="5"/>
  <c r="I3071" i="5" s="1"/>
  <c r="G3071" i="5"/>
  <c r="H3146" i="5"/>
  <c r="I3146" i="5" s="1"/>
  <c r="G3146" i="5"/>
  <c r="H3145" i="5"/>
  <c r="I3145" i="5" s="1"/>
  <c r="G3145" i="5"/>
  <c r="H3144" i="5"/>
  <c r="I3144" i="5" s="1"/>
  <c r="G3144" i="5"/>
  <c r="H3216" i="5"/>
  <c r="I3216" i="5" s="1"/>
  <c r="G3216" i="5"/>
  <c r="H3070" i="5"/>
  <c r="I3070" i="5" s="1"/>
  <c r="G3070" i="5"/>
  <c r="H3143" i="5"/>
  <c r="I3143" i="5" s="1"/>
  <c r="G3143" i="5"/>
  <c r="H3142" i="5"/>
  <c r="I3142" i="5" s="1"/>
  <c r="G3142" i="5"/>
  <c r="H3141" i="5"/>
  <c r="I3141" i="5" s="1"/>
  <c r="G3141" i="5"/>
  <c r="H3140" i="5"/>
  <c r="I3140" i="5" s="1"/>
  <c r="G3140" i="5"/>
  <c r="H3139" i="5"/>
  <c r="I3139" i="5" s="1"/>
  <c r="G3139" i="5"/>
  <c r="H3215" i="5"/>
  <c r="I3215" i="5" s="1"/>
  <c r="G3215" i="5"/>
  <c r="H3138" i="5"/>
  <c r="I3138" i="5" s="1"/>
  <c r="G3138" i="5"/>
  <c r="H3137" i="5"/>
  <c r="I3137" i="5" s="1"/>
  <c r="G3137" i="5"/>
  <c r="H3136" i="5"/>
  <c r="I3136" i="5" s="1"/>
  <c r="G3136" i="5"/>
  <c r="H3069" i="5"/>
  <c r="I3069" i="5" s="1"/>
  <c r="G3069" i="5"/>
  <c r="H3135" i="5"/>
  <c r="I3135" i="5" s="1"/>
  <c r="G3135" i="5"/>
  <c r="H3134" i="5"/>
  <c r="I3134" i="5" s="1"/>
  <c r="G3134" i="5"/>
  <c r="H3214" i="5"/>
  <c r="I3214" i="5" s="1"/>
  <c r="G3214" i="5"/>
  <c r="H3133" i="5"/>
  <c r="I3133" i="5" s="1"/>
  <c r="G3133" i="5"/>
  <c r="H3213" i="5"/>
  <c r="I3213" i="5" s="1"/>
  <c r="G3213" i="5"/>
  <c r="H3212" i="5"/>
  <c r="I3212" i="5" s="1"/>
  <c r="G3212" i="5"/>
  <c r="H3211" i="5"/>
  <c r="I3211" i="5" s="1"/>
  <c r="G3211" i="5"/>
  <c r="H3068" i="5"/>
  <c r="I3068" i="5" s="1"/>
  <c r="G3068" i="5"/>
  <c r="H3132" i="5"/>
  <c r="I3132" i="5" s="1"/>
  <c r="G3132" i="5"/>
  <c r="H3131" i="5"/>
  <c r="I3131" i="5" s="1"/>
  <c r="G3131" i="5"/>
  <c r="H3210" i="5"/>
  <c r="I3210" i="5" s="1"/>
  <c r="G3210" i="5"/>
  <c r="H3209" i="5"/>
  <c r="I3209" i="5" s="1"/>
  <c r="G3209" i="5"/>
  <c r="H3130" i="5"/>
  <c r="I3130" i="5" s="1"/>
  <c r="G3130" i="5"/>
  <c r="H3129" i="5"/>
  <c r="I3129" i="5" s="1"/>
  <c r="G3129" i="5"/>
  <c r="H3128" i="5"/>
  <c r="I3128" i="5" s="1"/>
  <c r="G3128" i="5"/>
  <c r="H3127" i="5"/>
  <c r="I3127" i="5" s="1"/>
  <c r="G3127" i="5"/>
  <c r="H3067" i="5"/>
  <c r="I3067" i="5" s="1"/>
  <c r="G3067" i="5"/>
  <c r="H3208" i="5"/>
  <c r="I3208" i="5" s="1"/>
  <c r="G3208" i="5"/>
  <c r="H3066" i="5"/>
  <c r="I3066" i="5" s="1"/>
  <c r="G3066" i="5"/>
  <c r="H3048" i="5"/>
  <c r="I3048" i="5" s="1"/>
  <c r="G3048" i="5"/>
  <c r="H3207" i="5"/>
  <c r="I3207" i="5" s="1"/>
  <c r="G3207" i="5"/>
  <c r="H3126" i="5"/>
  <c r="I3126" i="5" s="1"/>
  <c r="G3126" i="5"/>
  <c r="H3206" i="5"/>
  <c r="I3206" i="5" s="1"/>
  <c r="G3206" i="5"/>
  <c r="H3125" i="5"/>
  <c r="I3125" i="5" s="1"/>
  <c r="G3125" i="5"/>
  <c r="H3124" i="5"/>
  <c r="I3124" i="5" s="1"/>
  <c r="G3124" i="5"/>
  <c r="H3123" i="5"/>
  <c r="I3123" i="5" s="1"/>
  <c r="G3123" i="5"/>
  <c r="H3205" i="5"/>
  <c r="I3205" i="5" s="1"/>
  <c r="G3205" i="5"/>
  <c r="H3122" i="5"/>
  <c r="I3122" i="5" s="1"/>
  <c r="G3122" i="5"/>
  <c r="H3204" i="5"/>
  <c r="I3204" i="5" s="1"/>
  <c r="G3204" i="5"/>
  <c r="H3121" i="5"/>
  <c r="I3121" i="5" s="1"/>
  <c r="G3121" i="5"/>
  <c r="H3203" i="5"/>
  <c r="I3203" i="5" s="1"/>
  <c r="G3203" i="5"/>
  <c r="H3120" i="5"/>
  <c r="I3120" i="5" s="1"/>
  <c r="G3120" i="5"/>
  <c r="H3119" i="5"/>
  <c r="I3119" i="5" s="1"/>
  <c r="G3119" i="5"/>
  <c r="H3065" i="5"/>
  <c r="I3065" i="5" s="1"/>
  <c r="G3065" i="5"/>
  <c r="H3118" i="5"/>
  <c r="I3118" i="5" s="1"/>
  <c r="G3118" i="5"/>
  <c r="H3117" i="5"/>
  <c r="I3117" i="5" s="1"/>
  <c r="G3117" i="5"/>
  <c r="H3054" i="5"/>
  <c r="I3054" i="5" s="1"/>
  <c r="G3054" i="5"/>
  <c r="H3064" i="5"/>
  <c r="I3064" i="5" s="1"/>
  <c r="G3064" i="5"/>
  <c r="H3202" i="5"/>
  <c r="I3202" i="5" s="1"/>
  <c r="G3202" i="5"/>
  <c r="H3116" i="5"/>
  <c r="I3116" i="5" s="1"/>
  <c r="G3116" i="5"/>
  <c r="H3115" i="5"/>
  <c r="I3115" i="5" s="1"/>
  <c r="G3115" i="5"/>
  <c r="H3201" i="5"/>
  <c r="I3201" i="5" s="1"/>
  <c r="G3201" i="5"/>
  <c r="H3063" i="5"/>
  <c r="I3063" i="5" s="1"/>
  <c r="G3063" i="5"/>
  <c r="H3114" i="5"/>
  <c r="I3114" i="5" s="1"/>
  <c r="G3114" i="5"/>
  <c r="H3113" i="5"/>
  <c r="I3113" i="5" s="1"/>
  <c r="G3113" i="5"/>
  <c r="H3112" i="5"/>
  <c r="I3112" i="5" s="1"/>
  <c r="G3112" i="5"/>
  <c r="H3200" i="5"/>
  <c r="I3200" i="5" s="1"/>
  <c r="G3200" i="5"/>
  <c r="H3111" i="5"/>
  <c r="I3111" i="5" s="1"/>
  <c r="G3111" i="5"/>
  <c r="H3199" i="5"/>
  <c r="I3199" i="5" s="1"/>
  <c r="G3199" i="5"/>
  <c r="H3198" i="5"/>
  <c r="I3198" i="5" s="1"/>
  <c r="G3198" i="5"/>
  <c r="H3197" i="5"/>
  <c r="I3197" i="5" s="1"/>
  <c r="G3197" i="5"/>
  <c r="H3196" i="5"/>
  <c r="I3196" i="5" s="1"/>
  <c r="G3196" i="5"/>
  <c r="H3195" i="5"/>
  <c r="I3195" i="5" s="1"/>
  <c r="G3195" i="5"/>
  <c r="H3194" i="5"/>
  <c r="I3194" i="5" s="1"/>
  <c r="G3194" i="5"/>
  <c r="H3193" i="5"/>
  <c r="I3193" i="5" s="1"/>
  <c r="G3193" i="5"/>
  <c r="H3192" i="5"/>
  <c r="I3192" i="5" s="1"/>
  <c r="G3192" i="5"/>
  <c r="H3191" i="5"/>
  <c r="I3191" i="5" s="1"/>
  <c r="G3191" i="5"/>
  <c r="H3110" i="5"/>
  <c r="I3110" i="5" s="1"/>
  <c r="G3110" i="5"/>
  <c r="H3109" i="5"/>
  <c r="I3109" i="5" s="1"/>
  <c r="G3109" i="5"/>
  <c r="H3190" i="5"/>
  <c r="I3190" i="5" s="1"/>
  <c r="G3190" i="5"/>
  <c r="H3108" i="5"/>
  <c r="I3108" i="5" s="1"/>
  <c r="G3108" i="5"/>
  <c r="H3050" i="5"/>
  <c r="I3050" i="5" s="1"/>
  <c r="G3050" i="5"/>
  <c r="H3053" i="5"/>
  <c r="I3053" i="5" s="1"/>
  <c r="G3053" i="5"/>
  <c r="H3107" i="5"/>
  <c r="I3107" i="5" s="1"/>
  <c r="G3107" i="5"/>
  <c r="H3189" i="5"/>
  <c r="I3189" i="5" s="1"/>
  <c r="G3189" i="5"/>
  <c r="H3106" i="5"/>
  <c r="I3106" i="5" s="1"/>
  <c r="G3106" i="5"/>
  <c r="H3188" i="5"/>
  <c r="I3188" i="5" s="1"/>
  <c r="G3188" i="5"/>
  <c r="H3187" i="5"/>
  <c r="I3187" i="5" s="1"/>
  <c r="G3187" i="5"/>
  <c r="H3105" i="5"/>
  <c r="I3105" i="5" s="1"/>
  <c r="G3105" i="5"/>
  <c r="H3186" i="5"/>
  <c r="I3186" i="5" s="1"/>
  <c r="G3186" i="5"/>
  <c r="H3185" i="5"/>
  <c r="I3185" i="5" s="1"/>
  <c r="G3185" i="5"/>
  <c r="H3184" i="5"/>
  <c r="I3184" i="5" s="1"/>
  <c r="G3184" i="5"/>
  <c r="H3183" i="5"/>
  <c r="I3183" i="5" s="1"/>
  <c r="G3183" i="5"/>
  <c r="H3062" i="5"/>
  <c r="I3062" i="5" s="1"/>
  <c r="G3062" i="5"/>
  <c r="H3061" i="5"/>
  <c r="I3061" i="5" s="1"/>
  <c r="G3061" i="5"/>
  <c r="H3182" i="5"/>
  <c r="I3182" i="5" s="1"/>
  <c r="G3182" i="5"/>
  <c r="H3181" i="5"/>
  <c r="I3181" i="5" s="1"/>
  <c r="G3181" i="5"/>
  <c r="H3060" i="5"/>
  <c r="I3060" i="5" s="1"/>
  <c r="G3060" i="5"/>
  <c r="H3104" i="5"/>
  <c r="I3104" i="5" s="1"/>
  <c r="G3104" i="5"/>
  <c r="H3180" i="5"/>
  <c r="I3180" i="5" s="1"/>
  <c r="G3180" i="5"/>
  <c r="H3179" i="5"/>
  <c r="I3179" i="5" s="1"/>
  <c r="G3179" i="5"/>
  <c r="H3103" i="5"/>
  <c r="I3103" i="5" s="1"/>
  <c r="G3103" i="5"/>
  <c r="H3178" i="5"/>
  <c r="I3178" i="5" s="1"/>
  <c r="G3178" i="5"/>
  <c r="H3102" i="5"/>
  <c r="I3102" i="5" s="1"/>
  <c r="G3102" i="5"/>
  <c r="H3101" i="5"/>
  <c r="I3101" i="5" s="1"/>
  <c r="G3101" i="5"/>
  <c r="H3100" i="5"/>
  <c r="I3100" i="5" s="1"/>
  <c r="G3100" i="5"/>
  <c r="H3099" i="5"/>
  <c r="I3099" i="5" s="1"/>
  <c r="G3099" i="5"/>
  <c r="H3098" i="5"/>
  <c r="I3098" i="5" s="1"/>
  <c r="G3098" i="5"/>
  <c r="H3097" i="5"/>
  <c r="I3097" i="5" s="1"/>
  <c r="G3097" i="5"/>
  <c r="H3049" i="5"/>
  <c r="I3049" i="5" s="1"/>
  <c r="G3049" i="5"/>
  <c r="H3096" i="5"/>
  <c r="I3096" i="5" s="1"/>
  <c r="G3096" i="5"/>
  <c r="H3177" i="5"/>
  <c r="I3177" i="5" s="1"/>
  <c r="G3177" i="5"/>
  <c r="H3176" i="5"/>
  <c r="I3176" i="5" s="1"/>
  <c r="G3176" i="5"/>
  <c r="H3175" i="5"/>
  <c r="I3175" i="5" s="1"/>
  <c r="G3175" i="5"/>
  <c r="H3095" i="5"/>
  <c r="I3095" i="5" s="1"/>
  <c r="G3095" i="5"/>
  <c r="H3094" i="5"/>
  <c r="I3094" i="5" s="1"/>
  <c r="G3094" i="5"/>
  <c r="H3093" i="5"/>
  <c r="I3093" i="5" s="1"/>
  <c r="G3093" i="5"/>
  <c r="H3092" i="5"/>
  <c r="I3092" i="5" s="1"/>
  <c r="G3092" i="5"/>
  <c r="H3091" i="5"/>
  <c r="I3091" i="5" s="1"/>
  <c r="G3091" i="5"/>
  <c r="H3090" i="5"/>
  <c r="I3090" i="5" s="1"/>
  <c r="G3090" i="5"/>
  <c r="H3174" i="5"/>
  <c r="I3174" i="5" s="1"/>
  <c r="G3174" i="5"/>
  <c r="H3089" i="5"/>
  <c r="I3089" i="5" s="1"/>
  <c r="G3089" i="5"/>
  <c r="H3088" i="5"/>
  <c r="I3088" i="5" s="1"/>
  <c r="G3088" i="5"/>
  <c r="H3059" i="5"/>
  <c r="I3059" i="5" s="1"/>
  <c r="G3059" i="5"/>
  <c r="H3173" i="5"/>
  <c r="I3173" i="5" s="1"/>
  <c r="G3173" i="5"/>
  <c r="H3087" i="5"/>
  <c r="I3087" i="5" s="1"/>
  <c r="G3087" i="5"/>
  <c r="H3086" i="5"/>
  <c r="I3086" i="5" s="1"/>
  <c r="G3086" i="5"/>
  <c r="H3085" i="5"/>
  <c r="I3085" i="5" s="1"/>
  <c r="G3085" i="5"/>
  <c r="H3084" i="5"/>
  <c r="I3084" i="5" s="1"/>
  <c r="G3084" i="5"/>
  <c r="H3172" i="5"/>
  <c r="I3172" i="5" s="1"/>
  <c r="G3172" i="5"/>
  <c r="H3083" i="5"/>
  <c r="I3083" i="5" s="1"/>
  <c r="G3083" i="5"/>
  <c r="H3171" i="5"/>
  <c r="I3171" i="5" s="1"/>
  <c r="G3171" i="5"/>
  <c r="H3082" i="5"/>
  <c r="I3082" i="5" s="1"/>
  <c r="G3082" i="5"/>
  <c r="H3081" i="5"/>
  <c r="I3081" i="5" s="1"/>
  <c r="G3081" i="5"/>
  <c r="H3052" i="5"/>
  <c r="I3052" i="5" s="1"/>
  <c r="G3052" i="5"/>
  <c r="H3080" i="5"/>
  <c r="I3080" i="5" s="1"/>
  <c r="G3080" i="5"/>
  <c r="H3058" i="5"/>
  <c r="I3058" i="5" s="1"/>
  <c r="G3058" i="5"/>
  <c r="H3057" i="5"/>
  <c r="I3057" i="5" s="1"/>
  <c r="G3057" i="5"/>
  <c r="H3051" i="5"/>
  <c r="I3051" i="5" s="1"/>
  <c r="G3051" i="5"/>
  <c r="H3170" i="5"/>
  <c r="I3170" i="5" s="1"/>
  <c r="G3170" i="5"/>
  <c r="H3056" i="5"/>
  <c r="I3056" i="5" s="1"/>
  <c r="G3056" i="5"/>
  <c r="H3079" i="5"/>
  <c r="I3079" i="5" s="1"/>
  <c r="G3079" i="5"/>
  <c r="H3078" i="5"/>
  <c r="I3078" i="5" s="1"/>
  <c r="G3078" i="5"/>
  <c r="H3169" i="5"/>
  <c r="I3169" i="5" s="1"/>
  <c r="G3169" i="5"/>
  <c r="H3077" i="5"/>
  <c r="I3077" i="5" s="1"/>
  <c r="G3077" i="5"/>
  <c r="H3168" i="5"/>
  <c r="I3168" i="5" s="1"/>
  <c r="G3168" i="5"/>
  <c r="H3076" i="5"/>
  <c r="I3076" i="5" s="1"/>
  <c r="G3076" i="5"/>
  <c r="H3167" i="5"/>
  <c r="I3167" i="5" s="1"/>
  <c r="G3167" i="5"/>
  <c r="H3075" i="5"/>
  <c r="I3075" i="5" s="1"/>
  <c r="G3075" i="5"/>
  <c r="H3074" i="5"/>
  <c r="I3074" i="5" s="1"/>
  <c r="G3074" i="5"/>
  <c r="J2844" i="5"/>
  <c r="G2947" i="5"/>
  <c r="H2947" i="5"/>
  <c r="I2947" i="5" s="1"/>
  <c r="G2871" i="5"/>
  <c r="H2871" i="5"/>
  <c r="I2871" i="5" s="1"/>
  <c r="G2858" i="5"/>
  <c r="H2858" i="5"/>
  <c r="I2858" i="5" s="1"/>
  <c r="G2856" i="5"/>
  <c r="H2856" i="5"/>
  <c r="I2856" i="5" s="1"/>
  <c r="G2948" i="5"/>
  <c r="H2948" i="5"/>
  <c r="I2948" i="5" s="1"/>
  <c r="G2859" i="5"/>
  <c r="H2859" i="5"/>
  <c r="I2859" i="5" s="1"/>
  <c r="G2872" i="5"/>
  <c r="H2872" i="5"/>
  <c r="I2872" i="5" s="1"/>
  <c r="G2873" i="5"/>
  <c r="H2873" i="5"/>
  <c r="I2873" i="5" s="1"/>
  <c r="G2949" i="5"/>
  <c r="H2949" i="5"/>
  <c r="I2949" i="5" s="1"/>
  <c r="G2950" i="5"/>
  <c r="H2950" i="5"/>
  <c r="I2950" i="5" s="1"/>
  <c r="G2951" i="5"/>
  <c r="H2951" i="5"/>
  <c r="I2951" i="5" s="1"/>
  <c r="G2874" i="5"/>
  <c r="H2874" i="5"/>
  <c r="I2874" i="5" s="1"/>
  <c r="G2952" i="5"/>
  <c r="H2952" i="5"/>
  <c r="I2952" i="5" s="1"/>
  <c r="G2953" i="5"/>
  <c r="H2953" i="5"/>
  <c r="I2953" i="5" s="1"/>
  <c r="G2954" i="5"/>
  <c r="H2954" i="5"/>
  <c r="I2954" i="5" s="1"/>
  <c r="G2850" i="5"/>
  <c r="H2850" i="5"/>
  <c r="I2850" i="5" s="1"/>
  <c r="G2875" i="5"/>
  <c r="H2875" i="5"/>
  <c r="I2875" i="5" s="1"/>
  <c r="G2955" i="5"/>
  <c r="H2955" i="5"/>
  <c r="I2955" i="5" s="1"/>
  <c r="G2876" i="5"/>
  <c r="H2876" i="5"/>
  <c r="I2876" i="5" s="1"/>
  <c r="G2956" i="5"/>
  <c r="H2956" i="5"/>
  <c r="I2956" i="5" s="1"/>
  <c r="G2957" i="5"/>
  <c r="H2957" i="5"/>
  <c r="I2957" i="5" s="1"/>
  <c r="G2851" i="5"/>
  <c r="H2851" i="5"/>
  <c r="I2851" i="5" s="1"/>
  <c r="G2877" i="5"/>
  <c r="H2877" i="5"/>
  <c r="I2877" i="5" s="1"/>
  <c r="G2958" i="5"/>
  <c r="H2958" i="5"/>
  <c r="I2958" i="5" s="1"/>
  <c r="G2878" i="5"/>
  <c r="H2878" i="5"/>
  <c r="I2878" i="5" s="1"/>
  <c r="G2879" i="5"/>
  <c r="H2879" i="5"/>
  <c r="I2879" i="5" s="1"/>
  <c r="G2959" i="5"/>
  <c r="H2959" i="5"/>
  <c r="I2959" i="5" s="1"/>
  <c r="G2960" i="5"/>
  <c r="H2960" i="5"/>
  <c r="I2960" i="5" s="1"/>
  <c r="G2880" i="5"/>
  <c r="H2880" i="5"/>
  <c r="I2880" i="5" s="1"/>
  <c r="G2961" i="5"/>
  <c r="H2961" i="5"/>
  <c r="I2961" i="5" s="1"/>
  <c r="G2881" i="5"/>
  <c r="H2881" i="5"/>
  <c r="I2881" i="5" s="1"/>
  <c r="G2962" i="5"/>
  <c r="H2962" i="5"/>
  <c r="I2962" i="5" s="1"/>
  <c r="G2882" i="5"/>
  <c r="H2882" i="5"/>
  <c r="I2882" i="5" s="1"/>
  <c r="G2883" i="5"/>
  <c r="H2883" i="5"/>
  <c r="I2883" i="5" s="1"/>
  <c r="G2884" i="5"/>
  <c r="H2884" i="5"/>
  <c r="I2884" i="5" s="1"/>
  <c r="G2963" i="5"/>
  <c r="H2963" i="5"/>
  <c r="I2963" i="5" s="1"/>
  <c r="G2885" i="5"/>
  <c r="H2885" i="5"/>
  <c r="I2885" i="5" s="1"/>
  <c r="G2886" i="5"/>
  <c r="H2886" i="5"/>
  <c r="I2886" i="5" s="1"/>
  <c r="G2964" i="5"/>
  <c r="H2964" i="5"/>
  <c r="I2964" i="5" s="1"/>
  <c r="G2887" i="5"/>
  <c r="H2887" i="5"/>
  <c r="I2887" i="5" s="1"/>
  <c r="G2852" i="5"/>
  <c r="H2852" i="5"/>
  <c r="I2852" i="5" s="1"/>
  <c r="G2853" i="5"/>
  <c r="H2853" i="5"/>
  <c r="I2853" i="5" s="1"/>
  <c r="G2888" i="5"/>
  <c r="H2888" i="5"/>
  <c r="I2888" i="5" s="1"/>
  <c r="G2965" i="5"/>
  <c r="H2965" i="5"/>
  <c r="I2965" i="5" s="1"/>
  <c r="G2966" i="5"/>
  <c r="H2966" i="5"/>
  <c r="I2966" i="5" s="1"/>
  <c r="G2889" i="5"/>
  <c r="H2889" i="5"/>
  <c r="I2889" i="5" s="1"/>
  <c r="G2846" i="5"/>
  <c r="H2846" i="5"/>
  <c r="I2846" i="5" s="1"/>
  <c r="G2890" i="5"/>
  <c r="H2890" i="5"/>
  <c r="I2890" i="5" s="1"/>
  <c r="G2967" i="5"/>
  <c r="H2967" i="5"/>
  <c r="I2967" i="5" s="1"/>
  <c r="G2891" i="5"/>
  <c r="H2891" i="5"/>
  <c r="I2891" i="5" s="1"/>
  <c r="G2892" i="5"/>
  <c r="H2892" i="5"/>
  <c r="I2892" i="5" s="1"/>
  <c r="G2893" i="5"/>
  <c r="H2893" i="5"/>
  <c r="I2893" i="5" s="1"/>
  <c r="G2968" i="5"/>
  <c r="H2968" i="5"/>
  <c r="I2968" i="5" s="1"/>
  <c r="G2969" i="5"/>
  <c r="H2969" i="5"/>
  <c r="I2969" i="5" s="1"/>
  <c r="G2970" i="5"/>
  <c r="H2970" i="5"/>
  <c r="I2970" i="5" s="1"/>
  <c r="G2971" i="5"/>
  <c r="H2971" i="5"/>
  <c r="I2971" i="5" s="1"/>
  <c r="G2972" i="5"/>
  <c r="H2972" i="5"/>
  <c r="I2972" i="5" s="1"/>
  <c r="G2973" i="5"/>
  <c r="H2973" i="5"/>
  <c r="I2973" i="5" s="1"/>
  <c r="G2974" i="5"/>
  <c r="H2974" i="5"/>
  <c r="I2974" i="5" s="1"/>
  <c r="G2975" i="5"/>
  <c r="H2975" i="5"/>
  <c r="I2975" i="5" s="1"/>
  <c r="G2976" i="5"/>
  <c r="H2976" i="5"/>
  <c r="I2976" i="5" s="1"/>
  <c r="G2977" i="5"/>
  <c r="H2977" i="5"/>
  <c r="I2977" i="5" s="1"/>
  <c r="G2978" i="5"/>
  <c r="H2978" i="5"/>
  <c r="I2978" i="5" s="1"/>
  <c r="G2860" i="5"/>
  <c r="H2860" i="5"/>
  <c r="I2860" i="5" s="1"/>
  <c r="G2979" i="5"/>
  <c r="H2979" i="5"/>
  <c r="I2979" i="5" s="1"/>
  <c r="G2980" i="5"/>
  <c r="H2980" i="5"/>
  <c r="I2980" i="5" s="1"/>
  <c r="G2981" i="5"/>
  <c r="H2981" i="5"/>
  <c r="I2981" i="5" s="1"/>
  <c r="G2982" i="5"/>
  <c r="H2982" i="5"/>
  <c r="I2982" i="5" s="1"/>
  <c r="G2854" i="5"/>
  <c r="H2854" i="5"/>
  <c r="I2854" i="5" s="1"/>
  <c r="G2983" i="5"/>
  <c r="H2983" i="5"/>
  <c r="I2983" i="5" s="1"/>
  <c r="G2984" i="5"/>
  <c r="H2984" i="5"/>
  <c r="I2984" i="5" s="1"/>
  <c r="G2985" i="5"/>
  <c r="H2985" i="5"/>
  <c r="I2985" i="5" s="1"/>
  <c r="G2894" i="5"/>
  <c r="H2894" i="5"/>
  <c r="I2894" i="5" s="1"/>
  <c r="G2895" i="5"/>
  <c r="H2895" i="5"/>
  <c r="I2895" i="5" s="1"/>
  <c r="G2896" i="5"/>
  <c r="H2896" i="5"/>
  <c r="I2896" i="5" s="1"/>
  <c r="G2897" i="5"/>
  <c r="H2897" i="5"/>
  <c r="I2897" i="5" s="1"/>
  <c r="G2898" i="5"/>
  <c r="H2898" i="5"/>
  <c r="I2898" i="5" s="1"/>
  <c r="G2986" i="5"/>
  <c r="H2986" i="5"/>
  <c r="I2986" i="5" s="1"/>
  <c r="G2899" i="5"/>
  <c r="H2899" i="5"/>
  <c r="I2899" i="5" s="1"/>
  <c r="G2900" i="5"/>
  <c r="H2900" i="5"/>
  <c r="I2900" i="5" s="1"/>
  <c r="G2901" i="5"/>
  <c r="H2901" i="5"/>
  <c r="I2901" i="5" s="1"/>
  <c r="G2987" i="5"/>
  <c r="H2987" i="5"/>
  <c r="I2987" i="5" s="1"/>
  <c r="G2902" i="5"/>
  <c r="H2902" i="5"/>
  <c r="I2902" i="5" s="1"/>
  <c r="G2861" i="5"/>
  <c r="H2861" i="5"/>
  <c r="I2861" i="5" s="1"/>
  <c r="G2988" i="5"/>
  <c r="H2988" i="5"/>
  <c r="I2988" i="5" s="1"/>
  <c r="G2903" i="5"/>
  <c r="H2903" i="5"/>
  <c r="I2903" i="5" s="1"/>
  <c r="G2989" i="5"/>
  <c r="H2989" i="5"/>
  <c r="I2989" i="5" s="1"/>
  <c r="G2904" i="5"/>
  <c r="H2904" i="5"/>
  <c r="I2904" i="5" s="1"/>
  <c r="G2905" i="5"/>
  <c r="H2905" i="5"/>
  <c r="I2905" i="5" s="1"/>
  <c r="G2990" i="5"/>
  <c r="H2990" i="5"/>
  <c r="I2990" i="5" s="1"/>
  <c r="G2906" i="5"/>
  <c r="H2906" i="5"/>
  <c r="I2906" i="5" s="1"/>
  <c r="G2855" i="5"/>
  <c r="H2855" i="5"/>
  <c r="I2855" i="5" s="1"/>
  <c r="G2991" i="5"/>
  <c r="H2991" i="5"/>
  <c r="I2991" i="5" s="1"/>
  <c r="G2992" i="5"/>
  <c r="H2992" i="5"/>
  <c r="I2992" i="5" s="1"/>
  <c r="G2907" i="5"/>
  <c r="H2907" i="5"/>
  <c r="I2907" i="5" s="1"/>
  <c r="G2908" i="5"/>
  <c r="H2908" i="5"/>
  <c r="I2908" i="5" s="1"/>
  <c r="G2909" i="5"/>
  <c r="H2909" i="5"/>
  <c r="I2909" i="5" s="1"/>
  <c r="G2993" i="5"/>
  <c r="H2993" i="5"/>
  <c r="I2993" i="5" s="1"/>
  <c r="G2994" i="5"/>
  <c r="H2994" i="5"/>
  <c r="I2994" i="5" s="1"/>
  <c r="G2995" i="5"/>
  <c r="H2995" i="5"/>
  <c r="I2995" i="5" s="1"/>
  <c r="G2996" i="5"/>
  <c r="H2996" i="5"/>
  <c r="I2996" i="5" s="1"/>
  <c r="G2910" i="5"/>
  <c r="H2910" i="5"/>
  <c r="I2910" i="5" s="1"/>
  <c r="G2911" i="5"/>
  <c r="H2911" i="5"/>
  <c r="I2911" i="5" s="1"/>
  <c r="G2997" i="5"/>
  <c r="H2997" i="5"/>
  <c r="I2997" i="5" s="1"/>
  <c r="G2912" i="5"/>
  <c r="H2912" i="5"/>
  <c r="I2912" i="5" s="1"/>
  <c r="G2913" i="5"/>
  <c r="H2913" i="5"/>
  <c r="I2913" i="5" s="1"/>
  <c r="G2998" i="5"/>
  <c r="H2998" i="5"/>
  <c r="I2998" i="5" s="1"/>
  <c r="G2914" i="5"/>
  <c r="H2914" i="5"/>
  <c r="I2914" i="5" s="1"/>
  <c r="G2999" i="5"/>
  <c r="H2999" i="5"/>
  <c r="I2999" i="5" s="1"/>
  <c r="G3000" i="5"/>
  <c r="H3000" i="5"/>
  <c r="I3000" i="5" s="1"/>
  <c r="G3001" i="5"/>
  <c r="H3001" i="5"/>
  <c r="I3001" i="5" s="1"/>
  <c r="G2848" i="5"/>
  <c r="H2848" i="5"/>
  <c r="I2848" i="5" s="1"/>
  <c r="G2915" i="5"/>
  <c r="H2915" i="5"/>
  <c r="I2915" i="5" s="1"/>
  <c r="G3002" i="5"/>
  <c r="H3002" i="5"/>
  <c r="I3002" i="5" s="1"/>
  <c r="G3003" i="5"/>
  <c r="H3003" i="5"/>
  <c r="I3003" i="5" s="1"/>
  <c r="G3004" i="5"/>
  <c r="H3004" i="5"/>
  <c r="I3004" i="5" s="1"/>
  <c r="G3005" i="5"/>
  <c r="H3005" i="5"/>
  <c r="I3005" i="5" s="1"/>
  <c r="G2916" i="5"/>
  <c r="H2916" i="5"/>
  <c r="I2916" i="5" s="1"/>
  <c r="G3006" i="5"/>
  <c r="H3006" i="5"/>
  <c r="I3006" i="5" s="1"/>
  <c r="G2857" i="5"/>
  <c r="H2857" i="5"/>
  <c r="I2857" i="5" s="1"/>
  <c r="G2917" i="5"/>
  <c r="H2917" i="5"/>
  <c r="I2917" i="5" s="1"/>
  <c r="G3007" i="5"/>
  <c r="H3007" i="5"/>
  <c r="I3007" i="5" s="1"/>
  <c r="G3008" i="5"/>
  <c r="H3008" i="5"/>
  <c r="I3008" i="5" s="1"/>
  <c r="G2918" i="5"/>
  <c r="H2918" i="5"/>
  <c r="I2918" i="5" s="1"/>
  <c r="G3009" i="5"/>
  <c r="H3009" i="5"/>
  <c r="I3009" i="5" s="1"/>
  <c r="G3010" i="5"/>
  <c r="H3010" i="5"/>
  <c r="I3010" i="5" s="1"/>
  <c r="G3011" i="5"/>
  <c r="H3011" i="5"/>
  <c r="I3011" i="5" s="1"/>
  <c r="G3012" i="5"/>
  <c r="H3012" i="5"/>
  <c r="I3012" i="5" s="1"/>
  <c r="G2919" i="5"/>
  <c r="H2919" i="5"/>
  <c r="I2919" i="5" s="1"/>
  <c r="G3013" i="5"/>
  <c r="H3013" i="5"/>
  <c r="I3013" i="5" s="1"/>
  <c r="G2862" i="5"/>
  <c r="H2862" i="5"/>
  <c r="I2862" i="5" s="1"/>
  <c r="G2920" i="5"/>
  <c r="H2920" i="5"/>
  <c r="I2920" i="5" s="1"/>
  <c r="G3014" i="5"/>
  <c r="H3014" i="5"/>
  <c r="I3014" i="5" s="1"/>
  <c r="G2921" i="5"/>
  <c r="H2921" i="5"/>
  <c r="I2921" i="5" s="1"/>
  <c r="G2922" i="5"/>
  <c r="H2922" i="5"/>
  <c r="I2922" i="5" s="1"/>
  <c r="G3015" i="5"/>
  <c r="H3015" i="5"/>
  <c r="I3015" i="5" s="1"/>
  <c r="G2923" i="5"/>
  <c r="H2923" i="5"/>
  <c r="I2923" i="5" s="1"/>
  <c r="G3016" i="5"/>
  <c r="H3016" i="5"/>
  <c r="I3016" i="5" s="1"/>
  <c r="G2924" i="5"/>
  <c r="H2924" i="5"/>
  <c r="I2924" i="5" s="1"/>
  <c r="G2863" i="5"/>
  <c r="H2863" i="5"/>
  <c r="I2863" i="5" s="1"/>
  <c r="G3017" i="5"/>
  <c r="H3017" i="5"/>
  <c r="I3017" i="5" s="1"/>
  <c r="G2925" i="5"/>
  <c r="H2925" i="5"/>
  <c r="I2925" i="5" s="1"/>
  <c r="G3018" i="5"/>
  <c r="H3018" i="5"/>
  <c r="I3018" i="5" s="1"/>
  <c r="G3019" i="5"/>
  <c r="H3019" i="5"/>
  <c r="I3019" i="5" s="1"/>
  <c r="G3020" i="5"/>
  <c r="H3020" i="5"/>
  <c r="I3020" i="5" s="1"/>
  <c r="G2926" i="5"/>
  <c r="H2926" i="5"/>
  <c r="I2926" i="5" s="1"/>
  <c r="G2927" i="5"/>
  <c r="H2927" i="5"/>
  <c r="I2927" i="5" s="1"/>
  <c r="G2864" i="5"/>
  <c r="H2864" i="5"/>
  <c r="I2864" i="5" s="1"/>
  <c r="G2865" i="5"/>
  <c r="H2865" i="5"/>
  <c r="I2865" i="5" s="1"/>
  <c r="G3021" i="5"/>
  <c r="H3021" i="5"/>
  <c r="I3021" i="5" s="1"/>
  <c r="G2928" i="5"/>
  <c r="H2928" i="5"/>
  <c r="I2928" i="5" s="1"/>
  <c r="G3022" i="5"/>
  <c r="H3022" i="5"/>
  <c r="I3022" i="5" s="1"/>
  <c r="G2866" i="5"/>
  <c r="H2866" i="5"/>
  <c r="I2866" i="5" s="1"/>
  <c r="G2929" i="5"/>
  <c r="H2929" i="5"/>
  <c r="I2929" i="5" s="1"/>
  <c r="G3023" i="5"/>
  <c r="H3023" i="5"/>
  <c r="I3023" i="5" s="1"/>
  <c r="G2930" i="5"/>
  <c r="H2930" i="5"/>
  <c r="I2930" i="5" s="1"/>
  <c r="G2867" i="5"/>
  <c r="H2867" i="5"/>
  <c r="I2867" i="5" s="1"/>
  <c r="G2931" i="5"/>
  <c r="H2931" i="5"/>
  <c r="I2931" i="5" s="1"/>
  <c r="G2932" i="5"/>
  <c r="H2932" i="5"/>
  <c r="I2932" i="5" s="1"/>
  <c r="G2933" i="5"/>
  <c r="H2933" i="5"/>
  <c r="I2933" i="5" s="1"/>
  <c r="G3024" i="5"/>
  <c r="H3024" i="5"/>
  <c r="I3024" i="5" s="1"/>
  <c r="G3025" i="5"/>
  <c r="H3025" i="5"/>
  <c r="I3025" i="5" s="1"/>
  <c r="G3026" i="5"/>
  <c r="H3026" i="5"/>
  <c r="I3026" i="5" s="1"/>
  <c r="G3027" i="5"/>
  <c r="H3027" i="5"/>
  <c r="I3027" i="5" s="1"/>
  <c r="G3028" i="5"/>
  <c r="H3028" i="5"/>
  <c r="I3028" i="5" s="1"/>
  <c r="G3029" i="5"/>
  <c r="H3029" i="5"/>
  <c r="I3029" i="5" s="1"/>
  <c r="G2934" i="5"/>
  <c r="H2934" i="5"/>
  <c r="I2934" i="5" s="1"/>
  <c r="G3030" i="5"/>
  <c r="H3030" i="5"/>
  <c r="I3030" i="5" s="1"/>
  <c r="G2935" i="5"/>
  <c r="H2935" i="5"/>
  <c r="I2935" i="5" s="1"/>
  <c r="G3031" i="5"/>
  <c r="H3031" i="5"/>
  <c r="I3031" i="5" s="1"/>
  <c r="G2936" i="5"/>
  <c r="H2936" i="5"/>
  <c r="I2936" i="5" s="1"/>
  <c r="G2868" i="5"/>
  <c r="H2868" i="5"/>
  <c r="I2868" i="5" s="1"/>
  <c r="G3032" i="5"/>
  <c r="H3032" i="5"/>
  <c r="I3032" i="5" s="1"/>
  <c r="G2937" i="5"/>
  <c r="H2937" i="5"/>
  <c r="I2937" i="5" s="1"/>
  <c r="G2938" i="5"/>
  <c r="H2938" i="5"/>
  <c r="I2938" i="5" s="1"/>
  <c r="G3033" i="5"/>
  <c r="H3033" i="5"/>
  <c r="I3033" i="5" s="1"/>
  <c r="G2849" i="5"/>
  <c r="H2849" i="5"/>
  <c r="I2849" i="5" s="1"/>
  <c r="G2939" i="5"/>
  <c r="H2939" i="5"/>
  <c r="I2939" i="5" s="1"/>
  <c r="G3034" i="5"/>
  <c r="H3034" i="5"/>
  <c r="I3034" i="5" s="1"/>
  <c r="G2869" i="5"/>
  <c r="H2869" i="5"/>
  <c r="I2869" i="5" s="1"/>
  <c r="G3035" i="5"/>
  <c r="H3035" i="5"/>
  <c r="I3035" i="5" s="1"/>
  <c r="G3036" i="5"/>
  <c r="H3036" i="5"/>
  <c r="I3036" i="5" s="1"/>
  <c r="G3037" i="5"/>
  <c r="H3037" i="5"/>
  <c r="I3037" i="5" s="1"/>
  <c r="G3038" i="5"/>
  <c r="H3038" i="5"/>
  <c r="I3038" i="5" s="1"/>
  <c r="G2940" i="5"/>
  <c r="H2940" i="5"/>
  <c r="I2940" i="5" s="1"/>
  <c r="G2870" i="5"/>
  <c r="H2870" i="5"/>
  <c r="I2870" i="5" s="1"/>
  <c r="G2941" i="5"/>
  <c r="H2941" i="5"/>
  <c r="I2941" i="5" s="1"/>
  <c r="G2942" i="5"/>
  <c r="H2942" i="5"/>
  <c r="I2942" i="5" s="1"/>
  <c r="G2943" i="5"/>
  <c r="H2943" i="5"/>
  <c r="I2943" i="5" s="1"/>
  <c r="G3039" i="5"/>
  <c r="H3039" i="5"/>
  <c r="I3039" i="5" s="1"/>
  <c r="G3040" i="5"/>
  <c r="H3040" i="5"/>
  <c r="I3040" i="5" s="1"/>
  <c r="G2944" i="5"/>
  <c r="H2944" i="5"/>
  <c r="I2944" i="5" s="1"/>
  <c r="G3041" i="5"/>
  <c r="H3041" i="5"/>
  <c r="I3041" i="5" s="1"/>
  <c r="G3042" i="5"/>
  <c r="H3042" i="5"/>
  <c r="I3042" i="5" s="1"/>
  <c r="G2945" i="5"/>
  <c r="H2945" i="5"/>
  <c r="I2945" i="5" s="1"/>
  <c r="G3043" i="5"/>
  <c r="H3043" i="5"/>
  <c r="I3043" i="5" s="1"/>
  <c r="G2847" i="5"/>
  <c r="H2847" i="5"/>
  <c r="I2847" i="5" s="1"/>
  <c r="G3044" i="5"/>
  <c r="H3044" i="5"/>
  <c r="I3044" i="5" s="1"/>
  <c r="G3045" i="5"/>
  <c r="H3045" i="5"/>
  <c r="I3045" i="5" s="1"/>
  <c r="H2946" i="5"/>
  <c r="I2946" i="5" s="1"/>
  <c r="G2946" i="5"/>
  <c r="H2707" i="5"/>
  <c r="I2707" i="5" s="1"/>
  <c r="G2722" i="5"/>
  <c r="H2722" i="5"/>
  <c r="I2722" i="5" s="1"/>
  <c r="G2726" i="5"/>
  <c r="H2726" i="5"/>
  <c r="I2726" i="5" s="1"/>
  <c r="G2735" i="5"/>
  <c r="H2735" i="5"/>
  <c r="I2735" i="5" s="1"/>
  <c r="G2736" i="5"/>
  <c r="H2736" i="5"/>
  <c r="I2736" i="5" s="1"/>
  <c r="G2737" i="5"/>
  <c r="H2737" i="5"/>
  <c r="I2737" i="5" s="1"/>
  <c r="G2738" i="5"/>
  <c r="H2738" i="5"/>
  <c r="I2738" i="5" s="1"/>
  <c r="G2727" i="5"/>
  <c r="H2727" i="5"/>
  <c r="I2727" i="5" s="1"/>
  <c r="G2799" i="5"/>
  <c r="H2799" i="5"/>
  <c r="I2799" i="5" s="1"/>
  <c r="G2728" i="5"/>
  <c r="H2728" i="5"/>
  <c r="I2728" i="5" s="1"/>
  <c r="G2739" i="5"/>
  <c r="H2739" i="5"/>
  <c r="I2739" i="5" s="1"/>
  <c r="G2729" i="5"/>
  <c r="H2729" i="5"/>
  <c r="I2729" i="5" s="1"/>
  <c r="G2800" i="5"/>
  <c r="H2800" i="5"/>
  <c r="I2800" i="5" s="1"/>
  <c r="G2730" i="5"/>
  <c r="H2730" i="5"/>
  <c r="I2730" i="5" s="1"/>
  <c r="G2731" i="5"/>
  <c r="H2731" i="5"/>
  <c r="I2731" i="5" s="1"/>
  <c r="G2732" i="5"/>
  <c r="H2732" i="5"/>
  <c r="I2732" i="5" s="1"/>
  <c r="G2801" i="5"/>
  <c r="H2801" i="5"/>
  <c r="I2801" i="5" s="1"/>
  <c r="G2740" i="5"/>
  <c r="H2740" i="5"/>
  <c r="I2740" i="5" s="1"/>
  <c r="G2741" i="5"/>
  <c r="H2741" i="5"/>
  <c r="I2741" i="5" s="1"/>
  <c r="G2802" i="5"/>
  <c r="H2802" i="5"/>
  <c r="I2802" i="5" s="1"/>
  <c r="G2742" i="5"/>
  <c r="H2742" i="5"/>
  <c r="I2742" i="5" s="1"/>
  <c r="G2803" i="5"/>
  <c r="H2803" i="5"/>
  <c r="I2803" i="5" s="1"/>
  <c r="G2743" i="5"/>
  <c r="H2743" i="5"/>
  <c r="I2743" i="5" s="1"/>
  <c r="G2744" i="5"/>
  <c r="H2744" i="5"/>
  <c r="I2744" i="5" s="1"/>
  <c r="G2745" i="5"/>
  <c r="H2745" i="5"/>
  <c r="I2745" i="5" s="1"/>
  <c r="G2746" i="5"/>
  <c r="H2746" i="5"/>
  <c r="I2746" i="5" s="1"/>
  <c r="G2804" i="5"/>
  <c r="H2804" i="5"/>
  <c r="I2804" i="5" s="1"/>
  <c r="G2747" i="5"/>
  <c r="H2747" i="5"/>
  <c r="I2747" i="5" s="1"/>
  <c r="G2805" i="5"/>
  <c r="H2805" i="5"/>
  <c r="I2805" i="5" s="1"/>
  <c r="G2748" i="5"/>
  <c r="H2748" i="5"/>
  <c r="I2748" i="5" s="1"/>
  <c r="G2806" i="5"/>
  <c r="H2806" i="5"/>
  <c r="I2806" i="5" s="1"/>
  <c r="G2749" i="5"/>
  <c r="H2749" i="5"/>
  <c r="I2749" i="5" s="1"/>
  <c r="G2750" i="5"/>
  <c r="H2750" i="5"/>
  <c r="I2750" i="5" s="1"/>
  <c r="G2807" i="5"/>
  <c r="H2807" i="5"/>
  <c r="I2807" i="5" s="1"/>
  <c r="G2808" i="5"/>
  <c r="H2808" i="5"/>
  <c r="I2808" i="5" s="1"/>
  <c r="G2751" i="5"/>
  <c r="H2751" i="5"/>
  <c r="I2751" i="5" s="1"/>
  <c r="G2752" i="5"/>
  <c r="H2752" i="5"/>
  <c r="I2752" i="5" s="1"/>
  <c r="G2809" i="5"/>
  <c r="H2809" i="5"/>
  <c r="I2809" i="5" s="1"/>
  <c r="G2810" i="5"/>
  <c r="H2810" i="5"/>
  <c r="I2810" i="5" s="1"/>
  <c r="G2753" i="5"/>
  <c r="H2753" i="5"/>
  <c r="I2753" i="5" s="1"/>
  <c r="G2754" i="5"/>
  <c r="H2754" i="5"/>
  <c r="I2754" i="5" s="1"/>
  <c r="G2755" i="5"/>
  <c r="H2755" i="5"/>
  <c r="I2755" i="5" s="1"/>
  <c r="G2756" i="5"/>
  <c r="H2756" i="5"/>
  <c r="I2756" i="5" s="1"/>
  <c r="G2811" i="5"/>
  <c r="H2811" i="5"/>
  <c r="I2811" i="5" s="1"/>
  <c r="G2757" i="5"/>
  <c r="H2757" i="5"/>
  <c r="I2757" i="5" s="1"/>
  <c r="G2812" i="5"/>
  <c r="H2812" i="5"/>
  <c r="I2812" i="5" s="1"/>
  <c r="G2758" i="5"/>
  <c r="H2758" i="5"/>
  <c r="I2758" i="5" s="1"/>
  <c r="G2759" i="5"/>
  <c r="H2759" i="5"/>
  <c r="I2759" i="5" s="1"/>
  <c r="G2813" i="5"/>
  <c r="H2813" i="5"/>
  <c r="I2813" i="5" s="1"/>
  <c r="G2760" i="5"/>
  <c r="H2760" i="5"/>
  <c r="I2760" i="5" s="1"/>
  <c r="G2761" i="5"/>
  <c r="H2761" i="5"/>
  <c r="I2761" i="5" s="1"/>
  <c r="G2762" i="5"/>
  <c r="H2762" i="5"/>
  <c r="I2762" i="5" s="1"/>
  <c r="G2763" i="5"/>
  <c r="H2763" i="5"/>
  <c r="I2763" i="5" s="1"/>
  <c r="G2814" i="5"/>
  <c r="H2814" i="5"/>
  <c r="I2814" i="5" s="1"/>
  <c r="G2815" i="5"/>
  <c r="H2815" i="5"/>
  <c r="I2815" i="5" s="1"/>
  <c r="G2816" i="5"/>
  <c r="H2816" i="5"/>
  <c r="I2816" i="5" s="1"/>
  <c r="G2764" i="5"/>
  <c r="H2764" i="5"/>
  <c r="I2764" i="5" s="1"/>
  <c r="G2817" i="5"/>
  <c r="H2817" i="5"/>
  <c r="I2817" i="5" s="1"/>
  <c r="G2818" i="5"/>
  <c r="H2818" i="5"/>
  <c r="I2818" i="5" s="1"/>
  <c r="G2765" i="5"/>
  <c r="H2765" i="5"/>
  <c r="I2765" i="5" s="1"/>
  <c r="G2819" i="5"/>
  <c r="H2819" i="5"/>
  <c r="I2819" i="5" s="1"/>
  <c r="G2766" i="5"/>
  <c r="H2766" i="5"/>
  <c r="I2766" i="5" s="1"/>
  <c r="G2767" i="5"/>
  <c r="H2767" i="5"/>
  <c r="I2767" i="5" s="1"/>
  <c r="G2820" i="5"/>
  <c r="H2820" i="5"/>
  <c r="I2820" i="5" s="1"/>
  <c r="G2768" i="5"/>
  <c r="H2768" i="5"/>
  <c r="I2768" i="5" s="1"/>
  <c r="G2769" i="5"/>
  <c r="H2769" i="5"/>
  <c r="I2769" i="5" s="1"/>
  <c r="G2821" i="5"/>
  <c r="H2821" i="5"/>
  <c r="I2821" i="5" s="1"/>
  <c r="G2770" i="5"/>
  <c r="H2770" i="5"/>
  <c r="I2770" i="5" s="1"/>
  <c r="G2822" i="5"/>
  <c r="H2822" i="5"/>
  <c r="I2822" i="5" s="1"/>
  <c r="G2771" i="5"/>
  <c r="H2771" i="5"/>
  <c r="I2771" i="5" s="1"/>
  <c r="G2823" i="5"/>
  <c r="H2823" i="5"/>
  <c r="I2823" i="5" s="1"/>
  <c r="G2772" i="5"/>
  <c r="H2772" i="5"/>
  <c r="I2772" i="5" s="1"/>
  <c r="G2773" i="5"/>
  <c r="H2773" i="5"/>
  <c r="I2773" i="5" s="1"/>
  <c r="G2774" i="5"/>
  <c r="H2774" i="5"/>
  <c r="I2774" i="5" s="1"/>
  <c r="G2775" i="5"/>
  <c r="H2775" i="5"/>
  <c r="I2775" i="5" s="1"/>
  <c r="G2824" i="5"/>
  <c r="H2824" i="5"/>
  <c r="I2824" i="5" s="1"/>
  <c r="G2825" i="5"/>
  <c r="H2825" i="5"/>
  <c r="I2825" i="5" s="1"/>
  <c r="G2776" i="5"/>
  <c r="H2776" i="5"/>
  <c r="I2776" i="5" s="1"/>
  <c r="G2777" i="5"/>
  <c r="H2777" i="5"/>
  <c r="I2777" i="5" s="1"/>
  <c r="G2778" i="5"/>
  <c r="H2778" i="5"/>
  <c r="I2778" i="5" s="1"/>
  <c r="G2826" i="5"/>
  <c r="H2826" i="5"/>
  <c r="I2826" i="5" s="1"/>
  <c r="G2779" i="5"/>
  <c r="H2779" i="5"/>
  <c r="I2779" i="5" s="1"/>
  <c r="G2780" i="5"/>
  <c r="H2780" i="5"/>
  <c r="I2780" i="5" s="1"/>
  <c r="G2827" i="5"/>
  <c r="H2827" i="5"/>
  <c r="I2827" i="5" s="1"/>
  <c r="G2781" i="5"/>
  <c r="H2781" i="5"/>
  <c r="I2781" i="5" s="1"/>
  <c r="G2828" i="5"/>
  <c r="H2828" i="5"/>
  <c r="I2828" i="5" s="1"/>
  <c r="G2782" i="5"/>
  <c r="H2782" i="5"/>
  <c r="I2782" i="5" s="1"/>
  <c r="G2783" i="5"/>
  <c r="H2783" i="5"/>
  <c r="I2783" i="5" s="1"/>
  <c r="G2784" i="5"/>
  <c r="H2784" i="5"/>
  <c r="I2784" i="5" s="1"/>
  <c r="G2829" i="5"/>
  <c r="H2829" i="5"/>
  <c r="I2829" i="5" s="1"/>
  <c r="G2785" i="5"/>
  <c r="H2785" i="5"/>
  <c r="I2785" i="5" s="1"/>
  <c r="G2786" i="5"/>
  <c r="H2786" i="5"/>
  <c r="I2786" i="5" s="1"/>
  <c r="G2830" i="5"/>
  <c r="H2830" i="5"/>
  <c r="I2830" i="5" s="1"/>
  <c r="G2831" i="5"/>
  <c r="H2831" i="5"/>
  <c r="I2831" i="5" s="1"/>
  <c r="G2832" i="5"/>
  <c r="H2832" i="5"/>
  <c r="I2832" i="5" s="1"/>
  <c r="G2833" i="5"/>
  <c r="H2833" i="5"/>
  <c r="I2833" i="5" s="1"/>
  <c r="G2834" i="5"/>
  <c r="H2834" i="5"/>
  <c r="I2834" i="5" s="1"/>
  <c r="G2787" i="5"/>
  <c r="H2787" i="5"/>
  <c r="I2787" i="5" s="1"/>
  <c r="G2788" i="5"/>
  <c r="H2788" i="5"/>
  <c r="I2788" i="5" s="1"/>
  <c r="G2835" i="5"/>
  <c r="H2835" i="5"/>
  <c r="I2835" i="5" s="1"/>
  <c r="G2789" i="5"/>
  <c r="H2789" i="5"/>
  <c r="I2789" i="5" s="1"/>
  <c r="G2836" i="5"/>
  <c r="H2836" i="5"/>
  <c r="I2836" i="5" s="1"/>
  <c r="G2790" i="5"/>
  <c r="H2790" i="5"/>
  <c r="I2790" i="5" s="1"/>
  <c r="G2837" i="5"/>
  <c r="H2837" i="5"/>
  <c r="I2837" i="5" s="1"/>
  <c r="G2838" i="5"/>
  <c r="H2838" i="5"/>
  <c r="I2838" i="5" s="1"/>
  <c r="G2839" i="5"/>
  <c r="H2839" i="5"/>
  <c r="I2839" i="5" s="1"/>
  <c r="G2791" i="5"/>
  <c r="H2791" i="5"/>
  <c r="I2791" i="5" s="1"/>
  <c r="G2840" i="5"/>
  <c r="H2840" i="5"/>
  <c r="I2840" i="5" s="1"/>
  <c r="G2841" i="5"/>
  <c r="H2841" i="5"/>
  <c r="I2841" i="5" s="1"/>
  <c r="G2792" i="5"/>
  <c r="H2792" i="5"/>
  <c r="I2792" i="5" s="1"/>
  <c r="G2793" i="5"/>
  <c r="H2793" i="5"/>
  <c r="I2793" i="5" s="1"/>
  <c r="G2794" i="5"/>
  <c r="H2794" i="5"/>
  <c r="I2794" i="5" s="1"/>
  <c r="G2795" i="5"/>
  <c r="H2795" i="5"/>
  <c r="I2795" i="5" s="1"/>
  <c r="G2842" i="5"/>
  <c r="H2842" i="5"/>
  <c r="I2842" i="5" s="1"/>
  <c r="G2796" i="5"/>
  <c r="H2796" i="5"/>
  <c r="I2796" i="5" s="1"/>
  <c r="G2797" i="5"/>
  <c r="H2797" i="5"/>
  <c r="I2797" i="5" s="1"/>
  <c r="G2843" i="5"/>
  <c r="H2843" i="5"/>
  <c r="I2843" i="5" s="1"/>
  <c r="G2798" i="5"/>
  <c r="H2798" i="5"/>
  <c r="I2798" i="5" s="1"/>
  <c r="G2591" i="5"/>
  <c r="H2591" i="5"/>
  <c r="I2591" i="5" s="1"/>
  <c r="G2592" i="5"/>
  <c r="H2592" i="5"/>
  <c r="I2592" i="5" s="1"/>
  <c r="G2593" i="5"/>
  <c r="H2593" i="5"/>
  <c r="I2593" i="5" s="1"/>
  <c r="G2594" i="5"/>
  <c r="H2594" i="5"/>
  <c r="I2594" i="5" s="1"/>
  <c r="G2595" i="5"/>
  <c r="H2595" i="5"/>
  <c r="I2595" i="5" s="1"/>
  <c r="G2596" i="5"/>
  <c r="H2596" i="5"/>
  <c r="I2596" i="5" s="1"/>
  <c r="G2597" i="5"/>
  <c r="H2597" i="5"/>
  <c r="I2597" i="5" s="1"/>
  <c r="G2598" i="5"/>
  <c r="H2598" i="5"/>
  <c r="I2598" i="5" s="1"/>
  <c r="G2599" i="5"/>
  <c r="H2599" i="5"/>
  <c r="I2599" i="5" s="1"/>
  <c r="G2600" i="5"/>
  <c r="H2600" i="5"/>
  <c r="I2600" i="5" s="1"/>
  <c r="G2601" i="5"/>
  <c r="H2601" i="5"/>
  <c r="I2601" i="5" s="1"/>
  <c r="G2602" i="5"/>
  <c r="H2602" i="5"/>
  <c r="I2602" i="5" s="1"/>
  <c r="G2603" i="5"/>
  <c r="H2603" i="5"/>
  <c r="I2603" i="5" s="1"/>
  <c r="G2604" i="5"/>
  <c r="H2604" i="5"/>
  <c r="I2604" i="5" s="1"/>
  <c r="G2605" i="5"/>
  <c r="H2605" i="5"/>
  <c r="I2605" i="5" s="1"/>
  <c r="G2606" i="5"/>
  <c r="H2606" i="5"/>
  <c r="I2606" i="5" s="1"/>
  <c r="G2607" i="5"/>
  <c r="H2607" i="5"/>
  <c r="I2607" i="5" s="1"/>
  <c r="G2608" i="5"/>
  <c r="H2608" i="5"/>
  <c r="I2608" i="5" s="1"/>
  <c r="G2609" i="5"/>
  <c r="H2609" i="5"/>
  <c r="I2609" i="5" s="1"/>
  <c r="G2610" i="5"/>
  <c r="H2610" i="5"/>
  <c r="I2610" i="5" s="1"/>
  <c r="G2611" i="5"/>
  <c r="H2611" i="5"/>
  <c r="I2611" i="5" s="1"/>
  <c r="G2612" i="5"/>
  <c r="H2612" i="5"/>
  <c r="I2612" i="5" s="1"/>
  <c r="G2613" i="5"/>
  <c r="H2613" i="5"/>
  <c r="I2613" i="5" s="1"/>
  <c r="G2614" i="5"/>
  <c r="H2614" i="5"/>
  <c r="I2614" i="5" s="1"/>
  <c r="G2615" i="5"/>
  <c r="H2615" i="5"/>
  <c r="I2615" i="5" s="1"/>
  <c r="G2616" i="5"/>
  <c r="H2616" i="5"/>
  <c r="I2616" i="5" s="1"/>
  <c r="G2617" i="5"/>
  <c r="H2617" i="5"/>
  <c r="I2617" i="5" s="1"/>
  <c r="G2618" i="5"/>
  <c r="H2618" i="5"/>
  <c r="I2618" i="5" s="1"/>
  <c r="G2619" i="5"/>
  <c r="H2619" i="5"/>
  <c r="I2619" i="5" s="1"/>
  <c r="G2620" i="5"/>
  <c r="H2620" i="5"/>
  <c r="I2620" i="5" s="1"/>
  <c r="G2621" i="5"/>
  <c r="H2621" i="5"/>
  <c r="I2621" i="5" s="1"/>
  <c r="G2622" i="5"/>
  <c r="H2622" i="5"/>
  <c r="I2622" i="5" s="1"/>
  <c r="G2623" i="5"/>
  <c r="H2623" i="5"/>
  <c r="I2623" i="5" s="1"/>
  <c r="G2624" i="5"/>
  <c r="H2624" i="5"/>
  <c r="I2624" i="5" s="1"/>
  <c r="G2625" i="5"/>
  <c r="H2625" i="5"/>
  <c r="I2625" i="5" s="1"/>
  <c r="G2626" i="5"/>
  <c r="H2626" i="5"/>
  <c r="I2626" i="5" s="1"/>
  <c r="G2627" i="5"/>
  <c r="H2627" i="5"/>
  <c r="I2627" i="5" s="1"/>
  <c r="G2628" i="5"/>
  <c r="H2628" i="5"/>
  <c r="I2628" i="5" s="1"/>
  <c r="G2629" i="5"/>
  <c r="H2629" i="5"/>
  <c r="I2629" i="5" s="1"/>
  <c r="G2630" i="5"/>
  <c r="H2630" i="5"/>
  <c r="I2630" i="5" s="1"/>
  <c r="G2631" i="5"/>
  <c r="H2631" i="5"/>
  <c r="I2631" i="5" s="1"/>
  <c r="G2632" i="5"/>
  <c r="H2632" i="5"/>
  <c r="I2632" i="5" s="1"/>
  <c r="G2633" i="5"/>
  <c r="H2633" i="5"/>
  <c r="I2633" i="5" s="1"/>
  <c r="G2634" i="5"/>
  <c r="H2634" i="5"/>
  <c r="I2634" i="5" s="1"/>
  <c r="G2635" i="5"/>
  <c r="H2635" i="5"/>
  <c r="I2635" i="5" s="1"/>
  <c r="G2636" i="5"/>
  <c r="H2636" i="5"/>
  <c r="I2636" i="5" s="1"/>
  <c r="G2637" i="5"/>
  <c r="H2637" i="5"/>
  <c r="I2637" i="5" s="1"/>
  <c r="G2638" i="5"/>
  <c r="H2638" i="5"/>
  <c r="I2638" i="5" s="1"/>
  <c r="G2639" i="5"/>
  <c r="H2639" i="5"/>
  <c r="I2639" i="5" s="1"/>
  <c r="G2640" i="5"/>
  <c r="H2640" i="5"/>
  <c r="I2640" i="5" s="1"/>
  <c r="G2641" i="5"/>
  <c r="H2641" i="5"/>
  <c r="I2641" i="5" s="1"/>
  <c r="G2642" i="5"/>
  <c r="H2642" i="5"/>
  <c r="I2642" i="5" s="1"/>
  <c r="G2643" i="5"/>
  <c r="H2643" i="5"/>
  <c r="I2643" i="5" s="1"/>
  <c r="G2644" i="5"/>
  <c r="H2644" i="5"/>
  <c r="I2644" i="5" s="1"/>
  <c r="G2645" i="5"/>
  <c r="H2645" i="5"/>
  <c r="I2645" i="5" s="1"/>
  <c r="G2646" i="5"/>
  <c r="H2646" i="5"/>
  <c r="I2646" i="5" s="1"/>
  <c r="G2647" i="5"/>
  <c r="H2647" i="5"/>
  <c r="I2647" i="5" s="1"/>
  <c r="G2648" i="5"/>
  <c r="H2648" i="5"/>
  <c r="I2648" i="5" s="1"/>
  <c r="G2649" i="5"/>
  <c r="H2649" i="5"/>
  <c r="I2649" i="5" s="1"/>
  <c r="G2650" i="5"/>
  <c r="H2650" i="5"/>
  <c r="I2650" i="5" s="1"/>
  <c r="G2651" i="5"/>
  <c r="H2651" i="5"/>
  <c r="I2651" i="5" s="1"/>
  <c r="G2652" i="5"/>
  <c r="H2652" i="5"/>
  <c r="I2652" i="5" s="1"/>
  <c r="G2653" i="5"/>
  <c r="H2653" i="5"/>
  <c r="I2653" i="5" s="1"/>
  <c r="G2654" i="5"/>
  <c r="H2654" i="5"/>
  <c r="I2654" i="5" s="1"/>
  <c r="G2655" i="5"/>
  <c r="H2655" i="5"/>
  <c r="I2655" i="5" s="1"/>
  <c r="G2656" i="5"/>
  <c r="H2656" i="5"/>
  <c r="I2656" i="5" s="1"/>
  <c r="G2657" i="5"/>
  <c r="H2657" i="5"/>
  <c r="I2657" i="5" s="1"/>
  <c r="G2658" i="5"/>
  <c r="H2658" i="5"/>
  <c r="I2658" i="5" s="1"/>
  <c r="G2659" i="5"/>
  <c r="H2659" i="5"/>
  <c r="I2659" i="5" s="1"/>
  <c r="G2660" i="5"/>
  <c r="H2660" i="5"/>
  <c r="I2660" i="5" s="1"/>
  <c r="G2661" i="5"/>
  <c r="H2661" i="5"/>
  <c r="I2661" i="5" s="1"/>
  <c r="G2662" i="5"/>
  <c r="H2662" i="5"/>
  <c r="I2662" i="5" s="1"/>
  <c r="G2663" i="5"/>
  <c r="H2663" i="5"/>
  <c r="I2663" i="5" s="1"/>
  <c r="G2664" i="5"/>
  <c r="H2664" i="5"/>
  <c r="I2664" i="5" s="1"/>
  <c r="G2665" i="5"/>
  <c r="H2665" i="5"/>
  <c r="I2665" i="5" s="1"/>
  <c r="G2666" i="5"/>
  <c r="H2666" i="5"/>
  <c r="I2666" i="5" s="1"/>
  <c r="G2667" i="5"/>
  <c r="H2667" i="5"/>
  <c r="I2667" i="5" s="1"/>
  <c r="G2668" i="5"/>
  <c r="H2668" i="5"/>
  <c r="I2668" i="5" s="1"/>
  <c r="G2669" i="5"/>
  <c r="H2669" i="5"/>
  <c r="I2669" i="5" s="1"/>
  <c r="G2670" i="5"/>
  <c r="H2670" i="5"/>
  <c r="I2670" i="5" s="1"/>
  <c r="G2671" i="5"/>
  <c r="H2671" i="5"/>
  <c r="I2671" i="5" s="1"/>
  <c r="G2672" i="5"/>
  <c r="H2672" i="5"/>
  <c r="I2672" i="5" s="1"/>
  <c r="G2673" i="5"/>
  <c r="H2673" i="5"/>
  <c r="I2673" i="5" s="1"/>
  <c r="G2674" i="5"/>
  <c r="H2674" i="5"/>
  <c r="I2674" i="5" s="1"/>
  <c r="G2675" i="5"/>
  <c r="H2675" i="5"/>
  <c r="I2675" i="5" s="1"/>
  <c r="G2676" i="5"/>
  <c r="H2676" i="5"/>
  <c r="I2676" i="5" s="1"/>
  <c r="G2677" i="5"/>
  <c r="H2677" i="5"/>
  <c r="I2677" i="5" s="1"/>
  <c r="G2678" i="5"/>
  <c r="H2678" i="5"/>
  <c r="I2678" i="5" s="1"/>
  <c r="G2679" i="5"/>
  <c r="H2679" i="5"/>
  <c r="I2679" i="5" s="1"/>
  <c r="G2680" i="5"/>
  <c r="H2680" i="5"/>
  <c r="I2680" i="5" s="1"/>
  <c r="G2681" i="5"/>
  <c r="H2681" i="5"/>
  <c r="I2681" i="5" s="1"/>
  <c r="G2682" i="5"/>
  <c r="H2682" i="5"/>
  <c r="I2682" i="5" s="1"/>
  <c r="G2683" i="5"/>
  <c r="H2683" i="5"/>
  <c r="I2683" i="5" s="1"/>
  <c r="G2684" i="5"/>
  <c r="H2684" i="5"/>
  <c r="I2684" i="5" s="1"/>
  <c r="G2685" i="5"/>
  <c r="H2685" i="5"/>
  <c r="I2685" i="5" s="1"/>
  <c r="G2686" i="5"/>
  <c r="H2686" i="5"/>
  <c r="I2686" i="5" s="1"/>
  <c r="G2687" i="5"/>
  <c r="H2687" i="5"/>
  <c r="I2687" i="5" s="1"/>
  <c r="G2688" i="5"/>
  <c r="H2688" i="5"/>
  <c r="I2688" i="5" s="1"/>
  <c r="G2689" i="5"/>
  <c r="H2689" i="5"/>
  <c r="I2689" i="5" s="1"/>
  <c r="G2690" i="5"/>
  <c r="H2690" i="5"/>
  <c r="I2690" i="5" s="1"/>
  <c r="G2691" i="5"/>
  <c r="H2691" i="5"/>
  <c r="I2691" i="5" s="1"/>
  <c r="G2692" i="5"/>
  <c r="H2692" i="5"/>
  <c r="I2692" i="5" s="1"/>
  <c r="G2693" i="5"/>
  <c r="H2693" i="5"/>
  <c r="I2693" i="5" s="1"/>
  <c r="G2694" i="5"/>
  <c r="H2694" i="5"/>
  <c r="I2694" i="5" s="1"/>
  <c r="G2695" i="5"/>
  <c r="H2695" i="5"/>
  <c r="I2695" i="5" s="1"/>
  <c r="G2696" i="5"/>
  <c r="H2696" i="5"/>
  <c r="I2696" i="5" s="1"/>
  <c r="G2697" i="5"/>
  <c r="H2697" i="5"/>
  <c r="I2697" i="5" s="1"/>
  <c r="G2698" i="5"/>
  <c r="H2698" i="5"/>
  <c r="I2698" i="5" s="1"/>
  <c r="G2699" i="5"/>
  <c r="H2699" i="5"/>
  <c r="I2699" i="5" s="1"/>
  <c r="G2700" i="5"/>
  <c r="H2700" i="5"/>
  <c r="I2700" i="5" s="1"/>
  <c r="G2701" i="5"/>
  <c r="H2701" i="5"/>
  <c r="I2701" i="5" s="1"/>
  <c r="G2702" i="5"/>
  <c r="H2702" i="5"/>
  <c r="I2702" i="5" s="1"/>
  <c r="G2703" i="5"/>
  <c r="H2703" i="5"/>
  <c r="I2703" i="5" s="1"/>
  <c r="G2719" i="5"/>
  <c r="H2719" i="5"/>
  <c r="I2719" i="5" s="1"/>
  <c r="G2720" i="5"/>
  <c r="H2720" i="5"/>
  <c r="I2720" i="5" s="1"/>
  <c r="G2734" i="5"/>
  <c r="H2734" i="5"/>
  <c r="I2734" i="5" s="1"/>
  <c r="G2721" i="5"/>
  <c r="H2721" i="5"/>
  <c r="I2721" i="5" s="1"/>
  <c r="G2708" i="5"/>
  <c r="H2708" i="5"/>
  <c r="I2708" i="5" s="1"/>
  <c r="G2709" i="5"/>
  <c r="H2709" i="5"/>
  <c r="I2709" i="5" s="1"/>
  <c r="G2712" i="5"/>
  <c r="H2712" i="5"/>
  <c r="I2712" i="5" s="1"/>
  <c r="G2723" i="5"/>
  <c r="H2723" i="5"/>
  <c r="I2723" i="5" s="1"/>
  <c r="G2713" i="5"/>
  <c r="H2713" i="5"/>
  <c r="I2713" i="5" s="1"/>
  <c r="G2711" i="5"/>
  <c r="H2711" i="5"/>
  <c r="I2711" i="5" s="1"/>
  <c r="G2714" i="5"/>
  <c r="H2714" i="5"/>
  <c r="I2714" i="5" s="1"/>
  <c r="G2715" i="5"/>
  <c r="H2715" i="5"/>
  <c r="I2715" i="5" s="1"/>
  <c r="G2724" i="5"/>
  <c r="H2724" i="5"/>
  <c r="I2724" i="5" s="1"/>
  <c r="G2725" i="5"/>
  <c r="H2725" i="5"/>
  <c r="I2725" i="5" s="1"/>
  <c r="G2733" i="5"/>
  <c r="H2733" i="5"/>
  <c r="I2733" i="5" s="1"/>
  <c r="G2716" i="5"/>
  <c r="H2716" i="5"/>
  <c r="I2716" i="5" s="1"/>
  <c r="G2717" i="5"/>
  <c r="H2717" i="5"/>
  <c r="I2717" i="5" s="1"/>
  <c r="G2718" i="5"/>
  <c r="H2718" i="5"/>
  <c r="I2718" i="5" s="1"/>
  <c r="H2706" i="5"/>
  <c r="H2710" i="5"/>
  <c r="I2710" i="5" s="1"/>
  <c r="G2710" i="5"/>
  <c r="G2568" i="5" l="1"/>
  <c r="H2568" i="5"/>
  <c r="I2568" i="5" s="1"/>
  <c r="G2569" i="5"/>
  <c r="H2569" i="5"/>
  <c r="I2569" i="5" s="1"/>
  <c r="G2570" i="5"/>
  <c r="H2570" i="5"/>
  <c r="I2570" i="5" s="1"/>
  <c r="G2571" i="5"/>
  <c r="H2571" i="5"/>
  <c r="I2571" i="5" s="1"/>
  <c r="G2572" i="5"/>
  <c r="H2572" i="5"/>
  <c r="I2572" i="5" s="1"/>
  <c r="G2573" i="5"/>
  <c r="H2573" i="5"/>
  <c r="I2573" i="5" s="1"/>
  <c r="G2574" i="5"/>
  <c r="H2574" i="5"/>
  <c r="I2574" i="5" s="1"/>
  <c r="G2575" i="5"/>
  <c r="H2575" i="5"/>
  <c r="I2575" i="5" s="1"/>
  <c r="G2576" i="5"/>
  <c r="H2576" i="5"/>
  <c r="I2576" i="5" s="1"/>
  <c r="G2577" i="5"/>
  <c r="H2577" i="5"/>
  <c r="I2577" i="5" s="1"/>
  <c r="G2578" i="5"/>
  <c r="H2578" i="5"/>
  <c r="I2578" i="5" s="1"/>
  <c r="G2579" i="5"/>
  <c r="H2579" i="5"/>
  <c r="I2579" i="5" s="1"/>
  <c r="G2580" i="5"/>
  <c r="H2580" i="5"/>
  <c r="I2580" i="5" s="1"/>
  <c r="G2581" i="5"/>
  <c r="H2581" i="5"/>
  <c r="I2581" i="5" s="1"/>
  <c r="G2582" i="5"/>
  <c r="H2582" i="5"/>
  <c r="I2582" i="5" s="1"/>
  <c r="G2583" i="5"/>
  <c r="H2583" i="5"/>
  <c r="I2583" i="5" s="1"/>
  <c r="G2584" i="5"/>
  <c r="H2584" i="5"/>
  <c r="I2584" i="5" s="1"/>
  <c r="G2585" i="5"/>
  <c r="H2585" i="5"/>
  <c r="I2585" i="5" s="1"/>
  <c r="G2586" i="5"/>
  <c r="H2586" i="5"/>
  <c r="I2586" i="5" s="1"/>
  <c r="G2587" i="5"/>
  <c r="H2587" i="5"/>
  <c r="I2587" i="5" s="1"/>
  <c r="G2588" i="5"/>
  <c r="H2588" i="5"/>
  <c r="I2588" i="5" s="1"/>
  <c r="G2589" i="5"/>
  <c r="H2589" i="5"/>
  <c r="I2589" i="5" s="1"/>
  <c r="G2590" i="5"/>
  <c r="H2590" i="5"/>
  <c r="I2590" i="5" s="1"/>
  <c r="H2566" i="5"/>
  <c r="H2567" i="5"/>
  <c r="I2567" i="5" s="1"/>
  <c r="G2567" i="5"/>
  <c r="H2366" i="5"/>
  <c r="I2366" i="5"/>
  <c r="J2366" i="5" s="1"/>
  <c r="H2367" i="5"/>
  <c r="I2367" i="5"/>
  <c r="J2367" i="5" s="1"/>
  <c r="H2368" i="5"/>
  <c r="I2368" i="5"/>
  <c r="J2368" i="5" s="1"/>
  <c r="H2369" i="5"/>
  <c r="I2369" i="5"/>
  <c r="J2369" i="5" s="1"/>
  <c r="H2370" i="5"/>
  <c r="I2370" i="5"/>
  <c r="J2370" i="5" s="1"/>
  <c r="H2371" i="5"/>
  <c r="I2371" i="5"/>
  <c r="J2371" i="5" s="1"/>
  <c r="H2372" i="5"/>
  <c r="I2372" i="5"/>
  <c r="J2372" i="5" s="1"/>
  <c r="H2373" i="5"/>
  <c r="I2373" i="5"/>
  <c r="J2373" i="5" s="1"/>
  <c r="H2374" i="5"/>
  <c r="I2374" i="5"/>
  <c r="J2374" i="5" s="1"/>
  <c r="H2375" i="5"/>
  <c r="I2375" i="5"/>
  <c r="J2375" i="5" s="1"/>
  <c r="H2376" i="5"/>
  <c r="I2376" i="5"/>
  <c r="J2376" i="5" s="1"/>
  <c r="H2377" i="5"/>
  <c r="I2377" i="5"/>
  <c r="J2377" i="5" s="1"/>
  <c r="H2378" i="5"/>
  <c r="I2378" i="5"/>
  <c r="J2378" i="5" s="1"/>
  <c r="H2379" i="5"/>
  <c r="I2379" i="5"/>
  <c r="J2379" i="5" s="1"/>
  <c r="H2380" i="5"/>
  <c r="I2380" i="5"/>
  <c r="J2380" i="5" s="1"/>
  <c r="H2381" i="5"/>
  <c r="I2381" i="5"/>
  <c r="J2381" i="5" s="1"/>
  <c r="H2382" i="5"/>
  <c r="I2382" i="5"/>
  <c r="J2382" i="5" s="1"/>
  <c r="H2383" i="5"/>
  <c r="I2383" i="5"/>
  <c r="J2383" i="5" s="1"/>
  <c r="H2384" i="5"/>
  <c r="I2384" i="5"/>
  <c r="J2384" i="5" s="1"/>
  <c r="H2385" i="5"/>
  <c r="I2385" i="5"/>
  <c r="J2385" i="5" s="1"/>
  <c r="H2386" i="5"/>
  <c r="I2386" i="5"/>
  <c r="J2386" i="5" s="1"/>
  <c r="H2387" i="5"/>
  <c r="I2387" i="5"/>
  <c r="J2387" i="5" s="1"/>
  <c r="I2365" i="5"/>
  <c r="J2365" i="5" s="1"/>
  <c r="H2365" i="5"/>
  <c r="G2243" i="5"/>
  <c r="H2243" i="5"/>
  <c r="I2243" i="5" s="1"/>
  <c r="G2244" i="5"/>
  <c r="H2244" i="5"/>
  <c r="I2244" i="5" s="1"/>
  <c r="G2245" i="5"/>
  <c r="H2245" i="5"/>
  <c r="I2245" i="5" s="1"/>
  <c r="G2246" i="5"/>
  <c r="H2246" i="5"/>
  <c r="I2246" i="5" s="1"/>
  <c r="G2247" i="5"/>
  <c r="H2247" i="5"/>
  <c r="I2247" i="5" s="1"/>
  <c r="G2248" i="5"/>
  <c r="H2248" i="5"/>
  <c r="I2248" i="5" s="1"/>
  <c r="G2249" i="5"/>
  <c r="H2249" i="5"/>
  <c r="I2249" i="5" s="1"/>
  <c r="G2250" i="5"/>
  <c r="H2250" i="5"/>
  <c r="I2250" i="5" s="1"/>
  <c r="G2251" i="5"/>
  <c r="H2251" i="5"/>
  <c r="I2251" i="5" s="1"/>
  <c r="G2252" i="5"/>
  <c r="H2252" i="5"/>
  <c r="I2252" i="5" s="1"/>
  <c r="G2253" i="5"/>
  <c r="H2253" i="5"/>
  <c r="I2253" i="5" s="1"/>
  <c r="G2254" i="5"/>
  <c r="H2254" i="5"/>
  <c r="I2254" i="5" s="1"/>
  <c r="G2255" i="5"/>
  <c r="H2255" i="5"/>
  <c r="I2255" i="5" s="1"/>
  <c r="G2256" i="5"/>
  <c r="H2256" i="5"/>
  <c r="I2256" i="5" s="1"/>
  <c r="G2257" i="5"/>
  <c r="H2257" i="5"/>
  <c r="I2257" i="5" s="1"/>
  <c r="G2258" i="5"/>
  <c r="H2258" i="5"/>
  <c r="I2258" i="5" s="1"/>
  <c r="G2259" i="5"/>
  <c r="H2259" i="5"/>
  <c r="I2259" i="5" s="1"/>
  <c r="G2260" i="5"/>
  <c r="H2260" i="5"/>
  <c r="I2260" i="5" s="1"/>
  <c r="G2261" i="5"/>
  <c r="H2261" i="5"/>
  <c r="I2261" i="5" s="1"/>
  <c r="G2262" i="5"/>
  <c r="H2262" i="5"/>
  <c r="I2262" i="5" s="1"/>
  <c r="G2263" i="5"/>
  <c r="H2263" i="5"/>
  <c r="I2263" i="5" s="1"/>
  <c r="G2264" i="5"/>
  <c r="H2264" i="5"/>
  <c r="I2264" i="5" s="1"/>
  <c r="H2242" i="5"/>
  <c r="I2242" i="5" s="1"/>
  <c r="G2242" i="5"/>
  <c r="G2155" i="5"/>
  <c r="H2155" i="5"/>
  <c r="I2155" i="5" s="1"/>
  <c r="G2156" i="5"/>
  <c r="H2156" i="5"/>
  <c r="I2156" i="5" s="1"/>
  <c r="G2157" i="5"/>
  <c r="H2157" i="5"/>
  <c r="I2157" i="5" s="1"/>
  <c r="G2158" i="5"/>
  <c r="H2158" i="5"/>
  <c r="I2158" i="5" s="1"/>
  <c r="G2159" i="5"/>
  <c r="H2159" i="5"/>
  <c r="I2159" i="5" s="1"/>
  <c r="G2160" i="5"/>
  <c r="H2160" i="5"/>
  <c r="I2160" i="5" s="1"/>
  <c r="G2161" i="5"/>
  <c r="H2161" i="5"/>
  <c r="I2161" i="5" s="1"/>
  <c r="G2162" i="5"/>
  <c r="H2162" i="5"/>
  <c r="I2162" i="5" s="1"/>
  <c r="G2163" i="5"/>
  <c r="H2163" i="5"/>
  <c r="I2163" i="5" s="1"/>
  <c r="G2164" i="5"/>
  <c r="H2164" i="5"/>
  <c r="I2164" i="5" s="1"/>
  <c r="G2165" i="5"/>
  <c r="H2165" i="5"/>
  <c r="I2165" i="5" s="1"/>
  <c r="H2154" i="5"/>
  <c r="I2154" i="5" s="1"/>
  <c r="G2154" i="5"/>
  <c r="H2023" i="5"/>
  <c r="H2024" i="5"/>
  <c r="I2024" i="5" s="1"/>
  <c r="H2025" i="5"/>
  <c r="I2025" i="5" s="1"/>
  <c r="H2026" i="5"/>
  <c r="I2026" i="5" s="1"/>
  <c r="H2027" i="5"/>
  <c r="I2027" i="5" s="1"/>
  <c r="H2028" i="5"/>
  <c r="I2028" i="5" s="1"/>
  <c r="H2029" i="5"/>
  <c r="I2029" i="5" s="1"/>
  <c r="H2030" i="5"/>
  <c r="I2030" i="5" s="1"/>
  <c r="H2031" i="5"/>
  <c r="I2031" i="5" s="1"/>
  <c r="H2032" i="5"/>
  <c r="I2032" i="5" s="1"/>
  <c r="H2033" i="5"/>
  <c r="I2033" i="5" s="1"/>
  <c r="H2034" i="5"/>
  <c r="I2034" i="5" s="1"/>
  <c r="H2035" i="5"/>
  <c r="I2035" i="5" s="1"/>
  <c r="H2036" i="5"/>
  <c r="I2036" i="5" s="1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23" i="5"/>
  <c r="I1837" i="5"/>
  <c r="I1842" i="5"/>
  <c r="I1841" i="5"/>
  <c r="I1840" i="5"/>
  <c r="I1839" i="5"/>
  <c r="I1838" i="5"/>
  <c r="I1836" i="5"/>
  <c r="I1835" i="5"/>
  <c r="I1834" i="5"/>
  <c r="I1833" i="5"/>
  <c r="I1832" i="5"/>
  <c r="I1831" i="5"/>
  <c r="I1757" i="5"/>
  <c r="I1758" i="5"/>
  <c r="I1759" i="5"/>
  <c r="I1760" i="5"/>
  <c r="I1761" i="5"/>
  <c r="I1762" i="5"/>
  <c r="I1763" i="5"/>
  <c r="I1764" i="5"/>
  <c r="I1765" i="5"/>
  <c r="I1766" i="5"/>
  <c r="I1767" i="5"/>
  <c r="I1756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11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486" i="5"/>
  <c r="G1406" i="5"/>
  <c r="H1406" i="5"/>
  <c r="G1407" i="5"/>
  <c r="H1407" i="5"/>
  <c r="G1408" i="5"/>
  <c r="H1408" i="5"/>
  <c r="G1409" i="5"/>
  <c r="H1409" i="5"/>
  <c r="G1410" i="5"/>
  <c r="H1410" i="5"/>
  <c r="G1411" i="5"/>
  <c r="H1411" i="5"/>
  <c r="G1412" i="5"/>
  <c r="H1412" i="5"/>
  <c r="G1413" i="5"/>
  <c r="H1413" i="5"/>
  <c r="G1414" i="5"/>
  <c r="H1414" i="5"/>
  <c r="G1415" i="5"/>
  <c r="H1415" i="5"/>
  <c r="G1416" i="5"/>
  <c r="H1416" i="5"/>
  <c r="G1417" i="5"/>
  <c r="H1417" i="5"/>
  <c r="G1418" i="5"/>
  <c r="H1418" i="5"/>
  <c r="G1419" i="5"/>
  <c r="H1419" i="5"/>
  <c r="G1420" i="5"/>
  <c r="H1420" i="5"/>
  <c r="G1421" i="5"/>
  <c r="H1421" i="5"/>
  <c r="G1405" i="5"/>
  <c r="H1405" i="5"/>
  <c r="I1419" i="5"/>
  <c r="I1420" i="5"/>
  <c r="I1421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05" i="5"/>
  <c r="I1150" i="5"/>
  <c r="J1150" i="5"/>
  <c r="I1151" i="5"/>
  <c r="J1151" i="5"/>
  <c r="I1152" i="5"/>
  <c r="J1152" i="5"/>
  <c r="I1153" i="5"/>
  <c r="J1153" i="5"/>
  <c r="I1154" i="5"/>
  <c r="J1154" i="5"/>
  <c r="I1155" i="5"/>
  <c r="J1155" i="5"/>
  <c r="I1156" i="5"/>
  <c r="J1156" i="5"/>
  <c r="I1157" i="5"/>
  <c r="J1157" i="5"/>
  <c r="I1158" i="5"/>
  <c r="J1158" i="5"/>
  <c r="I1159" i="5"/>
  <c r="J1159" i="5"/>
  <c r="I1160" i="5"/>
  <c r="J1160" i="5"/>
  <c r="I1161" i="5"/>
  <c r="J1161" i="5"/>
  <c r="I1162" i="5"/>
  <c r="J1162" i="5"/>
  <c r="I1163" i="5"/>
  <c r="J1163" i="5"/>
  <c r="I1164" i="5"/>
  <c r="J1164" i="5"/>
  <c r="I1165" i="5"/>
  <c r="J1165" i="5"/>
  <c r="I1166" i="5"/>
  <c r="J1166" i="5"/>
  <c r="I1167" i="5"/>
  <c r="J1167" i="5"/>
  <c r="I1168" i="5"/>
  <c r="J1168" i="5"/>
  <c r="J1149" i="5"/>
  <c r="I1149" i="5"/>
  <c r="L1148" i="5"/>
  <c r="J1148" i="5"/>
  <c r="I1148" i="5"/>
  <c r="I1052" i="5"/>
  <c r="I950" i="5"/>
  <c r="I916" i="5"/>
  <c r="I946" i="5"/>
  <c r="I980" i="5"/>
  <c r="I1061" i="5"/>
  <c r="I945" i="5"/>
  <c r="I955" i="5"/>
  <c r="I987" i="5"/>
  <c r="I921" i="5"/>
  <c r="I1062" i="5"/>
  <c r="I1049" i="5"/>
  <c r="I972" i="5"/>
  <c r="I1050" i="5"/>
  <c r="I988" i="5"/>
  <c r="I920" i="5"/>
  <c r="I1051" i="5"/>
  <c r="I989" i="5"/>
  <c r="I990" i="5"/>
  <c r="I1063" i="5"/>
  <c r="I991" i="5"/>
  <c r="I915" i="5"/>
  <c r="R21" i="5"/>
  <c r="S21" i="5"/>
  <c r="T21" i="5"/>
  <c r="R22" i="5"/>
  <c r="S22" i="5"/>
  <c r="T22" i="5"/>
  <c r="R23" i="5"/>
  <c r="S23" i="5"/>
  <c r="T23" i="5"/>
  <c r="R24" i="5"/>
  <c r="S24" i="5"/>
  <c r="T24" i="5"/>
  <c r="R25" i="5"/>
  <c r="S25" i="5"/>
  <c r="T25" i="5"/>
  <c r="R26" i="5"/>
  <c r="S26" i="5"/>
  <c r="T26" i="5"/>
  <c r="R27" i="5"/>
  <c r="S27" i="5"/>
  <c r="T27" i="5"/>
  <c r="R28" i="5"/>
  <c r="S28" i="5"/>
  <c r="T28" i="5"/>
  <c r="R29" i="5"/>
  <c r="S29" i="5"/>
  <c r="T29" i="5"/>
  <c r="R30" i="5"/>
  <c r="S30" i="5"/>
  <c r="T30" i="5"/>
  <c r="R31" i="5"/>
  <c r="S31" i="5"/>
  <c r="T31" i="5"/>
  <c r="R32" i="5"/>
  <c r="S32" i="5"/>
  <c r="T32" i="5"/>
  <c r="R51" i="5"/>
  <c r="S51" i="5"/>
  <c r="T51" i="5"/>
  <c r="R52" i="5"/>
  <c r="S52" i="5"/>
  <c r="T52" i="5"/>
  <c r="R53" i="5"/>
  <c r="S53" i="5"/>
  <c r="T53" i="5"/>
  <c r="R54" i="5"/>
  <c r="S54" i="5"/>
  <c r="T54" i="5"/>
  <c r="R55" i="5"/>
  <c r="S55" i="5"/>
  <c r="T55" i="5"/>
  <c r="R56" i="5"/>
  <c r="S56" i="5"/>
  <c r="T56" i="5"/>
  <c r="R57" i="5"/>
  <c r="S57" i="5"/>
  <c r="T57" i="5"/>
  <c r="R58" i="5"/>
  <c r="S58" i="5"/>
  <c r="T58" i="5"/>
  <c r="R59" i="5"/>
  <c r="S59" i="5"/>
  <c r="T59" i="5"/>
  <c r="R60" i="5"/>
  <c r="S60" i="5"/>
  <c r="T60" i="5"/>
  <c r="R61" i="5"/>
  <c r="S61" i="5"/>
  <c r="T61" i="5"/>
  <c r="R62" i="5"/>
  <c r="S62" i="5"/>
  <c r="T62" i="5"/>
  <c r="R63" i="5"/>
  <c r="S63" i="5"/>
  <c r="T63" i="5"/>
  <c r="R64" i="5"/>
  <c r="S64" i="5"/>
  <c r="T64" i="5"/>
  <c r="R65" i="5"/>
  <c r="S65" i="5"/>
  <c r="T65" i="5"/>
  <c r="R66" i="5"/>
  <c r="S66" i="5"/>
  <c r="T66" i="5"/>
  <c r="R67" i="5"/>
  <c r="S67" i="5"/>
  <c r="T67" i="5"/>
  <c r="R68" i="5"/>
  <c r="S68" i="5"/>
  <c r="T68" i="5"/>
  <c r="R69" i="5"/>
  <c r="S69" i="5"/>
  <c r="T69" i="5"/>
  <c r="R70" i="5"/>
  <c r="S70" i="5"/>
  <c r="T70" i="5"/>
  <c r="T20" i="5"/>
  <c r="S20" i="5"/>
  <c r="R20" i="5"/>
  <c r="H1150" i="5"/>
  <c r="L1150" i="5" s="1"/>
  <c r="H1151" i="5"/>
  <c r="L1151" i="5" s="1"/>
  <c r="H1152" i="5"/>
  <c r="L1152" i="5" s="1"/>
  <c r="H1153" i="5"/>
  <c r="L1153" i="5" s="1"/>
  <c r="H1154" i="5"/>
  <c r="L1154" i="5" s="1"/>
  <c r="H1155" i="5"/>
  <c r="L1155" i="5" s="1"/>
  <c r="H1156" i="5"/>
  <c r="L1156" i="5" s="1"/>
  <c r="H1157" i="5"/>
  <c r="L1157" i="5" s="1"/>
  <c r="H1158" i="5"/>
  <c r="L1158" i="5" s="1"/>
  <c r="H1159" i="5"/>
  <c r="L1159" i="5" s="1"/>
  <c r="H1160" i="5"/>
  <c r="L1160" i="5" s="1"/>
  <c r="H1161" i="5"/>
  <c r="L1161" i="5" s="1"/>
  <c r="H1162" i="5"/>
  <c r="L1162" i="5" s="1"/>
  <c r="H1163" i="5"/>
  <c r="L1163" i="5" s="1"/>
  <c r="H1164" i="5"/>
  <c r="L1164" i="5" s="1"/>
  <c r="H1165" i="5"/>
  <c r="L1165" i="5" s="1"/>
  <c r="H1166" i="5"/>
  <c r="L1166" i="5" s="1"/>
  <c r="H1167" i="5"/>
  <c r="L1167" i="5" s="1"/>
  <c r="H1168" i="5"/>
  <c r="L1168" i="5" s="1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149" i="5"/>
  <c r="L1149" i="5" s="1"/>
  <c r="H1145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19" i="5"/>
  <c r="H1114" i="5"/>
  <c r="Q12" i="5"/>
  <c r="S2605" i="1" l="1"/>
  <c r="S2604" i="1"/>
  <c r="S2602" i="1"/>
  <c r="S2603" i="1"/>
  <c r="S2587" i="1"/>
  <c r="S2586" i="1"/>
  <c r="S2600" i="1"/>
  <c r="S2580" i="1"/>
  <c r="S2566" i="1"/>
  <c r="S2551" i="1"/>
  <c r="S2525" i="1"/>
  <c r="S2515" i="1"/>
  <c r="S2507" i="1"/>
  <c r="S2508" i="1"/>
  <c r="S2506" i="1"/>
  <c r="S2503" i="1"/>
  <c r="S2454" i="1"/>
  <c r="S2453" i="1"/>
  <c r="S2430" i="1"/>
  <c r="S2422" i="1"/>
  <c r="S2421" i="1"/>
  <c r="S2419" i="1"/>
  <c r="S2387" i="1"/>
  <c r="S2373" i="1"/>
  <c r="S2372" i="1"/>
  <c r="S2366" i="1"/>
  <c r="S2359" i="1"/>
  <c r="S2360" i="1"/>
  <c r="S2358" i="1"/>
  <c r="S2599" i="1"/>
  <c r="S2601" i="1"/>
  <c r="S2606" i="1"/>
  <c r="S2597" i="1"/>
  <c r="S2594" i="1"/>
  <c r="S2593" i="1"/>
  <c r="S2595" i="1"/>
  <c r="S2598" i="1"/>
  <c r="S2592" i="1"/>
  <c r="S2591" i="1"/>
  <c r="S2590" i="1"/>
  <c r="S2589" i="1"/>
  <c r="S2588" i="1"/>
  <c r="S2584" i="1"/>
  <c r="S2583" i="1"/>
  <c r="S2581" i="1"/>
  <c r="S2579" i="1"/>
  <c r="S2576" i="1"/>
  <c r="S2575" i="1"/>
  <c r="S2573" i="1"/>
  <c r="S2572" i="1"/>
  <c r="S2571" i="1"/>
  <c r="S2569" i="1"/>
  <c r="S2568" i="1"/>
  <c r="S2565" i="1"/>
  <c r="S2562" i="1"/>
  <c r="S2559" i="1"/>
  <c r="S2558" i="1"/>
  <c r="S2557" i="1"/>
  <c r="S2556" i="1"/>
  <c r="S2554" i="1"/>
  <c r="S2555" i="1"/>
  <c r="S2549" i="1"/>
  <c r="S2550" i="1"/>
  <c r="S2552" i="1"/>
  <c r="S2542" i="1"/>
  <c r="S2531" i="1"/>
  <c r="S2532" i="1"/>
  <c r="S2530" i="1"/>
  <c r="S2526" i="1"/>
  <c r="S2527" i="1"/>
  <c r="S2528" i="1"/>
  <c r="S2522" i="1"/>
  <c r="S2521" i="1"/>
  <c r="S2524" i="1"/>
  <c r="S2520" i="1"/>
  <c r="S2519" i="1"/>
  <c r="S2513" i="1"/>
  <c r="S2514" i="1"/>
  <c r="S2516" i="1"/>
  <c r="S2517" i="1"/>
  <c r="S2509" i="1"/>
  <c r="S2510" i="1"/>
  <c r="S2502" i="1"/>
  <c r="S2496" i="1"/>
  <c r="S2497" i="1"/>
  <c r="S2498" i="1"/>
  <c r="S2499" i="1"/>
  <c r="S2491" i="1"/>
  <c r="S2492" i="1"/>
  <c r="S2493" i="1"/>
  <c r="S2490" i="1"/>
  <c r="S2487" i="1"/>
  <c r="S2488" i="1"/>
  <c r="S2486" i="1"/>
  <c r="S2485" i="1"/>
  <c r="S2480" i="1"/>
  <c r="S2481" i="1"/>
  <c r="S2482" i="1"/>
  <c r="S2483" i="1"/>
  <c r="S2484" i="1"/>
  <c r="S2479" i="1"/>
  <c r="S2478" i="1"/>
  <c r="S2477" i="1"/>
  <c r="S2577" i="1"/>
  <c r="S2570" i="1"/>
  <c r="S2500" i="1"/>
  <c r="S2474" i="1"/>
  <c r="S2340" i="1"/>
  <c r="S2325" i="1"/>
  <c r="S2190" i="1"/>
  <c r="S1991" i="1"/>
  <c r="S1990" i="1"/>
  <c r="S1829" i="1"/>
  <c r="S1825" i="1"/>
  <c r="S1737" i="1"/>
  <c r="S1252" i="1"/>
  <c r="S1231" i="1"/>
  <c r="S705" i="1"/>
  <c r="S704" i="1"/>
  <c r="S703" i="1"/>
  <c r="S2473" i="1"/>
  <c r="S2469" i="1"/>
  <c r="S2470" i="1"/>
  <c r="S2471" i="1"/>
  <c r="S2468" i="1"/>
  <c r="S2467" i="1"/>
  <c r="S2350" i="1"/>
  <c r="S2273" i="1"/>
  <c r="S2113" i="1"/>
  <c r="S2092" i="1"/>
  <c r="S2066" i="1"/>
  <c r="S1671" i="1"/>
  <c r="S1654" i="1"/>
  <c r="S1596" i="1"/>
  <c r="S278" i="1"/>
  <c r="S255" i="1"/>
  <c r="S197" i="1"/>
  <c r="S110" i="1"/>
  <c r="S2463" i="1"/>
  <c r="S2461" i="1"/>
  <c r="S2462" i="1"/>
  <c r="S2459" i="1"/>
  <c r="S2458" i="1"/>
  <c r="S2452" i="1"/>
  <c r="S2455" i="1"/>
  <c r="S2456" i="1"/>
  <c r="S2450" i="1"/>
  <c r="S2449" i="1"/>
  <c r="S2442" i="1"/>
  <c r="S2443" i="1"/>
  <c r="S2446" i="1"/>
  <c r="S2437" i="1"/>
  <c r="S2435" i="1"/>
  <c r="S2433" i="1"/>
  <c r="S2431" i="1"/>
  <c r="S2427" i="1"/>
  <c r="S2426" i="1"/>
  <c r="S2423" i="1"/>
  <c r="S2417" i="1"/>
  <c r="S2418" i="1"/>
  <c r="S2413" i="1"/>
  <c r="S2414" i="1"/>
  <c r="S2412" i="1"/>
  <c r="S2408" i="1"/>
  <c r="S2409" i="1"/>
  <c r="S2410" i="1"/>
  <c r="S2411" i="1"/>
  <c r="S2405" i="1"/>
  <c r="S2402" i="1"/>
  <c r="S2398" i="1"/>
  <c r="S2399" i="1"/>
  <c r="S2392" i="1"/>
  <c r="S2393" i="1"/>
  <c r="S2394" i="1"/>
  <c r="S2391" i="1"/>
  <c r="S2390" i="1"/>
  <c r="S2389" i="1"/>
  <c r="S2439" i="1"/>
  <c r="S2429" i="1"/>
  <c r="S2416" i="1"/>
  <c r="S2386" i="1"/>
  <c r="S2385" i="1"/>
  <c r="S2382" i="1"/>
  <c r="S2381" i="1"/>
  <c r="S2380" i="1"/>
  <c r="S2541" i="1"/>
  <c r="S2396" i="1"/>
  <c r="S2378" i="1"/>
  <c r="S2537" i="1"/>
  <c r="S2538" i="1"/>
  <c r="S2539" i="1"/>
  <c r="S2534" i="1"/>
  <c r="S2535" i="1"/>
  <c r="S2536" i="1"/>
  <c r="S2460" i="1"/>
  <c r="S2451" i="1"/>
  <c r="S2441" i="1"/>
  <c r="S2440" i="1"/>
  <c r="S2434" i="1"/>
  <c r="S2407" i="1"/>
  <c r="S2560" i="1"/>
  <c r="S2544" i="1"/>
  <c r="S2511" i="1"/>
  <c r="S2495" i="1"/>
  <c r="S2561" i="1"/>
  <c r="S2545" i="1"/>
  <c r="S2533" i="1"/>
  <c r="S2512" i="1"/>
  <c r="S2494" i="1"/>
  <c r="S2448" i="1"/>
  <c r="S2444" i="1"/>
  <c r="S2436" i="1"/>
  <c r="S2404" i="1"/>
  <c r="S2395" i="1"/>
  <c r="S2376" i="1"/>
  <c r="S2567" i="1"/>
  <c r="S2548" i="1"/>
  <c r="S2529" i="1"/>
  <c r="S2523" i="1"/>
  <c r="S2518" i="1"/>
  <c r="S2489" i="1"/>
  <c r="S2472" i="1"/>
  <c r="S2424" i="1"/>
  <c r="S2401" i="1"/>
  <c r="S2379" i="1"/>
  <c r="S2585" i="1"/>
  <c r="S2564" i="1"/>
  <c r="S2504" i="1"/>
  <c r="S2428" i="1"/>
  <c r="S2420" i="1"/>
  <c r="S2403" i="1"/>
  <c r="S2388" i="1"/>
  <c r="S2375" i="1"/>
  <c r="S2374" i="1"/>
  <c r="S2505" i="1"/>
  <c r="S2369" i="1"/>
  <c r="S2365" i="1"/>
  <c r="S2363" i="1"/>
  <c r="S2364" i="1"/>
  <c r="S2362" i="1"/>
  <c r="S2447" i="1"/>
  <c r="S2368" i="1"/>
  <c r="S2104" i="1"/>
  <c r="S2007" i="1"/>
  <c r="S2006" i="1"/>
  <c r="S1992" i="1"/>
  <c r="S1988" i="1"/>
  <c r="S1931" i="1"/>
  <c r="S928" i="1"/>
  <c r="S729" i="1"/>
  <c r="S728" i="1"/>
  <c r="S727" i="1"/>
  <c r="S2361" i="1"/>
  <c r="S2357" i="1"/>
  <c r="S2356" i="1"/>
  <c r="S795" i="1"/>
  <c r="S839" i="1"/>
  <c r="S2465" i="1"/>
  <c r="S2457" i="1"/>
  <c r="S2438" i="1"/>
  <c r="S2432" i="1"/>
  <c r="S2425" i="1"/>
  <c r="S2406" i="1"/>
  <c r="S2400" i="1"/>
  <c r="S2384" i="1"/>
  <c r="S2383" i="1"/>
  <c r="S2574" i="1"/>
  <c r="S2553" i="1"/>
  <c r="S2475" i="1"/>
  <c r="S2445" i="1"/>
  <c r="S2397" i="1"/>
  <c r="S2367" i="1"/>
  <c r="S2352" i="1"/>
  <c r="S2337" i="1"/>
  <c r="S2265" i="1"/>
  <c r="S2255" i="1"/>
  <c r="S2240" i="1"/>
  <c r="S2204" i="1"/>
  <c r="S2185" i="1"/>
  <c r="S2148" i="1"/>
  <c r="S2145" i="1"/>
  <c r="S2126" i="1"/>
  <c r="S2088" i="1"/>
  <c r="S2058" i="1"/>
  <c r="S2033" i="1"/>
  <c r="S2032" i="1"/>
  <c r="S2031" i="1"/>
  <c r="S2030" i="1"/>
  <c r="S2029" i="1"/>
  <c r="S1937" i="1"/>
  <c r="S1699" i="1"/>
  <c r="S1672" i="1"/>
  <c r="S1649" i="1"/>
  <c r="S1586" i="1"/>
  <c r="S1543" i="1"/>
  <c r="S419" i="1"/>
  <c r="S660" i="1"/>
  <c r="S659" i="1"/>
  <c r="S658" i="1"/>
  <c r="S657" i="1"/>
  <c r="S656" i="1"/>
  <c r="S655" i="1"/>
  <c r="S794" i="1"/>
  <c r="S2582" i="1"/>
  <c r="S2540" i="1"/>
  <c r="S2501" i="1"/>
  <c r="S2464" i="1"/>
  <c r="S2415" i="1"/>
  <c r="S2377" i="1"/>
  <c r="S2476" i="1"/>
  <c r="S900" i="1" l="1"/>
  <c r="S9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9" i="1"/>
  <c r="S280" i="1"/>
  <c r="S281" i="1"/>
  <c r="S282" i="1"/>
  <c r="S283" i="1"/>
  <c r="S284" i="1"/>
  <c r="S285" i="1"/>
  <c r="S286" i="1"/>
  <c r="S287" i="1"/>
  <c r="S288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4" i="1"/>
  <c r="S375" i="1"/>
  <c r="S376" i="1"/>
  <c r="S377" i="1"/>
  <c r="S378" i="1"/>
  <c r="S379" i="1"/>
  <c r="S380" i="1"/>
  <c r="S381" i="1"/>
  <c r="S383" i="1"/>
  <c r="S384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7" i="1"/>
  <c r="S598" i="1"/>
  <c r="S599" i="1"/>
  <c r="S600" i="1"/>
  <c r="S601" i="1"/>
  <c r="S602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50" i="1"/>
  <c r="S751" i="1"/>
  <c r="S752" i="1"/>
  <c r="S753" i="1"/>
  <c r="S754" i="1"/>
  <c r="S755" i="1"/>
  <c r="S756" i="1"/>
  <c r="S757" i="1"/>
  <c r="S758" i="1"/>
  <c r="S759" i="1"/>
  <c r="S760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2" i="1"/>
  <c r="S903" i="1"/>
  <c r="S905" i="1"/>
  <c r="S907" i="1"/>
  <c r="S908" i="1"/>
  <c r="S909" i="1"/>
  <c r="S910" i="1"/>
  <c r="S911" i="1"/>
  <c r="S912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9" i="1"/>
  <c r="S930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7" i="1"/>
  <c r="S1318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1" i="1"/>
  <c r="S1412" i="1"/>
  <c r="S1413" i="1"/>
  <c r="S1414" i="1"/>
  <c r="S1415" i="1"/>
  <c r="S1416" i="1"/>
  <c r="S1417" i="1"/>
  <c r="S1418" i="1"/>
  <c r="S1420" i="1"/>
  <c r="S1421" i="1"/>
  <c r="S1422" i="1"/>
  <c r="S1423" i="1"/>
  <c r="S1424" i="1"/>
  <c r="S1425" i="1"/>
  <c r="S1427" i="1"/>
  <c r="S1428" i="1"/>
  <c r="S1429" i="1"/>
  <c r="S1431" i="1"/>
  <c r="S1432" i="1"/>
  <c r="S1433" i="1"/>
  <c r="S1434" i="1"/>
  <c r="S1435" i="1"/>
  <c r="S1436" i="1"/>
  <c r="S1438" i="1"/>
  <c r="S1439" i="1"/>
  <c r="S1440" i="1"/>
  <c r="S1441" i="1"/>
  <c r="S1442" i="1"/>
  <c r="S1443" i="1"/>
  <c r="S1444" i="1"/>
  <c r="S1445" i="1"/>
  <c r="S1446" i="1"/>
  <c r="S1447" i="1"/>
  <c r="S1448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7" i="1"/>
  <c r="S1588" i="1"/>
  <c r="S1589" i="1"/>
  <c r="S1590" i="1"/>
  <c r="S1591" i="1"/>
  <c r="S1592" i="1"/>
  <c r="S1593" i="1"/>
  <c r="S1594" i="1"/>
  <c r="S1595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3" i="1"/>
  <c r="S1644" i="1"/>
  <c r="S1645" i="1"/>
  <c r="S1646" i="1"/>
  <c r="S1647" i="1"/>
  <c r="S1648" i="1"/>
  <c r="S1650" i="1"/>
  <c r="S1651" i="1"/>
  <c r="S1652" i="1"/>
  <c r="S1653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8" i="1"/>
  <c r="S1689" i="1"/>
  <c r="S1690" i="1"/>
  <c r="S1691" i="1"/>
  <c r="S1692" i="1"/>
  <c r="S1693" i="1"/>
  <c r="S1694" i="1"/>
  <c r="S1695" i="1"/>
  <c r="S1696" i="1"/>
  <c r="S1697" i="1"/>
  <c r="S1698" i="1"/>
  <c r="S1700" i="1"/>
  <c r="S1701" i="1"/>
  <c r="S1702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6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9" i="1"/>
  <c r="S1780" i="1"/>
  <c r="S1781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6" i="1"/>
  <c r="S1827" i="1"/>
  <c r="S1828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7" i="1"/>
  <c r="S1908" i="1"/>
  <c r="S1909" i="1"/>
  <c r="S1910" i="1"/>
  <c r="S1911" i="1"/>
  <c r="S1912" i="1"/>
  <c r="S1913" i="1"/>
  <c r="S1914" i="1"/>
  <c r="S1915" i="1"/>
  <c r="S1916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2" i="1"/>
  <c r="S1933" i="1"/>
  <c r="S1934" i="1"/>
  <c r="S1935" i="1"/>
  <c r="S1936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9" i="1"/>
  <c r="S1993" i="1"/>
  <c r="S1994" i="1"/>
  <c r="S1995" i="1"/>
  <c r="S1996" i="1"/>
  <c r="S1997" i="1"/>
  <c r="S1998" i="1"/>
  <c r="S1999" i="1"/>
  <c r="S2001" i="1"/>
  <c r="S2002" i="1"/>
  <c r="S2003" i="1"/>
  <c r="S2004" i="1"/>
  <c r="S2005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9" i="1"/>
  <c r="S2060" i="1"/>
  <c r="S2061" i="1"/>
  <c r="S2062" i="1"/>
  <c r="S2063" i="1"/>
  <c r="S2065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9" i="1"/>
  <c r="S2090" i="1"/>
  <c r="S2091" i="1"/>
  <c r="S2094" i="1"/>
  <c r="S2095" i="1"/>
  <c r="S2097" i="1"/>
  <c r="S2098" i="1"/>
  <c r="S2099" i="1"/>
  <c r="S2100" i="1"/>
  <c r="S2101" i="1"/>
  <c r="S2102" i="1"/>
  <c r="S2103" i="1"/>
  <c r="S2105" i="1"/>
  <c r="S2106" i="1"/>
  <c r="S2107" i="1"/>
  <c r="S2108" i="1"/>
  <c r="S2109" i="1"/>
  <c r="S2110" i="1"/>
  <c r="S2111" i="1"/>
  <c r="S2112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6" i="1"/>
  <c r="S2147" i="1"/>
  <c r="S2149" i="1"/>
  <c r="S2150" i="1"/>
  <c r="S2151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6" i="1"/>
  <c r="S2167" i="1"/>
  <c r="S2168" i="1"/>
  <c r="S2169" i="1"/>
  <c r="S2170" i="1"/>
  <c r="S2171" i="1"/>
  <c r="S2172" i="1"/>
  <c r="S2173" i="1"/>
  <c r="S2174" i="1"/>
  <c r="S2175" i="1"/>
  <c r="S2177" i="1"/>
  <c r="S2178" i="1"/>
  <c r="S2179" i="1"/>
  <c r="S2180" i="1"/>
  <c r="S2181" i="1"/>
  <c r="S2182" i="1"/>
  <c r="S2183" i="1"/>
  <c r="S2184" i="1"/>
  <c r="S2186" i="1"/>
  <c r="S2187" i="1"/>
  <c r="S2188" i="1"/>
  <c r="S2189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5" i="1"/>
  <c r="S2206" i="1"/>
  <c r="S2207" i="1"/>
  <c r="S2208" i="1"/>
  <c r="S2209" i="1"/>
  <c r="S2210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6" i="1"/>
  <c r="S2257" i="1"/>
  <c r="S2258" i="1"/>
  <c r="S2259" i="1"/>
  <c r="S2260" i="1"/>
  <c r="S2261" i="1"/>
  <c r="S2262" i="1"/>
  <c r="S2264" i="1"/>
  <c r="S2266" i="1"/>
  <c r="S2267" i="1"/>
  <c r="S2268" i="1"/>
  <c r="S2269" i="1"/>
  <c r="S2270" i="1"/>
  <c r="S2271" i="1"/>
  <c r="S2274" i="1"/>
  <c r="S2275" i="1"/>
  <c r="S2276" i="1"/>
  <c r="S2277" i="1"/>
  <c r="S2280" i="1"/>
  <c r="S2281" i="1"/>
  <c r="S2282" i="1"/>
  <c r="S2283" i="1"/>
  <c r="S2284" i="1"/>
  <c r="S2285" i="1"/>
  <c r="S2286" i="1"/>
  <c r="S2287" i="1"/>
  <c r="S2288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6" i="1"/>
  <c r="S2327" i="1"/>
  <c r="S2328" i="1"/>
  <c r="S2329" i="1"/>
  <c r="S2330" i="1"/>
  <c r="S2331" i="1"/>
  <c r="S2332" i="1"/>
  <c r="S2333" i="1"/>
  <c r="S2334" i="1"/>
  <c r="S2335" i="1"/>
  <c r="S2336" i="1"/>
  <c r="S2338" i="1"/>
  <c r="S2339" i="1"/>
  <c r="S2341" i="1"/>
  <c r="S2342" i="1"/>
  <c r="S2343" i="1"/>
  <c r="S2344" i="1"/>
  <c r="S2345" i="1"/>
  <c r="S2346" i="1"/>
  <c r="S2347" i="1"/>
  <c r="S2348" i="1"/>
  <c r="S2349" i="1"/>
  <c r="S2351" i="1"/>
  <c r="S2353" i="1"/>
  <c r="S2354" i="1"/>
  <c r="S2355" i="1"/>
  <c r="S2" i="1"/>
  <c r="I1475" i="1"/>
  <c r="I451" i="1"/>
  <c r="I2336" i="1"/>
  <c r="I2297" i="1"/>
  <c r="I2268" i="1"/>
  <c r="I2262" i="1"/>
  <c r="I1570" i="1" l="1"/>
  <c r="I1571" i="1"/>
  <c r="I1574" i="1"/>
  <c r="I1576" i="1"/>
  <c r="I1577" i="1"/>
  <c r="I1578" i="1"/>
  <c r="I1585" i="1"/>
  <c r="I1590" i="1"/>
  <c r="I1599" i="1"/>
  <c r="I1608" i="1"/>
  <c r="I1609" i="1"/>
  <c r="I1610" i="1"/>
  <c r="I1641" i="1"/>
  <c r="I1649" i="1"/>
  <c r="I1650" i="1"/>
  <c r="I1657" i="1"/>
  <c r="I1685" i="1"/>
  <c r="I1686" i="1"/>
  <c r="I1696" i="1"/>
  <c r="I1710" i="1"/>
  <c r="I1711" i="1"/>
  <c r="I1712" i="1"/>
  <c r="I1714" i="1"/>
  <c r="I1715" i="1"/>
  <c r="H1504" i="1" l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I286" i="1" l="1"/>
  <c r="I291" i="1"/>
  <c r="I296" i="1"/>
  <c r="I300" i="1"/>
  <c r="I304" i="1"/>
  <c r="I321" i="1"/>
  <c r="I327" i="1"/>
  <c r="I328" i="1"/>
  <c r="I329" i="1"/>
  <c r="I331" i="1"/>
  <c r="I340" i="1"/>
  <c r="I345" i="1"/>
  <c r="I346" i="1"/>
  <c r="I347" i="1"/>
  <c r="I348" i="1"/>
  <c r="I349" i="1"/>
  <c r="I353" i="1"/>
  <c r="I354" i="1"/>
  <c r="I355" i="1"/>
  <c r="I356" i="1"/>
  <c r="I362" i="1"/>
  <c r="I363" i="1"/>
  <c r="I364" i="1"/>
  <c r="I369" i="1"/>
  <c r="I370" i="1"/>
  <c r="I372" i="1"/>
  <c r="X3" i="1" l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X419" i="1" s="1"/>
  <c r="X420" i="1" s="1"/>
  <c r="X421" i="1" s="1"/>
  <c r="X422" i="1" s="1"/>
  <c r="X423" i="1" s="1"/>
  <c r="X424" i="1" s="1"/>
  <c r="X425" i="1" s="1"/>
  <c r="X426" i="1" s="1"/>
  <c r="X427" i="1" s="1"/>
  <c r="X428" i="1" s="1"/>
  <c r="X429" i="1" s="1"/>
  <c r="X430" i="1" s="1"/>
  <c r="X431" i="1" s="1"/>
  <c r="X432" i="1" s="1"/>
  <c r="X433" i="1" s="1"/>
  <c r="X434" i="1" s="1"/>
  <c r="X435" i="1" s="1"/>
  <c r="X436" i="1" s="1"/>
  <c r="X437" i="1" s="1"/>
  <c r="X438" i="1" s="1"/>
  <c r="X439" i="1" s="1"/>
  <c r="X440" i="1" s="1"/>
  <c r="X441" i="1" s="1"/>
  <c r="X442" i="1" s="1"/>
  <c r="X443" i="1" s="1"/>
  <c r="X444" i="1" s="1"/>
  <c r="X445" i="1" s="1"/>
  <c r="X446" i="1" s="1"/>
  <c r="X447" i="1" s="1"/>
  <c r="X448" i="1" s="1"/>
  <c r="X449" i="1" s="1"/>
  <c r="X450" i="1" s="1"/>
  <c r="X451" i="1" s="1"/>
  <c r="X452" i="1" s="1"/>
  <c r="X453" i="1" s="1"/>
  <c r="X454" i="1" s="1"/>
  <c r="X455" i="1" s="1"/>
  <c r="X456" i="1" s="1"/>
  <c r="X457" i="1" s="1"/>
  <c r="X458" i="1" s="1"/>
  <c r="X459" i="1" s="1"/>
  <c r="X460" i="1" s="1"/>
  <c r="X461" i="1" s="1"/>
  <c r="X462" i="1" s="1"/>
  <c r="X463" i="1" s="1"/>
  <c r="X464" i="1" s="1"/>
  <c r="X465" i="1" s="1"/>
  <c r="X466" i="1" s="1"/>
  <c r="X467" i="1" s="1"/>
  <c r="X468" i="1" s="1"/>
  <c r="X469" i="1" s="1"/>
  <c r="X470" i="1" s="1"/>
  <c r="X471" i="1" s="1"/>
  <c r="X472" i="1" s="1"/>
  <c r="X473" i="1" s="1"/>
  <c r="X474" i="1" s="1"/>
  <c r="X475" i="1" s="1"/>
  <c r="X476" i="1" s="1"/>
  <c r="X477" i="1" s="1"/>
  <c r="X478" i="1" s="1"/>
  <c r="X479" i="1" s="1"/>
  <c r="X480" i="1" s="1"/>
  <c r="X481" i="1" s="1"/>
  <c r="X482" i="1" s="1"/>
  <c r="X483" i="1" s="1"/>
  <c r="X484" i="1" s="1"/>
  <c r="X485" i="1" s="1"/>
  <c r="X486" i="1" s="1"/>
  <c r="X487" i="1" s="1"/>
  <c r="X488" i="1" s="1"/>
  <c r="X489" i="1" s="1"/>
  <c r="X490" i="1" s="1"/>
  <c r="X491" i="1" s="1"/>
  <c r="X492" i="1" s="1"/>
  <c r="X493" i="1" s="1"/>
  <c r="X494" i="1" s="1"/>
  <c r="X495" i="1" s="1"/>
  <c r="X496" i="1" s="1"/>
  <c r="X497" i="1" s="1"/>
  <c r="X498" i="1" s="1"/>
  <c r="X499" i="1" s="1"/>
  <c r="X500" i="1" s="1"/>
  <c r="X501" i="1" s="1"/>
  <c r="X502" i="1" s="1"/>
  <c r="X503" i="1" s="1"/>
  <c r="X504" i="1" s="1"/>
  <c r="X505" i="1" s="1"/>
  <c r="X506" i="1" s="1"/>
  <c r="X507" i="1" s="1"/>
  <c r="X508" i="1" s="1"/>
  <c r="X509" i="1" s="1"/>
  <c r="X510" i="1" s="1"/>
  <c r="X511" i="1" s="1"/>
  <c r="X512" i="1" s="1"/>
  <c r="X513" i="1" s="1"/>
  <c r="X514" i="1" s="1"/>
  <c r="X515" i="1" s="1"/>
  <c r="X516" i="1" s="1"/>
  <c r="X517" i="1" s="1"/>
  <c r="X518" i="1" s="1"/>
  <c r="X519" i="1" s="1"/>
  <c r="X520" i="1" s="1"/>
  <c r="X521" i="1" s="1"/>
  <c r="X522" i="1" s="1"/>
  <c r="X523" i="1" s="1"/>
  <c r="X524" i="1" s="1"/>
  <c r="X525" i="1" s="1"/>
  <c r="X526" i="1" s="1"/>
  <c r="X527" i="1" s="1"/>
  <c r="X528" i="1" s="1"/>
  <c r="X529" i="1" s="1"/>
  <c r="X530" i="1" s="1"/>
  <c r="X531" i="1" s="1"/>
  <c r="X532" i="1" s="1"/>
  <c r="X533" i="1" s="1"/>
  <c r="X534" i="1" s="1"/>
  <c r="X535" i="1" s="1"/>
  <c r="X536" i="1" s="1"/>
  <c r="X537" i="1" s="1"/>
  <c r="X538" i="1" s="1"/>
  <c r="X539" i="1" s="1"/>
  <c r="X540" i="1" s="1"/>
  <c r="X541" i="1" s="1"/>
  <c r="X542" i="1" s="1"/>
  <c r="X543" i="1" s="1"/>
  <c r="X544" i="1" s="1"/>
  <c r="X545" i="1" s="1"/>
  <c r="X546" i="1" s="1"/>
  <c r="X547" i="1" s="1"/>
  <c r="X548" i="1" s="1"/>
  <c r="X549" i="1" s="1"/>
  <c r="X550" i="1" s="1"/>
  <c r="X551" i="1" s="1"/>
  <c r="X552" i="1" s="1"/>
  <c r="X553" i="1" s="1"/>
  <c r="X554" i="1" s="1"/>
  <c r="X555" i="1" s="1"/>
  <c r="X556" i="1" s="1"/>
  <c r="X557" i="1" s="1"/>
  <c r="X558" i="1" s="1"/>
  <c r="X559" i="1" s="1"/>
  <c r="X560" i="1" s="1"/>
  <c r="X561" i="1" s="1"/>
  <c r="X562" i="1" s="1"/>
  <c r="X563" i="1" s="1"/>
  <c r="X564" i="1" s="1"/>
  <c r="X565" i="1" s="1"/>
  <c r="X566" i="1" s="1"/>
  <c r="X567" i="1" s="1"/>
  <c r="X568" i="1" s="1"/>
  <c r="X569" i="1" s="1"/>
  <c r="X570" i="1" s="1"/>
  <c r="X571" i="1" s="1"/>
  <c r="X572" i="1" s="1"/>
  <c r="X573" i="1" s="1"/>
  <c r="X574" i="1" s="1"/>
  <c r="X575" i="1" s="1"/>
  <c r="X576" i="1" s="1"/>
  <c r="X577" i="1" s="1"/>
  <c r="X578" i="1" s="1"/>
  <c r="X579" i="1" s="1"/>
  <c r="X580" i="1" s="1"/>
  <c r="X581" i="1" s="1"/>
  <c r="X582" i="1" s="1"/>
  <c r="X583" i="1" s="1"/>
  <c r="X584" i="1" s="1"/>
  <c r="X585" i="1" s="1"/>
  <c r="X586" i="1" s="1"/>
  <c r="X587" i="1" s="1"/>
  <c r="X588" i="1" s="1"/>
  <c r="X589" i="1" s="1"/>
  <c r="X590" i="1" s="1"/>
  <c r="X591" i="1" s="1"/>
  <c r="X592" i="1" s="1"/>
  <c r="X593" i="1" s="1"/>
  <c r="X594" i="1" s="1"/>
  <c r="X595" i="1" s="1"/>
  <c r="X596" i="1" s="1"/>
  <c r="X597" i="1" s="1"/>
  <c r="X598" i="1" s="1"/>
  <c r="X599" i="1" s="1"/>
  <c r="X600" i="1" s="1"/>
  <c r="X601" i="1" s="1"/>
  <c r="X602" i="1" s="1"/>
  <c r="X603" i="1" s="1"/>
  <c r="X604" i="1" s="1"/>
  <c r="X605" i="1" s="1"/>
  <c r="X606" i="1" s="1"/>
  <c r="X607" i="1" s="1"/>
  <c r="X608" i="1" s="1"/>
  <c r="X609" i="1" s="1"/>
  <c r="X610" i="1" s="1"/>
  <c r="X611" i="1" s="1"/>
  <c r="X612" i="1" s="1"/>
  <c r="X613" i="1" s="1"/>
  <c r="X614" i="1" s="1"/>
  <c r="X615" i="1" s="1"/>
  <c r="X616" i="1" s="1"/>
  <c r="X617" i="1" s="1"/>
  <c r="X618" i="1" s="1"/>
  <c r="X619" i="1" s="1"/>
  <c r="X620" i="1" s="1"/>
  <c r="X621" i="1" s="1"/>
  <c r="X622" i="1" s="1"/>
  <c r="X623" i="1" s="1"/>
  <c r="X624" i="1" s="1"/>
  <c r="X625" i="1" s="1"/>
  <c r="X626" i="1" s="1"/>
  <c r="X627" i="1" s="1"/>
  <c r="X628" i="1" s="1"/>
  <c r="X629" i="1" s="1"/>
  <c r="X630" i="1" s="1"/>
  <c r="X631" i="1" s="1"/>
  <c r="X632" i="1" s="1"/>
  <c r="X633" i="1" s="1"/>
  <c r="X634" i="1" s="1"/>
  <c r="X635" i="1" s="1"/>
  <c r="X636" i="1" s="1"/>
  <c r="X637" i="1" s="1"/>
  <c r="X638" i="1" s="1"/>
  <c r="X639" i="1" s="1"/>
  <c r="X640" i="1" s="1"/>
  <c r="X641" i="1" s="1"/>
  <c r="X642" i="1" s="1"/>
  <c r="X643" i="1" s="1"/>
  <c r="X644" i="1" s="1"/>
  <c r="X645" i="1" s="1"/>
  <c r="X646" i="1" s="1"/>
  <c r="X647" i="1" s="1"/>
  <c r="X648" i="1" s="1"/>
  <c r="X649" i="1" s="1"/>
  <c r="X650" i="1" s="1"/>
  <c r="X651" i="1" s="1"/>
  <c r="X652" i="1" s="1"/>
  <c r="X653" i="1" s="1"/>
  <c r="X654" i="1" s="1"/>
  <c r="X655" i="1" s="1"/>
  <c r="X656" i="1" s="1"/>
  <c r="X657" i="1" s="1"/>
  <c r="X658" i="1" s="1"/>
  <c r="X659" i="1" s="1"/>
  <c r="X660" i="1" s="1"/>
  <c r="X661" i="1" s="1"/>
  <c r="X662" i="1" s="1"/>
  <c r="X663" i="1" s="1"/>
  <c r="X664" i="1" s="1"/>
  <c r="X665" i="1" s="1"/>
  <c r="X666" i="1" s="1"/>
  <c r="X667" i="1" s="1"/>
  <c r="X668" i="1" s="1"/>
  <c r="X669" i="1" s="1"/>
  <c r="X670" i="1" s="1"/>
  <c r="X671" i="1" s="1"/>
  <c r="X672" i="1" s="1"/>
  <c r="X673" i="1" s="1"/>
  <c r="X674" i="1" s="1"/>
  <c r="X675" i="1" s="1"/>
  <c r="X676" i="1" s="1"/>
  <c r="X677" i="1" s="1"/>
  <c r="X678" i="1" s="1"/>
  <c r="X679" i="1" s="1"/>
  <c r="X680" i="1" s="1"/>
  <c r="X681" i="1" s="1"/>
  <c r="X682" i="1" s="1"/>
  <c r="X683" i="1" s="1"/>
  <c r="X684" i="1" s="1"/>
  <c r="X685" i="1" s="1"/>
  <c r="X686" i="1" s="1"/>
  <c r="X687" i="1" s="1"/>
  <c r="X688" i="1" s="1"/>
  <c r="X689" i="1" s="1"/>
  <c r="X690" i="1" s="1"/>
  <c r="X691" i="1" s="1"/>
  <c r="X692" i="1" s="1"/>
  <c r="X693" i="1" s="1"/>
  <c r="X694" i="1" s="1"/>
  <c r="X695" i="1" s="1"/>
  <c r="X696" i="1" s="1"/>
  <c r="X697" i="1" s="1"/>
  <c r="X698" i="1" s="1"/>
  <c r="X699" i="1" s="1"/>
  <c r="X700" i="1" s="1"/>
  <c r="X701" i="1" s="1"/>
  <c r="X702" i="1" s="1"/>
  <c r="X703" i="1" s="1"/>
  <c r="X704" i="1" s="1"/>
  <c r="X705" i="1" s="1"/>
  <c r="X706" i="1" s="1"/>
  <c r="X707" i="1" s="1"/>
  <c r="X708" i="1" s="1"/>
  <c r="X709" i="1" s="1"/>
  <c r="X710" i="1" s="1"/>
  <c r="X711" i="1" s="1"/>
  <c r="X712" i="1" s="1"/>
  <c r="X713" i="1" s="1"/>
  <c r="X714" i="1" s="1"/>
  <c r="X715" i="1" s="1"/>
  <c r="X716" i="1" s="1"/>
  <c r="X717" i="1" s="1"/>
  <c r="X718" i="1" s="1"/>
  <c r="X719" i="1" s="1"/>
  <c r="X720" i="1" s="1"/>
  <c r="X721" i="1" s="1"/>
  <c r="X722" i="1" s="1"/>
  <c r="X723" i="1" s="1"/>
  <c r="X724" i="1" s="1"/>
  <c r="X725" i="1" s="1"/>
  <c r="X726" i="1" s="1"/>
  <c r="X727" i="1" s="1"/>
  <c r="X728" i="1" s="1"/>
  <c r="X729" i="1" s="1"/>
  <c r="X730" i="1" s="1"/>
  <c r="X731" i="1" s="1"/>
  <c r="X732" i="1" s="1"/>
  <c r="X733" i="1" s="1"/>
  <c r="X734" i="1" s="1"/>
  <c r="X735" i="1" s="1"/>
  <c r="X736" i="1" s="1"/>
  <c r="X737" i="1" s="1"/>
  <c r="X738" i="1" s="1"/>
  <c r="X739" i="1" s="1"/>
  <c r="X740" i="1" s="1"/>
  <c r="X741" i="1" s="1"/>
  <c r="X742" i="1" s="1"/>
  <c r="X743" i="1" s="1"/>
  <c r="X744" i="1" s="1"/>
  <c r="X745" i="1" s="1"/>
  <c r="X746" i="1" s="1"/>
  <c r="X747" i="1" s="1"/>
  <c r="X748" i="1" s="1"/>
  <c r="X749" i="1" s="1"/>
  <c r="X750" i="1" s="1"/>
  <c r="X751" i="1" s="1"/>
  <c r="X752" i="1" s="1"/>
  <c r="X753" i="1" s="1"/>
  <c r="X754" i="1" s="1"/>
  <c r="X755" i="1" s="1"/>
  <c r="X756" i="1" s="1"/>
  <c r="X757" i="1" s="1"/>
  <c r="X758" i="1" s="1"/>
  <c r="X759" i="1" s="1"/>
  <c r="X760" i="1" s="1"/>
  <c r="X761" i="1" s="1"/>
  <c r="X762" i="1" s="1"/>
  <c r="X763" i="1" s="1"/>
  <c r="X764" i="1" s="1"/>
  <c r="X765" i="1" s="1"/>
  <c r="X766" i="1" s="1"/>
  <c r="X767" i="1" s="1"/>
  <c r="X768" i="1" s="1"/>
  <c r="X769" i="1" s="1"/>
  <c r="X770" i="1" s="1"/>
  <c r="X771" i="1" s="1"/>
  <c r="X772" i="1" s="1"/>
  <c r="X773" i="1" s="1"/>
  <c r="X774" i="1" s="1"/>
  <c r="X775" i="1" s="1"/>
  <c r="X776" i="1" s="1"/>
  <c r="X777" i="1" s="1"/>
  <c r="X778" i="1" s="1"/>
  <c r="X779" i="1" s="1"/>
  <c r="X780" i="1" s="1"/>
  <c r="X781" i="1" s="1"/>
  <c r="X782" i="1" s="1"/>
  <c r="X783" i="1" s="1"/>
  <c r="X784" i="1" s="1"/>
  <c r="X785" i="1" s="1"/>
  <c r="X786" i="1" s="1"/>
  <c r="X787" i="1" s="1"/>
  <c r="X788" i="1" s="1"/>
  <c r="X789" i="1" s="1"/>
  <c r="X790" i="1" s="1"/>
  <c r="X791" i="1" s="1"/>
  <c r="X792" i="1" s="1"/>
  <c r="X793" i="1" s="1"/>
  <c r="X794" i="1" s="1"/>
  <c r="X795" i="1" s="1"/>
  <c r="X796" i="1" s="1"/>
  <c r="X797" i="1" s="1"/>
  <c r="X798" i="1" s="1"/>
  <c r="X799" i="1" s="1"/>
  <c r="X800" i="1" s="1"/>
  <c r="X801" i="1" s="1"/>
  <c r="X802" i="1" s="1"/>
  <c r="X803" i="1" s="1"/>
  <c r="X804" i="1" s="1"/>
  <c r="X805" i="1" s="1"/>
  <c r="X806" i="1" s="1"/>
  <c r="X807" i="1" s="1"/>
  <c r="X808" i="1" s="1"/>
  <c r="X809" i="1" s="1"/>
  <c r="X810" i="1" s="1"/>
  <c r="X811" i="1" s="1"/>
  <c r="X812" i="1" s="1"/>
  <c r="X813" i="1" s="1"/>
  <c r="X814" i="1" s="1"/>
  <c r="X815" i="1" s="1"/>
  <c r="X816" i="1" s="1"/>
  <c r="X817" i="1" s="1"/>
  <c r="X818" i="1" s="1"/>
  <c r="X819" i="1" s="1"/>
  <c r="X820" i="1" s="1"/>
  <c r="X821" i="1" s="1"/>
  <c r="X822" i="1" s="1"/>
  <c r="X823" i="1" s="1"/>
  <c r="X824" i="1" s="1"/>
  <c r="X825" i="1" s="1"/>
  <c r="X826" i="1" s="1"/>
  <c r="X827" i="1" s="1"/>
  <c r="X828" i="1" s="1"/>
  <c r="X829" i="1" s="1"/>
  <c r="X830" i="1" s="1"/>
  <c r="X831" i="1" s="1"/>
  <c r="X832" i="1" s="1"/>
  <c r="X833" i="1" s="1"/>
  <c r="X834" i="1" s="1"/>
  <c r="X835" i="1" s="1"/>
  <c r="X836" i="1" s="1"/>
  <c r="X837" i="1" s="1"/>
  <c r="X838" i="1" s="1"/>
  <c r="X839" i="1" s="1"/>
  <c r="X840" i="1" s="1"/>
  <c r="X841" i="1" s="1"/>
  <c r="X842" i="1" s="1"/>
  <c r="X843" i="1" s="1"/>
  <c r="X844" i="1" s="1"/>
  <c r="X845" i="1" s="1"/>
  <c r="X846" i="1" s="1"/>
  <c r="X847" i="1" s="1"/>
  <c r="X848" i="1" s="1"/>
  <c r="X849" i="1" s="1"/>
  <c r="X850" i="1" s="1"/>
  <c r="X851" i="1" s="1"/>
  <c r="X852" i="1" s="1"/>
  <c r="X853" i="1" s="1"/>
  <c r="X854" i="1" s="1"/>
  <c r="X855" i="1" s="1"/>
  <c r="X856" i="1" s="1"/>
  <c r="X857" i="1" s="1"/>
  <c r="X858" i="1" s="1"/>
  <c r="X859" i="1" s="1"/>
  <c r="X860" i="1" s="1"/>
  <c r="X861" i="1" s="1"/>
  <c r="X862" i="1" s="1"/>
  <c r="X863" i="1" s="1"/>
  <c r="X864" i="1" s="1"/>
  <c r="X865" i="1" s="1"/>
  <c r="X866" i="1" s="1"/>
  <c r="X867" i="1" s="1"/>
  <c r="X868" i="1" s="1"/>
  <c r="X869" i="1" s="1"/>
  <c r="X870" i="1" s="1"/>
  <c r="X871" i="1" s="1"/>
  <c r="X872" i="1" s="1"/>
  <c r="X873" i="1" s="1"/>
  <c r="X874" i="1" s="1"/>
  <c r="X875" i="1" s="1"/>
  <c r="X876" i="1" s="1"/>
  <c r="X877" i="1" s="1"/>
  <c r="X878" i="1" s="1"/>
  <c r="X879" i="1" s="1"/>
  <c r="X880" i="1" s="1"/>
  <c r="X881" i="1" s="1"/>
  <c r="X882" i="1" s="1"/>
  <c r="X883" i="1" s="1"/>
  <c r="X884" i="1" s="1"/>
  <c r="X885" i="1" s="1"/>
  <c r="X886" i="1" s="1"/>
  <c r="X887" i="1" s="1"/>
  <c r="X888" i="1" s="1"/>
  <c r="X889" i="1" s="1"/>
  <c r="X890" i="1" s="1"/>
  <c r="X891" i="1" s="1"/>
  <c r="X892" i="1" s="1"/>
  <c r="X893" i="1" s="1"/>
  <c r="X894" i="1" s="1"/>
  <c r="X895" i="1" s="1"/>
  <c r="X896" i="1" s="1"/>
  <c r="X897" i="1" s="1"/>
  <c r="X898" i="1" s="1"/>
  <c r="X899" i="1" s="1"/>
  <c r="X900" i="1" s="1"/>
  <c r="X901" i="1" s="1"/>
  <c r="X902" i="1" s="1"/>
  <c r="X903" i="1" s="1"/>
  <c r="X904" i="1" s="1"/>
  <c r="X905" i="1" s="1"/>
  <c r="X906" i="1" s="1"/>
  <c r="X907" i="1" s="1"/>
  <c r="X908" i="1" s="1"/>
  <c r="X909" i="1" s="1"/>
  <c r="X910" i="1" s="1"/>
  <c r="X911" i="1" s="1"/>
  <c r="X912" i="1" s="1"/>
  <c r="X913" i="1" s="1"/>
  <c r="X914" i="1" s="1"/>
  <c r="X915" i="1" s="1"/>
  <c r="X916" i="1" s="1"/>
  <c r="X917" i="1" s="1"/>
  <c r="X918" i="1" s="1"/>
  <c r="X919" i="1" s="1"/>
  <c r="X920" i="1" s="1"/>
  <c r="X921" i="1" s="1"/>
  <c r="X922" i="1" s="1"/>
  <c r="X923" i="1" s="1"/>
  <c r="X924" i="1" s="1"/>
  <c r="X925" i="1" s="1"/>
  <c r="X926" i="1" s="1"/>
  <c r="X927" i="1" s="1"/>
  <c r="X928" i="1" s="1"/>
  <c r="X929" i="1" s="1"/>
  <c r="X930" i="1" s="1"/>
  <c r="X931" i="1" s="1"/>
  <c r="X932" i="1" s="1"/>
  <c r="X933" i="1" s="1"/>
  <c r="X934" i="1" s="1"/>
  <c r="X935" i="1" s="1"/>
  <c r="X936" i="1" s="1"/>
  <c r="X937" i="1" s="1"/>
  <c r="X938" i="1" s="1"/>
  <c r="X939" i="1" s="1"/>
  <c r="X940" i="1" s="1"/>
  <c r="X941" i="1" s="1"/>
  <c r="X942" i="1" s="1"/>
  <c r="X943" i="1" s="1"/>
  <c r="X944" i="1" s="1"/>
  <c r="X945" i="1" s="1"/>
  <c r="X946" i="1" s="1"/>
  <c r="X947" i="1" s="1"/>
  <c r="X948" i="1" s="1"/>
  <c r="X949" i="1" s="1"/>
  <c r="X950" i="1" s="1"/>
  <c r="X951" i="1" s="1"/>
  <c r="X952" i="1" s="1"/>
  <c r="X953" i="1" s="1"/>
  <c r="X954" i="1" s="1"/>
  <c r="X955" i="1" s="1"/>
  <c r="X956" i="1" s="1"/>
  <c r="X957" i="1" s="1"/>
  <c r="X958" i="1" s="1"/>
  <c r="X959" i="1" s="1"/>
  <c r="X960" i="1" s="1"/>
  <c r="X961" i="1" s="1"/>
  <c r="X962" i="1" s="1"/>
  <c r="X963" i="1" s="1"/>
  <c r="X964" i="1" s="1"/>
  <c r="X965" i="1" s="1"/>
  <c r="X966" i="1" s="1"/>
  <c r="X967" i="1" s="1"/>
  <c r="X968" i="1" s="1"/>
  <c r="X969" i="1" s="1"/>
  <c r="X970" i="1" s="1"/>
  <c r="X971" i="1" s="1"/>
  <c r="X972" i="1" s="1"/>
  <c r="X973" i="1" s="1"/>
  <c r="X974" i="1" s="1"/>
  <c r="X975" i="1" s="1"/>
  <c r="X976" i="1" s="1"/>
  <c r="X977" i="1" s="1"/>
  <c r="X978" i="1" s="1"/>
  <c r="X979" i="1" s="1"/>
  <c r="X980" i="1" s="1"/>
  <c r="X981" i="1" s="1"/>
  <c r="X982" i="1" s="1"/>
  <c r="X983" i="1" s="1"/>
  <c r="X984" i="1" s="1"/>
  <c r="X985" i="1" s="1"/>
  <c r="X986" i="1" s="1"/>
  <c r="X987" i="1" s="1"/>
  <c r="X988" i="1" s="1"/>
  <c r="X989" i="1" s="1"/>
  <c r="X990" i="1" s="1"/>
  <c r="X991" i="1" s="1"/>
  <c r="X992" i="1" s="1"/>
  <c r="X993" i="1" s="1"/>
  <c r="X994" i="1" s="1"/>
  <c r="X995" i="1" s="1"/>
  <c r="X996" i="1" s="1"/>
  <c r="X997" i="1" s="1"/>
  <c r="X998" i="1" s="1"/>
  <c r="X999" i="1" s="1"/>
  <c r="X1000" i="1" s="1"/>
  <c r="X1001" i="1" s="1"/>
  <c r="X1002" i="1" s="1"/>
  <c r="X1003" i="1" s="1"/>
  <c r="X1004" i="1" s="1"/>
  <c r="X1005" i="1" s="1"/>
  <c r="X1006" i="1" s="1"/>
  <c r="X1007" i="1" s="1"/>
  <c r="X1008" i="1" s="1"/>
  <c r="X1009" i="1" s="1"/>
  <c r="X1010" i="1" s="1"/>
  <c r="X1011" i="1" s="1"/>
  <c r="X1012" i="1" s="1"/>
  <c r="X1013" i="1" s="1"/>
  <c r="X1014" i="1" s="1"/>
  <c r="X1015" i="1" s="1"/>
  <c r="X1016" i="1" s="1"/>
  <c r="X1017" i="1" s="1"/>
  <c r="X1018" i="1" s="1"/>
  <c r="X1019" i="1" s="1"/>
  <c r="X1020" i="1" s="1"/>
  <c r="X1021" i="1" s="1"/>
  <c r="X1022" i="1" s="1"/>
  <c r="X1023" i="1" s="1"/>
  <c r="X1024" i="1" s="1"/>
  <c r="X1025" i="1" s="1"/>
  <c r="X1026" i="1" s="1"/>
  <c r="X1027" i="1" s="1"/>
  <c r="X1028" i="1" s="1"/>
  <c r="X1029" i="1" s="1"/>
  <c r="X1030" i="1" s="1"/>
  <c r="X1031" i="1" s="1"/>
  <c r="X1032" i="1" s="1"/>
  <c r="X1033" i="1" s="1"/>
  <c r="X1034" i="1" s="1"/>
  <c r="X1035" i="1" s="1"/>
  <c r="X1036" i="1" s="1"/>
  <c r="X1037" i="1" s="1"/>
  <c r="X1038" i="1" s="1"/>
  <c r="X1039" i="1" s="1"/>
  <c r="X1040" i="1" s="1"/>
  <c r="X1041" i="1" s="1"/>
  <c r="X1042" i="1" s="1"/>
  <c r="X1043" i="1" s="1"/>
  <c r="X1044" i="1" s="1"/>
  <c r="X1045" i="1" s="1"/>
  <c r="X1046" i="1" s="1"/>
  <c r="X1047" i="1" s="1"/>
  <c r="X1048" i="1" s="1"/>
  <c r="X1049" i="1" s="1"/>
  <c r="X1050" i="1" s="1"/>
  <c r="X1051" i="1" s="1"/>
  <c r="X1052" i="1" s="1"/>
  <c r="X1053" i="1" s="1"/>
  <c r="X1054" i="1" s="1"/>
  <c r="X1055" i="1" s="1"/>
  <c r="X1056" i="1" s="1"/>
  <c r="X1057" i="1" s="1"/>
  <c r="X1058" i="1" s="1"/>
  <c r="X1059" i="1" s="1"/>
  <c r="X1060" i="1" s="1"/>
  <c r="X1061" i="1" s="1"/>
  <c r="X1062" i="1" s="1"/>
  <c r="X1063" i="1" s="1"/>
  <c r="X1064" i="1" s="1"/>
  <c r="X1065" i="1" s="1"/>
  <c r="X1066" i="1" s="1"/>
  <c r="X1067" i="1" s="1"/>
  <c r="X1068" i="1" s="1"/>
  <c r="X1069" i="1" s="1"/>
  <c r="X1070" i="1" s="1"/>
  <c r="X1071" i="1" s="1"/>
  <c r="X1072" i="1" s="1"/>
  <c r="X1073" i="1" s="1"/>
  <c r="X1074" i="1" s="1"/>
  <c r="X1075" i="1" s="1"/>
  <c r="X1076" i="1" s="1"/>
  <c r="X1077" i="1" s="1"/>
  <c r="X1078" i="1" s="1"/>
  <c r="X1079" i="1" s="1"/>
  <c r="X1080" i="1" s="1"/>
  <c r="X1081" i="1" s="1"/>
  <c r="X1082" i="1" s="1"/>
  <c r="X1083" i="1" s="1"/>
  <c r="X1084" i="1" s="1"/>
  <c r="X1085" i="1" s="1"/>
  <c r="X1086" i="1" s="1"/>
  <c r="X1087" i="1" s="1"/>
  <c r="X1088" i="1" s="1"/>
  <c r="X1089" i="1" s="1"/>
  <c r="X1090" i="1" s="1"/>
  <c r="X1091" i="1" s="1"/>
  <c r="X1092" i="1" s="1"/>
  <c r="X1093" i="1" s="1"/>
  <c r="X1094" i="1" s="1"/>
  <c r="X1095" i="1" s="1"/>
  <c r="X1096" i="1" s="1"/>
  <c r="X1097" i="1" s="1"/>
  <c r="X1098" i="1" s="1"/>
  <c r="X1099" i="1" s="1"/>
  <c r="X1100" i="1" s="1"/>
  <c r="X1101" i="1" s="1"/>
  <c r="X1102" i="1" s="1"/>
  <c r="X1103" i="1" s="1"/>
  <c r="X1104" i="1" s="1"/>
  <c r="X1105" i="1" s="1"/>
  <c r="X1106" i="1" s="1"/>
  <c r="X1107" i="1" s="1"/>
  <c r="X1108" i="1" s="1"/>
  <c r="X1109" i="1" s="1"/>
  <c r="X1110" i="1" s="1"/>
  <c r="X1111" i="1" s="1"/>
  <c r="X1112" i="1" s="1"/>
  <c r="X1113" i="1" s="1"/>
  <c r="X1114" i="1" s="1"/>
  <c r="X1115" i="1" s="1"/>
  <c r="X1116" i="1" s="1"/>
  <c r="X1117" i="1" s="1"/>
  <c r="X1118" i="1" s="1"/>
  <c r="X1119" i="1" s="1"/>
  <c r="X1120" i="1" s="1"/>
  <c r="X1121" i="1" s="1"/>
  <c r="X1122" i="1" s="1"/>
  <c r="X1123" i="1" s="1"/>
  <c r="X1124" i="1" s="1"/>
  <c r="X1125" i="1" s="1"/>
  <c r="X1126" i="1" s="1"/>
  <c r="X1127" i="1" s="1"/>
  <c r="X1128" i="1" s="1"/>
  <c r="X1129" i="1" s="1"/>
  <c r="X1130" i="1" s="1"/>
  <c r="X1131" i="1" s="1"/>
  <c r="X1132" i="1" s="1"/>
  <c r="X1133" i="1" s="1"/>
  <c r="X1134" i="1" s="1"/>
  <c r="X1135" i="1" s="1"/>
  <c r="X1136" i="1" s="1"/>
  <c r="X1137" i="1" s="1"/>
  <c r="X1138" i="1" s="1"/>
  <c r="X1139" i="1" s="1"/>
  <c r="X1140" i="1" s="1"/>
  <c r="X1141" i="1" s="1"/>
  <c r="X1142" i="1" s="1"/>
  <c r="X1143" i="1" s="1"/>
  <c r="X1144" i="1" s="1"/>
  <c r="X1145" i="1" s="1"/>
  <c r="X1146" i="1" s="1"/>
  <c r="X1147" i="1" s="1"/>
  <c r="X1148" i="1" s="1"/>
  <c r="X1149" i="1" s="1"/>
  <c r="X1150" i="1" s="1"/>
  <c r="X1151" i="1" s="1"/>
  <c r="X1152" i="1" s="1"/>
  <c r="X1153" i="1" s="1"/>
  <c r="X1154" i="1" s="1"/>
  <c r="X1155" i="1" s="1"/>
  <c r="X1156" i="1" s="1"/>
  <c r="X1157" i="1" s="1"/>
  <c r="X1158" i="1" s="1"/>
  <c r="X1159" i="1" s="1"/>
  <c r="X1160" i="1" s="1"/>
  <c r="X1161" i="1" s="1"/>
  <c r="X1162" i="1" s="1"/>
  <c r="X1163" i="1" s="1"/>
  <c r="X1164" i="1" s="1"/>
  <c r="X1165" i="1" s="1"/>
  <c r="X1166" i="1" s="1"/>
  <c r="X1167" i="1" s="1"/>
  <c r="X1168" i="1" s="1"/>
  <c r="X1169" i="1" s="1"/>
  <c r="X1170" i="1" s="1"/>
  <c r="X1171" i="1" s="1"/>
  <c r="X1172" i="1" s="1"/>
  <c r="X1173" i="1" s="1"/>
  <c r="X1174" i="1" s="1"/>
  <c r="X1175" i="1" s="1"/>
  <c r="X1176" i="1" s="1"/>
  <c r="X1177" i="1" s="1"/>
  <c r="X1178" i="1" s="1"/>
  <c r="X1179" i="1" s="1"/>
  <c r="X1180" i="1" s="1"/>
  <c r="X1181" i="1" s="1"/>
  <c r="X1182" i="1" s="1"/>
  <c r="X1183" i="1" s="1"/>
  <c r="X1184" i="1" s="1"/>
  <c r="X1185" i="1" s="1"/>
  <c r="X1186" i="1" s="1"/>
  <c r="X1187" i="1" s="1"/>
  <c r="X1188" i="1" s="1"/>
  <c r="X1189" i="1" s="1"/>
  <c r="X1190" i="1" s="1"/>
  <c r="X1191" i="1" s="1"/>
  <c r="X1192" i="1" s="1"/>
  <c r="X1193" i="1" s="1"/>
  <c r="X1194" i="1" s="1"/>
  <c r="X1195" i="1" s="1"/>
  <c r="X1196" i="1" s="1"/>
  <c r="X1197" i="1" s="1"/>
  <c r="X1198" i="1" s="1"/>
  <c r="X1199" i="1" s="1"/>
  <c r="X1200" i="1" s="1"/>
  <c r="X1201" i="1" s="1"/>
  <c r="X1202" i="1" s="1"/>
  <c r="X1203" i="1" s="1"/>
  <c r="X1204" i="1" s="1"/>
  <c r="X1205" i="1" s="1"/>
  <c r="X1206" i="1" s="1"/>
  <c r="X1207" i="1" s="1"/>
  <c r="X1208" i="1" s="1"/>
  <c r="X1209" i="1" s="1"/>
  <c r="X1210" i="1" s="1"/>
  <c r="X1211" i="1" s="1"/>
  <c r="X1212" i="1" s="1"/>
  <c r="X1213" i="1" s="1"/>
  <c r="X1214" i="1" s="1"/>
  <c r="X1215" i="1" s="1"/>
  <c r="X1216" i="1" s="1"/>
  <c r="X1217" i="1" s="1"/>
  <c r="X1218" i="1" s="1"/>
  <c r="X1219" i="1" s="1"/>
  <c r="X1220" i="1" s="1"/>
  <c r="X1221" i="1" s="1"/>
  <c r="X1222" i="1" s="1"/>
  <c r="X1223" i="1" s="1"/>
  <c r="X1224" i="1" s="1"/>
  <c r="X1225" i="1" s="1"/>
  <c r="X1226" i="1" s="1"/>
  <c r="X1227" i="1" s="1"/>
  <c r="X1228" i="1" s="1"/>
  <c r="X1229" i="1" s="1"/>
  <c r="X1230" i="1" s="1"/>
  <c r="X1231" i="1" s="1"/>
  <c r="X1232" i="1" s="1"/>
  <c r="X1233" i="1" s="1"/>
  <c r="X1234" i="1" s="1"/>
  <c r="X1235" i="1" s="1"/>
  <c r="X1236" i="1" s="1"/>
  <c r="X1237" i="1" s="1"/>
  <c r="X1238" i="1" s="1"/>
  <c r="X1239" i="1" s="1"/>
  <c r="X1240" i="1" s="1"/>
  <c r="X1241" i="1" s="1"/>
  <c r="X1242" i="1" s="1"/>
  <c r="X1243" i="1" s="1"/>
  <c r="X1244" i="1" s="1"/>
  <c r="X1245" i="1" s="1"/>
  <c r="X1246" i="1" s="1"/>
  <c r="X1247" i="1" s="1"/>
  <c r="X1248" i="1" s="1"/>
  <c r="X1249" i="1" s="1"/>
  <c r="X1250" i="1" s="1"/>
  <c r="X1251" i="1" s="1"/>
  <c r="X1252" i="1" s="1"/>
  <c r="X1253" i="1" s="1"/>
  <c r="X1254" i="1" s="1"/>
  <c r="X1255" i="1" s="1"/>
  <c r="X1256" i="1" s="1"/>
  <c r="X1257" i="1" s="1"/>
  <c r="X1258" i="1" s="1"/>
  <c r="X1259" i="1" s="1"/>
  <c r="X1260" i="1" s="1"/>
  <c r="X1261" i="1" s="1"/>
  <c r="X1262" i="1" s="1"/>
  <c r="X1263" i="1" s="1"/>
  <c r="X1264" i="1" s="1"/>
  <c r="X1265" i="1" s="1"/>
  <c r="X1266" i="1" s="1"/>
  <c r="X1267" i="1" s="1"/>
  <c r="X1268" i="1" s="1"/>
  <c r="X1269" i="1" s="1"/>
  <c r="X1270" i="1" s="1"/>
  <c r="X1271" i="1" s="1"/>
  <c r="X1272" i="1" s="1"/>
  <c r="X1273" i="1" s="1"/>
  <c r="X1274" i="1" s="1"/>
  <c r="X1275" i="1" s="1"/>
  <c r="X1276" i="1" s="1"/>
  <c r="X1277" i="1" s="1"/>
  <c r="X1278" i="1" s="1"/>
  <c r="X1279" i="1" s="1"/>
  <c r="X1280" i="1" s="1"/>
  <c r="X1281" i="1" s="1"/>
  <c r="X1282" i="1" s="1"/>
  <c r="X1283" i="1" s="1"/>
  <c r="X1284" i="1" s="1"/>
  <c r="X1285" i="1" s="1"/>
  <c r="X1286" i="1" s="1"/>
  <c r="X1287" i="1" s="1"/>
  <c r="X1288" i="1" s="1"/>
  <c r="X1289" i="1" s="1"/>
  <c r="X1290" i="1" s="1"/>
  <c r="X1291" i="1" s="1"/>
  <c r="X1292" i="1" s="1"/>
  <c r="X1293" i="1" s="1"/>
  <c r="X1294" i="1" s="1"/>
  <c r="X1295" i="1" s="1"/>
  <c r="X1296" i="1" s="1"/>
  <c r="X1297" i="1" s="1"/>
  <c r="X1298" i="1" s="1"/>
  <c r="X1299" i="1" s="1"/>
  <c r="X1300" i="1" s="1"/>
  <c r="X1301" i="1" s="1"/>
  <c r="X1302" i="1" s="1"/>
  <c r="X1303" i="1" s="1"/>
  <c r="X1304" i="1" s="1"/>
  <c r="X1305" i="1" s="1"/>
  <c r="X1306" i="1" s="1"/>
  <c r="X1307" i="1" s="1"/>
  <c r="X1308" i="1" s="1"/>
  <c r="X1309" i="1" s="1"/>
  <c r="X1310" i="1" s="1"/>
  <c r="X1311" i="1" s="1"/>
  <c r="X1312" i="1" s="1"/>
  <c r="X1313" i="1" s="1"/>
  <c r="X1314" i="1" s="1"/>
  <c r="X1315" i="1" s="1"/>
  <c r="X1316" i="1" s="1"/>
  <c r="X1317" i="1" s="1"/>
  <c r="X1318" i="1" s="1"/>
  <c r="X1319" i="1" s="1"/>
  <c r="X1320" i="1" s="1"/>
  <c r="X1321" i="1" s="1"/>
  <c r="X1322" i="1" s="1"/>
  <c r="X1323" i="1" s="1"/>
  <c r="X1324" i="1" s="1"/>
  <c r="X1325" i="1" s="1"/>
  <c r="X1326" i="1" s="1"/>
  <c r="X1327" i="1" s="1"/>
  <c r="X1328" i="1" s="1"/>
  <c r="X1329" i="1" s="1"/>
  <c r="X1330" i="1" s="1"/>
  <c r="X1331" i="1" s="1"/>
  <c r="X1332" i="1" s="1"/>
  <c r="X1333" i="1" s="1"/>
  <c r="X1334" i="1" s="1"/>
  <c r="X1335" i="1" s="1"/>
  <c r="X1336" i="1" s="1"/>
  <c r="X1337" i="1" s="1"/>
  <c r="X1338" i="1" s="1"/>
  <c r="X1339" i="1" s="1"/>
  <c r="X1340" i="1" s="1"/>
  <c r="X1341" i="1" s="1"/>
  <c r="X1342" i="1" s="1"/>
  <c r="X1343" i="1" s="1"/>
  <c r="X1344" i="1" s="1"/>
  <c r="X1345" i="1" s="1"/>
  <c r="X1346" i="1" s="1"/>
  <c r="X1347" i="1" s="1"/>
  <c r="X1348" i="1" s="1"/>
  <c r="X1349" i="1" s="1"/>
  <c r="X1350" i="1" s="1"/>
  <c r="X1351" i="1" s="1"/>
  <c r="X1352" i="1" s="1"/>
  <c r="X1353" i="1" s="1"/>
  <c r="X1354" i="1" s="1"/>
  <c r="X1355" i="1" s="1"/>
  <c r="X1356" i="1" s="1"/>
  <c r="X1357" i="1" s="1"/>
  <c r="X1358" i="1" s="1"/>
  <c r="X1359" i="1" s="1"/>
  <c r="X1360" i="1" s="1"/>
  <c r="X1361" i="1" s="1"/>
  <c r="X1362" i="1" s="1"/>
  <c r="X1363" i="1" s="1"/>
  <c r="X1364" i="1" s="1"/>
  <c r="X1365" i="1" s="1"/>
  <c r="X1366" i="1" s="1"/>
  <c r="X1367" i="1" s="1"/>
  <c r="X1368" i="1" s="1"/>
  <c r="X1369" i="1" s="1"/>
  <c r="X1370" i="1" s="1"/>
  <c r="X1371" i="1" s="1"/>
  <c r="X1372" i="1" s="1"/>
  <c r="X1373" i="1" s="1"/>
  <c r="X1374" i="1" s="1"/>
  <c r="X1375" i="1" s="1"/>
  <c r="X1376" i="1" s="1"/>
  <c r="X1377" i="1" s="1"/>
  <c r="X1378" i="1" s="1"/>
  <c r="X1379" i="1" s="1"/>
  <c r="X1380" i="1" s="1"/>
  <c r="X1381" i="1" s="1"/>
  <c r="X1382" i="1" s="1"/>
  <c r="X1383" i="1" s="1"/>
  <c r="X1384" i="1" s="1"/>
  <c r="X1385" i="1" s="1"/>
  <c r="X1386" i="1" s="1"/>
  <c r="X1387" i="1" s="1"/>
  <c r="X1388" i="1" s="1"/>
  <c r="X1389" i="1" s="1"/>
  <c r="X1390" i="1" s="1"/>
  <c r="X1391" i="1" s="1"/>
  <c r="X1392" i="1" s="1"/>
  <c r="X1393" i="1" s="1"/>
  <c r="X1394" i="1" s="1"/>
  <c r="X1395" i="1" s="1"/>
  <c r="X1396" i="1" s="1"/>
  <c r="X1397" i="1" s="1"/>
  <c r="X1398" i="1" s="1"/>
  <c r="X1399" i="1" s="1"/>
  <c r="X1400" i="1" s="1"/>
  <c r="X1401" i="1" s="1"/>
  <c r="X1402" i="1" s="1"/>
  <c r="X1403" i="1" s="1"/>
  <c r="X1404" i="1" s="1"/>
  <c r="X1405" i="1" s="1"/>
  <c r="X1406" i="1" s="1"/>
  <c r="X1407" i="1" s="1"/>
  <c r="X1408" i="1" s="1"/>
  <c r="X1409" i="1" s="1"/>
  <c r="X1410" i="1" s="1"/>
  <c r="X1411" i="1" s="1"/>
  <c r="X1412" i="1" s="1"/>
  <c r="X1413" i="1" s="1"/>
  <c r="X1414" i="1" s="1"/>
  <c r="X1415" i="1" s="1"/>
  <c r="X1416" i="1" s="1"/>
  <c r="X1417" i="1" s="1"/>
  <c r="X1418" i="1" s="1"/>
  <c r="X1419" i="1" s="1"/>
  <c r="X1420" i="1" s="1"/>
  <c r="X1421" i="1" s="1"/>
  <c r="X1422" i="1" s="1"/>
  <c r="X1423" i="1" s="1"/>
  <c r="X1424" i="1" s="1"/>
  <c r="X1425" i="1" s="1"/>
  <c r="X1426" i="1" s="1"/>
  <c r="X1427" i="1" s="1"/>
  <c r="X1428" i="1" s="1"/>
  <c r="X1429" i="1" s="1"/>
  <c r="X1430" i="1" s="1"/>
  <c r="X1431" i="1" s="1"/>
  <c r="X1432" i="1" s="1"/>
  <c r="X1433" i="1" s="1"/>
  <c r="X1434" i="1" s="1"/>
  <c r="X1435" i="1" s="1"/>
  <c r="X1436" i="1" s="1"/>
  <c r="X1437" i="1" s="1"/>
  <c r="X1438" i="1" s="1"/>
  <c r="X1439" i="1" s="1"/>
  <c r="X1440" i="1" s="1"/>
  <c r="X1441" i="1" s="1"/>
  <c r="X1442" i="1" s="1"/>
  <c r="X1443" i="1" s="1"/>
  <c r="X1444" i="1" s="1"/>
  <c r="X1445" i="1" s="1"/>
  <c r="X1446" i="1" s="1"/>
  <c r="X1447" i="1" s="1"/>
  <c r="X1448" i="1" s="1"/>
  <c r="X1449" i="1" s="1"/>
  <c r="X1450" i="1" s="1"/>
  <c r="X1451" i="1" s="1"/>
  <c r="X1452" i="1" s="1"/>
  <c r="X1453" i="1" s="1"/>
  <c r="X1454" i="1" s="1"/>
  <c r="X1455" i="1" s="1"/>
  <c r="X1456" i="1" s="1"/>
  <c r="X1457" i="1" s="1"/>
  <c r="X1458" i="1" s="1"/>
  <c r="X1459" i="1" s="1"/>
  <c r="X1460" i="1" s="1"/>
  <c r="X1461" i="1" s="1"/>
  <c r="X1462" i="1" s="1"/>
  <c r="X1463" i="1" s="1"/>
  <c r="X1464" i="1" s="1"/>
  <c r="X1465" i="1" s="1"/>
  <c r="X1466" i="1" s="1"/>
  <c r="X1467" i="1" s="1"/>
  <c r="X1468" i="1" s="1"/>
  <c r="X1469" i="1" s="1"/>
  <c r="X1470" i="1" s="1"/>
  <c r="X1471" i="1" s="1"/>
  <c r="X1472" i="1" s="1"/>
  <c r="X1473" i="1" s="1"/>
  <c r="X1474" i="1" s="1"/>
  <c r="X1475" i="1" s="1"/>
  <c r="X1476" i="1" s="1"/>
  <c r="X1477" i="1" s="1"/>
  <c r="X1478" i="1" s="1"/>
  <c r="X1479" i="1" s="1"/>
  <c r="X1480" i="1" s="1"/>
  <c r="X1481" i="1" s="1"/>
  <c r="X1482" i="1" s="1"/>
  <c r="X1483" i="1" s="1"/>
  <c r="X1484" i="1" s="1"/>
  <c r="X1485" i="1" s="1"/>
  <c r="X1486" i="1" s="1"/>
  <c r="X1487" i="1" s="1"/>
  <c r="X1488" i="1" s="1"/>
  <c r="X1489" i="1" s="1"/>
  <c r="X1490" i="1" s="1"/>
  <c r="X1491" i="1" s="1"/>
  <c r="X1492" i="1" s="1"/>
  <c r="X1493" i="1" s="1"/>
  <c r="X1494" i="1" s="1"/>
  <c r="X1495" i="1" s="1"/>
  <c r="X1496" i="1" s="1"/>
  <c r="X1497" i="1" s="1"/>
  <c r="X1498" i="1" s="1"/>
  <c r="X1499" i="1" s="1"/>
  <c r="X1500" i="1" s="1"/>
  <c r="X1501" i="1" s="1"/>
  <c r="X1502" i="1" s="1"/>
  <c r="X1503" i="1" s="1"/>
  <c r="X1504" i="1" s="1"/>
  <c r="X1505" i="1" s="1"/>
  <c r="X1506" i="1" s="1"/>
  <c r="X1507" i="1" s="1"/>
  <c r="X1508" i="1" s="1"/>
  <c r="X1509" i="1" s="1"/>
  <c r="X1510" i="1" s="1"/>
  <c r="X1511" i="1" s="1"/>
  <c r="X1512" i="1" s="1"/>
  <c r="X1513" i="1" s="1"/>
  <c r="X1514" i="1" s="1"/>
  <c r="X1515" i="1" s="1"/>
  <c r="X1516" i="1" s="1"/>
  <c r="X1517" i="1" s="1"/>
  <c r="X1518" i="1" s="1"/>
  <c r="X1519" i="1" s="1"/>
  <c r="X1520" i="1" s="1"/>
  <c r="X1521" i="1" s="1"/>
  <c r="X1522" i="1" s="1"/>
  <c r="X1523" i="1" s="1"/>
  <c r="X1524" i="1" s="1"/>
  <c r="X1525" i="1" s="1"/>
  <c r="X1526" i="1" s="1"/>
  <c r="X1527" i="1" s="1"/>
  <c r="X1528" i="1" s="1"/>
  <c r="X1529" i="1" s="1"/>
  <c r="X1530" i="1" s="1"/>
  <c r="X1531" i="1" s="1"/>
  <c r="X1532" i="1" s="1"/>
  <c r="X1533" i="1" s="1"/>
  <c r="X1534" i="1" s="1"/>
  <c r="X1535" i="1" s="1"/>
  <c r="X1536" i="1" s="1"/>
  <c r="X1537" i="1" s="1"/>
  <c r="X1538" i="1" s="1"/>
  <c r="X1539" i="1" s="1"/>
  <c r="X1540" i="1" s="1"/>
  <c r="X1541" i="1" s="1"/>
  <c r="X1542" i="1" s="1"/>
  <c r="X1543" i="1" s="1"/>
  <c r="X1544" i="1" s="1"/>
  <c r="X1545" i="1" s="1"/>
  <c r="X1546" i="1" s="1"/>
  <c r="X1547" i="1" s="1"/>
  <c r="X1548" i="1" s="1"/>
  <c r="X1549" i="1" s="1"/>
  <c r="X1550" i="1" s="1"/>
  <c r="X1551" i="1" s="1"/>
  <c r="X1552" i="1" s="1"/>
  <c r="X1553" i="1" s="1"/>
  <c r="X1554" i="1" s="1"/>
  <c r="X1555" i="1" s="1"/>
  <c r="X1556" i="1" s="1"/>
  <c r="X1557" i="1" s="1"/>
  <c r="X1558" i="1" s="1"/>
  <c r="X1559" i="1" s="1"/>
  <c r="X1560" i="1" s="1"/>
  <c r="X1561" i="1" s="1"/>
  <c r="X1562" i="1" s="1"/>
  <c r="X1563" i="1" s="1"/>
  <c r="X1564" i="1" s="1"/>
  <c r="X1565" i="1" s="1"/>
  <c r="X1566" i="1" s="1"/>
  <c r="X1567" i="1" s="1"/>
  <c r="X1568" i="1" s="1"/>
  <c r="X1569" i="1" s="1"/>
  <c r="X1570" i="1" s="1"/>
  <c r="X1571" i="1" s="1"/>
  <c r="X1572" i="1" s="1"/>
  <c r="X1573" i="1" s="1"/>
  <c r="X1574" i="1" s="1"/>
  <c r="X1575" i="1" s="1"/>
  <c r="X1576" i="1" s="1"/>
  <c r="X1577" i="1" s="1"/>
  <c r="X1578" i="1" s="1"/>
  <c r="X1579" i="1" s="1"/>
  <c r="X1580" i="1" s="1"/>
  <c r="X1581" i="1" s="1"/>
  <c r="X1582" i="1" s="1"/>
  <c r="X1583" i="1" s="1"/>
  <c r="X1584" i="1" s="1"/>
  <c r="X1585" i="1" s="1"/>
  <c r="X1586" i="1" s="1"/>
  <c r="X1587" i="1" s="1"/>
  <c r="X1588" i="1" s="1"/>
  <c r="X1589" i="1" s="1"/>
  <c r="X1590" i="1" s="1"/>
  <c r="X1591" i="1" s="1"/>
  <c r="X1592" i="1" s="1"/>
  <c r="X1593" i="1" s="1"/>
  <c r="X1594" i="1" s="1"/>
  <c r="X1595" i="1" s="1"/>
  <c r="X1596" i="1" s="1"/>
  <c r="X1597" i="1" s="1"/>
  <c r="X1598" i="1" s="1"/>
  <c r="X1599" i="1" s="1"/>
  <c r="X1600" i="1" s="1"/>
  <c r="X1601" i="1" s="1"/>
  <c r="X1602" i="1" s="1"/>
  <c r="X1603" i="1" s="1"/>
  <c r="X1604" i="1" s="1"/>
  <c r="X1605" i="1" s="1"/>
  <c r="X1606" i="1" s="1"/>
  <c r="X1607" i="1" s="1"/>
  <c r="X1608" i="1" s="1"/>
  <c r="X1609" i="1" s="1"/>
  <c r="X1610" i="1" s="1"/>
  <c r="X1611" i="1" s="1"/>
  <c r="X1612" i="1" s="1"/>
  <c r="X1613" i="1" s="1"/>
  <c r="X1614" i="1" s="1"/>
  <c r="X1615" i="1" s="1"/>
  <c r="X1616" i="1" s="1"/>
  <c r="X1617" i="1" s="1"/>
  <c r="X1618" i="1" s="1"/>
  <c r="X1619" i="1" s="1"/>
  <c r="X1620" i="1" s="1"/>
  <c r="X1621" i="1" s="1"/>
  <c r="X1622" i="1" s="1"/>
  <c r="X1623" i="1" s="1"/>
  <c r="X1624" i="1" s="1"/>
  <c r="X1625" i="1" s="1"/>
  <c r="X1626" i="1" s="1"/>
  <c r="X1627" i="1" s="1"/>
  <c r="X1628" i="1" s="1"/>
  <c r="X1629" i="1" s="1"/>
  <c r="X1630" i="1" s="1"/>
  <c r="X1631" i="1" s="1"/>
  <c r="X1632" i="1" s="1"/>
  <c r="X1633" i="1" s="1"/>
  <c r="X1634" i="1" s="1"/>
  <c r="X1635" i="1" s="1"/>
  <c r="X1636" i="1" s="1"/>
  <c r="X1637" i="1" s="1"/>
  <c r="X1638" i="1" s="1"/>
  <c r="X1639" i="1" s="1"/>
  <c r="X1640" i="1" s="1"/>
  <c r="X1641" i="1" s="1"/>
  <c r="X1642" i="1" s="1"/>
  <c r="X1643" i="1" s="1"/>
  <c r="X1644" i="1" s="1"/>
  <c r="X1645" i="1" s="1"/>
  <c r="X1646" i="1" s="1"/>
  <c r="X1647" i="1" s="1"/>
  <c r="X1648" i="1" s="1"/>
  <c r="X1649" i="1" s="1"/>
  <c r="X1650" i="1" s="1"/>
  <c r="X1651" i="1" s="1"/>
  <c r="X1652" i="1" s="1"/>
  <c r="X1653" i="1" s="1"/>
  <c r="X1654" i="1" s="1"/>
  <c r="X1655" i="1" s="1"/>
  <c r="X1656" i="1" s="1"/>
  <c r="X1657" i="1" s="1"/>
  <c r="X1658" i="1" s="1"/>
  <c r="X1659" i="1" s="1"/>
  <c r="X1660" i="1" s="1"/>
  <c r="X1661" i="1" s="1"/>
  <c r="X1662" i="1" s="1"/>
  <c r="X1663" i="1" s="1"/>
  <c r="X1664" i="1" s="1"/>
  <c r="X1665" i="1" s="1"/>
  <c r="X1666" i="1" s="1"/>
  <c r="X1667" i="1" s="1"/>
  <c r="X1668" i="1" s="1"/>
  <c r="X1669" i="1" s="1"/>
  <c r="X1670" i="1" s="1"/>
  <c r="X1671" i="1" s="1"/>
  <c r="X1672" i="1" s="1"/>
  <c r="X1673" i="1" s="1"/>
  <c r="X1674" i="1" s="1"/>
  <c r="X1675" i="1" s="1"/>
  <c r="X1676" i="1" s="1"/>
  <c r="X1677" i="1" s="1"/>
  <c r="X1678" i="1" s="1"/>
  <c r="X1679" i="1" s="1"/>
  <c r="X1680" i="1" s="1"/>
  <c r="X1681" i="1" s="1"/>
  <c r="X1682" i="1" s="1"/>
  <c r="X1683" i="1" s="1"/>
  <c r="X1684" i="1" s="1"/>
  <c r="X1685" i="1" s="1"/>
  <c r="X1686" i="1" s="1"/>
  <c r="X1687" i="1" s="1"/>
  <c r="X1688" i="1" s="1"/>
  <c r="X1689" i="1" s="1"/>
  <c r="X1690" i="1" s="1"/>
  <c r="X1691" i="1" s="1"/>
  <c r="X1692" i="1" s="1"/>
  <c r="X1693" i="1" s="1"/>
  <c r="X1694" i="1" s="1"/>
  <c r="X1695" i="1" s="1"/>
  <c r="X1696" i="1" s="1"/>
  <c r="X1697" i="1" s="1"/>
  <c r="X1698" i="1" s="1"/>
  <c r="X1699" i="1" s="1"/>
  <c r="X1700" i="1" s="1"/>
  <c r="X1701" i="1" s="1"/>
  <c r="X1702" i="1" s="1"/>
  <c r="X1703" i="1" s="1"/>
  <c r="X1704" i="1" s="1"/>
  <c r="X1705" i="1" s="1"/>
  <c r="X1706" i="1" s="1"/>
  <c r="X1707" i="1" s="1"/>
  <c r="X1708" i="1" s="1"/>
  <c r="X1709" i="1" s="1"/>
  <c r="X1710" i="1" s="1"/>
  <c r="X1711" i="1" s="1"/>
  <c r="X1712" i="1" s="1"/>
  <c r="X1713" i="1" s="1"/>
  <c r="X1714" i="1" s="1"/>
  <c r="X1715" i="1" s="1"/>
  <c r="X1716" i="1" s="1"/>
  <c r="X1717" i="1" s="1"/>
  <c r="X1718" i="1" s="1"/>
  <c r="X1719" i="1" s="1"/>
  <c r="X1720" i="1" s="1"/>
  <c r="X1721" i="1" s="1"/>
  <c r="X1722" i="1" s="1"/>
  <c r="X1723" i="1" s="1"/>
  <c r="X1724" i="1" s="1"/>
  <c r="X1725" i="1" s="1"/>
  <c r="X1726" i="1" s="1"/>
  <c r="X1727" i="1" s="1"/>
  <c r="X1728" i="1" s="1"/>
  <c r="X1729" i="1" s="1"/>
  <c r="X1730" i="1" s="1"/>
  <c r="X1731" i="1" s="1"/>
  <c r="X1732" i="1" s="1"/>
  <c r="X1733" i="1" s="1"/>
  <c r="X1734" i="1" s="1"/>
  <c r="X1735" i="1" s="1"/>
  <c r="X1736" i="1" s="1"/>
  <c r="X1737" i="1" s="1"/>
  <c r="X1738" i="1" s="1"/>
  <c r="X1739" i="1" s="1"/>
  <c r="X1740" i="1" s="1"/>
  <c r="X1741" i="1" s="1"/>
  <c r="X1742" i="1" s="1"/>
  <c r="X1743" i="1" s="1"/>
  <c r="X1744" i="1" s="1"/>
  <c r="X1745" i="1" s="1"/>
  <c r="X1746" i="1" s="1"/>
  <c r="X1747" i="1" s="1"/>
  <c r="X1748" i="1" s="1"/>
  <c r="X1749" i="1" s="1"/>
  <c r="X1750" i="1" s="1"/>
  <c r="X1751" i="1" s="1"/>
  <c r="X1752" i="1" s="1"/>
  <c r="X1753" i="1" s="1"/>
  <c r="X1754" i="1" s="1"/>
  <c r="X1755" i="1" s="1"/>
  <c r="X1756" i="1" s="1"/>
  <c r="X1757" i="1" s="1"/>
  <c r="X1758" i="1" s="1"/>
  <c r="X1759" i="1" s="1"/>
  <c r="X1760" i="1" s="1"/>
  <c r="X1761" i="1" s="1"/>
  <c r="X1762" i="1" s="1"/>
  <c r="X1763" i="1" s="1"/>
  <c r="X1764" i="1" s="1"/>
  <c r="X1765" i="1" s="1"/>
  <c r="X1766" i="1" s="1"/>
  <c r="X1767" i="1" s="1"/>
  <c r="X1768" i="1" s="1"/>
  <c r="X1769" i="1" s="1"/>
  <c r="X1770" i="1" s="1"/>
  <c r="X1771" i="1" s="1"/>
  <c r="X1772" i="1" s="1"/>
  <c r="X1773" i="1" s="1"/>
  <c r="X1774" i="1" s="1"/>
  <c r="X1775" i="1" s="1"/>
  <c r="X1776" i="1" s="1"/>
  <c r="X1777" i="1" s="1"/>
  <c r="X1778" i="1" s="1"/>
  <c r="X1779" i="1" s="1"/>
  <c r="X1780" i="1" s="1"/>
  <c r="X1781" i="1" s="1"/>
  <c r="X1782" i="1" s="1"/>
  <c r="X1783" i="1" s="1"/>
  <c r="X1784" i="1" s="1"/>
  <c r="X1785" i="1" s="1"/>
  <c r="X1786" i="1" s="1"/>
  <c r="X1787" i="1" s="1"/>
  <c r="X1788" i="1" s="1"/>
  <c r="X1789" i="1" s="1"/>
  <c r="X1790" i="1" s="1"/>
  <c r="X1791" i="1" s="1"/>
  <c r="X1792" i="1" s="1"/>
  <c r="X1793" i="1" s="1"/>
  <c r="X1794" i="1" s="1"/>
  <c r="X1795" i="1" s="1"/>
  <c r="X1796" i="1" s="1"/>
  <c r="X1797" i="1" s="1"/>
  <c r="X1798" i="1" s="1"/>
  <c r="X1799" i="1" s="1"/>
  <c r="X1800" i="1" s="1"/>
  <c r="X1801" i="1" s="1"/>
  <c r="X1802" i="1" s="1"/>
  <c r="X1803" i="1" s="1"/>
  <c r="X1804" i="1" s="1"/>
  <c r="X1805" i="1" s="1"/>
  <c r="X1806" i="1" s="1"/>
  <c r="X1807" i="1" s="1"/>
  <c r="X1808" i="1" s="1"/>
  <c r="X1809" i="1" s="1"/>
  <c r="X1810" i="1" s="1"/>
  <c r="X1811" i="1" s="1"/>
  <c r="X1812" i="1" s="1"/>
  <c r="X1813" i="1" s="1"/>
  <c r="X1814" i="1" s="1"/>
  <c r="X1815" i="1" s="1"/>
  <c r="X1816" i="1" s="1"/>
  <c r="X1817" i="1" s="1"/>
  <c r="X1818" i="1" s="1"/>
  <c r="X1819" i="1" s="1"/>
  <c r="X1820" i="1" s="1"/>
  <c r="X1821" i="1" s="1"/>
  <c r="X1822" i="1" s="1"/>
  <c r="X1823" i="1" s="1"/>
  <c r="X1824" i="1" s="1"/>
  <c r="X1825" i="1" s="1"/>
  <c r="X1826" i="1" s="1"/>
  <c r="X1827" i="1" s="1"/>
  <c r="X1828" i="1" s="1"/>
  <c r="X1829" i="1" s="1"/>
  <c r="X1830" i="1" s="1"/>
  <c r="X1831" i="1" s="1"/>
  <c r="X1832" i="1" s="1"/>
  <c r="X1833" i="1" s="1"/>
  <c r="X1834" i="1" s="1"/>
  <c r="X1835" i="1" s="1"/>
  <c r="X1836" i="1" s="1"/>
  <c r="X1837" i="1" s="1"/>
  <c r="X1838" i="1" s="1"/>
  <c r="X1839" i="1" s="1"/>
  <c r="X1840" i="1" s="1"/>
  <c r="X1841" i="1" s="1"/>
  <c r="X1842" i="1" s="1"/>
  <c r="X1843" i="1" s="1"/>
  <c r="X1844" i="1" s="1"/>
  <c r="X1845" i="1" s="1"/>
  <c r="X1846" i="1" s="1"/>
  <c r="X1847" i="1" s="1"/>
  <c r="X1848" i="1" s="1"/>
  <c r="X1849" i="1" s="1"/>
  <c r="X1850" i="1" s="1"/>
  <c r="X1851" i="1" s="1"/>
  <c r="X1852" i="1" s="1"/>
  <c r="X1853" i="1" s="1"/>
  <c r="X1854" i="1" s="1"/>
  <c r="X1855" i="1" s="1"/>
  <c r="X1856" i="1" s="1"/>
  <c r="X1857" i="1" s="1"/>
  <c r="X1858" i="1" s="1"/>
  <c r="X1859" i="1" s="1"/>
  <c r="X1860" i="1" s="1"/>
  <c r="X1861" i="1" s="1"/>
  <c r="X1862" i="1" s="1"/>
  <c r="X1863" i="1" s="1"/>
  <c r="X1864" i="1" s="1"/>
  <c r="X1865" i="1" s="1"/>
  <c r="X1866" i="1" s="1"/>
  <c r="X1867" i="1" s="1"/>
  <c r="X1868" i="1" s="1"/>
  <c r="X1869" i="1" s="1"/>
  <c r="X1870" i="1" s="1"/>
  <c r="X1871" i="1" s="1"/>
  <c r="X1872" i="1" s="1"/>
  <c r="X1873" i="1" s="1"/>
  <c r="X1874" i="1" s="1"/>
  <c r="X1875" i="1" s="1"/>
  <c r="X1876" i="1" s="1"/>
  <c r="X1877" i="1" s="1"/>
  <c r="X1878" i="1" s="1"/>
  <c r="X1879" i="1" s="1"/>
  <c r="X1880" i="1" s="1"/>
  <c r="X1881" i="1" s="1"/>
  <c r="X1882" i="1" s="1"/>
  <c r="X1883" i="1" s="1"/>
  <c r="X1884" i="1" s="1"/>
  <c r="X1885" i="1" s="1"/>
  <c r="X1886" i="1" s="1"/>
  <c r="X1887" i="1" s="1"/>
  <c r="X1888" i="1" s="1"/>
  <c r="X1889" i="1" s="1"/>
  <c r="X1890" i="1" s="1"/>
  <c r="X1891" i="1" s="1"/>
  <c r="X1892" i="1" s="1"/>
  <c r="X1893" i="1" s="1"/>
  <c r="X1894" i="1" s="1"/>
  <c r="X1895" i="1" s="1"/>
  <c r="X1896" i="1" s="1"/>
  <c r="X1897" i="1" s="1"/>
  <c r="X1898" i="1" s="1"/>
  <c r="X1899" i="1" s="1"/>
  <c r="X1900" i="1" s="1"/>
  <c r="X1901" i="1" s="1"/>
  <c r="X1902" i="1" s="1"/>
  <c r="X1903" i="1" s="1"/>
  <c r="X1904" i="1" s="1"/>
  <c r="X1905" i="1" s="1"/>
  <c r="X1906" i="1" s="1"/>
  <c r="X1907" i="1" s="1"/>
  <c r="X1908" i="1" s="1"/>
  <c r="X1909" i="1" s="1"/>
  <c r="X1910" i="1" s="1"/>
  <c r="X1911" i="1" s="1"/>
  <c r="X1912" i="1" s="1"/>
  <c r="X1913" i="1" s="1"/>
  <c r="X1914" i="1" s="1"/>
  <c r="X1915" i="1" s="1"/>
  <c r="X1916" i="1" s="1"/>
  <c r="X1917" i="1" s="1"/>
  <c r="X1918" i="1" s="1"/>
  <c r="X1919" i="1" s="1"/>
  <c r="X1920" i="1" s="1"/>
  <c r="X1921" i="1" s="1"/>
  <c r="X1922" i="1" s="1"/>
  <c r="X1923" i="1" s="1"/>
  <c r="X1924" i="1" s="1"/>
  <c r="X1925" i="1" s="1"/>
  <c r="X1926" i="1" s="1"/>
  <c r="X1927" i="1" s="1"/>
  <c r="X1928" i="1" s="1"/>
  <c r="X1929" i="1" s="1"/>
  <c r="X1930" i="1" s="1"/>
  <c r="X1931" i="1" s="1"/>
  <c r="X1932" i="1" s="1"/>
  <c r="X1933" i="1" s="1"/>
  <c r="X1934" i="1" s="1"/>
  <c r="X1935" i="1" s="1"/>
  <c r="X1936" i="1" s="1"/>
  <c r="X1937" i="1" s="1"/>
  <c r="X1938" i="1" s="1"/>
  <c r="X1939" i="1" s="1"/>
  <c r="X1940" i="1" s="1"/>
  <c r="X1941" i="1" s="1"/>
  <c r="X1942" i="1" s="1"/>
  <c r="X1943" i="1" s="1"/>
  <c r="X1944" i="1" s="1"/>
  <c r="X1945" i="1" s="1"/>
  <c r="X1946" i="1" s="1"/>
  <c r="X1947" i="1" s="1"/>
  <c r="X1948" i="1" s="1"/>
  <c r="X1949" i="1" s="1"/>
  <c r="X1950" i="1" s="1"/>
  <c r="X1951" i="1" s="1"/>
  <c r="X1952" i="1" s="1"/>
  <c r="X1953" i="1" s="1"/>
  <c r="X1954" i="1" s="1"/>
  <c r="X1955" i="1" s="1"/>
  <c r="X1956" i="1" s="1"/>
  <c r="X1957" i="1" s="1"/>
  <c r="X1958" i="1" s="1"/>
  <c r="X1959" i="1" s="1"/>
  <c r="X1960" i="1" s="1"/>
  <c r="X1961" i="1" s="1"/>
  <c r="X1962" i="1" s="1"/>
  <c r="X1963" i="1" s="1"/>
  <c r="X1964" i="1" s="1"/>
  <c r="X1965" i="1" s="1"/>
  <c r="X1966" i="1" s="1"/>
  <c r="X1967" i="1" s="1"/>
  <c r="X1968" i="1" s="1"/>
  <c r="X1969" i="1" s="1"/>
  <c r="X1970" i="1" s="1"/>
  <c r="X1971" i="1" s="1"/>
  <c r="X1972" i="1" s="1"/>
  <c r="X1973" i="1" s="1"/>
  <c r="X1974" i="1" s="1"/>
  <c r="X1975" i="1" s="1"/>
  <c r="X1976" i="1" s="1"/>
  <c r="X1977" i="1" s="1"/>
  <c r="X1978" i="1" s="1"/>
  <c r="X1979" i="1" s="1"/>
  <c r="X1980" i="1" s="1"/>
  <c r="X1981" i="1" s="1"/>
  <c r="X1982" i="1" s="1"/>
  <c r="X1983" i="1" s="1"/>
  <c r="X1984" i="1" s="1"/>
  <c r="X1985" i="1" s="1"/>
  <c r="X1986" i="1" s="1"/>
  <c r="X1987" i="1" s="1"/>
  <c r="X1988" i="1" s="1"/>
  <c r="X1989" i="1" s="1"/>
  <c r="X1990" i="1" s="1"/>
  <c r="X1991" i="1" s="1"/>
  <c r="X1992" i="1" s="1"/>
  <c r="X1993" i="1" s="1"/>
  <c r="X1994" i="1" s="1"/>
  <c r="X1995" i="1" s="1"/>
  <c r="X1996" i="1" s="1"/>
  <c r="X1997" i="1" s="1"/>
  <c r="X1998" i="1" s="1"/>
  <c r="X1999" i="1" s="1"/>
  <c r="X2000" i="1" s="1"/>
  <c r="X2001" i="1" s="1"/>
  <c r="X2002" i="1" s="1"/>
  <c r="X2003" i="1" s="1"/>
  <c r="X2004" i="1" s="1"/>
  <c r="X2005" i="1" s="1"/>
  <c r="X2006" i="1" s="1"/>
  <c r="X2007" i="1" s="1"/>
  <c r="X2008" i="1" s="1"/>
  <c r="X2009" i="1" s="1"/>
  <c r="X2010" i="1" s="1"/>
  <c r="X2011" i="1" s="1"/>
  <c r="X2012" i="1" s="1"/>
  <c r="X2013" i="1" s="1"/>
  <c r="X2014" i="1" s="1"/>
  <c r="X2015" i="1" s="1"/>
  <c r="X2016" i="1" s="1"/>
  <c r="X2017" i="1" s="1"/>
  <c r="X2018" i="1" s="1"/>
  <c r="X2019" i="1" s="1"/>
  <c r="X2020" i="1" s="1"/>
  <c r="X2021" i="1" s="1"/>
  <c r="X2022" i="1" s="1"/>
  <c r="X2023" i="1" s="1"/>
  <c r="X2024" i="1" s="1"/>
  <c r="X2025" i="1" s="1"/>
  <c r="X2026" i="1" s="1"/>
  <c r="X2027" i="1" s="1"/>
  <c r="X2028" i="1" s="1"/>
  <c r="X2029" i="1" s="1"/>
  <c r="X2030" i="1" s="1"/>
  <c r="X2031" i="1" s="1"/>
  <c r="X2032" i="1" s="1"/>
  <c r="X2033" i="1" s="1"/>
  <c r="X2034" i="1" s="1"/>
  <c r="X2035" i="1" s="1"/>
  <c r="X2036" i="1" s="1"/>
  <c r="X2037" i="1" s="1"/>
  <c r="X2038" i="1" s="1"/>
  <c r="X2039" i="1" s="1"/>
  <c r="X2040" i="1" s="1"/>
  <c r="X2041" i="1" s="1"/>
  <c r="X2042" i="1" s="1"/>
  <c r="X2043" i="1" s="1"/>
  <c r="X2044" i="1" s="1"/>
  <c r="X2045" i="1" s="1"/>
  <c r="X2046" i="1" s="1"/>
  <c r="X2047" i="1" s="1"/>
  <c r="X2048" i="1" s="1"/>
  <c r="X2049" i="1" s="1"/>
  <c r="X2050" i="1" s="1"/>
  <c r="X2051" i="1" s="1"/>
  <c r="X2052" i="1" s="1"/>
  <c r="X2053" i="1" s="1"/>
  <c r="X2054" i="1" s="1"/>
  <c r="X2055" i="1" s="1"/>
  <c r="X2056" i="1" s="1"/>
  <c r="X2057" i="1" s="1"/>
  <c r="X2058" i="1" s="1"/>
  <c r="X2059" i="1" s="1"/>
  <c r="X2060" i="1" s="1"/>
  <c r="X2061" i="1" s="1"/>
  <c r="X2062" i="1" s="1"/>
  <c r="X2063" i="1" s="1"/>
  <c r="X2064" i="1" s="1"/>
  <c r="X2065" i="1" s="1"/>
  <c r="X2066" i="1" s="1"/>
  <c r="X2067" i="1" s="1"/>
  <c r="X2068" i="1" s="1"/>
  <c r="X2069" i="1" s="1"/>
  <c r="X2070" i="1" s="1"/>
  <c r="X2071" i="1" s="1"/>
  <c r="X2072" i="1" s="1"/>
  <c r="X2073" i="1" s="1"/>
  <c r="X2074" i="1" s="1"/>
  <c r="X2075" i="1" s="1"/>
  <c r="X2076" i="1" s="1"/>
  <c r="X2077" i="1" s="1"/>
  <c r="X2078" i="1" s="1"/>
  <c r="X2079" i="1" s="1"/>
  <c r="X2080" i="1" s="1"/>
  <c r="X2081" i="1" s="1"/>
  <c r="X2082" i="1" s="1"/>
  <c r="X2083" i="1" s="1"/>
  <c r="X2084" i="1" s="1"/>
  <c r="X2085" i="1" s="1"/>
  <c r="X2086" i="1" s="1"/>
  <c r="X2087" i="1" s="1"/>
  <c r="X2088" i="1" s="1"/>
  <c r="X2089" i="1" s="1"/>
  <c r="X2090" i="1" s="1"/>
  <c r="X2091" i="1" s="1"/>
  <c r="X2092" i="1" s="1"/>
  <c r="X2093" i="1" s="1"/>
  <c r="X2094" i="1" s="1"/>
  <c r="X2095" i="1" s="1"/>
  <c r="X2096" i="1" s="1"/>
  <c r="X2097" i="1" s="1"/>
  <c r="X2098" i="1" s="1"/>
  <c r="X2099" i="1" s="1"/>
  <c r="X2100" i="1" s="1"/>
  <c r="X2101" i="1" s="1"/>
  <c r="X2102" i="1" s="1"/>
  <c r="X2103" i="1" s="1"/>
  <c r="X2104" i="1" s="1"/>
  <c r="X2105" i="1" s="1"/>
  <c r="X2106" i="1" s="1"/>
  <c r="X2107" i="1" s="1"/>
  <c r="X2108" i="1" s="1"/>
  <c r="X2109" i="1" s="1"/>
  <c r="X2110" i="1" s="1"/>
  <c r="X2111" i="1" s="1"/>
  <c r="X2112" i="1" s="1"/>
  <c r="X2113" i="1" s="1"/>
  <c r="X2114" i="1" s="1"/>
  <c r="X2115" i="1" s="1"/>
  <c r="X2116" i="1" s="1"/>
  <c r="X2117" i="1" s="1"/>
  <c r="X2118" i="1" s="1"/>
  <c r="X2119" i="1" s="1"/>
  <c r="X2120" i="1" s="1"/>
  <c r="X2121" i="1" s="1"/>
  <c r="X2122" i="1" s="1"/>
  <c r="X2123" i="1" s="1"/>
  <c r="X2124" i="1" s="1"/>
  <c r="X2125" i="1" s="1"/>
  <c r="X2126" i="1" s="1"/>
  <c r="X2127" i="1" s="1"/>
  <c r="X2128" i="1" s="1"/>
  <c r="X2129" i="1" s="1"/>
  <c r="X2130" i="1" s="1"/>
  <c r="X2131" i="1" s="1"/>
  <c r="X2132" i="1" s="1"/>
  <c r="X2133" i="1" s="1"/>
  <c r="X2134" i="1" s="1"/>
  <c r="X2135" i="1" s="1"/>
  <c r="X2136" i="1" s="1"/>
  <c r="X2137" i="1" s="1"/>
  <c r="X2138" i="1" s="1"/>
  <c r="X2139" i="1" s="1"/>
  <c r="X2140" i="1" s="1"/>
  <c r="X2141" i="1" s="1"/>
  <c r="X2142" i="1" s="1"/>
  <c r="X2143" i="1" s="1"/>
  <c r="X2144" i="1" s="1"/>
  <c r="X2145" i="1" s="1"/>
  <c r="X2146" i="1" s="1"/>
  <c r="X2147" i="1" s="1"/>
  <c r="X2148" i="1" s="1"/>
  <c r="X2149" i="1" s="1"/>
  <c r="X2150" i="1" s="1"/>
  <c r="X2151" i="1" s="1"/>
  <c r="X2152" i="1" s="1"/>
  <c r="X2153" i="1" s="1"/>
  <c r="X2154" i="1" s="1"/>
  <c r="X2155" i="1" s="1"/>
  <c r="X2156" i="1" s="1"/>
  <c r="X2157" i="1" s="1"/>
  <c r="X2158" i="1" s="1"/>
  <c r="X2159" i="1" s="1"/>
  <c r="X2160" i="1" s="1"/>
  <c r="X2161" i="1" s="1"/>
  <c r="X2162" i="1" s="1"/>
  <c r="X2163" i="1" s="1"/>
  <c r="X2164" i="1" s="1"/>
  <c r="X2165" i="1" s="1"/>
  <c r="X2166" i="1" s="1"/>
  <c r="X2167" i="1" s="1"/>
  <c r="X2168" i="1" s="1"/>
  <c r="X2169" i="1" s="1"/>
  <c r="X2170" i="1" s="1"/>
  <c r="X2171" i="1" s="1"/>
  <c r="X2172" i="1" s="1"/>
  <c r="X2173" i="1" s="1"/>
  <c r="X2174" i="1" s="1"/>
  <c r="X2175" i="1" s="1"/>
  <c r="X2176" i="1" s="1"/>
  <c r="X2177" i="1" s="1"/>
  <c r="X2178" i="1" s="1"/>
  <c r="X2179" i="1" s="1"/>
  <c r="X2180" i="1" s="1"/>
  <c r="X2181" i="1" s="1"/>
  <c r="X2182" i="1" s="1"/>
  <c r="X2183" i="1" s="1"/>
  <c r="X2184" i="1" s="1"/>
  <c r="X2185" i="1" s="1"/>
  <c r="X2186" i="1" s="1"/>
  <c r="X2187" i="1" s="1"/>
  <c r="X2188" i="1" s="1"/>
  <c r="X2189" i="1" s="1"/>
  <c r="X2190" i="1" s="1"/>
  <c r="X2191" i="1" s="1"/>
  <c r="X2192" i="1" s="1"/>
  <c r="X2193" i="1" s="1"/>
  <c r="X2194" i="1" s="1"/>
  <c r="X2195" i="1" s="1"/>
  <c r="X2196" i="1" s="1"/>
  <c r="X2197" i="1" s="1"/>
  <c r="X2198" i="1" s="1"/>
  <c r="X2199" i="1" s="1"/>
  <c r="X2200" i="1" s="1"/>
  <c r="X2201" i="1" s="1"/>
  <c r="X2202" i="1" s="1"/>
  <c r="X2203" i="1" s="1"/>
  <c r="X2204" i="1" s="1"/>
  <c r="X2205" i="1" s="1"/>
  <c r="X2206" i="1" s="1"/>
  <c r="X2207" i="1" s="1"/>
  <c r="X2208" i="1" s="1"/>
  <c r="X2209" i="1" s="1"/>
  <c r="X2210" i="1" s="1"/>
  <c r="X2211" i="1" s="1"/>
  <c r="X2212" i="1" s="1"/>
  <c r="X2213" i="1" s="1"/>
  <c r="X2214" i="1" s="1"/>
  <c r="X2215" i="1" s="1"/>
  <c r="X2216" i="1" s="1"/>
  <c r="X2217" i="1" s="1"/>
  <c r="X2218" i="1" s="1"/>
  <c r="X2219" i="1" s="1"/>
  <c r="X2220" i="1" s="1"/>
  <c r="X2221" i="1" s="1"/>
  <c r="X2222" i="1" s="1"/>
  <c r="X2223" i="1" s="1"/>
  <c r="X2224" i="1" s="1"/>
  <c r="X2225" i="1" s="1"/>
  <c r="X2226" i="1" s="1"/>
  <c r="X2227" i="1" s="1"/>
  <c r="X2228" i="1" s="1"/>
  <c r="X2229" i="1" s="1"/>
  <c r="X2230" i="1" s="1"/>
  <c r="X2231" i="1" s="1"/>
  <c r="X2232" i="1" s="1"/>
  <c r="X2233" i="1" s="1"/>
  <c r="X2234" i="1" s="1"/>
  <c r="X2235" i="1" s="1"/>
  <c r="X2236" i="1" s="1"/>
  <c r="X2237" i="1" s="1"/>
  <c r="X2238" i="1" s="1"/>
  <c r="X2239" i="1" s="1"/>
  <c r="X2240" i="1" s="1"/>
  <c r="X2241" i="1" s="1"/>
  <c r="X2242" i="1" s="1"/>
  <c r="X2243" i="1" s="1"/>
  <c r="X2244" i="1" s="1"/>
  <c r="X2245" i="1" s="1"/>
  <c r="X2246" i="1" s="1"/>
  <c r="X2247" i="1" s="1"/>
  <c r="X2248" i="1" s="1"/>
  <c r="X2249" i="1" s="1"/>
  <c r="X2250" i="1" s="1"/>
  <c r="X2251" i="1" s="1"/>
  <c r="X2252" i="1" s="1"/>
  <c r="X2253" i="1" s="1"/>
  <c r="X2254" i="1" s="1"/>
  <c r="X2255" i="1" s="1"/>
  <c r="X2256" i="1" s="1"/>
  <c r="X2257" i="1" s="1"/>
  <c r="X2258" i="1" s="1"/>
  <c r="X2259" i="1" s="1"/>
  <c r="X2260" i="1" s="1"/>
  <c r="X2261" i="1" s="1"/>
  <c r="X2262" i="1" s="1"/>
  <c r="X2263" i="1" s="1"/>
  <c r="X2264" i="1" s="1"/>
  <c r="X2265" i="1" s="1"/>
  <c r="X2266" i="1" s="1"/>
  <c r="X2267" i="1" s="1"/>
  <c r="X2268" i="1" s="1"/>
  <c r="X2269" i="1" s="1"/>
  <c r="X2270" i="1" s="1"/>
  <c r="X2271" i="1" s="1"/>
  <c r="X2272" i="1" s="1"/>
  <c r="X2273" i="1" s="1"/>
  <c r="X2274" i="1" s="1"/>
  <c r="X2275" i="1" s="1"/>
  <c r="X2276" i="1" s="1"/>
  <c r="X2277" i="1" s="1"/>
  <c r="X2278" i="1" s="1"/>
  <c r="X2279" i="1" s="1"/>
  <c r="X2280" i="1" s="1"/>
  <c r="X2281" i="1" s="1"/>
  <c r="X2282" i="1" s="1"/>
  <c r="X2283" i="1" s="1"/>
  <c r="X2284" i="1" s="1"/>
  <c r="X2285" i="1" s="1"/>
  <c r="X2286" i="1" s="1"/>
  <c r="X2287" i="1" s="1"/>
  <c r="X2288" i="1" s="1"/>
  <c r="X2289" i="1" s="1"/>
  <c r="X2290" i="1" s="1"/>
  <c r="X2291" i="1" s="1"/>
  <c r="X2292" i="1" s="1"/>
  <c r="X2293" i="1" s="1"/>
  <c r="X2294" i="1" s="1"/>
  <c r="X2295" i="1" s="1"/>
  <c r="X2296" i="1" s="1"/>
  <c r="X2297" i="1" s="1"/>
  <c r="X2298" i="1" s="1"/>
  <c r="X2299" i="1" s="1"/>
  <c r="X2300" i="1" s="1"/>
  <c r="X2301" i="1" s="1"/>
  <c r="X2302" i="1" s="1"/>
  <c r="X2303" i="1" s="1"/>
  <c r="X2304" i="1" s="1"/>
  <c r="X2305" i="1" s="1"/>
  <c r="X2306" i="1" s="1"/>
  <c r="X2307" i="1" s="1"/>
  <c r="X2308" i="1" s="1"/>
  <c r="X2309" i="1" s="1"/>
  <c r="X2310" i="1" s="1"/>
  <c r="X2311" i="1" s="1"/>
  <c r="X2312" i="1" s="1"/>
  <c r="X2313" i="1" s="1"/>
  <c r="X2314" i="1" s="1"/>
  <c r="X2315" i="1" s="1"/>
  <c r="X2316" i="1" s="1"/>
  <c r="X2317" i="1" s="1"/>
  <c r="X2318" i="1" s="1"/>
  <c r="X2319" i="1" s="1"/>
  <c r="X2320" i="1" s="1"/>
  <c r="X2321" i="1" s="1"/>
  <c r="X2322" i="1" s="1"/>
  <c r="X2323" i="1" s="1"/>
  <c r="X2324" i="1" s="1"/>
  <c r="X2325" i="1" s="1"/>
  <c r="X2326" i="1" s="1"/>
  <c r="X2327" i="1" s="1"/>
  <c r="X2328" i="1" s="1"/>
  <c r="X2329" i="1" s="1"/>
  <c r="X2330" i="1" s="1"/>
  <c r="X2331" i="1" s="1"/>
  <c r="X2332" i="1" s="1"/>
  <c r="X2333" i="1" s="1"/>
  <c r="X2334" i="1" s="1"/>
  <c r="X2335" i="1" s="1"/>
  <c r="X2336" i="1" s="1"/>
  <c r="X2337" i="1" s="1"/>
  <c r="X2338" i="1" s="1"/>
  <c r="X2339" i="1" s="1"/>
  <c r="X2340" i="1" s="1"/>
  <c r="X2341" i="1" s="1"/>
  <c r="X2342" i="1" s="1"/>
  <c r="X2343" i="1" s="1"/>
  <c r="X2344" i="1" s="1"/>
  <c r="X2345" i="1" s="1"/>
  <c r="X2346" i="1" s="1"/>
  <c r="X2347" i="1" s="1"/>
  <c r="X2348" i="1" s="1"/>
  <c r="X2349" i="1" s="1"/>
  <c r="X2350" i="1" s="1"/>
  <c r="X2351" i="1" s="1"/>
  <c r="X2352" i="1" s="1"/>
  <c r="X2353" i="1" s="1"/>
  <c r="X2354" i="1" s="1"/>
  <c r="X2355" i="1" s="1"/>
  <c r="X2356" i="1" s="1"/>
  <c r="X2357" i="1" s="1"/>
  <c r="X2358" i="1" s="1"/>
  <c r="X2359" i="1" s="1"/>
  <c r="X2360" i="1" s="1"/>
  <c r="X2361" i="1" s="1"/>
  <c r="X2362" i="1" s="1"/>
  <c r="X2363" i="1" s="1"/>
  <c r="X2364" i="1" s="1"/>
  <c r="X2365" i="1" s="1"/>
  <c r="X2366" i="1" s="1"/>
  <c r="X2367" i="1" s="1"/>
  <c r="X2368" i="1" s="1"/>
  <c r="X2369" i="1" s="1"/>
  <c r="X2370" i="1" s="1"/>
  <c r="X2371" i="1" s="1"/>
  <c r="X2372" i="1" s="1"/>
  <c r="X2373" i="1" s="1"/>
  <c r="X2374" i="1" s="1"/>
  <c r="X2375" i="1" s="1"/>
  <c r="X2376" i="1" s="1"/>
  <c r="X2377" i="1" s="1"/>
  <c r="X2378" i="1" s="1"/>
  <c r="X2379" i="1" s="1"/>
  <c r="X2380" i="1" s="1"/>
  <c r="X2381" i="1" s="1"/>
  <c r="X2382" i="1" s="1"/>
  <c r="X2383" i="1" s="1"/>
  <c r="X2384" i="1" s="1"/>
  <c r="X2385" i="1" s="1"/>
  <c r="X2386" i="1" s="1"/>
  <c r="X2387" i="1" s="1"/>
  <c r="X2388" i="1" s="1"/>
  <c r="X2389" i="1" s="1"/>
  <c r="X2390" i="1" s="1"/>
  <c r="X2391" i="1" s="1"/>
  <c r="X2392" i="1" s="1"/>
  <c r="X2393" i="1" s="1"/>
  <c r="X2394" i="1" s="1"/>
  <c r="X2395" i="1" s="1"/>
  <c r="X2396" i="1" s="1"/>
  <c r="X2397" i="1" s="1"/>
  <c r="X2398" i="1" s="1"/>
  <c r="X2399" i="1" s="1"/>
  <c r="X2400" i="1" s="1"/>
  <c r="X2401" i="1" s="1"/>
  <c r="X2402" i="1" s="1"/>
  <c r="X2403" i="1" s="1"/>
  <c r="X2404" i="1" s="1"/>
  <c r="X2405" i="1" s="1"/>
  <c r="X2406" i="1" s="1"/>
  <c r="X2407" i="1" s="1"/>
  <c r="X2408" i="1" s="1"/>
  <c r="X2409" i="1" s="1"/>
  <c r="X2410" i="1" s="1"/>
  <c r="X2411" i="1" s="1"/>
  <c r="X2412" i="1" s="1"/>
  <c r="X2413" i="1" s="1"/>
  <c r="X2414" i="1" s="1"/>
  <c r="X2415" i="1" s="1"/>
  <c r="X2416" i="1" s="1"/>
  <c r="X2417" i="1" s="1"/>
  <c r="X2418" i="1" s="1"/>
  <c r="X2419" i="1" s="1"/>
  <c r="X2420" i="1" s="1"/>
  <c r="X2421" i="1" s="1"/>
  <c r="X2422" i="1" s="1"/>
  <c r="X2423" i="1" s="1"/>
  <c r="X2424" i="1" s="1"/>
  <c r="X2425" i="1" s="1"/>
  <c r="X2426" i="1" s="1"/>
  <c r="X2427" i="1" s="1"/>
  <c r="X2428" i="1" s="1"/>
  <c r="X2429" i="1" s="1"/>
  <c r="X2430" i="1" s="1"/>
  <c r="X2431" i="1" s="1"/>
  <c r="X2432" i="1" s="1"/>
  <c r="X2433" i="1" s="1"/>
  <c r="X2434" i="1" s="1"/>
  <c r="X2435" i="1" s="1"/>
  <c r="X2436" i="1" s="1"/>
  <c r="X2437" i="1" s="1"/>
  <c r="X2438" i="1" s="1"/>
  <c r="X2439" i="1" s="1"/>
  <c r="X2440" i="1" s="1"/>
  <c r="X2441" i="1" s="1"/>
  <c r="X2442" i="1" s="1"/>
  <c r="X2443" i="1" s="1"/>
  <c r="X2444" i="1" s="1"/>
  <c r="X2445" i="1" s="1"/>
  <c r="X2446" i="1" s="1"/>
  <c r="X2447" i="1" s="1"/>
  <c r="X2448" i="1" s="1"/>
  <c r="X2449" i="1" s="1"/>
  <c r="X2450" i="1" s="1"/>
  <c r="X2451" i="1" s="1"/>
  <c r="X2452" i="1" s="1"/>
  <c r="X2453" i="1" s="1"/>
  <c r="X2454" i="1" s="1"/>
  <c r="X2455" i="1" s="1"/>
  <c r="X2456" i="1" s="1"/>
  <c r="X2457" i="1" s="1"/>
  <c r="X2458" i="1" s="1"/>
  <c r="X2459" i="1" s="1"/>
  <c r="X2460" i="1" s="1"/>
  <c r="X2461" i="1" s="1"/>
  <c r="X2462" i="1" s="1"/>
  <c r="X2463" i="1" s="1"/>
  <c r="X2464" i="1" s="1"/>
  <c r="X2465" i="1" s="1"/>
  <c r="X2466" i="1" s="1"/>
  <c r="X2467" i="1" s="1"/>
  <c r="X2468" i="1" s="1"/>
  <c r="X2469" i="1" s="1"/>
  <c r="X2470" i="1" s="1"/>
  <c r="X2471" i="1" s="1"/>
  <c r="X2472" i="1" s="1"/>
  <c r="X2473" i="1" s="1"/>
  <c r="X2474" i="1" s="1"/>
  <c r="X2475" i="1" s="1"/>
  <c r="X2476" i="1" s="1"/>
  <c r="X2477" i="1" s="1"/>
  <c r="X2478" i="1" s="1"/>
  <c r="X2479" i="1" s="1"/>
  <c r="X2480" i="1" s="1"/>
  <c r="X2481" i="1" s="1"/>
  <c r="X2482" i="1" s="1"/>
  <c r="X2483" i="1" s="1"/>
  <c r="X2484" i="1" s="1"/>
  <c r="X2485" i="1" s="1"/>
  <c r="X2486" i="1" s="1"/>
  <c r="X2487" i="1" s="1"/>
  <c r="X2488" i="1" s="1"/>
  <c r="X2489" i="1" s="1"/>
  <c r="X2490" i="1" s="1"/>
  <c r="X2491" i="1" s="1"/>
  <c r="X2492" i="1" s="1"/>
  <c r="X2493" i="1" s="1"/>
  <c r="X2494" i="1" s="1"/>
  <c r="X2495" i="1" s="1"/>
  <c r="X2496" i="1" s="1"/>
  <c r="X2497" i="1" s="1"/>
  <c r="X2498" i="1" s="1"/>
  <c r="X2499" i="1" s="1"/>
  <c r="X2500" i="1" s="1"/>
  <c r="X2501" i="1" s="1"/>
  <c r="X2502" i="1" s="1"/>
  <c r="X2503" i="1" s="1"/>
  <c r="X2504" i="1" s="1"/>
  <c r="X2505" i="1" s="1"/>
  <c r="X2506" i="1" s="1"/>
  <c r="X2507" i="1" s="1"/>
  <c r="X2508" i="1" s="1"/>
  <c r="X2509" i="1" s="1"/>
  <c r="X2510" i="1" s="1"/>
  <c r="X2511" i="1" s="1"/>
  <c r="X2512" i="1" s="1"/>
  <c r="X2513" i="1" s="1"/>
  <c r="X2514" i="1" s="1"/>
  <c r="X2515" i="1" s="1"/>
  <c r="X2516" i="1" s="1"/>
  <c r="X2517" i="1" s="1"/>
  <c r="X2518" i="1" s="1"/>
  <c r="X2519" i="1" s="1"/>
  <c r="X2520" i="1" s="1"/>
  <c r="X2521" i="1" s="1"/>
  <c r="X2522" i="1" s="1"/>
  <c r="X2523" i="1" s="1"/>
  <c r="X2524" i="1" s="1"/>
  <c r="X2525" i="1" s="1"/>
  <c r="X2526" i="1" s="1"/>
  <c r="X2527" i="1" s="1"/>
  <c r="X2528" i="1" s="1"/>
  <c r="X2529" i="1" s="1"/>
  <c r="X2530" i="1" s="1"/>
  <c r="X2531" i="1" s="1"/>
  <c r="X2532" i="1" s="1"/>
  <c r="X2533" i="1" s="1"/>
  <c r="X2534" i="1" s="1"/>
  <c r="X2535" i="1" s="1"/>
  <c r="X2536" i="1" s="1"/>
  <c r="X2537" i="1" s="1"/>
  <c r="X2538" i="1" s="1"/>
  <c r="X2539" i="1" s="1"/>
  <c r="X2540" i="1" s="1"/>
  <c r="X2541" i="1" s="1"/>
  <c r="X2542" i="1" s="1"/>
  <c r="X2543" i="1" s="1"/>
  <c r="X2544" i="1" s="1"/>
  <c r="X2545" i="1" s="1"/>
  <c r="X2546" i="1" s="1"/>
  <c r="X2547" i="1" s="1"/>
  <c r="X2548" i="1" s="1"/>
  <c r="X2549" i="1" s="1"/>
  <c r="X2550" i="1" s="1"/>
  <c r="X2551" i="1" s="1"/>
  <c r="X2552" i="1" s="1"/>
  <c r="X2553" i="1" s="1"/>
  <c r="X2554" i="1" s="1"/>
  <c r="X2555" i="1" s="1"/>
  <c r="X2556" i="1" s="1"/>
  <c r="X2557" i="1" s="1"/>
  <c r="X2558" i="1" s="1"/>
  <c r="X2559" i="1" s="1"/>
  <c r="X2560" i="1" s="1"/>
  <c r="X2561" i="1" s="1"/>
  <c r="X2562" i="1" s="1"/>
  <c r="X2563" i="1" s="1"/>
  <c r="X2564" i="1" s="1"/>
  <c r="X2565" i="1" s="1"/>
  <c r="X2566" i="1" s="1"/>
  <c r="X2567" i="1" s="1"/>
  <c r="X2568" i="1" s="1"/>
  <c r="X2569" i="1" s="1"/>
  <c r="X2570" i="1" s="1"/>
  <c r="X2571" i="1" s="1"/>
  <c r="X2572" i="1" s="1"/>
  <c r="X2573" i="1" s="1"/>
  <c r="X2574" i="1" s="1"/>
  <c r="X2575" i="1" s="1"/>
  <c r="X2576" i="1" s="1"/>
  <c r="X2577" i="1" s="1"/>
  <c r="X2578" i="1" s="1"/>
  <c r="X2579" i="1" s="1"/>
  <c r="X2580" i="1" s="1"/>
  <c r="X2581" i="1" s="1"/>
  <c r="X2582" i="1" s="1"/>
  <c r="X2583" i="1" s="1"/>
  <c r="X2584" i="1" s="1"/>
  <c r="X2585" i="1" s="1"/>
  <c r="X2586" i="1" s="1"/>
  <c r="X2587" i="1" s="1"/>
  <c r="X2588" i="1" s="1"/>
  <c r="X2589" i="1" s="1"/>
  <c r="X2590" i="1" s="1"/>
  <c r="X2591" i="1" s="1"/>
  <c r="X2592" i="1" s="1"/>
  <c r="X2593" i="1" s="1"/>
  <c r="X2594" i="1" s="1"/>
  <c r="X2595" i="1" s="1"/>
  <c r="X2596" i="1" s="1"/>
  <c r="X2597" i="1" s="1"/>
  <c r="X2598" i="1" s="1"/>
  <c r="X2599" i="1" s="1"/>
  <c r="X2600" i="1" s="1"/>
  <c r="X2601" i="1" s="1"/>
  <c r="X2602" i="1" s="1"/>
  <c r="X2603" i="1" s="1"/>
  <c r="X2604" i="1" s="1"/>
  <c r="X2605" i="1" s="1"/>
  <c r="X2606" i="1" s="1"/>
</calcChain>
</file>

<file path=xl/comments1.xml><?xml version="1.0" encoding="utf-8"?>
<comments xmlns="http://schemas.openxmlformats.org/spreadsheetml/2006/main">
  <authors>
    <author>Autor</author>
  </authors>
  <commentList>
    <comment ref="H28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Expanded multiple entries</t>
        </r>
      </text>
    </comment>
  </commentList>
</comments>
</file>

<file path=xl/sharedStrings.xml><?xml version="1.0" encoding="utf-8"?>
<sst xmlns="http://schemas.openxmlformats.org/spreadsheetml/2006/main" count="40264" uniqueCount="2647">
  <si>
    <t>interaction_type</t>
  </si>
  <si>
    <t>AC</t>
  </si>
  <si>
    <t>poll_question</t>
  </si>
  <si>
    <t>user_id</t>
  </si>
  <si>
    <t>where</t>
  </si>
  <si>
    <t>who</t>
  </si>
  <si>
    <t>gender</t>
  </si>
  <si>
    <t>poll_option_orig</t>
  </si>
  <si>
    <t>cloud</t>
  </si>
  <si>
    <t>NWWAC</t>
  </si>
  <si>
    <t>Which social items would you like advice on?</t>
  </si>
  <si>
    <t>ac3f4cdb9c82b7c02745c613b175f95ee37fffaa</t>
  </si>
  <si>
    <t>Western_waters</t>
  </si>
  <si>
    <t>Industry</t>
  </si>
  <si>
    <t>Man</t>
  </si>
  <si>
    <t xml:space="preserve"> business resilience</t>
  </si>
  <si>
    <t>economically viable fishing industry</t>
  </si>
  <si>
    <t>social</t>
  </si>
  <si>
    <t>85006db45b08b5b3485ffc4d51c670bc825b76a7</t>
  </si>
  <si>
    <t>NA</t>
  </si>
  <si>
    <t>Economic viability of fishing industry</t>
  </si>
  <si>
    <t>a318df1b1c42d58f015f6170cbc409d8dc5b8c64</t>
  </si>
  <si>
    <t>b8f5be0850d25150ceea8d665b7d248de8a4b564</t>
  </si>
  <si>
    <t>f2ea37c32f0eb32a3e6a9ff83c94a6584fce4e3d</t>
  </si>
  <si>
    <t>the profitability of the fisheries</t>
  </si>
  <si>
    <t>profitable fisheries</t>
  </si>
  <si>
    <t>Which ecological items would you like advice on?</t>
  </si>
  <si>
    <t xml:space="preserve"> pollution </t>
  </si>
  <si>
    <t>pollution</t>
  </si>
  <si>
    <t>human activities</t>
  </si>
  <si>
    <t>SWWAC</t>
  </si>
  <si>
    <t>f5b2843ef2290a543b1b460bee4145bb4a39f309</t>
  </si>
  <si>
    <t>Pollution</t>
  </si>
  <si>
    <t>f0abf06de383b48892eaa9225541034ac050fd79</t>
  </si>
  <si>
    <t>NGO</t>
  </si>
  <si>
    <t>earth pollution</t>
  </si>
  <si>
    <t>Which non-commercial species and habitats would you like know the effect of fishing on?</t>
  </si>
  <si>
    <t>7a82262fdb90b41e7471755877642fd52b1417f7</t>
  </si>
  <si>
    <t>Other</t>
  </si>
  <si>
    <t>Woman</t>
  </si>
  <si>
    <t xml:space="preserve"> porbeagle shark</t>
  </si>
  <si>
    <t>porbeagle shark</t>
  </si>
  <si>
    <t>ecological</t>
  </si>
  <si>
    <t>PET spp</t>
  </si>
  <si>
    <t>Which items would you like to know the impact of?</t>
  </si>
  <si>
    <t>bd50a5423da627db6b9acc53480a0de822170290</t>
  </si>
  <si>
    <t>?</t>
  </si>
  <si>
    <t>unclear response</t>
  </si>
  <si>
    <t>Which commercial stocks or species would you like advice on?</t>
  </si>
  <si>
    <t>Sole, bar, sardine, anchois, poulpe</t>
  </si>
  <si>
    <t>anchovy</t>
  </si>
  <si>
    <t>small pelagics</t>
  </si>
  <si>
    <t>61e6570c1ce8e4e65de83b37f0e418329993e877</t>
  </si>
  <si>
    <t>Anchovy and sardine in divisions 8&amp;9</t>
  </si>
  <si>
    <t>Angling</t>
  </si>
  <si>
    <t>recreational fisheries</t>
  </si>
  <si>
    <t>Barents Sea cod</t>
  </si>
  <si>
    <t>barents sea cod</t>
  </si>
  <si>
    <t>basking shark</t>
  </si>
  <si>
    <t>benthic species</t>
  </si>
  <si>
    <t>benthos</t>
  </si>
  <si>
    <t>7f011b1b1bc0c5edec4d3d20bbb895bf29738ecd</t>
  </si>
  <si>
    <t>Benthic species (corals, sponges...)</t>
  </si>
  <si>
    <t>d0b9a7c524b04bc7d87e4d00fda00732a61f6f70</t>
  </si>
  <si>
    <t>Bioeconomical modelation</t>
  </si>
  <si>
    <t>bio-economic models</t>
  </si>
  <si>
    <t>science</t>
  </si>
  <si>
    <t>95019bc933d6ea50548d65d38a2f8e638aabe566</t>
  </si>
  <si>
    <t>Bioecononical models</t>
  </si>
  <si>
    <t>bream</t>
  </si>
  <si>
    <t>BY CATCH</t>
  </si>
  <si>
    <t>bycatch</t>
  </si>
  <si>
    <t>By-cath</t>
  </si>
  <si>
    <t>Bycatch</t>
  </si>
  <si>
    <t xml:space="preserve">Bycatch </t>
  </si>
  <si>
    <t>Which fisheries management measures do you think are relevant in your area?</t>
  </si>
  <si>
    <t>Bycatch caps/limits</t>
  </si>
  <si>
    <t>Carrying capacity</t>
  </si>
  <si>
    <t>carrying capacity</t>
  </si>
  <si>
    <t>productivity</t>
  </si>
  <si>
    <t>Catch limits</t>
  </si>
  <si>
    <t>catch limits</t>
  </si>
  <si>
    <t>3da2568c334d8485036691fff4732431b119d7d7</t>
  </si>
  <si>
    <t>Cetacean</t>
  </si>
  <si>
    <t>cetacean</t>
  </si>
  <si>
    <t>marine mammals</t>
  </si>
  <si>
    <t>87ee616ce83533e32d0c17919c437d3690a88297</t>
  </si>
  <si>
    <t>Do you have topics you would like us to talk about next time?</t>
  </si>
  <si>
    <t xml:space="preserve">Challenges/barriers to implement the EBFM </t>
  </si>
  <si>
    <t>ebfm implementation</t>
  </si>
  <si>
    <t>6289737463cd2496dfbd124037a490c117d8b7ac</t>
  </si>
  <si>
    <t>changement aire de répartition especes</t>
  </si>
  <si>
    <t>species distribution</t>
  </si>
  <si>
    <t>Climate adaptation</t>
  </si>
  <si>
    <t>climate adaptation</t>
  </si>
  <si>
    <t>climate</t>
  </si>
  <si>
    <t>57d70ba720909d4b24e2e3b44b6fa701d14593e9</t>
  </si>
  <si>
    <t>Climate change</t>
  </si>
  <si>
    <t>climate change</t>
  </si>
  <si>
    <t>d5d241bc55ea2dc00f95039ec1514915976c1abc</t>
  </si>
  <si>
    <t>e2c26f02983f50e8cba73289f6cf35a3ff359392</t>
  </si>
  <si>
    <t>real climat changes</t>
  </si>
  <si>
    <t xml:space="preserve">Climate change </t>
  </si>
  <si>
    <t xml:space="preserve">climate change </t>
  </si>
  <si>
    <t xml:space="preserve">Climate change factors coupling with biodiversity </t>
  </si>
  <si>
    <t>Co-management</t>
  </si>
  <si>
    <t>co-management</t>
  </si>
  <si>
    <t xml:space="preserve">Comanagement plans </t>
  </si>
  <si>
    <t>Coastal</t>
  </si>
  <si>
    <t>coastal</t>
  </si>
  <si>
    <t>Cod</t>
  </si>
  <si>
    <t>cod</t>
  </si>
  <si>
    <t>3314af20b6c1a8d335ddceb23b2c34dbb1620842</t>
  </si>
  <si>
    <t>Haddock hake cod</t>
  </si>
  <si>
    <t>a27807f7cf766d11c5ce08862841bd10aa7f5bfa</t>
  </si>
  <si>
    <t>seabass, cod, mackeral</t>
  </si>
  <si>
    <t xml:space="preserve">cod </t>
  </si>
  <si>
    <t>Community composition</t>
  </si>
  <si>
    <t>community composition</t>
  </si>
  <si>
    <t>connaissances  scientifiques argumentées partagées</t>
  </si>
  <si>
    <t>shared scientific knowledge</t>
  </si>
  <si>
    <t>Dependence of the populafion on fishing activity</t>
  </si>
  <si>
    <t>societal implications of fisheries</t>
  </si>
  <si>
    <t>considération sociale des pêcheurs dans la société</t>
  </si>
  <si>
    <t xml:space="preserve">consumption pattern </t>
  </si>
  <si>
    <t>crab</t>
  </si>
  <si>
    <t>crabs</t>
  </si>
  <si>
    <t>Cultural heritage</t>
  </si>
  <si>
    <t>cultural heritage</t>
  </si>
  <si>
    <t>cuttlefish</t>
  </si>
  <si>
    <t>Damaging fishing gears</t>
  </si>
  <si>
    <t>damaging fishing gears</t>
  </si>
  <si>
    <t>Data defficencies</t>
  </si>
  <si>
    <t>data defficiencies</t>
  </si>
  <si>
    <t>Dependant and potential new jobs with regard to tourism and recreational angling</t>
  </si>
  <si>
    <t>employment related to tourism and recreational fisheries</t>
  </si>
  <si>
    <t xml:space="preserve">deplacement aires de répartition </t>
  </si>
  <si>
    <t xml:space="preserve">displacement </t>
  </si>
  <si>
    <t xml:space="preserve">Develop positive  relationships between stakeholders </t>
  </si>
  <si>
    <t>stakeholder collaborations</t>
  </si>
  <si>
    <t>Methods to collect data</t>
  </si>
  <si>
    <t>data source methods</t>
  </si>
  <si>
    <t>c6b03c41a9ae1920b9b320b7bdb13866bb57e7a9</t>
  </si>
  <si>
    <t>different sources of data</t>
  </si>
  <si>
    <t>0137843434b5cc8a526681f5af47b323e25f9310</t>
  </si>
  <si>
    <t>Employement</t>
  </si>
  <si>
    <t>employment</t>
  </si>
  <si>
    <t>Employment</t>
  </si>
  <si>
    <t>direct and downstream employment</t>
  </si>
  <si>
    <t xml:space="preserve">Displacement </t>
  </si>
  <si>
    <t xml:space="preserve">Displacement is a factor in the oceans ecology </t>
  </si>
  <si>
    <t>EAFM in LTL species management</t>
  </si>
  <si>
    <t>EBFM for low trophic levels</t>
  </si>
  <si>
    <t>Incorporate the EAFM in the management of small pelagic / low trophic level species</t>
  </si>
  <si>
    <t>Economic sustainability in coastal populations</t>
  </si>
  <si>
    <t>coastal communities</t>
  </si>
  <si>
    <t xml:space="preserve">Ecosystem approach for Management </t>
  </si>
  <si>
    <t xml:space="preserve">ecosystem approach for management </t>
  </si>
  <si>
    <t>d7e7919e67bccd2cc4d6ad842fcb83c3d2fff508</t>
  </si>
  <si>
    <t>Ecosystem impacts</t>
  </si>
  <si>
    <t>ecosystem impacts of fishing</t>
  </si>
  <si>
    <t xml:space="preserve">ecosystem impacts of fisheries </t>
  </si>
  <si>
    <t>fishimpacy</t>
  </si>
  <si>
    <t xml:space="preserve">Ecosystem impacts of fisheries </t>
  </si>
  <si>
    <t xml:space="preserve">Marine mammals &amp; elasmobranchs </t>
  </si>
  <si>
    <t>elasmobranchs</t>
  </si>
  <si>
    <t>skate</t>
  </si>
  <si>
    <t>skates and rays</t>
  </si>
  <si>
    <t>WIND ENERGY OFF SHORE IMPACT</t>
  </si>
  <si>
    <t>windfarms</t>
  </si>
  <si>
    <t>Windfarm</t>
  </si>
  <si>
    <t>WindfarmS</t>
  </si>
  <si>
    <t>Windfarms</t>
  </si>
  <si>
    <t>Wwindfarmsimpact</t>
  </si>
  <si>
    <t xml:space="preserve">electromagnetisme wind turbine effects </t>
  </si>
  <si>
    <t>offshore wind energy development</t>
  </si>
  <si>
    <t>empirical knowledge</t>
  </si>
  <si>
    <t>ETP species (in general)</t>
  </si>
  <si>
    <t>PET species</t>
  </si>
  <si>
    <t>7c6a9ea00d4169047685fcc2205941c726cae4db</t>
  </si>
  <si>
    <t>PETs</t>
  </si>
  <si>
    <t>Pet</t>
  </si>
  <si>
    <t>Fair and sustainable fisheries</t>
  </si>
  <si>
    <t>sustainable fisheries</t>
  </si>
  <si>
    <t>Fish displacement</t>
  </si>
  <si>
    <t>fish displacement</t>
  </si>
  <si>
    <t>Impacts des facteurs indépendants de la mortalité par pêche._x000D_
Pertinence de l'obligation de débarquement</t>
  </si>
  <si>
    <t>mortality other than fishing mortality</t>
  </si>
  <si>
    <t xml:space="preserve">other mortality_x000D_
</t>
  </si>
  <si>
    <t>fish species interaction</t>
  </si>
  <si>
    <t>species interactions</t>
  </si>
  <si>
    <t>Interaction between fish species, specifically increasing population of spurdog?</t>
  </si>
  <si>
    <t xml:space="preserve">Fishing gears in seabed ecosystems </t>
  </si>
  <si>
    <t xml:space="preserve">all impacts of nurseries - pollution , fisheries, other activity_x000D_
</t>
  </si>
  <si>
    <t>essential fish habitats</t>
  </si>
  <si>
    <t>Fishing restrictions in essential fish habitats</t>
  </si>
  <si>
    <t>Fodder fish</t>
  </si>
  <si>
    <t>fodder fish</t>
  </si>
  <si>
    <t>Food webs</t>
  </si>
  <si>
    <t>food webs</t>
  </si>
  <si>
    <t>Future of coastal communities</t>
  </si>
  <si>
    <t>future of coastal communities</t>
  </si>
  <si>
    <t>generational replacement</t>
  </si>
  <si>
    <t>GLOBAL MARKET OF FISH</t>
  </si>
  <si>
    <t>fish market</t>
  </si>
  <si>
    <t>gross operating profit</t>
  </si>
  <si>
    <t>habitat</t>
  </si>
  <si>
    <t>Haddock</t>
  </si>
  <si>
    <t>haddock</t>
  </si>
  <si>
    <t>hake</t>
  </si>
  <si>
    <t>HARDSHIP</t>
  </si>
  <si>
    <t>hardship</t>
  </si>
  <si>
    <t>HCR</t>
  </si>
  <si>
    <t>hcr</t>
  </si>
  <si>
    <t>Human impact</t>
  </si>
  <si>
    <t>other (non-fishing) human activities</t>
  </si>
  <si>
    <t>Human impacts</t>
  </si>
  <si>
    <t xml:space="preserve">human impact </t>
  </si>
  <si>
    <t>Seismic</t>
  </si>
  <si>
    <t>oil and gas</t>
  </si>
  <si>
    <t xml:space="preserve">Impact of windfarms and seismic activity </t>
  </si>
  <si>
    <t>Impact of windfarms oil and gas seismec shooting and cable industry on the bottom ecology</t>
  </si>
  <si>
    <t xml:space="preserve">Impacts by fleet segment </t>
  </si>
  <si>
    <t>fleet segments</t>
  </si>
  <si>
    <t>Impacts on marine habitats</t>
  </si>
  <si>
    <t>impacts on marine habitats</t>
  </si>
  <si>
    <t>Indjstry</t>
  </si>
  <si>
    <t>fishing industry</t>
  </si>
  <si>
    <t>Interaction</t>
  </si>
  <si>
    <t>stakeholder interactions</t>
  </si>
  <si>
    <t>Interaction of agents other than Fishing</t>
  </si>
  <si>
    <t>Other agents than fishing</t>
  </si>
  <si>
    <t>Other economic activities appart from fisheries</t>
  </si>
  <si>
    <t>a90d60e300662c1c6fbc83574c8a49c8c99c233a</t>
  </si>
  <si>
    <t>Invasive species</t>
  </si>
  <si>
    <t>invasive species</t>
  </si>
  <si>
    <t>JOB FAIR</t>
  </si>
  <si>
    <t>job fair</t>
  </si>
  <si>
    <t>Lack of science industry trust traditional rights</t>
  </si>
  <si>
    <t>land-based pollution</t>
  </si>
  <si>
    <t>pollution venant de la terre</t>
  </si>
  <si>
    <t>langoustine</t>
  </si>
  <si>
    <t>Norway lobster</t>
  </si>
  <si>
    <t>Nephrops</t>
  </si>
  <si>
    <t>lien territoire-pêche</t>
  </si>
  <si>
    <t>land-based impacts</t>
  </si>
  <si>
    <t>LO</t>
  </si>
  <si>
    <t>landing obligation</t>
  </si>
  <si>
    <t>pertinence de l'obligation de débarquement</t>
  </si>
  <si>
    <t>mackerel</t>
  </si>
  <si>
    <t>Maintainence of historic and outdated management measures</t>
  </si>
  <si>
    <t>tailored management measures</t>
  </si>
  <si>
    <t>Maintenance of skilled jobs in remote coastal areas</t>
  </si>
  <si>
    <t>employment in coastal communities</t>
  </si>
  <si>
    <t>marine aggregate extraction</t>
  </si>
  <si>
    <t>MARINE ENERGY</t>
  </si>
  <si>
    <t>marine energy</t>
  </si>
  <si>
    <t>Marine mammals</t>
  </si>
  <si>
    <t xml:space="preserve">Marine mammals </t>
  </si>
  <si>
    <t xml:space="preserve">marine mammals </t>
  </si>
  <si>
    <t>MCZ</t>
  </si>
  <si>
    <t>MPA</t>
  </si>
  <si>
    <t>Marine Protected Areas</t>
  </si>
  <si>
    <t>Marine protected areas</t>
  </si>
  <si>
    <t>Mpas</t>
  </si>
  <si>
    <t>Marine spatial planning</t>
  </si>
  <si>
    <t>marine spatial planning</t>
  </si>
  <si>
    <t>microplastics</t>
  </si>
  <si>
    <t>Migratory patterns</t>
  </si>
  <si>
    <t>migratory patterns</t>
  </si>
  <si>
    <t xml:space="preserve">mining  </t>
  </si>
  <si>
    <t>7dc7affcee39643fc56c6b8484be078cc1360201</t>
  </si>
  <si>
    <t>Mix advice on SWW</t>
  </si>
  <si>
    <t>mixed fisheries advice</t>
  </si>
  <si>
    <t>Mixed fisheries management</t>
  </si>
  <si>
    <t>New sources of data</t>
  </si>
  <si>
    <t>new data sources</t>
  </si>
  <si>
    <t xml:space="preserve">Northern hake </t>
  </si>
  <si>
    <t>NOT LO</t>
  </si>
  <si>
    <t>other topics than landing obligation</t>
  </si>
  <si>
    <t>octopus</t>
  </si>
  <si>
    <t>OECMs</t>
  </si>
  <si>
    <t>spatial management other than MPA</t>
  </si>
  <si>
    <t>Oecms</t>
  </si>
  <si>
    <t>other (non-fishing) human impacts on nurseries</t>
  </si>
  <si>
    <t xml:space="preserve">Participation </t>
  </si>
  <si>
    <t xml:space="preserve">participation </t>
  </si>
  <si>
    <t>Participative management plans</t>
  </si>
  <si>
    <t>Pelagic stocks</t>
  </si>
  <si>
    <t>pelagic stocks</t>
  </si>
  <si>
    <t>PLANKTON</t>
  </si>
  <si>
    <t>plankton</t>
  </si>
  <si>
    <t>zooplancton</t>
  </si>
  <si>
    <t>lieu jaune, bar ,sole,encornet</t>
  </si>
  <si>
    <t>pollack</t>
  </si>
  <si>
    <t xml:space="preserve">Predatio </t>
  </si>
  <si>
    <t>predation</t>
  </si>
  <si>
    <t xml:space="preserve">predation </t>
  </si>
  <si>
    <t>Predator/prey</t>
  </si>
  <si>
    <t>Predator/prey interactions</t>
  </si>
  <si>
    <t>proliferation des grands prédateurs</t>
  </si>
  <si>
    <t xml:space="preserve">predators increase </t>
  </si>
  <si>
    <t>Productivity</t>
  </si>
  <si>
    <t xml:space="preserve">quotas </t>
  </si>
  <si>
    <t>Recovered stocks on other species</t>
  </si>
  <si>
    <t>recovered stocks on other species</t>
  </si>
  <si>
    <t>Recreational</t>
  </si>
  <si>
    <t>Recreational fishing</t>
  </si>
  <si>
    <t>recruitment</t>
  </si>
  <si>
    <t>role des pecheurs dans l'approvisionement de nourriture</t>
  </si>
  <si>
    <t>fisheries for food provision</t>
  </si>
  <si>
    <t>Sandeel</t>
  </si>
  <si>
    <t>sandeel</t>
  </si>
  <si>
    <t>sardine</t>
  </si>
  <si>
    <t>sardine 7</t>
  </si>
  <si>
    <t>Scallop</t>
  </si>
  <si>
    <t>scallop</t>
  </si>
  <si>
    <t>Science</t>
  </si>
  <si>
    <t>sea bass</t>
  </si>
  <si>
    <t>seabass</t>
  </si>
  <si>
    <t>SeaBass</t>
  </si>
  <si>
    <t>Seabirds</t>
  </si>
  <si>
    <t>seabirds</t>
  </si>
  <si>
    <t>Seamounts, canyons</t>
  </si>
  <si>
    <t>seamounts, canyons</t>
  </si>
  <si>
    <t>SECUIRTY ON BOARD</t>
  </si>
  <si>
    <t>security onboard</t>
  </si>
  <si>
    <t>Seletivity</t>
  </si>
  <si>
    <t>selective gear</t>
  </si>
  <si>
    <t>technical measures</t>
  </si>
  <si>
    <t>sustainable gear, selective gear</t>
  </si>
  <si>
    <t>sensitive habitats</t>
  </si>
  <si>
    <t>Sensitive species</t>
  </si>
  <si>
    <t>sensitive species</t>
  </si>
  <si>
    <t>Small pelagic in WMed (GSA 1&amp;6)</t>
  </si>
  <si>
    <t xml:space="preserve">social consideration towards fishermen </t>
  </si>
  <si>
    <t>sole</t>
  </si>
  <si>
    <t>Southern hake</t>
  </si>
  <si>
    <t>southern hake</t>
  </si>
  <si>
    <t xml:space="preserve">Spatial / temporal restrictions </t>
  </si>
  <si>
    <t xml:space="preserve">spatial / temporal restrictions </t>
  </si>
  <si>
    <t>spawning ground</t>
  </si>
  <si>
    <t>Species distribution</t>
  </si>
  <si>
    <t>Species functionality</t>
  </si>
  <si>
    <t>species functionality</t>
  </si>
  <si>
    <t>Species interactions</t>
  </si>
  <si>
    <t>Species intereactions</t>
  </si>
  <si>
    <t>SPECIES MIGRATION'S</t>
  </si>
  <si>
    <t xml:space="preserve">species spatial evolution </t>
  </si>
  <si>
    <t>Specific impacts by gear</t>
  </si>
  <si>
    <t>fishing impacts by fleet</t>
  </si>
  <si>
    <t>Sprat</t>
  </si>
  <si>
    <t>sprat</t>
  </si>
  <si>
    <t>spurdog</t>
  </si>
  <si>
    <t>f7ef098fcabaf4ed993dc380b8cd5c724d271f77</t>
  </si>
  <si>
    <t>Squid</t>
  </si>
  <si>
    <t>squid</t>
  </si>
  <si>
    <t>sustainable gear</t>
  </si>
  <si>
    <t xml:space="preserve">Sustainable management for healthy coastal communities </t>
  </si>
  <si>
    <t xml:space="preserve">sustainable management for healthy coastal communities </t>
  </si>
  <si>
    <t>TAC</t>
  </si>
  <si>
    <t>Tacs and Quotas</t>
  </si>
  <si>
    <t>tac</t>
  </si>
  <si>
    <t>tacs et quotas</t>
  </si>
  <si>
    <t>Technical Measures</t>
  </si>
  <si>
    <t>Technical conversation measures</t>
  </si>
  <si>
    <t xml:space="preserve">The MSFD requires a healthy age distributution in the fish population. How rrto achieve that?_x000D_
</t>
  </si>
  <si>
    <t>age distribution</t>
  </si>
  <si>
    <t>Thon,</t>
  </si>
  <si>
    <t>tuna</t>
  </si>
  <si>
    <t>Top-down or co-management approaches to implement EAFM?</t>
  </si>
  <si>
    <t>Tourism</t>
  </si>
  <si>
    <t>tourism</t>
  </si>
  <si>
    <t>Traditional Ecological Knowledge</t>
  </si>
  <si>
    <t>traditional ecological knowledge</t>
  </si>
  <si>
    <t xml:space="preserve">Traditional Ecological Knowledge </t>
  </si>
  <si>
    <t xml:space="preserve">traditional ecological knowledge </t>
  </si>
  <si>
    <t>traditional rights</t>
  </si>
  <si>
    <t>Trawling</t>
  </si>
  <si>
    <t>trawling</t>
  </si>
  <si>
    <t>TRAWLS ON HABITAT</t>
  </si>
  <si>
    <t>underwater cables on species</t>
  </si>
  <si>
    <t>cables</t>
  </si>
  <si>
    <t>WATER QUALITY</t>
  </si>
  <si>
    <t>water quality</t>
  </si>
  <si>
    <t xml:space="preserve">what is meant by ecosystem management? \u{1f609} </t>
  </si>
  <si>
    <t>EBFM</t>
  </si>
  <si>
    <t>Whiting</t>
  </si>
  <si>
    <t>whiting</t>
  </si>
  <si>
    <t>individual</t>
  </si>
  <si>
    <t>user001</t>
  </si>
  <si>
    <t>Migration of fish species in North Sea and Western Waters in terms of climate change (e.g. sole, cod and squid)</t>
  </si>
  <si>
    <t>North_Sea</t>
  </si>
  <si>
    <t>Impact of temporary fisheries protection measures (e.g. Trevose box in Bristol Channel during February and March)</t>
  </si>
  <si>
    <t>Impact on demersal fish species in the North Sea due to wind farm development</t>
  </si>
  <si>
    <t>Brexit: potential alternative fishing grounds for Belgian demersal fleet</t>
  </si>
  <si>
    <t>brexit</t>
  </si>
  <si>
    <t>Brexit: calculation impact loss of quota Belgian fleet, financial impact of steaming to further located harbors in Europe, …</t>
  </si>
  <si>
    <t>Alternatives for current netting material (e.g. for dolly rope)</t>
  </si>
  <si>
    <t>litter</t>
  </si>
  <si>
    <t>user002</t>
  </si>
  <si>
    <t>mer vivante</t>
  </si>
  <si>
    <t>healthy ecosystem</t>
  </si>
  <si>
    <t>bien être sur le littoral</t>
  </si>
  <si>
    <t>wellbeing in coastal communities</t>
  </si>
  <si>
    <t>circuit court</t>
  </si>
  <si>
    <t>short supply chain</t>
  </si>
  <si>
    <t>healthy fishery</t>
  </si>
  <si>
    <t>développement industriels</t>
  </si>
  <si>
    <t>industrial development</t>
  </si>
  <si>
    <t>EMR</t>
  </si>
  <si>
    <t>minimum number of staff</t>
  </si>
  <si>
    <t>climat</t>
  </si>
  <si>
    <t>pêche grands navires</t>
  </si>
  <si>
    <t>industrial fisheries</t>
  </si>
  <si>
    <t>Attention biodiversité</t>
  </si>
  <si>
    <t>biodiversity</t>
  </si>
  <si>
    <t>disparition des communautés littorales</t>
  </si>
  <si>
    <t>disparity in coastal communities</t>
  </si>
  <si>
    <t>concurrences sure l'espace et les ressources</t>
  </si>
  <si>
    <t>competition for space and resources</t>
  </si>
  <si>
    <t>PIC: windfarms</t>
  </si>
  <si>
    <t>PIC: seabirds</t>
  </si>
  <si>
    <t>PIC: marine mammals</t>
  </si>
  <si>
    <t>PIC: revenues</t>
  </si>
  <si>
    <t>revenues</t>
  </si>
  <si>
    <t>PIC: employment</t>
  </si>
  <si>
    <t>PIC: local communities</t>
  </si>
  <si>
    <t>local communities</t>
  </si>
  <si>
    <t>PIC: small-scale fisheries</t>
  </si>
  <si>
    <t>small-scale fisheries</t>
  </si>
  <si>
    <t>PIC: Nephrops</t>
  </si>
  <si>
    <t>PIC: shrimp</t>
  </si>
  <si>
    <t>shrimp</t>
  </si>
  <si>
    <t>PIC: pollack</t>
  </si>
  <si>
    <t>PIC: monkfish</t>
  </si>
  <si>
    <t>monkfish</t>
  </si>
  <si>
    <t>PIC: flatfish</t>
  </si>
  <si>
    <t>flatfish</t>
  </si>
  <si>
    <t>PIC: spider crab</t>
  </si>
  <si>
    <t>spider crab</t>
  </si>
  <si>
    <t>PIC: red mullet</t>
  </si>
  <si>
    <t>red mullet</t>
  </si>
  <si>
    <t>PIC: gadoids</t>
  </si>
  <si>
    <t>gadoids</t>
  </si>
  <si>
    <t>user003</t>
  </si>
  <si>
    <t>société prospère</t>
  </si>
  <si>
    <t>prosperous society</t>
  </si>
  <si>
    <t>pollutions</t>
  </si>
  <si>
    <t>economie</t>
  </si>
  <si>
    <t>economics</t>
  </si>
  <si>
    <t>emplois</t>
  </si>
  <si>
    <t>sécurité aliminentaire</t>
  </si>
  <si>
    <t>food security</t>
  </si>
  <si>
    <t>changement climatique: origines anthropiques</t>
  </si>
  <si>
    <t>changement des structure des populations</t>
  </si>
  <si>
    <t>autre impacts</t>
  </si>
  <si>
    <t>déplacements</t>
  </si>
  <si>
    <t>displacement</t>
  </si>
  <si>
    <t>PIC: elasmobranchs</t>
  </si>
  <si>
    <t>PIC: turtles</t>
  </si>
  <si>
    <t>turtles</t>
  </si>
  <si>
    <t>Prédation</t>
  </si>
  <si>
    <t>Autres relations interespèces</t>
  </si>
  <si>
    <t>espèces protégées</t>
  </si>
  <si>
    <t>PIC: fishing + impact sur l'environnement marin: captures accidentelle</t>
  </si>
  <si>
    <t>PIC: windfarms + impact sur l'environnement marin: bruit</t>
  </si>
  <si>
    <t>PIC: windfarms + impact sur l'environnement marin: dispersion</t>
  </si>
  <si>
    <t>PIC: windfarms + impact sur l'environnement marin: nuages sédiments</t>
  </si>
  <si>
    <t>PIC: windfarms + partage de l'espace</t>
  </si>
  <si>
    <t>partage de l'espace entre les navires de pêche present sur zone / engins trainants et dormants</t>
  </si>
  <si>
    <t>user004</t>
  </si>
  <si>
    <t>Scientist</t>
  </si>
  <si>
    <t>global warming, climate and fisheries interactions</t>
  </si>
  <si>
    <t>climate: biological impact</t>
  </si>
  <si>
    <t>climate: productivity</t>
  </si>
  <si>
    <t>climate: operational impact (storms)</t>
  </si>
  <si>
    <t>climate: jellyfish</t>
  </si>
  <si>
    <t>climate: by-catch</t>
  </si>
  <si>
    <t>climate: nuisance/new species</t>
  </si>
  <si>
    <t>pollution: persistent organics</t>
  </si>
  <si>
    <t>pollution: plastic</t>
  </si>
  <si>
    <t>litter: macro</t>
  </si>
  <si>
    <t>litter: micro</t>
  </si>
  <si>
    <t>ecosystem modelling: indicators of ecosystem state (physical &amp; biological)</t>
  </si>
  <si>
    <t>ecosystem modelling</t>
  </si>
  <si>
    <t>ecosystem modelling: health</t>
  </si>
  <si>
    <t>ecosystem modelling: function</t>
  </si>
  <si>
    <t>ecosystem modelling: resilience</t>
  </si>
  <si>
    <t>ecosystem modelling: pressures</t>
  </si>
  <si>
    <t>primary productiion</t>
  </si>
  <si>
    <t>primary production</t>
  </si>
  <si>
    <t>ecosystem health</t>
  </si>
  <si>
    <t>invasive/migratory species</t>
  </si>
  <si>
    <t>PIC: beam trawl</t>
  </si>
  <si>
    <t>beam trawl</t>
  </si>
  <si>
    <t>PIC: seabirds (gulls)</t>
  </si>
  <si>
    <t>PIC: harbour porpoise</t>
  </si>
  <si>
    <t>harbour porpoise</t>
  </si>
  <si>
    <t>PIC: rays</t>
  </si>
  <si>
    <t>rays</t>
  </si>
  <si>
    <t>PIC: cod</t>
  </si>
  <si>
    <t>PIC: herring</t>
  </si>
  <si>
    <t>herring</t>
  </si>
  <si>
    <t>PIC: lemon sole</t>
  </si>
  <si>
    <t>lemon sole</t>
  </si>
  <si>
    <t>PIC: crabs</t>
  </si>
  <si>
    <t>user005</t>
  </si>
  <si>
    <t>les bonnes pratiques des professionnels + nécessaire protection du milieu</t>
  </si>
  <si>
    <t>tradeoff production and conservation: good practices of professionals + protection of the environment</t>
  </si>
  <si>
    <t>la place de l'homme demeure centrale, à la fois comme acteur historique, légitime du milieu qu'il exploite, mais aussi en tant 
qu' interlocuteur valable pour le partage de l'espace maritime</t>
  </si>
  <si>
    <t>humans as central actor based historical activities</t>
  </si>
  <si>
    <t>l'activité durable de la filière de la pêche doit être promue au titre de la protection de l'environnement et de l'écosystème du littoral</t>
  </si>
  <si>
    <t>sustainable coastal development</t>
  </si>
  <si>
    <t>l'activité durable de la filière de la pêche doit être promue au titre de la protection de l'environnement et [...] de l'exploitation durable des ressources halieutiques</t>
  </si>
  <si>
    <t>sustainable fishery resources</t>
  </si>
  <si>
    <t xml:space="preserve">une contribution active du secteur au développement durable économique </t>
  </si>
  <si>
    <t>fishing ON economy</t>
  </si>
  <si>
    <t xml:space="preserve">une contribution active du secteur au développement durable social des territoires littoraux </t>
  </si>
  <si>
    <t>fishing ON coastal development</t>
  </si>
  <si>
    <t xml:space="preserve">La transmission [...] des connaissances intuitives des pêcheurs et de leurs savoirs </t>
  </si>
  <si>
    <t>knowledge of fishers</t>
  </si>
  <si>
    <t>La transmission des valeurs [...] des pêcheurs</t>
  </si>
  <si>
    <t>values of fishers</t>
  </si>
  <si>
    <t>user006</t>
  </si>
  <si>
    <t>funcionamiento del ecosistema: interacciones interespecíficas</t>
  </si>
  <si>
    <t>interaccciones entre especies y factores abióticos y climáticos (modelización)</t>
  </si>
  <si>
    <t>interactions between species, abiotic and climate factors (modelling)</t>
  </si>
  <si>
    <t>estudios de artes de pesca alteranativos que garanticen la salud del hábitat</t>
  </si>
  <si>
    <t>alternative gears</t>
  </si>
  <si>
    <t>modelos que integren medidas de gestión bajo diferentes escenarios climáticos</t>
  </si>
  <si>
    <t>estado de las poblaciones sensible (mamíferos, aves, tortugas, tiburones)</t>
  </si>
  <si>
    <t>caraterización de hábitats</t>
  </si>
  <si>
    <t>modelos que integren estado de las especies y medidas técnicas (pesca incidental, selectividad)</t>
  </si>
  <si>
    <t>inclusión del conocimiento ecológico tredicional</t>
  </si>
  <si>
    <t>estudios socioeconómicos sobre gestión sostenible y eficiente para las comunidades costeras locales</t>
  </si>
  <si>
    <t>modelos bioeconomicos: estado de las poblaciones con beneficios socioeconómicos a medio y largo plazo</t>
  </si>
  <si>
    <t>incentivar la pesca qué más beneficia a la sociedad: justa y sostenible</t>
  </si>
  <si>
    <t>encourage fishing that benefits society the most: fair and sustainable</t>
  </si>
  <si>
    <t>desarrollo de planes de gestión participativos</t>
  </si>
  <si>
    <t>planes de gestión: AMP</t>
  </si>
  <si>
    <t>health</t>
  </si>
  <si>
    <t>user007</t>
  </si>
  <si>
    <t>on assessing the impacts a given fishery may have on different elements of the ecosystem (i.e., bycatch species, ETP species, habitats, as well as the general ecosystem and associated food webs).</t>
  </si>
  <si>
    <t>fishing ON food web</t>
  </si>
  <si>
    <t>progresses towards increasing the information on ecosystem impacts, enabling advice on “ecosystem F”, etc., are welcomed and will likely strengthen the assessment processes</t>
  </si>
  <si>
    <t>ecosystem indicator (F) to manage fishing</t>
  </si>
  <si>
    <t>Prey/predator/competitor species</t>
  </si>
  <si>
    <t>predator-prey interaction</t>
  </si>
  <si>
    <t>competition</t>
  </si>
  <si>
    <t>Key Low Trophic Level (LTL) stocks</t>
  </si>
  <si>
    <t>low trophic level stocks</t>
  </si>
  <si>
    <t>Predator/prey and food web interactions in general</t>
  </si>
  <si>
    <t>food web interactions</t>
  </si>
  <si>
    <t>Species biodiversity</t>
  </si>
  <si>
    <t>Migratory behaviour</t>
  </si>
  <si>
    <t>user008</t>
  </si>
  <si>
    <t>Policy maker</t>
  </si>
  <si>
    <t>PIC: climate</t>
  </si>
  <si>
    <t>PIC: pollution</t>
  </si>
  <si>
    <t>PIC: plankton</t>
  </si>
  <si>
    <t>PIC: clupeid</t>
  </si>
  <si>
    <t>PIC: hake</t>
  </si>
  <si>
    <t>PIC: labridae</t>
  </si>
  <si>
    <t>PIC: sharks</t>
  </si>
  <si>
    <t>PIC: anglerfish</t>
  </si>
  <si>
    <t>PIC: economy</t>
  </si>
  <si>
    <t>PIC: food security</t>
  </si>
  <si>
    <t>PIC: society</t>
  </si>
  <si>
    <t>society</t>
  </si>
  <si>
    <t>PIC: coastal communities</t>
  </si>
  <si>
    <t>poll_option_recoded_close_to_original</t>
  </si>
  <si>
    <t>poll_option_recoded_lower_resolution</t>
  </si>
  <si>
    <t>system</t>
  </si>
  <si>
    <t>impacts_on_item_of_column_I</t>
  </si>
  <si>
    <t>kickoff</t>
  </si>
  <si>
    <t>North Sea</t>
  </si>
  <si>
    <t>porpoise</t>
  </si>
  <si>
    <t>porpoise, haddock</t>
  </si>
  <si>
    <t>hake/predatory fish, benthos/shrimps</t>
  </si>
  <si>
    <t>small vessels</t>
  </si>
  <si>
    <t>beamtrawlers</t>
  </si>
  <si>
    <t>How do species interactions affect the performance of harvest control rules in the North Sea?</t>
  </si>
  <si>
    <t xml:space="preserve">How do changes in spatial distribution impact these interactions, and subsequently fisheries management? </t>
  </si>
  <si>
    <t>predatory fish</t>
  </si>
  <si>
    <t>benthic feeding fish</t>
  </si>
  <si>
    <t>Harvest control rule performance</t>
  </si>
  <si>
    <t>species interactions, Harvest control rule performance</t>
  </si>
  <si>
    <t>fisheries management</t>
  </si>
  <si>
    <t>NSSCI02</t>
  </si>
  <si>
    <t>jobs</t>
  </si>
  <si>
    <t>MPAs</t>
  </si>
  <si>
    <t>benthic habitat</t>
  </si>
  <si>
    <t>nephrops</t>
  </si>
  <si>
    <t>plaice</t>
  </si>
  <si>
    <t>mullet</t>
  </si>
  <si>
    <t xml:space="preserve">hake </t>
  </si>
  <si>
    <t>Healthy fisheries resources</t>
  </si>
  <si>
    <t>Sustainable fisheries</t>
  </si>
  <si>
    <t>cummulative pressures</t>
  </si>
  <si>
    <t>Managing fisheries together with other pressures on habitats and resources</t>
  </si>
  <si>
    <t xml:space="preserve">fish </t>
  </si>
  <si>
    <t>North Sea contribution to global food security</t>
  </si>
  <si>
    <t>Fishing communities</t>
  </si>
  <si>
    <t>euro</t>
  </si>
  <si>
    <t>social cult value</t>
  </si>
  <si>
    <t>Better understanding of fisher behaviour</t>
  </si>
  <si>
    <t>Governance</t>
  </si>
  <si>
    <t xml:space="preserve">fishing vessel </t>
  </si>
  <si>
    <t>MPAs, fishing vessel</t>
  </si>
  <si>
    <t>windfarms, fishing vessel</t>
  </si>
  <si>
    <t>Better understanding of fisher behaviour, jobs, euro, social cult value, fishing communities, MPAs, windfarms</t>
  </si>
  <si>
    <t>NSSCI03</t>
  </si>
  <si>
    <t>NSSCI01</t>
  </si>
  <si>
    <t>NSSCI04</t>
  </si>
  <si>
    <t>Economic  and societal benefits</t>
  </si>
  <si>
    <t>Spatial mangement</t>
  </si>
  <si>
    <t>Seabed function</t>
  </si>
  <si>
    <t>Services, biodiversity</t>
  </si>
  <si>
    <t>Pressures/recovery</t>
  </si>
  <si>
    <t>global warming</t>
  </si>
  <si>
    <t>Impacts of forcing (Climate, fishing, OWFs)</t>
  </si>
  <si>
    <t>Implications of spatial management approaches</t>
  </si>
  <si>
    <t>Services (eg climate regulation)</t>
  </si>
  <si>
    <t>Interactions between pressures and seabed services (carbon, food provision, Nutrient cycling)</t>
  </si>
  <si>
    <t>Outcomes and feedbacks for and from society and economics</t>
  </si>
  <si>
    <t xml:space="preserve">Tools to help explore management scenarios and track various indicators – GES, Ecosystem </t>
  </si>
  <si>
    <t>NSSCI05</t>
  </si>
  <si>
    <t>food dependent growth</t>
  </si>
  <si>
    <t>size based interaction, including fisheries</t>
  </si>
  <si>
    <t>fished stocks</t>
  </si>
  <si>
    <t>food dependent reproduction</t>
  </si>
  <si>
    <t>sole, sea bass</t>
  </si>
  <si>
    <t>cod, small fishing vessel, large fishing vessel</t>
  </si>
  <si>
    <t>fishing net</t>
  </si>
  <si>
    <t>climate change in terms of temperature and tolerance ranges</t>
  </si>
  <si>
    <t>dynamic interactions between agents (vessels/piscivores) and their prey</t>
  </si>
  <si>
    <t>relative changes in the food web and catch when comparing (management) scenarios. Such as area closure; size selection and climate scenarios</t>
  </si>
  <si>
    <t>NSSCI06</t>
  </si>
  <si>
    <t>fisheries bycatch</t>
  </si>
  <si>
    <t>top predators</t>
  </si>
  <si>
    <t>combined impact of fisheries and climate</t>
  </si>
  <si>
    <t>top predator prey</t>
  </si>
  <si>
    <t>Economic/social drivers and impacts of activities/management on habitat function and food supply</t>
  </si>
  <si>
    <t>sharks, marine mammals, seabirds</t>
  </si>
  <si>
    <t>fishing</t>
  </si>
  <si>
    <t>sandeel, sharks, marine mammals</t>
  </si>
  <si>
    <t>sharks</t>
  </si>
  <si>
    <t>plaice, sole</t>
  </si>
  <si>
    <t>plaice, sole, benthic habitat, crabs, euro</t>
  </si>
  <si>
    <t>benthic habitats</t>
  </si>
  <si>
    <t>NSAC</t>
  </si>
  <si>
    <t>NSSta01</t>
  </si>
  <si>
    <t>Research ICES</t>
  </si>
  <si>
    <t>delay/gap between advice publication/reality of the field</t>
  </si>
  <si>
    <t>need for more reactivity in face to strong changes/variation in the ecosystem</t>
  </si>
  <si>
    <t>climate change (temperature increase, acidification increase)</t>
  </si>
  <si>
    <t>Mining/subsea cables/CO2 storage</t>
  </si>
  <si>
    <t>Windmills/artificialization</t>
  </si>
  <si>
    <t>Energy demand</t>
  </si>
  <si>
    <t>Population growth</t>
  </si>
  <si>
    <t>Windmills/artificialization, Mining/subsea cables/CO2 storage</t>
  </si>
  <si>
    <t>Food</t>
  </si>
  <si>
    <t>fishing zones</t>
  </si>
  <si>
    <t>fisheries</t>
  </si>
  <si>
    <t>price</t>
  </si>
  <si>
    <t>food</t>
  </si>
  <si>
    <t xml:space="preserve">fisheries </t>
  </si>
  <si>
    <t>price (fair?)</t>
  </si>
  <si>
    <t>fishery sector attractiveness for younger generations</t>
  </si>
  <si>
    <t>cost (vessel, gears, fuel)</t>
  </si>
  <si>
    <t>innovation</t>
  </si>
  <si>
    <t>cost</t>
  </si>
  <si>
    <t>regulation</t>
  </si>
  <si>
    <t>innovation, cost</t>
  </si>
  <si>
    <t>LO/exemptions</t>
  </si>
  <si>
    <t>Area closures (i.e. plaice box)</t>
  </si>
  <si>
    <t>Regulate: complexity/incoherence sometimes between regulations, making the enforcement/implementation difficult</t>
  </si>
  <si>
    <t>skewness of decision making/lack of proximity with the field</t>
  </si>
  <si>
    <t>Coastal states</t>
  </si>
  <si>
    <t>Brexit</t>
  </si>
  <si>
    <t>Uptake/depends</t>
  </si>
  <si>
    <t>aware of the change</t>
  </si>
  <si>
    <t>knowledge of the field</t>
  </si>
  <si>
    <t>fisheries, resource</t>
  </si>
  <si>
    <t>challenge of cohabilitation between activities</t>
  </si>
  <si>
    <t>ressource</t>
  </si>
  <si>
    <t>North Sea cod</t>
  </si>
  <si>
    <t>Flatfish along the coast decreasing, why?</t>
  </si>
  <si>
    <t>food uptake</t>
  </si>
  <si>
    <t>primary production/phytoplankton</t>
  </si>
  <si>
    <t>need for study how size/quality phyto can affect resources</t>
  </si>
  <si>
    <t>strengthen collaboration between ICES and fisheries</t>
  </si>
  <si>
    <t>North Sea agreements</t>
  </si>
  <si>
    <t>Unilaterel agreements</t>
  </si>
  <si>
    <t>quota exchange</t>
  </si>
  <si>
    <t>quota flexibility</t>
  </si>
  <si>
    <t>uncertainties/lack of visibility of agreements</t>
  </si>
  <si>
    <t>regulation, North Sea agreements</t>
  </si>
  <si>
    <t>NSSta02</t>
  </si>
  <si>
    <t>LTMS</t>
  </si>
  <si>
    <t>other</t>
  </si>
  <si>
    <t>food supply</t>
  </si>
  <si>
    <t>sharks, fishing</t>
  </si>
  <si>
    <t>industry</t>
  </si>
  <si>
    <t>NSSta03</t>
  </si>
  <si>
    <t>how does climate change impact management objectives</t>
  </si>
  <si>
    <t>cod, herring</t>
  </si>
  <si>
    <t>NSSta04</t>
  </si>
  <si>
    <t>mammals</t>
  </si>
  <si>
    <t>I would like to get ecosystem based advice on sandeel fishery in the North Sea</t>
  </si>
  <si>
    <t>NSSta05</t>
  </si>
  <si>
    <t>large vessels</t>
  </si>
  <si>
    <t>paice</t>
  </si>
  <si>
    <t>nephros</t>
  </si>
  <si>
    <t>trade offs</t>
  </si>
  <si>
    <t>Medium term advice</t>
  </si>
  <si>
    <t>Global warming</t>
  </si>
  <si>
    <t>NSSta06</t>
  </si>
  <si>
    <t>anchovy entering</t>
  </si>
  <si>
    <t>squid entering</t>
  </si>
  <si>
    <t>red mullet entering</t>
  </si>
  <si>
    <t>shrimps</t>
  </si>
  <si>
    <t>Land to sea impacts</t>
  </si>
  <si>
    <t>fisher behaviour</t>
  </si>
  <si>
    <t>societal benefits</t>
  </si>
  <si>
    <t>recovery</t>
  </si>
  <si>
    <t>management</t>
  </si>
  <si>
    <t>fishing communities</t>
  </si>
  <si>
    <t>governance</t>
  </si>
  <si>
    <t>economic benefits</t>
  </si>
  <si>
    <t>seabed function</t>
  </si>
  <si>
    <t>services</t>
  </si>
  <si>
    <t>pressures</t>
  </si>
  <si>
    <t>fishing vessels</t>
  </si>
  <si>
    <t>temperature</t>
  </si>
  <si>
    <t>tolerance ranges</t>
  </si>
  <si>
    <t>spatially explicit</t>
  </si>
  <si>
    <t>distribution</t>
  </si>
  <si>
    <t>Nutrients</t>
  </si>
  <si>
    <t>Climate</t>
  </si>
  <si>
    <t>spatial management</t>
  </si>
  <si>
    <t>society and economics</t>
  </si>
  <si>
    <t>management scenarios</t>
  </si>
  <si>
    <t>indicators</t>
  </si>
  <si>
    <t>GES</t>
  </si>
  <si>
    <t>size based interaction</t>
  </si>
  <si>
    <t>size based fisheries</t>
  </si>
  <si>
    <t>dynamic interactions</t>
  </si>
  <si>
    <t>vessels</t>
  </si>
  <si>
    <t>piscivores</t>
  </si>
  <si>
    <t>prey</t>
  </si>
  <si>
    <t>food web</t>
  </si>
  <si>
    <t>catch</t>
  </si>
  <si>
    <t>social drivers</t>
  </si>
  <si>
    <t>activities</t>
  </si>
  <si>
    <t>habitat function</t>
  </si>
  <si>
    <t>research/experts</t>
  </si>
  <si>
    <t>need for more research/experts</t>
  </si>
  <si>
    <t>delayed advice</t>
  </si>
  <si>
    <t>reactivity to change</t>
  </si>
  <si>
    <t>ecosystem</t>
  </si>
  <si>
    <t>carbon storage</t>
  </si>
  <si>
    <t>artificialization</t>
  </si>
  <si>
    <t>fishery sector attractiveness</t>
  </si>
  <si>
    <t>younger generation fishers</t>
  </si>
  <si>
    <t>vessel cost</t>
  </si>
  <si>
    <t>gear cost</t>
  </si>
  <si>
    <t>fuel cost</t>
  </si>
  <si>
    <t>change</t>
  </si>
  <si>
    <t>knowledge</t>
  </si>
  <si>
    <t>cohabilitation of activities</t>
  </si>
  <si>
    <t>regulation incoherence</t>
  </si>
  <si>
    <t>implementation</t>
  </si>
  <si>
    <t>enforcement</t>
  </si>
  <si>
    <t>decision making</t>
  </si>
  <si>
    <t>proximity with the field</t>
  </si>
  <si>
    <t>coastal states</t>
  </si>
  <si>
    <t>uptake</t>
  </si>
  <si>
    <t>coastal flatfish</t>
  </si>
  <si>
    <t>phytoplankton</t>
  </si>
  <si>
    <t>phytoplankton size/quality</t>
  </si>
  <si>
    <t>resources</t>
  </si>
  <si>
    <t>collaboration</t>
  </si>
  <si>
    <t>ICES</t>
  </si>
  <si>
    <t>uncertainties</t>
  </si>
  <si>
    <t>visibility of agreements</t>
  </si>
  <si>
    <t>management objectives</t>
  </si>
  <si>
    <t>ecosystem based advice</t>
  </si>
  <si>
    <t>fishery</t>
  </si>
  <si>
    <t>commercial fish/shellfish</t>
  </si>
  <si>
    <t>PELAC</t>
  </si>
  <si>
    <t>f8ec035b65dbe7e6a9989a01d89ef363dbc1aa29</t>
  </si>
  <si>
    <t>bfd760d9251a2f862ca59198645ca5b929967588</t>
  </si>
  <si>
    <t>283723195ab0ba1e10754973c9f0c683bea63c03</t>
  </si>
  <si>
    <t>3c02f13bbe12d5c53baa5e29ba077425163b1a09</t>
  </si>
  <si>
    <t>8c99f355b14a83a5bf04b5857c96e574f1a98f36</t>
  </si>
  <si>
    <t>204dff040a0b7a2a740e1a4ad20618930b0c818d</t>
  </si>
  <si>
    <t>1bb22eb3e633026f02445d6e5ed2995a13b379e1</t>
  </si>
  <si>
    <t>b5e09a23ef1db0a1a0102ad10789c46ad970e0ca</t>
  </si>
  <si>
    <t>85cafd398c5f6cb40c6ea5203b03d4c38bc94841</t>
  </si>
  <si>
    <t>Closed areas</t>
  </si>
  <si>
    <t>Conservation</t>
  </si>
  <si>
    <t>Shrimp fisheries</t>
  </si>
  <si>
    <t>Public cooperation</t>
  </si>
  <si>
    <t>Multispecies</t>
  </si>
  <si>
    <t>close-ares</t>
  </si>
  <si>
    <t>jobs-on-land</t>
  </si>
  <si>
    <t>Landing-obligatio</t>
  </si>
  <si>
    <t>Ecosystem services</t>
  </si>
  <si>
    <t>Product environment footprint</t>
  </si>
  <si>
    <t xml:space="preserve">MSY </t>
  </si>
  <si>
    <t>Sustainability</t>
  </si>
  <si>
    <t>climate change effects</t>
  </si>
  <si>
    <t>fishery sector attractiveness (job)</t>
  </si>
  <si>
    <t>Cumulative effects</t>
  </si>
  <si>
    <t>Nature restoration: habitats and species</t>
  </si>
  <si>
    <t>Ecological carrying capacity</t>
  </si>
  <si>
    <t>Monitoring</t>
  </si>
  <si>
    <t>Social: conflicts, opportunities, synergies</t>
  </si>
  <si>
    <t>Sustainable food transition</t>
  </si>
  <si>
    <t>MSFD implementation</t>
  </si>
  <si>
    <t>OECM (other effective conservation measures)</t>
  </si>
  <si>
    <t>Control and enforcement</t>
  </si>
  <si>
    <t>conflicts, opportunities, synergies</t>
  </si>
  <si>
    <t>stakeholder anaylsis</t>
  </si>
  <si>
    <t>management framework</t>
  </si>
  <si>
    <t>stakeholder involvement</t>
  </si>
  <si>
    <t>public consultation</t>
  </si>
  <si>
    <t>true socioeconomics</t>
  </si>
  <si>
    <t>ecosystem services and effects on society</t>
  </si>
  <si>
    <t>legal thresholds</t>
  </si>
  <si>
    <t>definitions and joint visions</t>
  </si>
  <si>
    <t>socio-ecological scenarios</t>
  </si>
  <si>
    <t>innovations and readiness</t>
  </si>
  <si>
    <t>bottom trawling: effects on seabed/habitats</t>
  </si>
  <si>
    <t>impacts on the ecological carrying capacity (ecosystem as a whole)</t>
  </si>
  <si>
    <t>underwaternoise</t>
  </si>
  <si>
    <t>cummulative effects</t>
  </si>
  <si>
    <t>effects on the base of the food chain</t>
  </si>
  <si>
    <t>Carbon capture storage</t>
  </si>
  <si>
    <t>energy islands</t>
  </si>
  <si>
    <t>New infrastructure</t>
  </si>
  <si>
    <t>Grid/cables</t>
  </si>
  <si>
    <t>sand extraction/suppletion</t>
  </si>
  <si>
    <t>aquaculture</t>
  </si>
  <si>
    <t>reference points</t>
  </si>
  <si>
    <t>access</t>
  </si>
  <si>
    <t>food production</t>
  </si>
  <si>
    <t>livelyhoods</t>
  </si>
  <si>
    <t>local communitie</t>
  </si>
  <si>
    <t>willingness to invest</t>
  </si>
  <si>
    <t>claiming land</t>
  </si>
  <si>
    <t>Marinewindfarms</t>
  </si>
  <si>
    <t>Cormorants/seals</t>
  </si>
  <si>
    <t>Socioeconomic sustainability</t>
  </si>
  <si>
    <t>Climatechange</t>
  </si>
  <si>
    <t>causes</t>
  </si>
  <si>
    <t>cormorants</t>
  </si>
  <si>
    <t>trawl after oxygen depletion</t>
  </si>
  <si>
    <t xml:space="preserve">windfarms, </t>
  </si>
  <si>
    <t>Impact on the Fisherman</t>
  </si>
  <si>
    <t xml:space="preserve">windfarms </t>
  </si>
  <si>
    <t>closed areas</t>
  </si>
  <si>
    <t>fisher impacts</t>
  </si>
  <si>
    <t>seals</t>
  </si>
  <si>
    <t>sand supplement</t>
  </si>
  <si>
    <t>infrastructure</t>
  </si>
  <si>
    <t>Landing obligation</t>
  </si>
  <si>
    <t>95e7c067dd21e6402caf98eeddc75b524bbdb929</t>
  </si>
  <si>
    <t>a25759372c3dbbc30c54dc97b7f3fe1e087b5a72</t>
  </si>
  <si>
    <t>9283e3edb1da8e9d7ba1bf449d6059af6d86cbb0</t>
  </si>
  <si>
    <t>905d71b10d8284d0f9884ae707856c2de4fec2b7</t>
  </si>
  <si>
    <t>new species</t>
  </si>
  <si>
    <t>impacts of windfarms</t>
  </si>
  <si>
    <t>impacts of dredging</t>
  </si>
  <si>
    <t>balanced harvesting</t>
  </si>
  <si>
    <t>Noise</t>
  </si>
  <si>
    <t>Impacts sensitive species</t>
  </si>
  <si>
    <t>Protection spawning areas</t>
  </si>
  <si>
    <t>trophic-relations</t>
  </si>
  <si>
    <t>non-comercial-species</t>
  </si>
  <si>
    <t>sensitive-species</t>
  </si>
  <si>
    <t>sensitive-habitats</t>
  </si>
  <si>
    <t>seismic-activities</t>
  </si>
  <si>
    <t>sensitivespecies</t>
  </si>
  <si>
    <t>Climate threats</t>
  </si>
  <si>
    <t>Nordsea</t>
  </si>
  <si>
    <t>co2 emissions</t>
  </si>
  <si>
    <t>energy consumption</t>
  </si>
  <si>
    <t>Labour standards</t>
  </si>
  <si>
    <t>ecological-transition</t>
  </si>
  <si>
    <t>diversification</t>
  </si>
  <si>
    <t>market-tools</t>
  </si>
  <si>
    <t>Coastal_Communities_Resilience</t>
  </si>
  <si>
    <t xml:space="preserve">Recruitment of fishers </t>
  </si>
  <si>
    <t>Public perception of fishing industry</t>
  </si>
  <si>
    <t>loss of jobs</t>
  </si>
  <si>
    <t>loss of fishing grounds</t>
  </si>
  <si>
    <t>perception of fishing industry</t>
  </si>
  <si>
    <t>public perception of fishing industry</t>
  </si>
  <si>
    <t>Marine Strategy Framework</t>
  </si>
  <si>
    <t>Underwater noise</t>
  </si>
  <si>
    <t>Marine_Litter</t>
  </si>
  <si>
    <t>Carbon_Sinks</t>
  </si>
  <si>
    <t>Dredging</t>
  </si>
  <si>
    <t xml:space="preserve">Widely distributed stocks </t>
  </si>
  <si>
    <t>Stocks under remit PelAC</t>
  </si>
  <si>
    <t xml:space="preserve">Herring stocks </t>
  </si>
  <si>
    <t>Horse mackerel</t>
  </si>
  <si>
    <t>chub mackerel</t>
  </si>
  <si>
    <t>saithe</t>
  </si>
  <si>
    <t>7ed1bd0eb8abfab9e539f8a8c3f411945e23fd7d</t>
  </si>
  <si>
    <t xml:space="preserve">Which non-commercial species and habitats would you like know the effect of fishing on? </t>
  </si>
  <si>
    <t>Herring spawning grounds</t>
  </si>
  <si>
    <t>Sea turtles</t>
  </si>
  <si>
    <t>Mezo-pelagics</t>
  </si>
  <si>
    <t>dolphins</t>
  </si>
  <si>
    <t>Bycatch reduction measures</t>
  </si>
  <si>
    <t xml:space="preserve">Temporal closures </t>
  </si>
  <si>
    <t>Spatial</t>
  </si>
  <si>
    <t>temporal</t>
  </si>
  <si>
    <t>MCRS</t>
  </si>
  <si>
    <t>gear restrictions</t>
  </si>
  <si>
    <t>TACs</t>
  </si>
  <si>
    <t>NOT species composition rules</t>
  </si>
  <si>
    <t>NOT minimim mesh size</t>
  </si>
  <si>
    <t>bycatch mitigation tools</t>
  </si>
  <si>
    <t>NOT MCRS</t>
  </si>
  <si>
    <t>manager</t>
  </si>
  <si>
    <t>windfarm (double entry)</t>
  </si>
  <si>
    <t>scientist</t>
  </si>
  <si>
    <t>dredging</t>
  </si>
  <si>
    <t>noise</t>
  </si>
  <si>
    <t>spawning areas</t>
  </si>
  <si>
    <t>non-commercial species</t>
  </si>
  <si>
    <t>seismic activities</t>
  </si>
  <si>
    <t>carbon emissions</t>
  </si>
  <si>
    <t>ecological transition</t>
  </si>
  <si>
    <t>market tools</t>
  </si>
  <si>
    <t>community resilience</t>
  </si>
  <si>
    <t xml:space="preserve">herring </t>
  </si>
  <si>
    <t>horse mackerel</t>
  </si>
  <si>
    <t>meso-pelagics</t>
  </si>
  <si>
    <t>bycatch reduction measures</t>
  </si>
  <si>
    <t xml:space="preserve">temporal closures </t>
  </si>
  <si>
    <t>spatial</t>
  </si>
  <si>
    <t>NOT minimum mesh size</t>
  </si>
  <si>
    <t>ecological carrying capacity</t>
  </si>
  <si>
    <t>WP2</t>
  </si>
  <si>
    <t>WP3</t>
  </si>
  <si>
    <t>WP4</t>
  </si>
  <si>
    <t>WP5</t>
  </si>
  <si>
    <t>WP6</t>
  </si>
  <si>
    <t>nr_WPs</t>
  </si>
  <si>
    <t>poll_option_interpretation_recoding</t>
  </si>
  <si>
    <t>duplicated_in_col-J_poll_option_recoded_lower_resolution</t>
  </si>
  <si>
    <t>profitable fisheries (costs and revenues)</t>
  </si>
  <si>
    <t>pelagics</t>
  </si>
  <si>
    <t>recreational use</t>
  </si>
  <si>
    <t>demersal fish</t>
  </si>
  <si>
    <t>science (knowledge, data, methods)</t>
  </si>
  <si>
    <t>sea bream</t>
  </si>
  <si>
    <t>ecosystem productivity</t>
  </si>
  <si>
    <t>EB(F)M</t>
  </si>
  <si>
    <t>participation (stakeholder collaborations, co-management, etc.)</t>
  </si>
  <si>
    <t>coast</t>
  </si>
  <si>
    <t>biodiversity (community composition, protection, etc.)</t>
  </si>
  <si>
    <t>social status of fishers and fisheries</t>
  </si>
  <si>
    <t>food provision</t>
  </si>
  <si>
    <t>crustaceans</t>
  </si>
  <si>
    <t>cephalopods</t>
  </si>
  <si>
    <t>alternative exploitation patterns (new species, new gears, new strategies…)</t>
  </si>
  <si>
    <t>coastal communities (economics, wellbeing, employment, etc)</t>
  </si>
  <si>
    <t>sustainable fisheries (assessment, certification, etc)</t>
  </si>
  <si>
    <t>mortality</t>
  </si>
  <si>
    <t>benthic impact</t>
  </si>
  <si>
    <t>benthic habitat impact</t>
  </si>
  <si>
    <t>management measures</t>
  </si>
  <si>
    <t>foodwebs</t>
  </si>
  <si>
    <t>fish consumption (market prices, etc)</t>
  </si>
  <si>
    <t>working conditions</t>
  </si>
  <si>
    <t>well-being of fishers (working conditions, safety onboard, etc.)</t>
  </si>
  <si>
    <t>fleets</t>
  </si>
  <si>
    <t>marine renewables</t>
  </si>
  <si>
    <t>mpa</t>
  </si>
  <si>
    <t>maritime spatial planning</t>
  </si>
  <si>
    <t>litter &amp; ghost fishing</t>
  </si>
  <si>
    <t>mining</t>
  </si>
  <si>
    <t>mixed fisheries</t>
  </si>
  <si>
    <t>stock productivity</t>
  </si>
  <si>
    <t>shellfish</t>
  </si>
  <si>
    <t>sensitive species and habitats</t>
  </si>
  <si>
    <t>social status of fisheries and fishers</t>
  </si>
  <si>
    <t>spawning</t>
  </si>
  <si>
    <t>ecosystem structure and function</t>
  </si>
  <si>
    <t>fleet impacts</t>
  </si>
  <si>
    <t>stock structure</t>
  </si>
  <si>
    <t>governance, politics and policy issues</t>
  </si>
  <si>
    <t>bottom trawling</t>
  </si>
  <si>
    <t>habitat impacts</t>
  </si>
  <si>
    <t>fish stock status</t>
  </si>
  <si>
    <t>stock status</t>
  </si>
  <si>
    <t>mpa evaluation</t>
  </si>
  <si>
    <t>fleet dynamics</t>
  </si>
  <si>
    <t>alternative fishing grounds</t>
  </si>
  <si>
    <t>ecosystem status</t>
  </si>
  <si>
    <t>supply chain</t>
  </si>
  <si>
    <t>pêche vivante</t>
  </si>
  <si>
    <t>large-scale fisheries</t>
  </si>
  <si>
    <t>spatial interaction between human activities</t>
  </si>
  <si>
    <t>ecosystem impacts</t>
  </si>
  <si>
    <t>age distribution of fish stocks</t>
  </si>
  <si>
    <t>commercial species</t>
  </si>
  <si>
    <t>espèces intérêt commercial</t>
  </si>
  <si>
    <t>pêche</t>
  </si>
  <si>
    <t>marine spatial planning for fisheries</t>
  </si>
  <si>
    <t>tradeoffs</t>
  </si>
  <si>
    <t>interactions between human activities</t>
  </si>
  <si>
    <t>coastal communities: economy</t>
  </si>
  <si>
    <t>coastal communities: society</t>
  </si>
  <si>
    <t>PIC: comunidades costeras vivas: health</t>
  </si>
  <si>
    <t>health benefits of fish</t>
  </si>
  <si>
    <t>PIC: comunidades costeras vivas: jobs</t>
  </si>
  <si>
    <t>PIC: comunidades costeras vivas: local communities</t>
  </si>
  <si>
    <t>PIC: comunidades costeras vivas: economy</t>
  </si>
  <si>
    <t>PIC: comunidades costeras vivas: society</t>
  </si>
  <si>
    <t>anglerfish</t>
  </si>
  <si>
    <t>ecosystem resilience</t>
  </si>
  <si>
    <t>Multispecies relationship</t>
  </si>
  <si>
    <t>fish</t>
  </si>
  <si>
    <t>Functionnal role of habit</t>
  </si>
  <si>
    <t>functional role of habitat</t>
  </si>
  <si>
    <t>trawling impact</t>
  </si>
  <si>
    <t>Demersal species</t>
  </si>
  <si>
    <t>demersal species</t>
  </si>
  <si>
    <t>Benthos</t>
  </si>
  <si>
    <t>Spawners</t>
  </si>
  <si>
    <t>spawners</t>
  </si>
  <si>
    <t>Recruitment</t>
  </si>
  <si>
    <t>Mesopelagic fishes</t>
  </si>
  <si>
    <t>mesopelagic fish</t>
  </si>
  <si>
    <t>sector interaction</t>
  </si>
  <si>
    <t>climate impact</t>
  </si>
  <si>
    <t>PET/EPT species</t>
  </si>
  <si>
    <t>Habitats</t>
  </si>
  <si>
    <t>habitats</t>
  </si>
  <si>
    <t>Tropical relationships</t>
  </si>
  <si>
    <t>Fisheries management</t>
  </si>
  <si>
    <t>changes in productivity</t>
  </si>
  <si>
    <t>Ecosistemas productivity</t>
  </si>
  <si>
    <t>functional diversity</t>
  </si>
  <si>
    <t>environmental drivers</t>
  </si>
  <si>
    <t>environment</t>
  </si>
  <si>
    <t>environmental dynamics</t>
  </si>
  <si>
    <t>Natural mortality</t>
  </si>
  <si>
    <t>natural mortality</t>
  </si>
  <si>
    <t>technical interactions</t>
  </si>
  <si>
    <t>Essential processus</t>
  </si>
  <si>
    <t>essential processes</t>
  </si>
  <si>
    <t>essential fish habitat</t>
  </si>
  <si>
    <t>Overfishing</t>
  </si>
  <si>
    <t>overfishing</t>
  </si>
  <si>
    <t>contamination</t>
  </si>
  <si>
    <t>contaminants</t>
  </si>
  <si>
    <t>nursery quality</t>
  </si>
  <si>
    <t>nurseries</t>
  </si>
  <si>
    <t>Cetaceans</t>
  </si>
  <si>
    <t>cetaceans</t>
  </si>
  <si>
    <t>Pinnipeds</t>
  </si>
  <si>
    <t>pinnipeds</t>
  </si>
  <si>
    <t>nutrients</t>
  </si>
  <si>
    <t>Plankton</t>
  </si>
  <si>
    <t>Birds</t>
  </si>
  <si>
    <t>birds</t>
  </si>
  <si>
    <t>sustainable species</t>
  </si>
  <si>
    <t>Vulnerable species</t>
  </si>
  <si>
    <t>vulnerable species</t>
  </si>
  <si>
    <t>Forage fish</t>
  </si>
  <si>
    <t>forage fish</t>
  </si>
  <si>
    <t>benthic impact management</t>
  </si>
  <si>
    <t>bycatch management</t>
  </si>
  <si>
    <t>elasmos</t>
  </si>
  <si>
    <t>Jobs</t>
  </si>
  <si>
    <t>coastal economies</t>
  </si>
  <si>
    <t>Biodiversity protection</t>
  </si>
  <si>
    <t>biodiversity protection</t>
  </si>
  <si>
    <t>Employment levels</t>
  </si>
  <si>
    <t>Fishers revenue</t>
  </si>
  <si>
    <t>fisheries revenues</t>
  </si>
  <si>
    <t>social happiness</t>
  </si>
  <si>
    <t>future generations needs</t>
  </si>
  <si>
    <t>job of being a fisher (job attractiveness, generational replacement, livelihood)</t>
  </si>
  <si>
    <t>Coastal economics</t>
  </si>
  <si>
    <t>Environmental awareness</t>
  </si>
  <si>
    <t>environmental awareness</t>
  </si>
  <si>
    <t>stability in fisheries</t>
  </si>
  <si>
    <t>stability</t>
  </si>
  <si>
    <t>Biodiversité protection</t>
  </si>
  <si>
    <t>new fisher generations</t>
  </si>
  <si>
    <t>Community resilience</t>
  </si>
  <si>
    <t>livelihood</t>
  </si>
  <si>
    <t>métier attractivity</t>
  </si>
  <si>
    <t>metier attractivity</t>
  </si>
  <si>
    <t>Market price dynamics</t>
  </si>
  <si>
    <t>market price dynamics</t>
  </si>
  <si>
    <t>market price</t>
  </si>
  <si>
    <t>wages</t>
  </si>
  <si>
    <t>Protection strategies</t>
  </si>
  <si>
    <t>protection</t>
  </si>
  <si>
    <t>Trade-offs</t>
  </si>
  <si>
    <t>trade-offs</t>
  </si>
  <si>
    <t>Competition for space</t>
  </si>
  <si>
    <t>competition for space</t>
  </si>
  <si>
    <t>security on board</t>
  </si>
  <si>
    <t>Vessels</t>
  </si>
  <si>
    <t>uncertain future</t>
  </si>
  <si>
    <t>Contaminants</t>
  </si>
  <si>
    <t>fish product quality</t>
  </si>
  <si>
    <t>fish product (quality, health benefits, etc)</t>
  </si>
  <si>
    <t>Health benefits of fish</t>
  </si>
  <si>
    <t>widening participation</t>
  </si>
  <si>
    <t>fisher free will</t>
  </si>
  <si>
    <t>fisher's autonomy</t>
  </si>
  <si>
    <t>Supply chains</t>
  </si>
  <si>
    <t>supply chains</t>
  </si>
  <si>
    <t>Processing sector</t>
  </si>
  <si>
    <t>processing sector</t>
  </si>
  <si>
    <t>CO2 emissions</t>
  </si>
  <si>
    <t>carbon footprint</t>
  </si>
  <si>
    <t>carbon footprint and fuel</t>
  </si>
  <si>
    <t>Seascape</t>
  </si>
  <si>
    <t>seascape</t>
  </si>
  <si>
    <t>Sustainable food supply</t>
  </si>
  <si>
    <t>sustainable food supply</t>
  </si>
  <si>
    <t>Recreational use</t>
  </si>
  <si>
    <t>Fishing - operating costs</t>
  </si>
  <si>
    <t>operating costs of fishing</t>
  </si>
  <si>
    <t>Fish price dynanics</t>
  </si>
  <si>
    <t>Local culture</t>
  </si>
  <si>
    <t>local culture</t>
  </si>
  <si>
    <t>Working conditions</t>
  </si>
  <si>
    <t>Citizen's perceptions</t>
  </si>
  <si>
    <t>citizen's perceptions</t>
  </si>
  <si>
    <t>Fishers image - rapists o</t>
  </si>
  <si>
    <t>image of fishers</t>
  </si>
  <si>
    <t>Carbon footprint</t>
  </si>
  <si>
    <t>livelihoods</t>
  </si>
  <si>
    <t>cohabitation of marine ac</t>
  </si>
  <si>
    <t>collboration</t>
  </si>
  <si>
    <t>safety</t>
  </si>
  <si>
    <t>citizen's interest</t>
  </si>
  <si>
    <t>Imp on local communities</t>
  </si>
  <si>
    <t>Fishermans choice</t>
  </si>
  <si>
    <t>careers in fishing indust</t>
  </si>
  <si>
    <t>careers in fishing industry</t>
  </si>
  <si>
    <t>profits</t>
  </si>
  <si>
    <t>youth concerns</t>
  </si>
  <si>
    <t>youth</t>
  </si>
  <si>
    <t>Biodiversity loss</t>
  </si>
  <si>
    <t>MPAs on fleet dynamics</t>
  </si>
  <si>
    <t>mpas on fleet dynamics</t>
  </si>
  <si>
    <t>trawling impact on bentho</t>
  </si>
  <si>
    <t>trawling impact on benthos</t>
  </si>
  <si>
    <t>Offshore wind development</t>
  </si>
  <si>
    <t>NGOs</t>
  </si>
  <si>
    <t>ngo</t>
  </si>
  <si>
    <t>Wind parks</t>
  </si>
  <si>
    <t>Spatial activity managing</t>
  </si>
  <si>
    <t>spatial activity managing</t>
  </si>
  <si>
    <t>MSP</t>
  </si>
  <si>
    <t>human pressures</t>
  </si>
  <si>
    <t>Fisheries</t>
  </si>
  <si>
    <t>Ecosystem functions</t>
  </si>
  <si>
    <t>ecosystem functions</t>
  </si>
  <si>
    <t>EU policy</t>
  </si>
  <si>
    <t>eu policy</t>
  </si>
  <si>
    <t>price and markets</t>
  </si>
  <si>
    <t>Discarding</t>
  </si>
  <si>
    <t>discards</t>
  </si>
  <si>
    <t>Target stocks</t>
  </si>
  <si>
    <t>target stocks</t>
  </si>
  <si>
    <t>target species</t>
  </si>
  <si>
    <t>marine recreational fishi</t>
  </si>
  <si>
    <t>coastal - shelf</t>
  </si>
  <si>
    <t>benthic trawling impact</t>
  </si>
  <si>
    <t>Tideal energy</t>
  </si>
  <si>
    <t>tidal energy</t>
  </si>
  <si>
    <t>fuel consumption</t>
  </si>
  <si>
    <t>fuel use</t>
  </si>
  <si>
    <t>interactions betw users</t>
  </si>
  <si>
    <t>interactions between users</t>
  </si>
  <si>
    <t>interaction between human activities</t>
  </si>
  <si>
    <t>Pressure release</t>
  </si>
  <si>
    <t>pressure release</t>
  </si>
  <si>
    <t>plastics</t>
  </si>
  <si>
    <t>Discards</t>
  </si>
  <si>
    <t>Litter</t>
  </si>
  <si>
    <t>Pollutants</t>
  </si>
  <si>
    <t>pollutants</t>
  </si>
  <si>
    <t>Nutrient emissions</t>
  </si>
  <si>
    <t>Harvesting on ecosystem</t>
  </si>
  <si>
    <t>harvesting on ecosystem</t>
  </si>
  <si>
    <t>Seabed abrasion</t>
  </si>
  <si>
    <t>seabed abrasion</t>
  </si>
  <si>
    <t>Climate on fiushing</t>
  </si>
  <si>
    <t>climate on fishing</t>
  </si>
  <si>
    <t>Climate on ecosystem</t>
  </si>
  <si>
    <t>climate on ecosystem</t>
  </si>
  <si>
    <t>decrease in diatoms</t>
  </si>
  <si>
    <t>recreational fishing</t>
  </si>
  <si>
    <t>Habitat losses</t>
  </si>
  <si>
    <t>habitat losses</t>
  </si>
  <si>
    <t>human use on watersheds</t>
  </si>
  <si>
    <t>coastal activities</t>
  </si>
  <si>
    <t>fishing impact</t>
  </si>
  <si>
    <t>Catchment approach</t>
  </si>
  <si>
    <t>catchment approach</t>
  </si>
  <si>
    <t>Fishing new stocks</t>
  </si>
  <si>
    <t>fishing new stocks</t>
  </si>
  <si>
    <t>MPAs (30% as in CBD)</t>
  </si>
  <si>
    <t>Protection (recovery)</t>
  </si>
  <si>
    <t>protection (recovery)</t>
  </si>
  <si>
    <t>Sedimentation</t>
  </si>
  <si>
    <t>sedimentation</t>
  </si>
  <si>
    <t>ocean physics</t>
  </si>
  <si>
    <t>marine energies</t>
  </si>
  <si>
    <t>Fishing</t>
  </si>
  <si>
    <t>government polocy</t>
  </si>
  <si>
    <t>government policy</t>
  </si>
  <si>
    <t>policy</t>
  </si>
  <si>
    <t>Climats change</t>
  </si>
  <si>
    <t>Effort - revenue</t>
  </si>
  <si>
    <t>effort - revenue</t>
  </si>
  <si>
    <t>user_dia001</t>
  </si>
  <si>
    <t>beam trawl fisheries</t>
  </si>
  <si>
    <t>fuel efficiency</t>
  </si>
  <si>
    <t>profit (revenues vs costs)</t>
  </si>
  <si>
    <t>productivity changes</t>
  </si>
  <si>
    <t>drivers of recruitment</t>
  </si>
  <si>
    <t>warming temperature on growth</t>
  </si>
  <si>
    <t>growth</t>
  </si>
  <si>
    <t>benthic impacts: blue carbon</t>
  </si>
  <si>
    <t>benthic impacts: conservation</t>
  </si>
  <si>
    <t>benthic impacts: food for flatfish</t>
  </si>
  <si>
    <t>benthic impacts tradeoff with fisheries benefits</t>
  </si>
  <si>
    <t>impact ON and FROM climate</t>
  </si>
  <si>
    <t>fine-scale spatial focus</t>
  </si>
  <si>
    <t>spatial assessments</t>
  </si>
  <si>
    <t>bio-economic model</t>
  </si>
  <si>
    <t>mixed fisheries model</t>
  </si>
  <si>
    <t>ecosystem model</t>
  </si>
  <si>
    <t>ecosystem models</t>
  </si>
  <si>
    <t>user_dia002</t>
  </si>
  <si>
    <t>commercial fish</t>
  </si>
  <si>
    <t>PIC: plaice</t>
  </si>
  <si>
    <t>PIC: haddock</t>
  </si>
  <si>
    <t>PIC: demersal fish</t>
  </si>
  <si>
    <t>PIC: anchovy</t>
  </si>
  <si>
    <t>PIC: sea bream</t>
  </si>
  <si>
    <t>PIC: sardine</t>
  </si>
  <si>
    <t>PIC: dogfish</t>
  </si>
  <si>
    <t>dogfish</t>
  </si>
  <si>
    <t>PIC: small pelagics</t>
  </si>
  <si>
    <t>user_dia003</t>
  </si>
  <si>
    <t>how will climate change affect the functionning and structuration of ecosystem</t>
  </si>
  <si>
    <t>where can we implement MPA to counteract antropogenic pressure on the marine biodiversity?</t>
  </si>
  <si>
    <t>mpa management</t>
  </si>
  <si>
    <t>Until which point can we imply the socio-economic partners into the decision process?</t>
  </si>
  <si>
    <t>PIC: industrial fisheries</t>
  </si>
  <si>
    <t>PIC: food webs</t>
  </si>
  <si>
    <t>PIC: mpa</t>
  </si>
  <si>
    <t>How antropogenic pressures as fishing or wind farm will affect the trophic interaction in the Bay of Biscay?</t>
  </si>
  <si>
    <t>How to limit interaction between biodiversity and fishing in this area?</t>
  </si>
  <si>
    <t>interaction fishing and biodiversity protection</t>
  </si>
  <si>
    <t>user_dia004</t>
  </si>
  <si>
    <t>interactions between pressures and seabed services (carbon, food provision, nutrient cycling) + PIC: seabed function, services and biodiversity</t>
  </si>
  <si>
    <t>benthic habitats (structure and functioning)</t>
  </si>
  <si>
    <t>impacts of forcing (climate, fishing, OWFs) + PIC: fishing</t>
  </si>
  <si>
    <t>impacts of forcing (climate, fishing, OWFs) + PIC: windfarms</t>
  </si>
  <si>
    <t>impacts of forcing (climate, fishing, OWFs) + PIC: climate</t>
  </si>
  <si>
    <t>implications of spatial management approaches + PIC: MPA, spatial management</t>
  </si>
  <si>
    <t>outcomes and feedbacks for and from society and economics</t>
  </si>
  <si>
    <t>tools to help explore management scenarios and track various indicators (GES, ecosystem services e.g. climate regulation)</t>
  </si>
  <si>
    <t>tools to explore management scenarios and ecosystem status</t>
  </si>
  <si>
    <t>user_dia005</t>
  </si>
  <si>
    <t>projection of benthic habitat impact under extended MSP</t>
  </si>
  <si>
    <t>interaction fishing and windfarms/mpa</t>
  </si>
  <si>
    <t>bycatch of non-target, non PET species</t>
  </si>
  <si>
    <t>(non-PET) bycatch</t>
  </si>
  <si>
    <t>bycatch PET species: thresholds</t>
  </si>
  <si>
    <t>more explicit spatial management of fisheries - industrial zonation</t>
  </si>
  <si>
    <t>bycatch PET species, can we develop realistic population and removal estimates, or proxies</t>
  </si>
  <si>
    <t>interactions of ORE/MPAs?fishing</t>
  </si>
  <si>
    <t>30 by 30 - is there a sensible way of doing this?</t>
  </si>
  <si>
    <t>is litter an ecological or a social issue</t>
  </si>
  <si>
    <t>ecosystem goods and services assessment</t>
  </si>
  <si>
    <t>integration of eco G&amp;S? conceptually, or explicitly, i.e. valuation</t>
  </si>
  <si>
    <t>ecosystem goods and services</t>
  </si>
  <si>
    <t>How to identify key species or habitats - key in an ecological sense, an economic one (commercial fish) or social (like to see them - seals?)</t>
  </si>
  <si>
    <t>identification of key species</t>
  </si>
  <si>
    <t>user_dia006</t>
  </si>
  <si>
    <t>keep integrity of ecosystem functioning</t>
  </si>
  <si>
    <t>biological and ecological drivers of population productivity</t>
  </si>
  <si>
    <t>biological / ecological mechanisms and drivers that drive population productivity</t>
  </si>
  <si>
    <t>trophic networks</t>
  </si>
  <si>
    <t>investigate various case studies: browse different archetypes of life histories (benthic, demersal, pelagic)</t>
  </si>
  <si>
    <t>life history traits of benthic, demersal and pelagics</t>
  </si>
  <si>
    <t>life history traits</t>
  </si>
  <si>
    <t>habitat: essential fish habitats - EFH (nurseries, spawning grounds….)</t>
  </si>
  <si>
    <t>population productivity and fisheries yield</t>
  </si>
  <si>
    <t>functional role of essential fish habitats on population productivity and fisheries yield</t>
  </si>
  <si>
    <t>quantify the influence of various pressures on the functionnal roles of EFH (reducation of surface areas, quality…)</t>
  </si>
  <si>
    <t>identify and evaluate management measures on those EFH</t>
  </si>
  <si>
    <t>user_dia007</t>
  </si>
  <si>
    <t>PIC: benthic habitats</t>
  </si>
  <si>
    <t>PIC: adult flatfish</t>
  </si>
  <si>
    <t>adult flatfish</t>
  </si>
  <si>
    <t>juvenile flatfish</t>
  </si>
  <si>
    <t>PIC: juvenile flatfish</t>
  </si>
  <si>
    <t>juveniles</t>
  </si>
  <si>
    <t>PIC: MPA</t>
  </si>
  <si>
    <t>PIC: catch</t>
  </si>
  <si>
    <t>PIC: fisheries</t>
  </si>
  <si>
    <t>PIC: marine spatial planning</t>
  </si>
  <si>
    <t>PIC: fuel consumption</t>
  </si>
  <si>
    <t>PIC: fisheries revenues</t>
  </si>
  <si>
    <t>user_dia008</t>
  </si>
  <si>
    <t>PIC: climate + climate as an additional stressor</t>
  </si>
  <si>
    <t>PIC: ecosystem status (health)</t>
  </si>
  <si>
    <t>anthropogenic activities / contamination</t>
  </si>
  <si>
    <t>cumulative pressures of human activities</t>
  </si>
  <si>
    <t>coastal + estuarine nurseries</t>
  </si>
  <si>
    <t>juvenile fitness</t>
  </si>
  <si>
    <t>seabass juveniles</t>
  </si>
  <si>
    <t>sole juveniles</t>
  </si>
  <si>
    <t>juveniles fitness</t>
  </si>
  <si>
    <t>ecosystem status + PIC: (ecoystem) health)</t>
  </si>
  <si>
    <t>user_dia009</t>
  </si>
  <si>
    <t>needs of human society</t>
  </si>
  <si>
    <t>static gears</t>
  </si>
  <si>
    <t>mobile gears</t>
  </si>
  <si>
    <t>rivers</t>
  </si>
  <si>
    <t>seabed habitats</t>
  </si>
  <si>
    <t>other industry</t>
  </si>
  <si>
    <t>zooplankton</t>
  </si>
  <si>
    <t>macrophytes</t>
  </si>
  <si>
    <t>ocean physics (climate)</t>
  </si>
  <si>
    <t>user_dia010</t>
  </si>
  <si>
    <t>multi-uses, competition for space but not only (reserve effects, sea floor perturbations, pollution…)</t>
  </si>
  <si>
    <t>mpa assessment</t>
  </si>
  <si>
    <t>multi-species management, taking into account predation interactions (and competition with fishers)</t>
  </si>
  <si>
    <t>multi-species management</t>
  </si>
  <si>
    <t>interactions between marine mammals and fisheries</t>
  </si>
  <si>
    <t>mixed fisheries, technical interactions, how to sustainably harvest these stocks together?</t>
  </si>
  <si>
    <t>PIC: pelagics</t>
  </si>
  <si>
    <t>environmental effects (short term, i.e. seasonal, and long term, i.e. climate change) - how can we anticipate these changes and take them into account in fisheries management</t>
  </si>
  <si>
    <t>seasonal changes</t>
  </si>
  <si>
    <t>seasonality</t>
  </si>
  <si>
    <t>short and long term temporal fisheries management</t>
  </si>
  <si>
    <t>temporal fisheries management</t>
  </si>
  <si>
    <t>temporal dynamics (management, market prices, etc.)</t>
  </si>
  <si>
    <t>user_dia011</t>
  </si>
  <si>
    <t>all exploited species</t>
  </si>
  <si>
    <t>bycatch species</t>
  </si>
  <si>
    <t>stock productivity, maturity, natural mortality, etc depending on the environment</t>
  </si>
  <si>
    <t>changes in stock limits</t>
  </si>
  <si>
    <t>stock thresholds</t>
  </si>
  <si>
    <t>catch thresholds</t>
  </si>
  <si>
    <t>stakeholder input included</t>
  </si>
  <si>
    <t>all fleets (including artisanal, recreative, …)</t>
  </si>
  <si>
    <t>fishing fleets</t>
  </si>
  <si>
    <t>mixed fisheries management</t>
  </si>
  <si>
    <t>socio-economic impact</t>
  </si>
  <si>
    <t>socio-economics</t>
  </si>
  <si>
    <t>climate change projections</t>
  </si>
  <si>
    <t>spatial distribution (fish and fisheries)</t>
  </si>
  <si>
    <t>fish distribution</t>
  </si>
  <si>
    <t>fisheries distribution</t>
  </si>
  <si>
    <t>marine protected areas, spatio-temporal restrictions</t>
  </si>
  <si>
    <t>spatio-temporal restrictions</t>
  </si>
  <si>
    <t>habitat status</t>
  </si>
  <si>
    <t>interaction with other uses than fishing: energy, aquaculture, oil&amp;gas, shipping…</t>
  </si>
  <si>
    <t>interaction fishing and other human activities</t>
  </si>
  <si>
    <t>pollution, plastics</t>
  </si>
  <si>
    <t>user_dia012</t>
  </si>
  <si>
    <t>species competition</t>
  </si>
  <si>
    <t>trophic interactions</t>
  </si>
  <si>
    <t>densodependence</t>
  </si>
  <si>
    <t>density-dependence</t>
  </si>
  <si>
    <t>climate change impact</t>
  </si>
  <si>
    <t>growth and maturity</t>
  </si>
  <si>
    <t>species overlap</t>
  </si>
  <si>
    <t>impact of fishing on bycatch and PET species</t>
  </si>
  <si>
    <t>factors determining recruitment success</t>
  </si>
  <si>
    <t>growth/maturity</t>
  </si>
  <si>
    <t>drivers of fleet dynamics</t>
  </si>
  <si>
    <t>reduce ecosystem risk</t>
  </si>
  <si>
    <t>ecosystem risk management</t>
  </si>
  <si>
    <t>stability on fishing opportunities</t>
  </si>
  <si>
    <t>ecosystem management</t>
  </si>
  <si>
    <t>risk indicators for bycatch spp (data-limited, PET…)</t>
  </si>
  <si>
    <t>impact of fishing on local communities</t>
  </si>
  <si>
    <t>fish prices</t>
  </si>
  <si>
    <t>accurate stock assessments</t>
  </si>
  <si>
    <t>stock assessments</t>
  </si>
  <si>
    <t>adequate harvest control rules</t>
  </si>
  <si>
    <t>harvest control rules</t>
  </si>
  <si>
    <t>selectivity of not only the target spp</t>
  </si>
  <si>
    <t>multi-species selectivity</t>
  </si>
  <si>
    <t>uncertainty</t>
  </si>
  <si>
    <t>user_dia013</t>
  </si>
  <si>
    <t>PIC: beam trawl fisheries</t>
  </si>
  <si>
    <t>PIC: pelagic fisheries</t>
  </si>
  <si>
    <t>pelagic fisheries</t>
  </si>
  <si>
    <t>PIC: ecosystem</t>
  </si>
  <si>
    <t>user_dia014</t>
  </si>
  <si>
    <t>PET/EPT species - population trends - estimating limits around potential biological removals</t>
  </si>
  <si>
    <t>marine litter / ghost fishing</t>
  </si>
  <si>
    <t>marine litter</t>
  </si>
  <si>
    <t>ghost fishing</t>
  </si>
  <si>
    <t>user_dia015</t>
  </si>
  <si>
    <t>citizen</t>
  </si>
  <si>
    <t>high unemployment in coastal communities - how can we integrate fishing and other maritime activities to protect the ecosystem and local economies</t>
  </si>
  <si>
    <t>interaction between fishing and other human activities</t>
  </si>
  <si>
    <t>how can i find information on the most sustainable species to consume - e.g. What are the best cert. schemes to be aware of?</t>
  </si>
  <si>
    <t>certification</t>
  </si>
  <si>
    <t>sustainable food consumption</t>
  </si>
  <si>
    <t>concerned for the reciprocal impact of bycatch on sensitive species and on SSF's livelihoods - what is the best way to support bycatch reduction?</t>
  </si>
  <si>
    <t>What can consumers do to support removal of ghost fishing gear?</t>
  </si>
  <si>
    <t>interaction society and ghost fishing</t>
  </si>
  <si>
    <t>user_dia016</t>
  </si>
  <si>
    <t>mixed fisheries: how to avoid waste of resources? how to limit undesirable bycatch? + PIC: employment + PIC: industrial fisheries</t>
  </si>
  <si>
    <t>How to make best use fisher work?</t>
  </si>
  <si>
    <t>How to ensure fisher wellbeing and revenues? + PIC: revenues</t>
  </si>
  <si>
    <t>fisher's well-being</t>
  </si>
  <si>
    <t>well-being of fishers</t>
  </si>
  <si>
    <t>How to make the métier attractive again?</t>
  </si>
  <si>
    <t>And give fishers the power of decision back?</t>
  </si>
  <si>
    <t>decisive power back to fishers</t>
  </si>
  <si>
    <t xml:space="preserve">fishers' decisive power </t>
  </si>
  <si>
    <t>Are marine renewables good or bad? + PIC: windfarms</t>
  </si>
  <si>
    <t>marine energy assessment</t>
  </si>
  <si>
    <t>How to have all marine activities co-existing? + PIC: windfarms</t>
  </si>
  <si>
    <t>coexistence of marine activities</t>
  </si>
  <si>
    <t>Understand if the changes in small pelagic stocks is due to climate change and if they are reversible + PIC: climate change</t>
  </si>
  <si>
    <t>interactions fishing gears with dolphins Why are they increasing? Is closing the Bay of Biscay the only solution + PIC: mpa + PIC: marine mammals</t>
  </si>
  <si>
    <t>bycatch PET species</t>
  </si>
  <si>
    <t>How to optimise fishing seasonnality to maintain stocks and prices?</t>
  </si>
  <si>
    <t>user_dia017</t>
  </si>
  <si>
    <t>multispecific fishery</t>
  </si>
  <si>
    <t>large-scale fleet</t>
  </si>
  <si>
    <t>small-scale fleet</t>
  </si>
  <si>
    <t>economy</t>
  </si>
  <si>
    <t>PIC: employment in fisheries</t>
  </si>
  <si>
    <t>employment in fisheries</t>
  </si>
  <si>
    <t>PIC: local industry sea food products</t>
  </si>
  <si>
    <t>local industry sea food products</t>
  </si>
  <si>
    <t>food for people</t>
  </si>
  <si>
    <t>PIC: food for people</t>
  </si>
  <si>
    <t>global fishmarket</t>
  </si>
  <si>
    <t>human impact</t>
  </si>
  <si>
    <t>sediment extraction</t>
  </si>
  <si>
    <t>NOT landing obligation</t>
  </si>
  <si>
    <t>porbeagle</t>
  </si>
  <si>
    <t>distributional change</t>
  </si>
  <si>
    <t xml:space="preserve">positive relationships between stakeholders </t>
  </si>
  <si>
    <t>lower trophic levels</t>
  </si>
  <si>
    <t>fishing impacts</t>
  </si>
  <si>
    <t xml:space="preserve">MICRO PLASTIC </t>
  </si>
  <si>
    <t>species distribution, ecosystem impacts, age distribution of fish stocks, commercial species</t>
  </si>
  <si>
    <t>food security, employment</t>
  </si>
  <si>
    <t>health, employment, coastal communities economy and society</t>
  </si>
  <si>
    <t>economics, plankton, sharks, rays, hake, seabream, flatfish, anglerfish, seabirds, marine mammals</t>
  </si>
  <si>
    <t>employment, food security, economics, sharks, rays, have sea bream, flatfish, anglerfish, seabirds, marine mammals, nephrops, pelagics</t>
  </si>
  <si>
    <t>marine mammals, windfarms, climate</t>
  </si>
  <si>
    <t>society and economics, MPAs, human activities, benthic habitats</t>
  </si>
  <si>
    <t>society and economics, human activities, ecosystem services</t>
  </si>
  <si>
    <t>human activities, benthic habitats</t>
  </si>
  <si>
    <t>marine spatial planning for fisheries, interaction fishing and windfarms/mpa</t>
  </si>
  <si>
    <t>marine spatial planning for fisheries, interaction fishing and windfarms/mpa, bycatch PET species: thresholds</t>
  </si>
  <si>
    <t>biological and ecological drivers of population productivity, foodwebs</t>
  </si>
  <si>
    <t>fisheries, demersal fish</t>
  </si>
  <si>
    <t>fisheries revenues, fuel consumption, benthic habitats, fisheries revenue</t>
  </si>
  <si>
    <t>recreational use, static gears, mobile gears, aquaculture, rivers, non-fishing human activities</t>
  </si>
  <si>
    <t>seabed habitats, rivers</t>
  </si>
  <si>
    <t>seabirds, marine mammals</t>
  </si>
  <si>
    <t>fish, benthos, seabed habitats</t>
  </si>
  <si>
    <t>fish, benthis, seabed habitat</t>
  </si>
  <si>
    <t>benthos, nutrients</t>
  </si>
  <si>
    <t>macrophytes, phytoplankton, zooplankton</t>
  </si>
  <si>
    <t>phytoplankton, zooplankton, macrophytes, benthos, fish, seabirds, marine mammals</t>
  </si>
  <si>
    <t>natural mortality, drivers of recruitment, species distribution, growth and maturity</t>
  </si>
  <si>
    <t>drivers of recruitment, species distribution, growth and maturity</t>
  </si>
  <si>
    <t>foodwebs, bycatch</t>
  </si>
  <si>
    <t>fleet dynamics, carbon footprint</t>
  </si>
  <si>
    <t>bycatch, stock assessments</t>
  </si>
  <si>
    <t>beam trawl fisheries, pelagic fisheries, small-scale fisheries</t>
  </si>
  <si>
    <t>pelagic fisheries, beam trawl fisheries</t>
  </si>
  <si>
    <t>pelagic fisheries, small-scale fisheries</t>
  </si>
  <si>
    <t>beam trawl fisheries, small-scale fisheries</t>
  </si>
  <si>
    <t>bycatch PET species: thresholds, benthic habitat</t>
  </si>
  <si>
    <t>seabass, anglerfish, sole, hake, marine mammals, nephrops</t>
  </si>
  <si>
    <t>society, economy</t>
  </si>
  <si>
    <t>large-scale fleet, small-scale fleet</t>
  </si>
  <si>
    <t>BSsci01</t>
  </si>
  <si>
    <t>Central Baltic herring</t>
  </si>
  <si>
    <t>gulf of Riga herring</t>
  </si>
  <si>
    <t>PIC: global warming</t>
  </si>
  <si>
    <t>salmon</t>
  </si>
  <si>
    <t>human health</t>
  </si>
  <si>
    <t>Gulf of Riga herring, salmon, cod</t>
  </si>
  <si>
    <t>BSsci02</t>
  </si>
  <si>
    <t>BSsci03</t>
  </si>
  <si>
    <t>BSsci04</t>
  </si>
  <si>
    <t>BSsci05</t>
  </si>
  <si>
    <t>BSsci06</t>
  </si>
  <si>
    <t>BSsci07</t>
  </si>
  <si>
    <t>BSsci08</t>
  </si>
  <si>
    <t>BSsci09</t>
  </si>
  <si>
    <t>CFP MSFD MSPD integration</t>
  </si>
  <si>
    <t>PIC: euro</t>
  </si>
  <si>
    <t>PIC: health</t>
  </si>
  <si>
    <t>PIC: jobs</t>
  </si>
  <si>
    <t>PIC: food supply</t>
  </si>
  <si>
    <t>PIC: people</t>
  </si>
  <si>
    <t>management tools</t>
  </si>
  <si>
    <t>PIC:windfarms</t>
  </si>
  <si>
    <t>PIC fishing net</t>
  </si>
  <si>
    <t xml:space="preserve">Ecosystem </t>
  </si>
  <si>
    <t>biological interactions</t>
  </si>
  <si>
    <t>PIC: sprat</t>
  </si>
  <si>
    <t>pollution/eutrophication as a risk factor</t>
  </si>
  <si>
    <t>sprat, herring</t>
  </si>
  <si>
    <t>PIC: small vessel</t>
  </si>
  <si>
    <t>small scale fisheries</t>
  </si>
  <si>
    <t>large scale fisheries</t>
  </si>
  <si>
    <t>demersal fisheries</t>
  </si>
  <si>
    <t>cod, sprat, herring</t>
  </si>
  <si>
    <t>biodiversity/benthos as supporting ecosystems</t>
  </si>
  <si>
    <t>PIC: litter</t>
  </si>
  <si>
    <t>risks</t>
  </si>
  <si>
    <t>long term trends</t>
  </si>
  <si>
    <t>inherent natural variability (e.g. inflows of saline water)</t>
  </si>
  <si>
    <t>ecosystem technical interactions</t>
  </si>
  <si>
    <t>Fisheries with bottom towed gears</t>
  </si>
  <si>
    <t>Other fisheries: pelagic gears, stationary gears</t>
  </si>
  <si>
    <t>extraction of raw materials</t>
  </si>
  <si>
    <t>physical structures: windfarms, gas pipes, coastal defence, fish farms, etc.</t>
  </si>
  <si>
    <t>economic income/sociatal capital</t>
  </si>
  <si>
    <t>loss, adverse effects on state</t>
  </si>
  <si>
    <t>loss, adverse effects on state, economic income/sociatal capital</t>
  </si>
  <si>
    <t>PIC: nephrops</t>
  </si>
  <si>
    <t>commercial species/stocks</t>
  </si>
  <si>
    <t>thresholds for loss and advers effects/GES on ecosystem components</t>
  </si>
  <si>
    <t>benthic habitats/communities=ecosystem structures and functioning</t>
  </si>
  <si>
    <t>sensitive species (pelagic, benthic)</t>
  </si>
  <si>
    <t>cod, herring, nephrops, commercial species/stocks</t>
  </si>
  <si>
    <t>ecological interactions</t>
  </si>
  <si>
    <t>models</t>
  </si>
  <si>
    <t>environmental drivers/interactions (temp, sal, substrate, oxygen, hydrography, wind)</t>
  </si>
  <si>
    <t>models, ecological interactions, cummulative effects</t>
  </si>
  <si>
    <t>other spatial and temporal measures</t>
  </si>
  <si>
    <t>management measures - tool box</t>
  </si>
  <si>
    <t>EU policy: MSFD, Natura 2000, CFP</t>
  </si>
  <si>
    <t>Effects of climate change</t>
  </si>
  <si>
    <t>fishing vessel</t>
  </si>
  <si>
    <t>long -term time-series</t>
  </si>
  <si>
    <t>modelling</t>
  </si>
  <si>
    <t>impact on marine ecosystems</t>
  </si>
  <si>
    <t>interactions in the foodweb</t>
  </si>
  <si>
    <t>NIS</t>
  </si>
  <si>
    <t>PIC: shrimps</t>
  </si>
  <si>
    <t>PIC: large vessel</t>
  </si>
  <si>
    <t>PIC herring</t>
  </si>
  <si>
    <t>PIC: fishing net</t>
  </si>
  <si>
    <t>impact on marine ecosystems, interactions in the food web</t>
  </si>
  <si>
    <t>PIC: MPAs</t>
  </si>
  <si>
    <t>cummulative effects on ecosystem services</t>
  </si>
  <si>
    <t>PIC: food</t>
  </si>
  <si>
    <t>tradeoffs/scenarios for ensuring human welfare</t>
  </si>
  <si>
    <t>PIC food security</t>
  </si>
  <si>
    <t>benthic habitats, food</t>
  </si>
  <si>
    <t>PIC: fishing vessel</t>
  </si>
  <si>
    <t>people, euro, food security</t>
  </si>
  <si>
    <t>PIC: environment</t>
  </si>
  <si>
    <t>environmental effects on S-R</t>
  </si>
  <si>
    <t>predation mortality (cod eating sprat, sprat abundance effect on cod egg mortality)</t>
  </si>
  <si>
    <t>cod, fishing vessel</t>
  </si>
  <si>
    <t>how to take into account herring and sprat stock size when setting the quota as it's a mixed fishery</t>
  </si>
  <si>
    <t>how cod abundance affects herring</t>
  </si>
  <si>
    <t>PIC: seairds</t>
  </si>
  <si>
    <t>large-scale fishery</t>
  </si>
  <si>
    <t>small-scale fishery</t>
  </si>
  <si>
    <t>mgmt regulations</t>
  </si>
  <si>
    <t>climate factors, e.g. temperature, salinity, etc.</t>
  </si>
  <si>
    <t>all</t>
  </si>
  <si>
    <t>food, money</t>
  </si>
  <si>
    <t>money</t>
  </si>
  <si>
    <t>cultural values</t>
  </si>
  <si>
    <t>gear regulations</t>
  </si>
  <si>
    <t xml:space="preserve">Circles indicate sub-systems with substantially different physical and biological dynamics, e.g the Belts Sea (SD22+SD23), Gulf of Riga, Bornholm/Gdansk Basins, Botnian Bay. </t>
  </si>
  <si>
    <t>Passive and active exchanges rates of managed entities and pressures, local natural and fisheries mortality rates, growth, reproduction?</t>
  </si>
  <si>
    <t>Does it make sense to manage them together? Or: How to ‘scale’ to pan-Baltic/Assessment units</t>
  </si>
  <si>
    <t>Simulataneous Ecosystem-based advice for:</t>
  </si>
  <si>
    <t>1. WGBFAS species catch options:</t>
  </si>
  <si>
    <t>Demersal fishßFisheries, Predation (Cannibalism, Mammals,Cod still important?, Benthos, Oxygen, Temperature (warming 0.8 deg/10yrs Western Baltic coastal areas), hobby fishersßClimate Change, Eutrophication, increase in mammals</t>
  </si>
  <si>
    <t>Pelagic fishß Fisheries, Predation (Birds, Cod?, Mammals), Food (Zooplankton/Copepods), Temperature, Salinity? ß Changing demand for fishmeal, Climate Change</t>
  </si>
  <si>
    <t>2. Usage of space:</t>
  </si>
  <si>
    <t xml:space="preserve">Gravel extractionß integrate protection of benthos and juvenile habitats  </t>
  </si>
  <si>
    <t>Tourism ß limit hobby fisheries</t>
  </si>
  <si>
    <t>Wind parks ß check with nesting sites for birds</t>
  </si>
  <si>
    <t>Fishing activitities ß protect sensitive habitats</t>
  </si>
  <si>
    <t>communities/(sub)regions dependency+pressure+resilience</t>
  </si>
  <si>
    <t>fisheries/ecosystem components (various)</t>
  </si>
  <si>
    <t>other sectors/MSP</t>
  </si>
  <si>
    <t>fleet segments/size internal relation - effect on land/local</t>
  </si>
  <si>
    <t>governance models combi of EU/reg/nat/local</t>
  </si>
  <si>
    <t>commercial species - other (e.g. seals) interaction</t>
  </si>
  <si>
    <t>landbased inflow, nutrients, etc.</t>
  </si>
  <si>
    <t>climate change, influencing species interaction, fisheries opportunities and local conditions. One way - or two way?</t>
  </si>
  <si>
    <t>commercial species - other (e.g. seals) interaction, fleet segments/size internal relation - effect on land/local, communities/(sub)regions dependency+pressure+resilience</t>
  </si>
  <si>
    <t>tools</t>
  </si>
  <si>
    <t>people</t>
  </si>
  <si>
    <t>eutrophication</t>
  </si>
  <si>
    <t>supporting ecosystems</t>
  </si>
  <si>
    <t>natural variability</t>
  </si>
  <si>
    <t>inflows of saline water</t>
  </si>
  <si>
    <t>gas pipes</t>
  </si>
  <si>
    <t>coastal defence</t>
  </si>
  <si>
    <t>income</t>
  </si>
  <si>
    <t>societal capital</t>
  </si>
  <si>
    <t>loss</t>
  </si>
  <si>
    <t>adverse effects on state</t>
  </si>
  <si>
    <t>thresholds for loss</t>
  </si>
  <si>
    <t>thresholds for adverse effects</t>
  </si>
  <si>
    <t>thresholds for GES</t>
  </si>
  <si>
    <t>ecosystem structure</t>
  </si>
  <si>
    <t>sensitive pelagic species</t>
  </si>
  <si>
    <t>sensitive benthic species</t>
  </si>
  <si>
    <t>integration of policies</t>
  </si>
  <si>
    <t>EU policies</t>
  </si>
  <si>
    <t>ecosystem services</t>
  </si>
  <si>
    <t>human welfare</t>
  </si>
  <si>
    <t>cod eating sprat</t>
  </si>
  <si>
    <t>sprat effect on cod egg mortality</t>
  </si>
  <si>
    <t>cod eating herring</t>
  </si>
  <si>
    <t>salinity</t>
  </si>
  <si>
    <t>physical dynamics in subdivisions</t>
  </si>
  <si>
    <t>biological dynamics in subdivisions</t>
  </si>
  <si>
    <t>local natural mortality</t>
  </si>
  <si>
    <t>local fisheries mortality</t>
  </si>
  <si>
    <t>local growth</t>
  </si>
  <si>
    <t>local reproduction</t>
  </si>
  <si>
    <t>management scale</t>
  </si>
  <si>
    <t>simultaneous ecosystem advice</t>
  </si>
  <si>
    <t>species catch options</t>
  </si>
  <si>
    <t>Predation</t>
  </si>
  <si>
    <t>marine mammal predation</t>
  </si>
  <si>
    <t>oxygen</t>
  </si>
  <si>
    <t>warming</t>
  </si>
  <si>
    <t>seabird predation</t>
  </si>
  <si>
    <t>cod predation</t>
  </si>
  <si>
    <t>copepods</t>
  </si>
  <si>
    <t>fishmeal demand</t>
  </si>
  <si>
    <t>space usage</t>
  </si>
  <si>
    <t>juvenile habitat</t>
  </si>
  <si>
    <t>seabird nesting</t>
  </si>
  <si>
    <t>Connect to MSP domain, e.g. https://havplan.dk/en/page/info</t>
  </si>
  <si>
    <t>subregions</t>
  </si>
  <si>
    <t>dependency</t>
  </si>
  <si>
    <t>resilience</t>
  </si>
  <si>
    <t>ecosystem components</t>
  </si>
  <si>
    <t>fleet size</t>
  </si>
  <si>
    <t>governance models</t>
  </si>
  <si>
    <t>Combining policies EU/reg/nat/local</t>
  </si>
  <si>
    <t>seal predation</t>
  </si>
  <si>
    <t>fisheries opportunities</t>
  </si>
  <si>
    <t>central Baltic herring</t>
  </si>
  <si>
    <t>fish stocks</t>
  </si>
  <si>
    <t>habitat quality</t>
  </si>
  <si>
    <t>non native species</t>
  </si>
  <si>
    <t>humans</t>
  </si>
  <si>
    <t>nutrient inflow from land</t>
  </si>
  <si>
    <t>land-se interactions (incl. Nutrients)</t>
  </si>
  <si>
    <t>seal inpart on the cod stock</t>
  </si>
  <si>
    <t>gravel extraction</t>
  </si>
  <si>
    <t>bottom fisheries impacts</t>
  </si>
  <si>
    <t>trade-offs between spatial use and habitat quality/GES</t>
  </si>
  <si>
    <t>ecosystem quality</t>
  </si>
  <si>
    <t>sea related tourism</t>
  </si>
  <si>
    <t>devision of catches to metier</t>
  </si>
  <si>
    <t>impacts on touristic/angling sector</t>
  </si>
  <si>
    <t>tourism hotspots</t>
  </si>
  <si>
    <t>tourism (fisheries, coastal tourism hot spots)</t>
  </si>
  <si>
    <t>effect of cummulative impacts</t>
  </si>
  <si>
    <t>consumer aspects (e.g. consumer profits)</t>
  </si>
  <si>
    <t>coastal community coherence</t>
  </si>
  <si>
    <t>seal hunting</t>
  </si>
  <si>
    <t>self/co managment arrangements</t>
  </si>
  <si>
    <t>distribution of profits</t>
  </si>
  <si>
    <t>cummulative impacts</t>
  </si>
  <si>
    <t>spatial use</t>
  </si>
  <si>
    <t>division of catches to metier</t>
  </si>
  <si>
    <t>max catch rates</t>
  </si>
  <si>
    <t>consumer aspects</t>
  </si>
  <si>
    <t>consumer profits</t>
  </si>
  <si>
    <t>selfmanagment</t>
  </si>
  <si>
    <t>prices</t>
  </si>
  <si>
    <t>changes in spatial distribution</t>
  </si>
  <si>
    <t>food limitiation</t>
  </si>
  <si>
    <t>consumer behaviour</t>
  </si>
  <si>
    <t>bottom fishery</t>
  </si>
  <si>
    <t>environmental effects</t>
  </si>
  <si>
    <t>tecnological progress</t>
  </si>
  <si>
    <t>demand</t>
  </si>
  <si>
    <t>spatial distribution</t>
  </si>
  <si>
    <t>national quota allocation systems</t>
  </si>
  <si>
    <t>national quota allocation</t>
  </si>
  <si>
    <t>activities leading to habitat loss</t>
  </si>
  <si>
    <t>Top predators</t>
  </si>
  <si>
    <t>Food web interactions</t>
  </si>
  <si>
    <t>commercial stocks</t>
  </si>
  <si>
    <t xml:space="preserve">Benthic prey production for fish </t>
  </si>
  <si>
    <t>Bentho pelagic interactions</t>
  </si>
  <si>
    <t>Sensitivity</t>
  </si>
  <si>
    <t>Impacts of fishing on mammals, birds, elasmobranchs</t>
  </si>
  <si>
    <t>Sea floor integrity</t>
  </si>
  <si>
    <t>Fish stocks</t>
  </si>
  <si>
    <t>Biodiversity</t>
  </si>
  <si>
    <t>Ecolical impacts</t>
  </si>
  <si>
    <t xml:space="preserve">Predator requirements </t>
  </si>
  <si>
    <t>Climate change and reference points</t>
  </si>
  <si>
    <t>Biogenic reefs</t>
  </si>
  <si>
    <t>spation</t>
  </si>
  <si>
    <t>Resilience of ecosystems</t>
  </si>
  <si>
    <t>Impacts of stressors on fish</t>
  </si>
  <si>
    <t>interaction</t>
  </si>
  <si>
    <t xml:space="preserve">Functional processes </t>
  </si>
  <si>
    <t>Ecosystem integrity</t>
  </si>
  <si>
    <t>Size spectrum</t>
  </si>
  <si>
    <t>Productivity flat fish</t>
  </si>
  <si>
    <t>Fish distribution</t>
  </si>
  <si>
    <t>predator impacts</t>
  </si>
  <si>
    <t>Fishing impacts</t>
  </si>
  <si>
    <t>Ecosystem productivity</t>
  </si>
  <si>
    <t>Demersal flat fish</t>
  </si>
  <si>
    <t>Fish abundance/condition</t>
  </si>
  <si>
    <t>Spatial distribution</t>
  </si>
  <si>
    <t xml:space="preserve"> multispecies MSY/MEY</t>
  </si>
  <si>
    <t>cumulative pressure on fishing resources</t>
  </si>
  <si>
    <t>pelagic</t>
  </si>
  <si>
    <t xml:space="preserve">Biodiversity and all components </t>
  </si>
  <si>
    <t>impact on fishing communities</t>
  </si>
  <si>
    <t>demersal</t>
  </si>
  <si>
    <t>Interactions</t>
  </si>
  <si>
    <t>Spatiality</t>
  </si>
  <si>
    <t>Environment vs. fisheries</t>
  </si>
  <si>
    <t>Fish productivity</t>
  </si>
  <si>
    <t>Value of charismatic species</t>
  </si>
  <si>
    <t>Fishing effort</t>
  </si>
  <si>
    <t>Future for fishers</t>
  </si>
  <si>
    <t>socioeconomic impacts</t>
  </si>
  <si>
    <t>Compliance</t>
  </si>
  <si>
    <t xml:space="preserve">Importance of small scale vs large scale fisheries for coastal communities </t>
  </si>
  <si>
    <t>gear selectivity</t>
  </si>
  <si>
    <t>Fish quality</t>
  </si>
  <si>
    <t>identity</t>
  </si>
  <si>
    <t>Fishing behavior</t>
  </si>
  <si>
    <t>Fishing behaviour</t>
  </si>
  <si>
    <t>Cultural</t>
  </si>
  <si>
    <t>Social license</t>
  </si>
  <si>
    <t>Benefits of healthy ecosystem to mental well-being</t>
  </si>
  <si>
    <t>Spill over effects</t>
  </si>
  <si>
    <t>Profit</t>
  </si>
  <si>
    <t>Health</t>
  </si>
  <si>
    <t>Motivation for fishing</t>
  </si>
  <si>
    <t>Artisanal fisheries</t>
  </si>
  <si>
    <t>wellbeing</t>
  </si>
  <si>
    <t>Brexit impacts</t>
  </si>
  <si>
    <t xml:space="preserve">Jobs and fishing communities </t>
  </si>
  <si>
    <t>Accident rates in fisheries</t>
  </si>
  <si>
    <t>Fisher communities</t>
  </si>
  <si>
    <t>fleets or metiers</t>
  </si>
  <si>
    <t xml:space="preserve">Human well-being </t>
  </si>
  <si>
    <t>fisher community</t>
  </si>
  <si>
    <t>fishers</t>
  </si>
  <si>
    <t>impact of fishing communities</t>
  </si>
  <si>
    <t>Spatial planning</t>
  </si>
  <si>
    <t>Fishing opportunities</t>
  </si>
  <si>
    <t>River intake</t>
  </si>
  <si>
    <t>Human structures at seas eg hydrogen plants</t>
  </si>
  <si>
    <t>polarisation of stakeholders</t>
  </si>
  <si>
    <t>Marine traffic</t>
  </si>
  <si>
    <t>Catchability of gears</t>
  </si>
  <si>
    <t xml:space="preserve">Emissions of fishing vessels </t>
  </si>
  <si>
    <t>Recreational fisheries</t>
  </si>
  <si>
    <t>Catchability of gear</t>
  </si>
  <si>
    <t>Changes in isoscape</t>
  </si>
  <si>
    <t>indirect effects through the food web</t>
  </si>
  <si>
    <t>Changes to circulation/oceanography</t>
  </si>
  <si>
    <t xml:space="preserve">Physical disturbance </t>
  </si>
  <si>
    <t>Food web</t>
  </si>
  <si>
    <t>fishing closure</t>
  </si>
  <si>
    <t>no-take zones</t>
  </si>
  <si>
    <t>energy prices</t>
  </si>
  <si>
    <t>Bottom trawling</t>
  </si>
  <si>
    <t>governance choices</t>
  </si>
  <si>
    <t>Sea floor disturbance</t>
  </si>
  <si>
    <t>Eutrophication</t>
  </si>
  <si>
    <t>Harvest control rules</t>
  </si>
  <si>
    <t>Shifts in currents</t>
  </si>
  <si>
    <t>Closures</t>
  </si>
  <si>
    <t>Acidification</t>
  </si>
  <si>
    <t>Sea bottom impact</t>
  </si>
  <si>
    <t>Anthropogenic impacts</t>
  </si>
  <si>
    <t>predators</t>
  </si>
  <si>
    <t>wind farms</t>
  </si>
  <si>
    <t>Warming</t>
  </si>
  <si>
    <t>habitat degradation</t>
  </si>
  <si>
    <t xml:space="preserve">benthic prey for fish </t>
  </si>
  <si>
    <t>bentho pelagic interactions</t>
  </si>
  <si>
    <t>sensitivity</t>
  </si>
  <si>
    <t>impacts of fishing on mammals</t>
  </si>
  <si>
    <t>impacts of fishing on birds</t>
  </si>
  <si>
    <t>impacts of fishing on elasmobranchs</t>
  </si>
  <si>
    <t>ecological impacts</t>
  </si>
  <si>
    <t xml:space="preserve">predator requirements </t>
  </si>
  <si>
    <t>biogenic reefs</t>
  </si>
  <si>
    <t>fish stressors</t>
  </si>
  <si>
    <t xml:space="preserve">functional processes </t>
  </si>
  <si>
    <t>ecosystem integrity</t>
  </si>
  <si>
    <t>size spectrum</t>
  </si>
  <si>
    <t>flatfish productivity</t>
  </si>
  <si>
    <t>fish condition</t>
  </si>
  <si>
    <t>fish productivity</t>
  </si>
  <si>
    <t>value of charismatic species</t>
  </si>
  <si>
    <t>fishing effort</t>
  </si>
  <si>
    <t>future for fishers</t>
  </si>
  <si>
    <t>compliance</t>
  </si>
  <si>
    <t xml:space="preserve">coastal communities </t>
  </si>
  <si>
    <t>fish quality</t>
  </si>
  <si>
    <t>social license</t>
  </si>
  <si>
    <t>spill-over effects</t>
  </si>
  <si>
    <t>profit</t>
  </si>
  <si>
    <t>motivation for fishing</t>
  </si>
  <si>
    <t xml:space="preserve">fishing communities </t>
  </si>
  <si>
    <t>accident rates in fisheries</t>
  </si>
  <si>
    <t xml:space="preserve">human well-being </t>
  </si>
  <si>
    <t>fishing opportunities</t>
  </si>
  <si>
    <t>hydrogen plants</t>
  </si>
  <si>
    <t>human structures at seas</t>
  </si>
  <si>
    <t>marine traffic</t>
  </si>
  <si>
    <t>isoscape</t>
  </si>
  <si>
    <t>food web indirect effects</t>
  </si>
  <si>
    <t>circulation</t>
  </si>
  <si>
    <t>oceanography</t>
  </si>
  <si>
    <t xml:space="preserve">physical disturbance </t>
  </si>
  <si>
    <t>closures</t>
  </si>
  <si>
    <t>acidification</t>
  </si>
  <si>
    <t>anthropogenic impacts</t>
  </si>
  <si>
    <t>K1</t>
  </si>
  <si>
    <t>Sensitive habitats</t>
  </si>
  <si>
    <t>Essential Fish habitats</t>
  </si>
  <si>
    <t>Other human activities</t>
  </si>
  <si>
    <t>sensitive fish habitats, Essential Fish Habitat, Biodiversity, MPA</t>
  </si>
  <si>
    <t>Fishery</t>
  </si>
  <si>
    <t>K2</t>
  </si>
  <si>
    <t>What is the cummulative impact of anthropogenic pressures on food webs and marine resources?</t>
  </si>
  <si>
    <t>Climate warming</t>
  </si>
  <si>
    <t>Fish stocks, PETs, litter</t>
  </si>
  <si>
    <t>Unsustainable fishing activities</t>
  </si>
  <si>
    <t>Shipping</t>
  </si>
  <si>
    <t>Local ressource use</t>
  </si>
  <si>
    <t>Small scale fishing (icon)</t>
  </si>
  <si>
    <t>Fishing gear (icon)</t>
  </si>
  <si>
    <t>Seabirds (icon)</t>
  </si>
  <si>
    <t>EBM, MPAs</t>
  </si>
  <si>
    <t>Hake (icon)</t>
  </si>
  <si>
    <t>litter (icon)</t>
  </si>
  <si>
    <t>shrimp (icon)</t>
  </si>
  <si>
    <t>nephrops (icon)</t>
  </si>
  <si>
    <t>rays (icon)</t>
  </si>
  <si>
    <t>mullet (icon)</t>
  </si>
  <si>
    <t>sea turtle (icon)</t>
  </si>
  <si>
    <t>Local communities (icon)</t>
  </si>
  <si>
    <t>Food (icon)</t>
  </si>
  <si>
    <t>People/family (icon)</t>
  </si>
  <si>
    <t>Ecosystembased management</t>
  </si>
  <si>
    <t>What are the factors that contribute to the success of MPAs</t>
  </si>
  <si>
    <t>Stakeholder engagement?</t>
  </si>
  <si>
    <t>Supporting legislation?</t>
  </si>
  <si>
    <t>K3</t>
  </si>
  <si>
    <t>Sustainable exploitment</t>
  </si>
  <si>
    <t>To preserve the biodiversity</t>
  </si>
  <si>
    <t>To preserve the spawning potential of the main commercial stocks</t>
  </si>
  <si>
    <t>No hunger</t>
  </si>
  <si>
    <t>Pollution and Co2 production</t>
  </si>
  <si>
    <t>Catch of juveniles</t>
  </si>
  <si>
    <t>Sustainable development, to preserve the biodiversity</t>
  </si>
  <si>
    <t>Use of fishing gears poorly selective</t>
  </si>
  <si>
    <t>Reduction of the catches and revenues, increase of costs</t>
  </si>
  <si>
    <t>Catch in spawning areas during spawning season</t>
  </si>
  <si>
    <t>Sustainable development, to preserve the spawning potential of the main commercial stocks</t>
  </si>
  <si>
    <t>Unequal distribution of resources</t>
  </si>
  <si>
    <t>K4</t>
  </si>
  <si>
    <t>Food chain participants (from fishermen to cookers and consumers)</t>
  </si>
  <si>
    <t>Health scientists</t>
  </si>
  <si>
    <t>Local communities</t>
  </si>
  <si>
    <t>Food chain participants (from fishermen to cookers and consumers), Tourist sector</t>
  </si>
  <si>
    <t>Those working on fighting global warming</t>
  </si>
  <si>
    <t>Tourist sector</t>
  </si>
  <si>
    <t>K5</t>
  </si>
  <si>
    <t>Healthy oceans-healthy life-human wellbeing</t>
  </si>
  <si>
    <t>sea turtles</t>
  </si>
  <si>
    <t>sharks (icon)</t>
  </si>
  <si>
    <t>Benthos (icon)</t>
  </si>
  <si>
    <t>sharks, rays, benthos, dolphins, sea turtles</t>
  </si>
  <si>
    <t>Marine traphic</t>
  </si>
  <si>
    <t>NTZ</t>
  </si>
  <si>
    <t>health (icon)</t>
  </si>
  <si>
    <t>food supply (icon)</t>
  </si>
  <si>
    <t>Society</t>
  </si>
  <si>
    <t>K6</t>
  </si>
  <si>
    <t>Euro (icon)</t>
  </si>
  <si>
    <t>health, people</t>
  </si>
  <si>
    <t>Health (icon)</t>
  </si>
  <si>
    <t>Jobs (icon)</t>
  </si>
  <si>
    <t>litter, fishing gear, jobs, euro, food supply</t>
  </si>
  <si>
    <t>crabs, benthos, monkfish, mullet, nephrops, shrimps</t>
  </si>
  <si>
    <t>crabs (icon)</t>
  </si>
  <si>
    <t>monkfish (icon)</t>
  </si>
  <si>
    <t>MPA (icon)</t>
  </si>
  <si>
    <t>People, health</t>
  </si>
  <si>
    <t>K7</t>
  </si>
  <si>
    <t>Small scale fishery</t>
  </si>
  <si>
    <t>Industrial fishery</t>
  </si>
  <si>
    <t>Protection and regulation measures</t>
  </si>
  <si>
    <t>Scenarios of change</t>
  </si>
  <si>
    <t>Climate change (icon)</t>
  </si>
  <si>
    <t>Commercial species most important from the economic and conservation viewpoints (e.g. hake)</t>
  </si>
  <si>
    <t>Outputs</t>
  </si>
  <si>
    <t>yield, profit, stock, ecosystem services</t>
  </si>
  <si>
    <t>Yield</t>
  </si>
  <si>
    <t>stock</t>
  </si>
  <si>
    <t>ecosystem services (somewhat redundant with fish)</t>
  </si>
  <si>
    <t>Would like advice on the consequences of different measures on selected performance indicatirs under different environmental scenarios</t>
  </si>
  <si>
    <t>Would  like to get advice on how best management option is influenced by the relative importance given to management objectives (expressed as performance indicators)</t>
  </si>
  <si>
    <t>K8</t>
  </si>
  <si>
    <t>The status of PET species</t>
  </si>
  <si>
    <t>The status of PET species, Sea bottom integrity</t>
  </si>
  <si>
    <t>Sea Bottom integrity</t>
  </si>
  <si>
    <t>The status of PET species, Sea bottom integrity, Stock productivity</t>
  </si>
  <si>
    <t>Stock productivity</t>
  </si>
  <si>
    <t>Stock productivity, Fisheries resilience</t>
  </si>
  <si>
    <t>Fisheries resilience</t>
  </si>
  <si>
    <t>Environmental factors</t>
  </si>
  <si>
    <t>K9</t>
  </si>
  <si>
    <t>Where can I fish safely (locally with my small boat) without hurting nurseries and juveniles</t>
  </si>
  <si>
    <t>How fish from local markets influenced by eutrophication? Are they checked out for contaminants etc?</t>
  </si>
  <si>
    <t>Beaches: how vulnerable are they when overcrowded?</t>
  </si>
  <si>
    <t>K10</t>
  </si>
  <si>
    <t>Stocks, Fisheries</t>
  </si>
  <si>
    <t>Stocks</t>
  </si>
  <si>
    <t>Avoid nursery hotspots</t>
  </si>
  <si>
    <t>Fish</t>
  </si>
  <si>
    <t>K12</t>
  </si>
  <si>
    <t>Recreational fishery</t>
  </si>
  <si>
    <t>Biodiversity conservation</t>
  </si>
  <si>
    <t>Fishing bycatch</t>
  </si>
  <si>
    <t>Biodiversity conservation/shark icon/turtle icon/benthic icon</t>
  </si>
  <si>
    <t>Marine litter</t>
  </si>
  <si>
    <t>Biodiversity conservation, Marine litter, sustainability, ghost nets</t>
  </si>
  <si>
    <t>Sustainability /food icon</t>
  </si>
  <si>
    <t>Local communities /icon</t>
  </si>
  <si>
    <t>Marine litter, global warming</t>
  </si>
  <si>
    <t>Ghost nets</t>
  </si>
  <si>
    <t>Ecosystem conservation, MPA</t>
  </si>
  <si>
    <t>Ecosystem conservation/turtle icon/benthic icon/MPA icon</t>
  </si>
  <si>
    <t>K13</t>
  </si>
  <si>
    <t>Clean energy/windmill icon</t>
  </si>
  <si>
    <t>Conflict for space, effort displacement and effect on fisheries socioeconomics and food webs, fisheries</t>
  </si>
  <si>
    <t>Conflict for space, effort displacement and effect on fisheries socioeconomics and food webs</t>
  </si>
  <si>
    <t>Impact of bottom trawling/fisheries icon</t>
  </si>
  <si>
    <t>Slow-growing vulnerable species such as skates/skate icon, Vulnerable habitat e.g. animal forests, Target demersal species</t>
  </si>
  <si>
    <t>Slow-growing vulnerable species such as skates/skate icon</t>
  </si>
  <si>
    <t>Vulnerable habitat e.g. animal forrests/benthic icon</t>
  </si>
  <si>
    <t>Target demersal species</t>
  </si>
  <si>
    <t>K14</t>
  </si>
  <si>
    <t>Overexploitation of resources –particularly hake (growth/recruitment overfishing)</t>
  </si>
  <si>
    <t>Explore management options to improve GES on the seafloor</t>
  </si>
  <si>
    <t>By-catches of vulnerable species in different gears/metiers</t>
  </si>
  <si>
    <t>Implication of climate change on catches and particularly SSF ones</t>
  </si>
  <si>
    <t>Identification of EFHs eg. spawning grounds and considering connectivity/ecological coherence features prioritize sites to be (spatiotemporally?) protected</t>
  </si>
  <si>
    <t>K15</t>
  </si>
  <si>
    <t>Environmental effects on stocks</t>
  </si>
  <si>
    <t>Commercial species</t>
  </si>
  <si>
    <t>Semi-industrial fisheries</t>
  </si>
  <si>
    <t>Impact of LO vs stock recovery of seabirds, Commercial species, Food web interactions, straucture and functioning, job creation on fisheries &amp; tourism sectors</t>
  </si>
  <si>
    <t>Impact of LO vs stock recovery on seabirds</t>
  </si>
  <si>
    <t>Commercial species/hake icon/shrimp icon/mullet icon/picarel icon</t>
  </si>
  <si>
    <t>jobs, PET species</t>
  </si>
  <si>
    <t>Food web interactions, structure &amp; functioning</t>
  </si>
  <si>
    <t>MPA for PET species/doplhin icon/turtle icon/MPA icon</t>
  </si>
  <si>
    <t>SSF (impact on commercial stocks and PET)</t>
  </si>
  <si>
    <t>Commercial fish species, PET species, Food webs, Jobs</t>
  </si>
  <si>
    <t>Job creation on fisheries &amp; tourism sectors</t>
  </si>
  <si>
    <t>Mediterranean</t>
  </si>
  <si>
    <t>thresholds</t>
  </si>
  <si>
    <t>Sustainability of the fishery</t>
  </si>
  <si>
    <t>spatial temporal management scenario</t>
  </si>
  <si>
    <t>SSF</t>
  </si>
  <si>
    <t>fishing pressure</t>
  </si>
  <si>
    <t>spatial distribution changes</t>
  </si>
  <si>
    <t>Commercial stocks</t>
  </si>
  <si>
    <t>Sea warming</t>
  </si>
  <si>
    <t>Fishing needs of the industry</t>
  </si>
  <si>
    <t>seabed integrity</t>
  </si>
  <si>
    <t>Benthic impacts</t>
  </si>
  <si>
    <t>Food chain</t>
  </si>
  <si>
    <t>Conflicts</t>
  </si>
  <si>
    <t>Challenges</t>
  </si>
  <si>
    <t>conservation of ecosystem services</t>
  </si>
  <si>
    <t>Local traditions</t>
  </si>
  <si>
    <t>satisfaction</t>
  </si>
  <si>
    <t>recreation</t>
  </si>
  <si>
    <t>behavior</t>
  </si>
  <si>
    <t>Respect to local communities</t>
  </si>
  <si>
    <t>revenue</t>
  </si>
  <si>
    <t>emploiment</t>
  </si>
  <si>
    <t>Preferences/TradeOffs</t>
  </si>
  <si>
    <t>stable wages</t>
  </si>
  <si>
    <t>socioeconomicsoffisheries</t>
  </si>
  <si>
    <t xml:space="preserve">Societal Perceptions </t>
  </si>
  <si>
    <t>Leisure</t>
  </si>
  <si>
    <t>Average wage</t>
  </si>
  <si>
    <t>trawl gear</t>
  </si>
  <si>
    <t>income diversification</t>
  </si>
  <si>
    <t>recreational fishery</t>
  </si>
  <si>
    <t>protection measures</t>
  </si>
  <si>
    <t>Local eutrophication</t>
  </si>
  <si>
    <t>behavior change</t>
  </si>
  <si>
    <t>MPAS</t>
  </si>
  <si>
    <t>fishing gears</t>
  </si>
  <si>
    <t>lost gears</t>
  </si>
  <si>
    <t>climate changes</t>
  </si>
  <si>
    <t>fishing technique</t>
  </si>
  <si>
    <t>fishing activity</t>
  </si>
  <si>
    <t>Gillnet impacts</t>
  </si>
  <si>
    <t>climate warming</t>
  </si>
  <si>
    <t>MPAs/NTZs</t>
  </si>
  <si>
    <t>Trawl gears</t>
  </si>
  <si>
    <t>sustainable fishery</t>
  </si>
  <si>
    <t>needs of the fishing industry</t>
  </si>
  <si>
    <t>conflicts</t>
  </si>
  <si>
    <t>local traditions</t>
  </si>
  <si>
    <t>societal perceptions</t>
  </si>
  <si>
    <t>leisure</t>
  </si>
  <si>
    <t>gillnet fishing</t>
  </si>
  <si>
    <t>other human activities</t>
  </si>
  <si>
    <t>marine ressources</t>
  </si>
  <si>
    <t>unsustainable fishing activities</t>
  </si>
  <si>
    <t>shipping</t>
  </si>
  <si>
    <t>local ressource use</t>
  </si>
  <si>
    <t>large scale fishing (icon)</t>
  </si>
  <si>
    <t>Marine mammals (icon)</t>
  </si>
  <si>
    <t>people (icon)</t>
  </si>
  <si>
    <t>legislation</t>
  </si>
  <si>
    <t>sustainable exploitation</t>
  </si>
  <si>
    <t>Sustainability of the fishery sector</t>
  </si>
  <si>
    <t>euro icon</t>
  </si>
  <si>
    <t>spawning potential of commercial stocks</t>
  </si>
  <si>
    <t>catch of juveniles</t>
  </si>
  <si>
    <t>costs</t>
  </si>
  <si>
    <t>catch in spawning areas during spawning season</t>
  </si>
  <si>
    <t>distribution of resources</t>
  </si>
  <si>
    <t>food supply chain (human)</t>
  </si>
  <si>
    <t>healthy oceans</t>
  </si>
  <si>
    <t>healthy life</t>
  </si>
  <si>
    <t>marine mammals (icon)</t>
  </si>
  <si>
    <t>regulation measures</t>
  </si>
  <si>
    <t>scenarios of change</t>
  </si>
  <si>
    <t>outputs</t>
  </si>
  <si>
    <t>conservation</t>
  </si>
  <si>
    <t>yield</t>
  </si>
  <si>
    <t>performance indicators</t>
  </si>
  <si>
    <t>environmental scenarios</t>
  </si>
  <si>
    <t>fisheries resilience</t>
  </si>
  <si>
    <t>local small vessels</t>
  </si>
  <si>
    <t>beach vulnerability to crowding</t>
  </si>
  <si>
    <t>fish from local markets</t>
  </si>
  <si>
    <t>effort displacement</t>
  </si>
  <si>
    <t>animal forrests</t>
  </si>
  <si>
    <t>target demersal species</t>
  </si>
  <si>
    <t>overexploitation</t>
  </si>
  <si>
    <t>fish growth</t>
  </si>
  <si>
    <t>fish recruitment</t>
  </si>
  <si>
    <t>connectivity</t>
  </si>
  <si>
    <t>ecological coherence</t>
  </si>
  <si>
    <t>temporal closures</t>
  </si>
  <si>
    <t>stock recovery</t>
  </si>
  <si>
    <t>picarel</t>
  </si>
  <si>
    <t>food web structure</t>
  </si>
  <si>
    <t>food web function</t>
  </si>
  <si>
    <t>tourism jobs</t>
  </si>
  <si>
    <t>seasonal change</t>
  </si>
  <si>
    <t>food for flatfish</t>
  </si>
  <si>
    <t>carbon emission</t>
  </si>
  <si>
    <t>bycatch of PETs</t>
  </si>
  <si>
    <t>cannibalism</t>
  </si>
  <si>
    <t>bycatch rate of PETs</t>
  </si>
  <si>
    <t>bycatch of non-PET species</t>
  </si>
  <si>
    <t xml:space="preserve">challenges to implement the ebfm </t>
  </si>
  <si>
    <t>projections</t>
  </si>
  <si>
    <t>biological impact</t>
  </si>
  <si>
    <t>storms</t>
  </si>
  <si>
    <t>jellyfish</t>
  </si>
  <si>
    <t>nuisance</t>
  </si>
  <si>
    <t>persistent organics pollution</t>
  </si>
  <si>
    <t>plastic</t>
  </si>
  <si>
    <t>macrolitter</t>
  </si>
  <si>
    <t>microlitter</t>
  </si>
  <si>
    <t>ecosystem physical state</t>
  </si>
  <si>
    <t>ecosystem biological state</t>
  </si>
  <si>
    <t>function</t>
  </si>
  <si>
    <t>migratory species</t>
  </si>
  <si>
    <t>shelf</t>
  </si>
  <si>
    <t xml:space="preserve">health </t>
  </si>
  <si>
    <t xml:space="preserve">local communities </t>
  </si>
  <si>
    <t xml:space="preserve">society </t>
  </si>
  <si>
    <t>ecosystem functioning</t>
  </si>
  <si>
    <t>eco-friendly fishing gears</t>
  </si>
  <si>
    <t>local coastal communities</t>
  </si>
  <si>
    <t>certification schemes</t>
  </si>
  <si>
    <t>control and enforcement</t>
  </si>
  <si>
    <t>opportunities</t>
  </si>
  <si>
    <t>synergies</t>
  </si>
  <si>
    <t>competition for resources</t>
  </si>
  <si>
    <t>data collection</t>
  </si>
  <si>
    <t>data sources</t>
  </si>
  <si>
    <t>diatoms</t>
  </si>
  <si>
    <t>economic sustainability</t>
  </si>
  <si>
    <t>coastal populations</t>
  </si>
  <si>
    <t>economic drivers</t>
  </si>
  <si>
    <t>societal effects</t>
  </si>
  <si>
    <t>ecosystem based management</t>
  </si>
  <si>
    <t>ecosystem drivers</t>
  </si>
  <si>
    <t>population productivity</t>
  </si>
  <si>
    <t>spatial management, food webs</t>
  </si>
  <si>
    <t>employment in tourism</t>
  </si>
  <si>
    <t>employment in recreational fisheries</t>
  </si>
  <si>
    <t>energy demand</t>
  </si>
  <si>
    <t>effort</t>
  </si>
  <si>
    <t>substrate</t>
  </si>
  <si>
    <t>hydrography</t>
  </si>
  <si>
    <t>wind</t>
  </si>
  <si>
    <t>product quality</t>
  </si>
  <si>
    <t>pressures in subdivisions</t>
  </si>
  <si>
    <t>active gears</t>
  </si>
  <si>
    <t>passive gears</t>
  </si>
  <si>
    <t>fish abundance</t>
  </si>
  <si>
    <t>coastal development</t>
  </si>
  <si>
    <t>metiers</t>
  </si>
  <si>
    <t>gears</t>
  </si>
  <si>
    <t>maturity</t>
  </si>
  <si>
    <t>key habitats</t>
  </si>
  <si>
    <t>key species</t>
  </si>
  <si>
    <t>bottom ecology</t>
  </si>
  <si>
    <t xml:space="preserve">fleet segment </t>
  </si>
  <si>
    <t>marine ecosystems</t>
  </si>
  <si>
    <t>human well-being</t>
  </si>
  <si>
    <t>employment on land</t>
  </si>
  <si>
    <t>fish, custaceans</t>
  </si>
  <si>
    <t>optimal fisheries seasonality</t>
  </si>
  <si>
    <t>science-industry trust</t>
  </si>
  <si>
    <t>labour standards</t>
  </si>
  <si>
    <t>interactions</t>
  </si>
  <si>
    <t>long-term timeseries</t>
  </si>
  <si>
    <t>medium term advice</t>
  </si>
  <si>
    <t>renewables</t>
  </si>
  <si>
    <t>benthic habitats, bycatch PET species: thresholds</t>
  </si>
  <si>
    <t>unilaterel agreements</t>
  </si>
  <si>
    <t xml:space="preserve">widely distributed stocks </t>
  </si>
  <si>
    <t>resuspension of sediments</t>
  </si>
  <si>
    <t>dispersion</t>
  </si>
  <si>
    <t>antropogenic pressure</t>
  </si>
  <si>
    <t>monitoring</t>
  </si>
  <si>
    <t>MSFD</t>
  </si>
  <si>
    <t>multispecies relationship</t>
  </si>
  <si>
    <t>multispecies fishery</t>
  </si>
  <si>
    <t>costs of fishing</t>
  </si>
  <si>
    <t>nature restoration</t>
  </si>
  <si>
    <t>product environment footprint</t>
  </si>
  <si>
    <t>population growth</t>
  </si>
  <si>
    <t xml:space="preserve">recruitment of fishers </t>
  </si>
  <si>
    <t>management strategies</t>
  </si>
  <si>
    <t>multispecies management</t>
  </si>
  <si>
    <t>multispecies selectivity</t>
  </si>
  <si>
    <t>production</t>
  </si>
  <si>
    <t>healthy age distribution</t>
  </si>
  <si>
    <t>sustainable management</t>
  </si>
  <si>
    <t>stock-recruitment</t>
  </si>
  <si>
    <t>sustainable food</t>
  </si>
  <si>
    <t>sustainability</t>
  </si>
  <si>
    <t>stability of fishing opportunities</t>
  </si>
  <si>
    <t xml:space="preserve"> </t>
  </si>
  <si>
    <t>stakeholder analysis</t>
  </si>
  <si>
    <t>supply chain length</t>
  </si>
  <si>
    <t>seabed disturbance</t>
  </si>
  <si>
    <t>seabed impact</t>
  </si>
  <si>
    <t>research in ICES</t>
  </si>
  <si>
    <t>shrimp fisheries</t>
  </si>
  <si>
    <t>both</t>
  </si>
  <si>
    <t>multispecies MEY</t>
  </si>
  <si>
    <t>Row Labels</t>
  </si>
  <si>
    <t>Grand Total</t>
  </si>
  <si>
    <t>Count of poll_option_recoded_close_to_original</t>
  </si>
  <si>
    <t>Column Labels</t>
  </si>
  <si>
    <t>multispecies MSY</t>
  </si>
  <si>
    <t>local conditions</t>
  </si>
  <si>
    <t>M1</t>
  </si>
  <si>
    <t>mixed fishery, Fmsy</t>
  </si>
  <si>
    <t>GFCM MAPs demersal and small pelagics</t>
  </si>
  <si>
    <t>local communities, profitability, job (icons)</t>
  </si>
  <si>
    <t>GFCM MAPs deep shrimps</t>
  </si>
  <si>
    <t>fleets from the third countries</t>
  </si>
  <si>
    <t>MPA, FRA</t>
  </si>
  <si>
    <t>size selectivity</t>
  </si>
  <si>
    <t>local communities, profitability, job (icons), fisher's livelihoods</t>
  </si>
  <si>
    <t>invasive, alien species</t>
  </si>
  <si>
    <t>local communities, profitability, job, deep shrimps</t>
  </si>
  <si>
    <t>nutrients fluctuation</t>
  </si>
  <si>
    <t>deep shrimps, demersal and small pelagic species</t>
  </si>
  <si>
    <t>deep shrimps, demersal and small pelagic species, socio-economic, invasive-alien species</t>
  </si>
  <si>
    <t>M2</t>
  </si>
  <si>
    <t>halieutic stocks, sensitive species, marine habitats, small and medium scale fisheries, local seafood and socio-economy</t>
  </si>
  <si>
    <t xml:space="preserve">other human impacts litter (icon) </t>
  </si>
  <si>
    <t xml:space="preserve">other human impacts, windfarms (icon) </t>
  </si>
  <si>
    <t>small and medium scale fisheries, local seafood and socio-economy</t>
  </si>
  <si>
    <t>halieutic stocks, sensitive species, habitats</t>
  </si>
  <si>
    <t>halieutic stocks</t>
  </si>
  <si>
    <t>sensitive species, habitats</t>
  </si>
  <si>
    <t>M3</t>
  </si>
  <si>
    <t>fish and shellfish  stocks (icons)</t>
  </si>
  <si>
    <t>other economic activities</t>
  </si>
  <si>
    <t>how ecosystem based fisheries management can maintain jobs, food supply and local development</t>
  </si>
  <si>
    <t>EBM</t>
  </si>
  <si>
    <t>local development (icon)</t>
  </si>
  <si>
    <t>I4</t>
  </si>
  <si>
    <t>windfarm (icon)</t>
  </si>
  <si>
    <t>small scale fishery, medium scale fishery, MPA, PET, commercial species, VME</t>
  </si>
  <si>
    <t>windfarm (icon), small scale fishery, medium scale fishery, local communities, commercial species, PET, VME</t>
  </si>
  <si>
    <t>PET (icon)</t>
  </si>
  <si>
    <t>VME (icon)</t>
  </si>
  <si>
    <t>commercial species (icons)</t>
  </si>
  <si>
    <t>small scale fishery (icon)</t>
  </si>
  <si>
    <t>MPA, commercial species, PET, VME</t>
  </si>
  <si>
    <t>medium scale fishery</t>
  </si>
  <si>
    <t>how climate change (icon) affects each component</t>
  </si>
  <si>
    <t>MPA, fishing, commercial species, PET, VME, local communities</t>
  </si>
  <si>
    <t>I5</t>
  </si>
  <si>
    <t>fleet overcapacity</t>
  </si>
  <si>
    <t>profitability, economic sustainability, maintain employment, social sustainability</t>
  </si>
  <si>
    <t>profitability, economic sustainability</t>
  </si>
  <si>
    <t>local coastal communties, maintain employment, social sustainability</t>
  </si>
  <si>
    <t>maintain employment, social sustainability</t>
  </si>
  <si>
    <t>local coastal communties</t>
  </si>
  <si>
    <t>management rules</t>
  </si>
  <si>
    <t>trawl fishery</t>
  </si>
  <si>
    <t>PET</t>
  </si>
  <si>
    <t>bottom longlines</t>
  </si>
  <si>
    <t xml:space="preserve">Spawners of some commercial species </t>
  </si>
  <si>
    <t>marine habitats, bentic species</t>
  </si>
  <si>
    <t>marine habitats</t>
  </si>
  <si>
    <t>citizen well-being</t>
  </si>
  <si>
    <t>bentic species</t>
  </si>
  <si>
    <t>marine habitat, bentic species</t>
  </si>
  <si>
    <t>I6</t>
  </si>
  <si>
    <t>small scale fishery</t>
  </si>
  <si>
    <t>profit, jobs</t>
  </si>
  <si>
    <t>management plans</t>
  </si>
  <si>
    <t>marine pollution</t>
  </si>
  <si>
    <t>marine habitat</t>
  </si>
  <si>
    <t>I7</t>
  </si>
  <si>
    <t>commercial species, fishery profitability, jobs, local communities</t>
  </si>
  <si>
    <t>trawlers</t>
  </si>
  <si>
    <t>commercial species, habitats</t>
  </si>
  <si>
    <t>fishery profitability</t>
  </si>
  <si>
    <t>I8</t>
  </si>
  <si>
    <t>clear and easy to apply measures related to commercial species and marine habitats</t>
  </si>
  <si>
    <t>Fishery profitability and economic sustainability, local communities, jobs</t>
  </si>
  <si>
    <t>Fishery profitability and economic sustainability</t>
  </si>
  <si>
    <t>sustainable fishing, fishery profitability, local communities, jobs, ecoturism, recreation activities</t>
  </si>
  <si>
    <t>commercial species, coastal habitats</t>
  </si>
  <si>
    <t>I9</t>
  </si>
  <si>
    <t>increasing selectivity of trawlers</t>
  </si>
  <si>
    <t>reduce catches of commercial species, impact on fishing profit, impact on local communities</t>
  </si>
  <si>
    <t>tuna fishing</t>
  </si>
  <si>
    <t>tuna impact on the ecosystem, keep by-catch individuals if die</t>
  </si>
  <si>
    <t>low fish price</t>
  </si>
  <si>
    <t>fishery incomes and job</t>
  </si>
  <si>
    <t>increasing fishing costs</t>
  </si>
  <si>
    <t>I10</t>
  </si>
  <si>
    <t>Wise management of fish stocks and fishery</t>
  </si>
  <si>
    <t>fishing, target species, bottom habitats, fishery economy, jobs</t>
  </si>
  <si>
    <t>fishing (icon)</t>
  </si>
  <si>
    <t xml:space="preserve">target speices, PETS, bottom habitats, fishery economy, jobs, human health </t>
  </si>
  <si>
    <t>jobs (icon)</t>
  </si>
  <si>
    <t>profits (icon)</t>
  </si>
  <si>
    <t>human health (icon)</t>
  </si>
  <si>
    <t xml:space="preserve">clean energy, global warming, litter, </t>
  </si>
  <si>
    <t>PETS</t>
  </si>
  <si>
    <t>bottom habitats</t>
  </si>
  <si>
    <t>fishery economy, people</t>
  </si>
  <si>
    <t>clean energy</t>
  </si>
  <si>
    <t>G11</t>
  </si>
  <si>
    <t>lack/effectiveness of governance and control implementation</t>
  </si>
  <si>
    <t>small scale fishery, medium scale fishery, recreational fishery, MPA, marine spatial planning, ecosystem based approach</t>
  </si>
  <si>
    <t>medium scale fishery, recreational fishery, control</t>
  </si>
  <si>
    <t>small scale fishery, recreational fishery</t>
  </si>
  <si>
    <t>small scale fishery, medium scale fishery</t>
  </si>
  <si>
    <t>marine spatial planning, EBA, biodiversity</t>
  </si>
  <si>
    <t xml:space="preserve">Biodiversity </t>
  </si>
  <si>
    <t>MPA, biodiversity</t>
  </si>
  <si>
    <t>EBA</t>
  </si>
  <si>
    <t>control</t>
  </si>
  <si>
    <t>G12</t>
  </si>
  <si>
    <t xml:space="preserve">Lack of awarness. Need to educate fishers and familiarize them with EbA approach. Deficiency of governance </t>
  </si>
  <si>
    <t>fishing costs</t>
  </si>
  <si>
    <t>turtle (icon)</t>
  </si>
  <si>
    <t>fishing tourism</t>
  </si>
  <si>
    <t>low incomes</t>
  </si>
  <si>
    <t>lack of succession</t>
  </si>
  <si>
    <t>local communities (icon)</t>
  </si>
  <si>
    <t>profits, people, jobs, local communities, overfishing</t>
  </si>
  <si>
    <t>IUU</t>
  </si>
  <si>
    <t>G13</t>
  </si>
  <si>
    <t>pollution from agriculture</t>
  </si>
  <si>
    <t>impact on seabed posidonia meadows</t>
  </si>
  <si>
    <t>climate change (icon)</t>
  </si>
  <si>
    <t>invasive alien species</t>
  </si>
  <si>
    <t>coastal erosion/natural disaster</t>
  </si>
  <si>
    <t>socio-economic, damage to vessels</t>
  </si>
  <si>
    <t>profit (icon)</t>
  </si>
  <si>
    <t>control/legislation</t>
  </si>
  <si>
    <t>socio-economic impact, social justice, compliance</t>
  </si>
  <si>
    <t>social justice</t>
  </si>
  <si>
    <t>under-reporting catches</t>
  </si>
  <si>
    <t>low participatory approach in governance</t>
  </si>
  <si>
    <t>lack of information, lack of cooperation culture, under-reporting catches</t>
  </si>
  <si>
    <t>small scale fishery gear</t>
  </si>
  <si>
    <t>G14</t>
  </si>
  <si>
    <t>policy governance</t>
  </si>
  <si>
    <t>fishing tourism, socio-economic impact, subsidies</t>
  </si>
  <si>
    <t>subsidies</t>
  </si>
  <si>
    <t>poor status of small scale fisheries and low succession</t>
  </si>
  <si>
    <t>lack of information, cooperative spirit, education, enterpreneurship</t>
  </si>
  <si>
    <t>governance, poor status of small scale fisheries and low succession</t>
  </si>
  <si>
    <t>G15</t>
  </si>
  <si>
    <t xml:space="preserve">marine litter </t>
  </si>
  <si>
    <t>quality control on fish,  incentives to collect litter, fishery socio-economic, local communities, people</t>
  </si>
  <si>
    <t xml:space="preserve">traditional fishing grounds, fishery socio-economic, local communities, people
</t>
  </si>
  <si>
    <t>catches, fishery socio-economic, local communities, people</t>
  </si>
  <si>
    <t>fishery socio-economic, local communities, people</t>
  </si>
  <si>
    <t>medium and small scale fishery</t>
  </si>
  <si>
    <t>trawlers from other countries</t>
  </si>
  <si>
    <t>cross border issues, fishery socio-economic</t>
  </si>
  <si>
    <t>management program, commercial species (icon)</t>
  </si>
  <si>
    <t>management program</t>
  </si>
  <si>
    <t>loose of fishing grounds</t>
  </si>
  <si>
    <t>selectivity</t>
  </si>
  <si>
    <t>shrimps and mullets (icons)</t>
  </si>
  <si>
    <t>reduce CO2 emission from the fishery</t>
  </si>
  <si>
    <t>G16</t>
  </si>
  <si>
    <t>small scale fishery catches</t>
  </si>
  <si>
    <t>fishery economy, local communities, people</t>
  </si>
  <si>
    <t>large scale (trawlers, icon)</t>
  </si>
  <si>
    <t>small scale fishery, commercial species overfishing</t>
  </si>
  <si>
    <t>hake (icon)</t>
  </si>
  <si>
    <t>lobster (icon)</t>
  </si>
  <si>
    <t>small scale fishery, fishery economy, local communities, people</t>
  </si>
  <si>
    <t>small scale fishing nets</t>
  </si>
  <si>
    <t>legality of fishing activities, professional and recreational</t>
  </si>
  <si>
    <t>education of fishers</t>
  </si>
  <si>
    <t>G17</t>
  </si>
  <si>
    <t>aquaculture, mass tourism</t>
  </si>
  <si>
    <t>space, pollution, litter</t>
  </si>
  <si>
    <t>alien species, ecosystem</t>
  </si>
  <si>
    <t>seabed degradation, discards</t>
  </si>
  <si>
    <t>purse seiners</t>
  </si>
  <si>
    <t>Lowering fishing pressure, enhance succession, employment opportunity for women and young people</t>
  </si>
  <si>
    <t xml:space="preserve">trap fishing targeting octopus and blue crab  </t>
  </si>
  <si>
    <t>MPA, control, governance</t>
  </si>
  <si>
    <t>MEDAC</t>
  </si>
  <si>
    <t>Multiannual Plans</t>
  </si>
  <si>
    <t>small pelagic fish</t>
  </si>
  <si>
    <t>deep shrimps</t>
  </si>
  <si>
    <t>third country fleets</t>
  </si>
  <si>
    <t>other human impacts</t>
  </si>
  <si>
    <t>medium-scale fisheries</t>
  </si>
  <si>
    <t>local seafood</t>
  </si>
  <si>
    <t>Italian</t>
  </si>
  <si>
    <t>Greek</t>
  </si>
  <si>
    <t>ecosystem based fisheries management</t>
  </si>
  <si>
    <t>VMEs</t>
  </si>
  <si>
    <t>social sustainability</t>
  </si>
  <si>
    <t>benthtic species</t>
  </si>
  <si>
    <t>management measures clear and easy to apply</t>
  </si>
  <si>
    <t>wise management</t>
  </si>
  <si>
    <t>effective governance</t>
  </si>
  <si>
    <t>effective control</t>
  </si>
  <si>
    <t xml:space="preserve">biodiversity </t>
  </si>
  <si>
    <t>awareness</t>
  </si>
  <si>
    <t>ecosystem based approach to fisheries</t>
  </si>
  <si>
    <t>fisher education</t>
  </si>
  <si>
    <t xml:space="preserve">governance </t>
  </si>
  <si>
    <t>incomes</t>
  </si>
  <si>
    <t>revenue (icon)</t>
  </si>
  <si>
    <t>coastal erosion</t>
  </si>
  <si>
    <t>participatory approach in governance</t>
  </si>
  <si>
    <t>succession</t>
  </si>
  <si>
    <t xml:space="preserve">litter </t>
  </si>
  <si>
    <t>information need</t>
  </si>
  <si>
    <t>cooperative spirit</t>
  </si>
  <si>
    <t>education</t>
  </si>
  <si>
    <t>enterpreneurship</t>
  </si>
  <si>
    <t>management strategy</t>
  </si>
  <si>
    <t>Carbon emission</t>
  </si>
  <si>
    <t>lobster</t>
  </si>
  <si>
    <t>correlation with fish, damage fishing gears</t>
  </si>
  <si>
    <t>trap fishing</t>
  </si>
  <si>
    <t xml:space="preserve">blue crab  </t>
  </si>
  <si>
    <t>Fmsy</t>
  </si>
  <si>
    <t>proft</t>
  </si>
  <si>
    <t>reduce catches of commercial species</t>
  </si>
  <si>
    <t>fisher income</t>
  </si>
  <si>
    <t>posidonia meadows</t>
  </si>
  <si>
    <t>natural disaster</t>
  </si>
  <si>
    <t>damage to vessels</t>
  </si>
  <si>
    <t>underreporting of catches</t>
  </si>
  <si>
    <t>socio-economic impact, subsidies</t>
  </si>
  <si>
    <t>quality control</t>
  </si>
  <si>
    <t>space</t>
  </si>
  <si>
    <t>trawlers from other countries, cross border issues,</t>
  </si>
  <si>
    <t>socioeconomic</t>
  </si>
  <si>
    <t>invasice alien species</t>
  </si>
  <si>
    <t>seabed degradation</t>
  </si>
  <si>
    <t>enhance succession</t>
  </si>
  <si>
    <t>employment opportunity for women and young people</t>
  </si>
  <si>
    <t>women</t>
  </si>
  <si>
    <t>Baltic_Sea</t>
  </si>
  <si>
    <t>North_Sea/Western_waters</t>
  </si>
  <si>
    <t>Baltic_Sea/Mediterranean/North_Sea/Western_waters</t>
  </si>
  <si>
    <t>Mediterranean/Western_waters</t>
  </si>
  <si>
    <t>North_Sea/Mediterranean</t>
  </si>
  <si>
    <t>POLLUTION</t>
  </si>
  <si>
    <t>Row_number</t>
  </si>
  <si>
    <t>Contact forum</t>
  </si>
  <si>
    <t>Number of individual scopings recieved</t>
  </si>
  <si>
    <t>Responding men</t>
  </si>
  <si>
    <t>Responding women</t>
  </si>
  <si>
    <t>Gender not given</t>
  </si>
  <si>
    <t>SEAwise partners Mediterranean</t>
  </si>
  <si>
    <t>SEAwise partners Western waters</t>
  </si>
  <si>
    <t>SEAwise partners North Sea</t>
  </si>
  <si>
    <t>SEAwise partners Baltic Sea</t>
  </si>
  <si>
    <t>Greek consultiation</t>
  </si>
  <si>
    <t>Italian consultation</t>
  </si>
  <si>
    <t>Total</t>
  </si>
  <si>
    <t>Individual</t>
  </si>
  <si>
    <t>NSAC/PELAC</t>
  </si>
  <si>
    <t>clouds</t>
  </si>
  <si>
    <t>Total-kickoff</t>
  </si>
  <si>
    <t>nonkick</t>
  </si>
  <si>
    <t>nonkickoff</t>
  </si>
  <si>
    <t>kivk</t>
  </si>
  <si>
    <t>kick</t>
  </si>
  <si>
    <t>Western waters</t>
  </si>
  <si>
    <t>Baltic Sea</t>
  </si>
  <si>
    <t>type</t>
  </si>
  <si>
    <t>partners</t>
  </si>
  <si>
    <t>what</t>
  </si>
  <si>
    <t>acs</t>
  </si>
  <si>
    <t>Count of what</t>
  </si>
  <si>
    <t>management measures, MPAs, trade-offs</t>
  </si>
  <si>
    <t>coastal economics</t>
  </si>
  <si>
    <t>windfarms, MPAs</t>
  </si>
  <si>
    <t>(All)</t>
  </si>
  <si>
    <t>MEDAC/National</t>
  </si>
  <si>
    <t>Item</t>
  </si>
  <si>
    <t>employment/jobs</t>
  </si>
  <si>
    <t>kicoff</t>
  </si>
  <si>
    <t>ki</t>
  </si>
  <si>
    <t>nokick</t>
  </si>
  <si>
    <t>Row Labels WP2</t>
  </si>
  <si>
    <t xml:space="preserve">fisheries  </t>
  </si>
  <si>
    <t>spatial considerations</t>
  </si>
  <si>
    <t>Recoding 1</t>
  </si>
  <si>
    <t>Recoding 2</t>
  </si>
  <si>
    <t>impact measure</t>
  </si>
  <si>
    <t>management measure</t>
  </si>
  <si>
    <t>decision support</t>
  </si>
  <si>
    <t>imact measure</t>
  </si>
  <si>
    <t>fisheries profit</t>
  </si>
  <si>
    <t>fisheries profits</t>
  </si>
  <si>
    <t>towed gear</t>
  </si>
  <si>
    <t>exploitation</t>
  </si>
  <si>
    <t>fishery resources</t>
  </si>
  <si>
    <t>Row_static</t>
  </si>
  <si>
    <t>socioeconomics</t>
  </si>
  <si>
    <t>fishing gear</t>
  </si>
  <si>
    <t>fisher conditions</t>
  </si>
  <si>
    <t>seabottom habitat</t>
  </si>
  <si>
    <t>other sectors</t>
  </si>
  <si>
    <t>species interaction</t>
  </si>
  <si>
    <t>practical management</t>
  </si>
  <si>
    <t>climate adaptatio</t>
  </si>
  <si>
    <t>management implementation</t>
  </si>
  <si>
    <t>carbon emmission</t>
  </si>
  <si>
    <t>Fish habitat</t>
  </si>
  <si>
    <t>fisher profits</t>
  </si>
  <si>
    <t>total-kickoff</t>
  </si>
  <si>
    <t>Acs</t>
  </si>
  <si>
    <t>Western Waters</t>
  </si>
  <si>
    <t>BSAC</t>
  </si>
  <si>
    <t>BS_1</t>
  </si>
  <si>
    <t>Baltic_sea</t>
  </si>
  <si>
    <t>Scale dependency</t>
  </si>
  <si>
    <t>Sector integration</t>
  </si>
  <si>
    <t>adaptive management</t>
  </si>
  <si>
    <t>sound science</t>
  </si>
  <si>
    <t>participation</t>
  </si>
  <si>
    <t>windfarms (icon)</t>
  </si>
  <si>
    <t>global warming (icon)</t>
  </si>
  <si>
    <t>benthic habitats (icon)</t>
  </si>
  <si>
    <t>cod (icon)</t>
  </si>
  <si>
    <t>plaice (icon)</t>
  </si>
  <si>
    <t>sprat (icon)</t>
  </si>
  <si>
    <t>herring (icon)</t>
  </si>
  <si>
    <t>land sea interactions</t>
  </si>
  <si>
    <t>precautionary approach</t>
  </si>
  <si>
    <t>Ecosystem based management</t>
  </si>
  <si>
    <t>BS_2</t>
  </si>
  <si>
    <t>planet</t>
  </si>
  <si>
    <t>prosperity</t>
  </si>
  <si>
    <t xml:space="preserve">humans </t>
  </si>
  <si>
    <t>humas part of the ecosystem</t>
  </si>
  <si>
    <t>line&amp;rod</t>
  </si>
  <si>
    <t>d09a912730e6454d74814ecf2d5abaa8badf9dd2</t>
  </si>
  <si>
    <t>Land-sea interactions</t>
  </si>
  <si>
    <t xml:space="preserve">Precautionary approach </t>
  </si>
  <si>
    <t xml:space="preserve">Multispecies management </t>
  </si>
  <si>
    <t>Foodwebs</t>
  </si>
  <si>
    <t>Environmental impact</t>
  </si>
  <si>
    <t>Recreation</t>
  </si>
  <si>
    <t xml:space="preserve">Low impact fisheries </t>
  </si>
  <si>
    <t xml:space="preserve">Cultural heritage </t>
  </si>
  <si>
    <t>Seafloor</t>
  </si>
  <si>
    <t>Shared seascape</t>
  </si>
  <si>
    <t>Herring</t>
  </si>
  <si>
    <t>cod cod and cod</t>
  </si>
  <si>
    <t>d6488d9ccc58f8f4fae92136c90a403cebeaf785</t>
  </si>
  <si>
    <t>climate effect on management objectoves</t>
  </si>
  <si>
    <t>multispecies interactions</t>
  </si>
  <si>
    <t>cause pf decline of cod</t>
  </si>
  <si>
    <t>cormorant predation</t>
  </si>
  <si>
    <t>local communities and life in remotes</t>
  </si>
  <si>
    <t>åprofessional fishery</t>
  </si>
  <si>
    <t>seal and cormorant culling</t>
  </si>
  <si>
    <t>not salmon ;o)</t>
  </si>
  <si>
    <t>documentation of spawning closures</t>
  </si>
  <si>
    <t>c2ded26e76aca84cb0d50b809359e243e7962a8e</t>
  </si>
  <si>
    <t xml:space="preserve">Environmental impact </t>
  </si>
  <si>
    <t xml:space="preserve">Human impacts </t>
  </si>
  <si>
    <t>Impact on fishers</t>
  </si>
  <si>
    <t xml:space="preserve">Reconciling multi use of sea </t>
  </si>
  <si>
    <t xml:space="preserve">Cost benefits </t>
  </si>
  <si>
    <t xml:space="preserve">Renewable energy at sea </t>
  </si>
  <si>
    <t>Other users than fishing</t>
  </si>
  <si>
    <t xml:space="preserve">Other flatfish </t>
  </si>
  <si>
    <t>Tech measures</t>
  </si>
  <si>
    <t>2eb88a4f93b5c2fa02684fafc64d62b039f161f2</t>
  </si>
  <si>
    <t>foodweb</t>
  </si>
  <si>
    <t>seals and cormorants</t>
  </si>
  <si>
    <t>co2 footprint</t>
  </si>
  <si>
    <t>5c6d846179474e1cc7ab0fb5baf741f01b4d33cf</t>
  </si>
  <si>
    <t>balanced People Planet Prosperty</t>
  </si>
  <si>
    <t>multi-stakeholder approach</t>
  </si>
  <si>
    <t>different fishing gears</t>
  </si>
  <si>
    <t>Salmon</t>
  </si>
  <si>
    <t>Sea Trout</t>
  </si>
  <si>
    <t>Predators</t>
  </si>
  <si>
    <t>bag limit</t>
  </si>
  <si>
    <t>e489476a2b38cd9ed49f0d95b428eb514eb91fd9</t>
  </si>
  <si>
    <t>Ecosystem</t>
  </si>
  <si>
    <t>Environmental impacts</t>
  </si>
  <si>
    <t>Stability of stocks</t>
  </si>
  <si>
    <t>Proportionality</t>
  </si>
  <si>
    <t xml:space="preserve">Local food </t>
  </si>
  <si>
    <t>Environmental links/impacts to fish species like foodweb, temperature, interspecies considerations</t>
  </si>
  <si>
    <t>Pelagics, flatfish, salmon, cod</t>
  </si>
  <si>
    <t>Technical measures</t>
  </si>
  <si>
    <t>f27b2f177a39e67c80427d45af8915696c554f1c</t>
  </si>
  <si>
    <t>Multi species</t>
  </si>
  <si>
    <t>Seals</t>
  </si>
  <si>
    <t>Share of sea by different activities</t>
  </si>
  <si>
    <t>393a808966f598736fb95570c091ec3d5ee366ba</t>
  </si>
  <si>
    <t>Manager</t>
  </si>
  <si>
    <t>Baltic_sea, North_sea</t>
  </si>
  <si>
    <t>land-sea interactions</t>
  </si>
  <si>
    <t>impact of fishing</t>
  </si>
  <si>
    <t xml:space="preserve">precautionary approach </t>
  </si>
  <si>
    <t xml:space="preserve">multispecies management </t>
  </si>
  <si>
    <t xml:space="preserve">low impact fisheries </t>
  </si>
  <si>
    <t xml:space="preserve">cultural heritage </t>
  </si>
  <si>
    <t>shared seascape</t>
  </si>
  <si>
    <t>management objectoves</t>
  </si>
  <si>
    <t>cause of decline of cod</t>
  </si>
  <si>
    <t>professional fishery</t>
  </si>
  <si>
    <t>culling</t>
  </si>
  <si>
    <t>not salmon</t>
  </si>
  <si>
    <t>spawning closures</t>
  </si>
  <si>
    <t xml:space="preserve">human impacts </t>
  </si>
  <si>
    <t>impact on fishers</t>
  </si>
  <si>
    <t xml:space="preserve">multi-use of sea </t>
  </si>
  <si>
    <t xml:space="preserve">benefits </t>
  </si>
  <si>
    <t>other users than fishing</t>
  </si>
  <si>
    <t xml:space="preserve">flatfish </t>
  </si>
  <si>
    <t>human impacts</t>
  </si>
  <si>
    <t>balanced</t>
  </si>
  <si>
    <t>sea trout</t>
  </si>
  <si>
    <t>stability of stocks</t>
  </si>
  <si>
    <t>proportionality</t>
  </si>
  <si>
    <t xml:space="preserve">local food </t>
  </si>
  <si>
    <t>share of sea by different activities</t>
  </si>
  <si>
    <t>scale dependency</t>
  </si>
  <si>
    <t>sector integration</t>
  </si>
  <si>
    <t>WW</t>
  </si>
  <si>
    <t>MEDAC/I/GR</t>
  </si>
  <si>
    <t>tot-kickoff</t>
  </si>
  <si>
    <t>scientists</t>
  </si>
  <si>
    <t>Stakeholders</t>
  </si>
  <si>
    <t>Scientists</t>
  </si>
  <si>
    <t>PET/sensitive species</t>
  </si>
  <si>
    <t>tot-kick</t>
  </si>
  <si>
    <t>Med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</si>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</sst>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/>
      <right/>
      <top/>
      <bottom style="medium">
        <color rgb="FFA8D08D"/>
      </bottom>
      <diagonal/>
    </border>
    <border>
      <left/>
      <right style="medium">
        <color rgb="FFA8D08D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11" fontId="0" fillId="0" borderId="0" xfId="0" applyNumberFormat="1"/>
    <xf numFmtId="0" fontId="0" fillId="0" borderId="0" xfId="0" applyFill="1"/>
    <xf numFmtId="0" fontId="1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4" fillId="2" borderId="0" xfId="0" applyFont="1" applyFill="1"/>
    <xf numFmtId="0" fontId="4" fillId="2" borderId="1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2" xfId="0" applyNumberFormat="1" applyFont="1" applyFill="1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0" xfId="0" applyNumberFormat="1" applyFont="1" applyFill="1" applyBorder="1"/>
    <xf numFmtId="0" fontId="0" fillId="0" borderId="2" xfId="0" applyNumberFormat="1" applyBorder="1"/>
    <xf numFmtId="0" fontId="6" fillId="3" borderId="7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5" fillId="0" borderId="0" xfId="0" applyFont="1"/>
    <xf numFmtId="0" fontId="5" fillId="4" borderId="9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left" vertical="center" wrapText="1" indent="2"/>
    </xf>
    <xf numFmtId="0" fontId="6" fillId="3" borderId="0" xfId="0" applyFont="1" applyFill="1" applyBorder="1" applyAlignment="1">
      <alignment horizontal="left" vertical="center" wrapText="1" indent="2"/>
    </xf>
    <xf numFmtId="0" fontId="5" fillId="4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left" vertical="center" wrapText="1" indent="2"/>
    </xf>
    <xf numFmtId="0" fontId="5" fillId="4" borderId="9" xfId="0" applyFont="1" applyFill="1" applyBorder="1" applyAlignment="1">
      <alignment horizontal="left" vertical="center" wrapText="1" indent="2"/>
    </xf>
    <xf numFmtId="0" fontId="6" fillId="3" borderId="0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Social items listed by at least 3 in </a:t>
            </a:r>
          </a:p>
          <a:p>
            <a:pPr>
              <a:defRPr/>
            </a:pPr>
            <a:r>
              <a:rPr lang="en-GB"/>
              <a:t>PELAC/NSAC/NWWAC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2069626713327501"/>
        </c:manualLayout>
      </c:layout>
      <c:barChart>
        <c:barDir val="col"/>
        <c:grouping val="clustered"/>
        <c:varyColors val="0"/>
        <c:ser>
          <c:idx val="5"/>
          <c:order val="0"/>
          <c:tx>
            <c:v>AC meetings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Sheet1!$A$477:$A$515</c:f>
              <c:strCache>
                <c:ptCount val="39"/>
                <c:pt idx="0">
                  <c:v>windfarms</c:v>
                </c:pt>
                <c:pt idx="1">
                  <c:v>MPAs</c:v>
                </c:pt>
                <c:pt idx="2">
                  <c:v>employment</c:v>
                </c:pt>
                <c:pt idx="3">
                  <c:v>Brexit</c:v>
                </c:pt>
                <c:pt idx="4">
                  <c:v>Landing obligation</c:v>
                </c:pt>
                <c:pt idx="5">
                  <c:v>food supply</c:v>
                </c:pt>
                <c:pt idx="6">
                  <c:v>TAC</c:v>
                </c:pt>
                <c:pt idx="7">
                  <c:v>cables</c:v>
                </c:pt>
                <c:pt idx="8">
                  <c:v>economically viable fishing industry</c:v>
                </c:pt>
                <c:pt idx="9">
                  <c:v>food security</c:v>
                </c:pt>
                <c:pt idx="10">
                  <c:v>revenue</c:v>
                </c:pt>
                <c:pt idx="11">
                  <c:v>carbon storage</c:v>
                </c:pt>
                <c:pt idx="12">
                  <c:v>closed areas</c:v>
                </c:pt>
                <c:pt idx="13">
                  <c:v>local communities</c:v>
                </c:pt>
                <c:pt idx="14">
                  <c:v>marine spatial planning</c:v>
                </c:pt>
                <c:pt idx="15">
                  <c:v>noise</c:v>
                </c:pt>
                <c:pt idx="16">
                  <c:v>pollution</c:v>
                </c:pt>
                <c:pt idx="17">
                  <c:v>societal effects</c:v>
                </c:pt>
                <c:pt idx="18">
                  <c:v>technical measures</c:v>
                </c:pt>
                <c:pt idx="19">
                  <c:v>bycatch reduction measures</c:v>
                </c:pt>
                <c:pt idx="20">
                  <c:v>coastal communities</c:v>
                </c:pt>
                <c:pt idx="21">
                  <c:v>conflicts</c:v>
                </c:pt>
                <c:pt idx="22">
                  <c:v>conservation</c:v>
                </c:pt>
                <c:pt idx="23">
                  <c:v>economics</c:v>
                </c:pt>
                <c:pt idx="24">
                  <c:v>ecosystem services</c:v>
                </c:pt>
                <c:pt idx="25">
                  <c:v>fishery sector attractiveness</c:v>
                </c:pt>
                <c:pt idx="26">
                  <c:v>human impact</c:v>
                </c:pt>
                <c:pt idx="27">
                  <c:v>innovation</c:v>
                </c:pt>
                <c:pt idx="28">
                  <c:v>land-based pollution</c:v>
                </c:pt>
                <c:pt idx="29">
                  <c:v>MSFD</c:v>
                </c:pt>
                <c:pt idx="30">
                  <c:v>opportunities</c:v>
                </c:pt>
                <c:pt idx="31">
                  <c:v>other human activities</c:v>
                </c:pt>
                <c:pt idx="32">
                  <c:v>profitable fisheries</c:v>
                </c:pt>
                <c:pt idx="33">
                  <c:v>public consultation</c:v>
                </c:pt>
                <c:pt idx="34">
                  <c:v>sediment extraction</c:v>
                </c:pt>
                <c:pt idx="35">
                  <c:v>seismic activities</c:v>
                </c:pt>
                <c:pt idx="36">
                  <c:v>socioeconomic impacts</c:v>
                </c:pt>
                <c:pt idx="37">
                  <c:v>synergies</c:v>
                </c:pt>
                <c:pt idx="38">
                  <c:v>trade-offs</c:v>
                </c:pt>
              </c:strCache>
            </c:strRef>
          </c:cat>
          <c:val>
            <c:numRef>
              <c:f>Sheet1!$G$477:$G$495</c:f>
              <c:numCache>
                <c:formatCode>General</c:formatCode>
                <c:ptCount val="19"/>
                <c:pt idx="0">
                  <c:v>19</c:v>
                </c:pt>
                <c:pt idx="1">
                  <c:v>12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C8-4292-AF69-58340992A506}"/>
            </c:ext>
          </c:extLst>
        </c:ser>
        <c:ser>
          <c:idx val="1"/>
          <c:order val="1"/>
          <c:tx>
            <c:v>Seawise partners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Sheet1!$A$477:$A$515</c:f>
              <c:strCache>
                <c:ptCount val="39"/>
                <c:pt idx="0">
                  <c:v>windfarms</c:v>
                </c:pt>
                <c:pt idx="1">
                  <c:v>MPAs</c:v>
                </c:pt>
                <c:pt idx="2">
                  <c:v>employment</c:v>
                </c:pt>
                <c:pt idx="3">
                  <c:v>Brexit</c:v>
                </c:pt>
                <c:pt idx="4">
                  <c:v>Landing obligation</c:v>
                </c:pt>
                <c:pt idx="5">
                  <c:v>food supply</c:v>
                </c:pt>
                <c:pt idx="6">
                  <c:v>TAC</c:v>
                </c:pt>
                <c:pt idx="7">
                  <c:v>cables</c:v>
                </c:pt>
                <c:pt idx="8">
                  <c:v>economically viable fishing industry</c:v>
                </c:pt>
                <c:pt idx="9">
                  <c:v>food security</c:v>
                </c:pt>
                <c:pt idx="10">
                  <c:v>revenue</c:v>
                </c:pt>
                <c:pt idx="11">
                  <c:v>carbon storage</c:v>
                </c:pt>
                <c:pt idx="12">
                  <c:v>closed areas</c:v>
                </c:pt>
                <c:pt idx="13">
                  <c:v>local communities</c:v>
                </c:pt>
                <c:pt idx="14">
                  <c:v>marine spatial planning</c:v>
                </c:pt>
                <c:pt idx="15">
                  <c:v>noise</c:v>
                </c:pt>
                <c:pt idx="16">
                  <c:v>pollution</c:v>
                </c:pt>
                <c:pt idx="17">
                  <c:v>societal effects</c:v>
                </c:pt>
                <c:pt idx="18">
                  <c:v>technical measures</c:v>
                </c:pt>
                <c:pt idx="19">
                  <c:v>bycatch reduction measures</c:v>
                </c:pt>
                <c:pt idx="20">
                  <c:v>coastal communities</c:v>
                </c:pt>
                <c:pt idx="21">
                  <c:v>conflicts</c:v>
                </c:pt>
                <c:pt idx="22">
                  <c:v>conservation</c:v>
                </c:pt>
                <c:pt idx="23">
                  <c:v>economics</c:v>
                </c:pt>
                <c:pt idx="24">
                  <c:v>ecosystem services</c:v>
                </c:pt>
                <c:pt idx="25">
                  <c:v>fishery sector attractiveness</c:v>
                </c:pt>
                <c:pt idx="26">
                  <c:v>human impact</c:v>
                </c:pt>
                <c:pt idx="27">
                  <c:v>innovation</c:v>
                </c:pt>
                <c:pt idx="28">
                  <c:v>land-based pollution</c:v>
                </c:pt>
                <c:pt idx="29">
                  <c:v>MSFD</c:v>
                </c:pt>
                <c:pt idx="30">
                  <c:v>opportunities</c:v>
                </c:pt>
                <c:pt idx="31">
                  <c:v>other human activities</c:v>
                </c:pt>
                <c:pt idx="32">
                  <c:v>profitable fisheries</c:v>
                </c:pt>
                <c:pt idx="33">
                  <c:v>public consultation</c:v>
                </c:pt>
                <c:pt idx="34">
                  <c:v>sediment extraction</c:v>
                </c:pt>
                <c:pt idx="35">
                  <c:v>seismic activities</c:v>
                </c:pt>
                <c:pt idx="36">
                  <c:v>socioeconomic impacts</c:v>
                </c:pt>
                <c:pt idx="37">
                  <c:v>synergies</c:v>
                </c:pt>
                <c:pt idx="38">
                  <c:v>trade-offs</c:v>
                </c:pt>
              </c:strCache>
            </c:strRef>
          </c:cat>
          <c:val>
            <c:numRef>
              <c:f>Sheet1!$H$477:$H$495</c:f>
              <c:numCache>
                <c:formatCode>General</c:formatCode>
                <c:ptCount val="19"/>
                <c:pt idx="0">
                  <c:v>16.974093264248705</c:v>
                </c:pt>
                <c:pt idx="1">
                  <c:v>22.196891191709845</c:v>
                </c:pt>
                <c:pt idx="2">
                  <c:v>12.404145077720207</c:v>
                </c:pt>
                <c:pt idx="3">
                  <c:v>6.528497409326425</c:v>
                </c:pt>
                <c:pt idx="4">
                  <c:v>0</c:v>
                </c:pt>
                <c:pt idx="5">
                  <c:v>1.9585492227979275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2.6113989637305699</c:v>
                </c:pt>
                <c:pt idx="10">
                  <c:v>2.6113989637305699</c:v>
                </c:pt>
                <c:pt idx="11">
                  <c:v>1.3056994818652849</c:v>
                </c:pt>
                <c:pt idx="12">
                  <c:v>0</c:v>
                </c:pt>
                <c:pt idx="13">
                  <c:v>3.2642487046632125</c:v>
                </c:pt>
                <c:pt idx="14">
                  <c:v>6.528497409326425</c:v>
                </c:pt>
                <c:pt idx="15">
                  <c:v>0.65284974093264247</c:v>
                </c:pt>
                <c:pt idx="16">
                  <c:v>3.2642487046632125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8-4292-AF69-58340992A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Ecological items listed by at least 3 in </a:t>
            </a:r>
          </a:p>
          <a:p>
            <a:pPr>
              <a:defRPr/>
            </a:pPr>
            <a:r>
              <a:rPr lang="en-GB"/>
              <a:t>PELAC/NSAC/NWWAC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2069626713327501"/>
        </c:manualLayout>
      </c:layout>
      <c:barChart>
        <c:barDir val="col"/>
        <c:grouping val="clustered"/>
        <c:varyColors val="0"/>
        <c:ser>
          <c:idx val="5"/>
          <c:order val="0"/>
          <c:tx>
            <c:v>AC meetings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Sheet1!$A$791:$A$820</c:f>
              <c:strCache>
                <c:ptCount val="30"/>
                <c:pt idx="0">
                  <c:v>climate change</c:v>
                </c:pt>
                <c:pt idx="1">
                  <c:v>cod</c:v>
                </c:pt>
                <c:pt idx="2">
                  <c:v>seabirds</c:v>
                </c:pt>
                <c:pt idx="3">
                  <c:v>marine mammals</c:v>
                </c:pt>
                <c:pt idx="4">
                  <c:v>climate</c:v>
                </c:pt>
                <c:pt idx="5">
                  <c:v>herring</c:v>
                </c:pt>
                <c:pt idx="6">
                  <c:v>species interactions</c:v>
                </c:pt>
                <c:pt idx="7">
                  <c:v>benthic habitats</c:v>
                </c:pt>
                <c:pt idx="8">
                  <c:v>plankton</c:v>
                </c:pt>
                <c:pt idx="9">
                  <c:v>seabass</c:v>
                </c:pt>
                <c:pt idx="10">
                  <c:v>sensitive species</c:v>
                </c:pt>
                <c:pt idx="11">
                  <c:v>sharks</c:v>
                </c:pt>
                <c:pt idx="12">
                  <c:v>bycatch</c:v>
                </c:pt>
                <c:pt idx="13">
                  <c:v>commercial fish/shellfish</c:v>
                </c:pt>
                <c:pt idx="14">
                  <c:v>hake</c:v>
                </c:pt>
                <c:pt idx="15">
                  <c:v>litter</c:v>
                </c:pt>
                <c:pt idx="16">
                  <c:v>new species</c:v>
                </c:pt>
                <c:pt idx="17">
                  <c:v>pollution</c:v>
                </c:pt>
                <c:pt idx="18">
                  <c:v>shrimps</c:v>
                </c:pt>
                <c:pt idx="19">
                  <c:v>sole</c:v>
                </c:pt>
                <c:pt idx="20">
                  <c:v>species distribution</c:v>
                </c:pt>
                <c:pt idx="21">
                  <c:v>turtles</c:v>
                </c:pt>
                <c:pt idx="22">
                  <c:v>anchovy</c:v>
                </c:pt>
                <c:pt idx="23">
                  <c:v>global warming</c:v>
                </c:pt>
                <c:pt idx="24">
                  <c:v>monkfish</c:v>
                </c:pt>
                <c:pt idx="25">
                  <c:v>red mullet</c:v>
                </c:pt>
                <c:pt idx="26">
                  <c:v>sandeel</c:v>
                </c:pt>
                <c:pt idx="27">
                  <c:v>spawning areas</c:v>
                </c:pt>
                <c:pt idx="28">
                  <c:v>sprat</c:v>
                </c:pt>
                <c:pt idx="29">
                  <c:v>squid</c:v>
                </c:pt>
              </c:strCache>
            </c:strRef>
          </c:cat>
          <c:val>
            <c:numRef>
              <c:f>Sheet1!$G$791:$G$820</c:f>
              <c:numCache>
                <c:formatCode>General</c:formatCode>
                <c:ptCount val="30"/>
                <c:pt idx="0">
                  <c:v>15</c:v>
                </c:pt>
                <c:pt idx="1">
                  <c:v>11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E-4CF5-8195-1192D4BF9312}"/>
            </c:ext>
          </c:extLst>
        </c:ser>
        <c:ser>
          <c:idx val="1"/>
          <c:order val="1"/>
          <c:tx>
            <c:v>Seawise partners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Sheet1!$A$791:$A$820</c:f>
              <c:strCache>
                <c:ptCount val="30"/>
                <c:pt idx="0">
                  <c:v>climate change</c:v>
                </c:pt>
                <c:pt idx="1">
                  <c:v>cod</c:v>
                </c:pt>
                <c:pt idx="2">
                  <c:v>seabirds</c:v>
                </c:pt>
                <c:pt idx="3">
                  <c:v>marine mammals</c:v>
                </c:pt>
                <c:pt idx="4">
                  <c:v>climate</c:v>
                </c:pt>
                <c:pt idx="5">
                  <c:v>herring</c:v>
                </c:pt>
                <c:pt idx="6">
                  <c:v>species interactions</c:v>
                </c:pt>
                <c:pt idx="7">
                  <c:v>benthic habitats</c:v>
                </c:pt>
                <c:pt idx="8">
                  <c:v>plankton</c:v>
                </c:pt>
                <c:pt idx="9">
                  <c:v>seabass</c:v>
                </c:pt>
                <c:pt idx="10">
                  <c:v>sensitive species</c:v>
                </c:pt>
                <c:pt idx="11">
                  <c:v>sharks</c:v>
                </c:pt>
                <c:pt idx="12">
                  <c:v>bycatch</c:v>
                </c:pt>
                <c:pt idx="13">
                  <c:v>commercial fish/shellfish</c:v>
                </c:pt>
                <c:pt idx="14">
                  <c:v>hake</c:v>
                </c:pt>
                <c:pt idx="15">
                  <c:v>litter</c:v>
                </c:pt>
                <c:pt idx="16">
                  <c:v>new species</c:v>
                </c:pt>
                <c:pt idx="17">
                  <c:v>pollution</c:v>
                </c:pt>
                <c:pt idx="18">
                  <c:v>shrimps</c:v>
                </c:pt>
                <c:pt idx="19">
                  <c:v>sole</c:v>
                </c:pt>
                <c:pt idx="20">
                  <c:v>species distribution</c:v>
                </c:pt>
                <c:pt idx="21">
                  <c:v>turtles</c:v>
                </c:pt>
                <c:pt idx="22">
                  <c:v>anchovy</c:v>
                </c:pt>
                <c:pt idx="23">
                  <c:v>global warming</c:v>
                </c:pt>
                <c:pt idx="24">
                  <c:v>monkfish</c:v>
                </c:pt>
                <c:pt idx="25">
                  <c:v>red mullet</c:v>
                </c:pt>
                <c:pt idx="26">
                  <c:v>sandeel</c:v>
                </c:pt>
                <c:pt idx="27">
                  <c:v>spawning areas</c:v>
                </c:pt>
                <c:pt idx="28">
                  <c:v>sprat</c:v>
                </c:pt>
                <c:pt idx="29">
                  <c:v>squid</c:v>
                </c:pt>
              </c:strCache>
            </c:strRef>
          </c:cat>
          <c:val>
            <c:numRef>
              <c:f>Sheet1!$H$791:$H$820</c:f>
              <c:numCache>
                <c:formatCode>General</c:formatCode>
                <c:ptCount val="30"/>
                <c:pt idx="0">
                  <c:v>15.910514541387025</c:v>
                </c:pt>
                <c:pt idx="1">
                  <c:v>2.2729306487695751</c:v>
                </c:pt>
                <c:pt idx="2">
                  <c:v>3.4093959731543624</c:v>
                </c:pt>
                <c:pt idx="3">
                  <c:v>5.682326621923937</c:v>
                </c:pt>
                <c:pt idx="4">
                  <c:v>10.228187919463087</c:v>
                </c:pt>
                <c:pt idx="5">
                  <c:v>0.56823266219239377</c:v>
                </c:pt>
                <c:pt idx="6">
                  <c:v>3.9776286353467563</c:v>
                </c:pt>
                <c:pt idx="7">
                  <c:v>9.0917225950783003</c:v>
                </c:pt>
                <c:pt idx="8">
                  <c:v>0.56823266219239377</c:v>
                </c:pt>
                <c:pt idx="9">
                  <c:v>1.7046979865771812</c:v>
                </c:pt>
                <c:pt idx="10">
                  <c:v>0</c:v>
                </c:pt>
                <c:pt idx="11">
                  <c:v>1.1364653243847875</c:v>
                </c:pt>
                <c:pt idx="12">
                  <c:v>7.9552572706935125</c:v>
                </c:pt>
                <c:pt idx="13">
                  <c:v>2.2729306487695751</c:v>
                </c:pt>
                <c:pt idx="14">
                  <c:v>2.2729306487695751</c:v>
                </c:pt>
                <c:pt idx="15">
                  <c:v>2.2729306487695751</c:v>
                </c:pt>
                <c:pt idx="16">
                  <c:v>0</c:v>
                </c:pt>
                <c:pt idx="17">
                  <c:v>0.56823266219239377</c:v>
                </c:pt>
                <c:pt idx="18">
                  <c:v>3.4093959731543624</c:v>
                </c:pt>
                <c:pt idx="19">
                  <c:v>2.8411633109619685</c:v>
                </c:pt>
                <c:pt idx="20">
                  <c:v>1.1364653243847875</c:v>
                </c:pt>
                <c:pt idx="21">
                  <c:v>0</c:v>
                </c:pt>
                <c:pt idx="22">
                  <c:v>1.1364653243847875</c:v>
                </c:pt>
                <c:pt idx="23">
                  <c:v>1.1364653243847875</c:v>
                </c:pt>
                <c:pt idx="24">
                  <c:v>1.1364653243847875</c:v>
                </c:pt>
                <c:pt idx="25">
                  <c:v>0.56823266219239377</c:v>
                </c:pt>
                <c:pt idx="26">
                  <c:v>1.1364653243847875</c:v>
                </c:pt>
                <c:pt idx="27">
                  <c:v>0</c:v>
                </c:pt>
                <c:pt idx="28">
                  <c:v>0.56823266219239377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2E-4CF5-8195-1192D4BF9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Social items listed by at least 10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2069626713327501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Sheet1!$K$1075</c:f>
              <c:strCache>
                <c:ptCount val="1"/>
                <c:pt idx="0">
                  <c:v>Stakeholders</c:v>
                </c:pt>
              </c:strCache>
            </c:strRef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Sheet1!$A$1077:$A$1093</c:f>
              <c:strCache>
                <c:ptCount val="17"/>
                <c:pt idx="0">
                  <c:v>employment/jobs</c:v>
                </c:pt>
                <c:pt idx="1">
                  <c:v>MPAs</c:v>
                </c:pt>
                <c:pt idx="2">
                  <c:v>windfarms</c:v>
                </c:pt>
                <c:pt idx="3">
                  <c:v>food supply</c:v>
                </c:pt>
                <c:pt idx="4">
                  <c:v>small-scale fisheries</c:v>
                </c:pt>
                <c:pt idx="5">
                  <c:v>local communities</c:v>
                </c:pt>
                <c:pt idx="6">
                  <c:v>economically viable fishing industry</c:v>
                </c:pt>
                <c:pt idx="7">
                  <c:v>TAC</c:v>
                </c:pt>
                <c:pt idx="8">
                  <c:v>fisheries</c:v>
                </c:pt>
                <c:pt idx="9">
                  <c:v>fisheries revenues</c:v>
                </c:pt>
                <c:pt idx="10">
                  <c:v>health</c:v>
                </c:pt>
                <c:pt idx="11">
                  <c:v>tourism</c:v>
                </c:pt>
                <c:pt idx="12">
                  <c:v>recreational fishing</c:v>
                </c:pt>
                <c:pt idx="13">
                  <c:v>Brexit</c:v>
                </c:pt>
                <c:pt idx="14">
                  <c:v>large-scale fisheries</c:v>
                </c:pt>
                <c:pt idx="15">
                  <c:v>marine spatial planning</c:v>
                </c:pt>
                <c:pt idx="16">
                  <c:v>trade-offs</c:v>
                </c:pt>
              </c:strCache>
            </c:strRef>
          </c:cat>
          <c:val>
            <c:numRef>
              <c:f>Sheet1!$K$1077:$K$1093</c:f>
              <c:numCache>
                <c:formatCode>General</c:formatCode>
                <c:ptCount val="17"/>
                <c:pt idx="0">
                  <c:v>31</c:v>
                </c:pt>
                <c:pt idx="1">
                  <c:v>24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9</c:v>
                </c:pt>
                <c:pt idx="10">
                  <c:v>1</c:v>
                </c:pt>
                <c:pt idx="11">
                  <c:v>2</c:v>
                </c:pt>
                <c:pt idx="12">
                  <c:v>8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7-4BE4-A3AE-253DDFE5C28A}"/>
            </c:ext>
          </c:extLst>
        </c:ser>
        <c:ser>
          <c:idx val="1"/>
          <c:order val="1"/>
          <c:tx>
            <c:strRef>
              <c:f>Sheet1!$E$1076</c:f>
              <c:strCache>
                <c:ptCount val="1"/>
                <c:pt idx="0">
                  <c:v>Scientists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Sheet1!$A$1077:$A$1093</c:f>
              <c:strCache>
                <c:ptCount val="17"/>
                <c:pt idx="0">
                  <c:v>employment/jobs</c:v>
                </c:pt>
                <c:pt idx="1">
                  <c:v>MPAs</c:v>
                </c:pt>
                <c:pt idx="2">
                  <c:v>windfarms</c:v>
                </c:pt>
                <c:pt idx="3">
                  <c:v>food supply</c:v>
                </c:pt>
                <c:pt idx="4">
                  <c:v>small-scale fisheries</c:v>
                </c:pt>
                <c:pt idx="5">
                  <c:v>local communities</c:v>
                </c:pt>
                <c:pt idx="6">
                  <c:v>economically viable fishing industry</c:v>
                </c:pt>
                <c:pt idx="7">
                  <c:v>TAC</c:v>
                </c:pt>
                <c:pt idx="8">
                  <c:v>fisheries</c:v>
                </c:pt>
                <c:pt idx="9">
                  <c:v>fisheries revenues</c:v>
                </c:pt>
                <c:pt idx="10">
                  <c:v>health</c:v>
                </c:pt>
                <c:pt idx="11">
                  <c:v>tourism</c:v>
                </c:pt>
                <c:pt idx="12">
                  <c:v>recreational fishing</c:v>
                </c:pt>
                <c:pt idx="13">
                  <c:v>Brexit</c:v>
                </c:pt>
                <c:pt idx="14">
                  <c:v>large-scale fisheries</c:v>
                </c:pt>
                <c:pt idx="15">
                  <c:v>marine spatial planning</c:v>
                </c:pt>
                <c:pt idx="16">
                  <c:v>trade-offs</c:v>
                </c:pt>
              </c:strCache>
            </c:strRef>
          </c:cat>
          <c:val>
            <c:numRef>
              <c:f>Sheet1!$E$1077:$E$1093</c:f>
              <c:numCache>
                <c:formatCode>General</c:formatCode>
                <c:ptCount val="17"/>
                <c:pt idx="0">
                  <c:v>28</c:v>
                </c:pt>
                <c:pt idx="1">
                  <c:v>50</c:v>
                </c:pt>
                <c:pt idx="2">
                  <c:v>26</c:v>
                </c:pt>
                <c:pt idx="3">
                  <c:v>18</c:v>
                </c:pt>
                <c:pt idx="4">
                  <c:v>19</c:v>
                </c:pt>
                <c:pt idx="5">
                  <c:v>15</c:v>
                </c:pt>
                <c:pt idx="8">
                  <c:v>39</c:v>
                </c:pt>
                <c:pt idx="9">
                  <c:v>19</c:v>
                </c:pt>
                <c:pt idx="10">
                  <c:v>14</c:v>
                </c:pt>
                <c:pt idx="11">
                  <c:v>13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7-4BE4-A3AE-253DDFE5C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Social items listed by at least 10 in stakeholder scoping workshops</a:t>
            </a:r>
          </a:p>
        </c:rich>
      </c:tx>
      <c:layout>
        <c:manualLayout>
          <c:xMode val="edge"/>
          <c:yMode val="edge"/>
          <c:x val="0.14591048487360134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51002637697583075"/>
        </c:manualLayout>
      </c:layout>
      <c:barChart>
        <c:barDir val="col"/>
        <c:grouping val="clustered"/>
        <c:varyColors val="0"/>
        <c:ser>
          <c:idx val="5"/>
          <c:order val="0"/>
          <c:tx>
            <c:v>AC meetings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Sheet1!$A$1077:$A$1084</c:f>
              <c:strCache>
                <c:ptCount val="8"/>
                <c:pt idx="0">
                  <c:v>employment/jobs</c:v>
                </c:pt>
                <c:pt idx="1">
                  <c:v>MPAs</c:v>
                </c:pt>
                <c:pt idx="2">
                  <c:v>windfarms</c:v>
                </c:pt>
                <c:pt idx="3">
                  <c:v>food supply</c:v>
                </c:pt>
                <c:pt idx="4">
                  <c:v>small-scale fisheries</c:v>
                </c:pt>
                <c:pt idx="5">
                  <c:v>local communities</c:v>
                </c:pt>
                <c:pt idx="6">
                  <c:v>economically viable fishing industry</c:v>
                </c:pt>
                <c:pt idx="7">
                  <c:v>TAC</c:v>
                </c:pt>
              </c:strCache>
            </c:strRef>
          </c:cat>
          <c:val>
            <c:numRef>
              <c:f>Sheet1!$K$1077:$K$1084</c:f>
              <c:numCache>
                <c:formatCode>General</c:formatCode>
                <c:ptCount val="8"/>
                <c:pt idx="0">
                  <c:v>31</c:v>
                </c:pt>
                <c:pt idx="1">
                  <c:v>24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B-48AE-82A1-3E456CF7E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244023068545004E-2"/>
          <c:y val="4.7991808483616956E-2"/>
          <c:w val="0.90286351706036749"/>
          <c:h val="0.45579024962305242"/>
        </c:manualLayout>
      </c:layout>
      <c:barChart>
        <c:barDir val="col"/>
        <c:grouping val="clustered"/>
        <c:varyColors val="0"/>
        <c:ser>
          <c:idx val="5"/>
          <c:order val="0"/>
          <c:tx>
            <c:v>AC meetings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Sheet1!$A$1555:$A$1566</c:f>
              <c:strCache>
                <c:ptCount val="12"/>
                <c:pt idx="0">
                  <c:v>climate change</c:v>
                </c:pt>
                <c:pt idx="1">
                  <c:v>species interactions</c:v>
                </c:pt>
                <c:pt idx="2">
                  <c:v>cod</c:v>
                </c:pt>
                <c:pt idx="3">
                  <c:v>pollution</c:v>
                </c:pt>
                <c:pt idx="4">
                  <c:v>commercial fish/shellfish</c:v>
                </c:pt>
                <c:pt idx="5">
                  <c:v>plankton</c:v>
                </c:pt>
                <c:pt idx="6">
                  <c:v>herring</c:v>
                </c:pt>
                <c:pt idx="7">
                  <c:v>environment</c:v>
                </c:pt>
                <c:pt idx="8">
                  <c:v>recreational fishing</c:v>
                </c:pt>
                <c:pt idx="9">
                  <c:v>sprat</c:v>
                </c:pt>
                <c:pt idx="10">
                  <c:v>climate</c:v>
                </c:pt>
                <c:pt idx="11">
                  <c:v>seabass</c:v>
                </c:pt>
              </c:strCache>
            </c:strRef>
          </c:cat>
          <c:val>
            <c:numRef>
              <c:f>Sheet1!$L$1555:$L$1566</c:f>
              <c:numCache>
                <c:formatCode>General</c:formatCode>
                <c:ptCount val="12"/>
                <c:pt idx="0">
                  <c:v>34</c:v>
                </c:pt>
                <c:pt idx="1">
                  <c:v>15</c:v>
                </c:pt>
                <c:pt idx="2">
                  <c:v>21</c:v>
                </c:pt>
                <c:pt idx="3">
                  <c:v>20</c:v>
                </c:pt>
                <c:pt idx="4">
                  <c:v>15</c:v>
                </c:pt>
                <c:pt idx="5">
                  <c:v>11</c:v>
                </c:pt>
                <c:pt idx="6">
                  <c:v>9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6-47EC-8736-8FFA5CC90616}"/>
            </c:ext>
          </c:extLst>
        </c:ser>
        <c:ser>
          <c:idx val="1"/>
          <c:order val="1"/>
          <c:tx>
            <c:v>Seawise partners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Sheet1!$A$1555:$A$1566</c:f>
              <c:strCache>
                <c:ptCount val="12"/>
                <c:pt idx="0">
                  <c:v>climate change</c:v>
                </c:pt>
                <c:pt idx="1">
                  <c:v>species interactions</c:v>
                </c:pt>
                <c:pt idx="2">
                  <c:v>cod</c:v>
                </c:pt>
                <c:pt idx="3">
                  <c:v>pollution</c:v>
                </c:pt>
                <c:pt idx="4">
                  <c:v>commercial fish/shellfish</c:v>
                </c:pt>
                <c:pt idx="5">
                  <c:v>plankton</c:v>
                </c:pt>
                <c:pt idx="6">
                  <c:v>herring</c:v>
                </c:pt>
                <c:pt idx="7">
                  <c:v>environment</c:v>
                </c:pt>
                <c:pt idx="8">
                  <c:v>recreational fishing</c:v>
                </c:pt>
                <c:pt idx="9">
                  <c:v>sprat</c:v>
                </c:pt>
                <c:pt idx="10">
                  <c:v>climate</c:v>
                </c:pt>
                <c:pt idx="11">
                  <c:v>seabass</c:v>
                </c:pt>
              </c:strCache>
            </c:strRef>
          </c:cat>
          <c:val>
            <c:numRef>
              <c:f>Sheet1!$D$1555:$D$1566</c:f>
              <c:numCache>
                <c:formatCode>General</c:formatCode>
                <c:ptCount val="12"/>
                <c:pt idx="0">
                  <c:v>4</c:v>
                </c:pt>
                <c:pt idx="3">
                  <c:v>1</c:v>
                </c:pt>
                <c:pt idx="4">
                  <c:v>8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16-47EC-8736-8FFA5CC90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260324602281858"/>
          <c:y val="0.91656559563119122"/>
          <c:w val="0.81293374042530397"/>
          <c:h val="7.53698882397764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27123395289875"/>
          <c:y val="4.7991808483616956E-2"/>
          <c:w val="0.83272876604710122"/>
          <c:h val="0.43159671069342137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Sheet1!$M$1554</c:f>
              <c:strCache>
                <c:ptCount val="1"/>
                <c:pt idx="0">
                  <c:v>Mediterranean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Sheet1!$A$1555:$A$1574</c:f>
              <c:strCache>
                <c:ptCount val="20"/>
                <c:pt idx="0">
                  <c:v>climate change</c:v>
                </c:pt>
                <c:pt idx="1">
                  <c:v>species interactions</c:v>
                </c:pt>
                <c:pt idx="2">
                  <c:v>cod</c:v>
                </c:pt>
                <c:pt idx="3">
                  <c:v>pollution</c:v>
                </c:pt>
                <c:pt idx="4">
                  <c:v>commercial fish/shellfish</c:v>
                </c:pt>
                <c:pt idx="5">
                  <c:v>plankton</c:v>
                </c:pt>
                <c:pt idx="6">
                  <c:v>herring</c:v>
                </c:pt>
                <c:pt idx="7">
                  <c:v>environment</c:v>
                </c:pt>
                <c:pt idx="8">
                  <c:v>recreational fishing</c:v>
                </c:pt>
                <c:pt idx="9">
                  <c:v>sprat</c:v>
                </c:pt>
                <c:pt idx="10">
                  <c:v>climate</c:v>
                </c:pt>
                <c:pt idx="11">
                  <c:v>seabass</c:v>
                </c:pt>
                <c:pt idx="12">
                  <c:v>foodweb</c:v>
                </c:pt>
                <c:pt idx="13">
                  <c:v>hake</c:v>
                </c:pt>
                <c:pt idx="14">
                  <c:v>shrimps</c:v>
                </c:pt>
                <c:pt idx="15">
                  <c:v>anchovy</c:v>
                </c:pt>
                <c:pt idx="16">
                  <c:v>cormorants</c:v>
                </c:pt>
                <c:pt idx="17">
                  <c:v>sardine</c:v>
                </c:pt>
                <c:pt idx="18">
                  <c:v>seals</c:v>
                </c:pt>
                <c:pt idx="19">
                  <c:v>sole</c:v>
                </c:pt>
              </c:strCache>
            </c:strRef>
          </c:cat>
          <c:val>
            <c:numRef>
              <c:f>Sheet1!$M$1555:$M$1574</c:f>
              <c:numCache>
                <c:formatCode>General</c:formatCode>
                <c:ptCount val="20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D-4BC9-BCF2-A6E1D5E5F040}"/>
            </c:ext>
          </c:extLst>
        </c:ser>
        <c:ser>
          <c:idx val="0"/>
          <c:order val="1"/>
          <c:tx>
            <c:strRef>
              <c:f>Sheet1!$N$1554</c:f>
              <c:strCache>
                <c:ptCount val="1"/>
                <c:pt idx="0">
                  <c:v>Western Waters</c:v>
                </c:pt>
              </c:strCache>
            </c:strRef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Sheet1!$A$1555:$A$1574</c:f>
              <c:strCache>
                <c:ptCount val="20"/>
                <c:pt idx="0">
                  <c:v>climate change</c:v>
                </c:pt>
                <c:pt idx="1">
                  <c:v>species interactions</c:v>
                </c:pt>
                <c:pt idx="2">
                  <c:v>cod</c:v>
                </c:pt>
                <c:pt idx="3">
                  <c:v>pollution</c:v>
                </c:pt>
                <c:pt idx="4">
                  <c:v>commercial fish/shellfish</c:v>
                </c:pt>
                <c:pt idx="5">
                  <c:v>plankton</c:v>
                </c:pt>
                <c:pt idx="6">
                  <c:v>herring</c:v>
                </c:pt>
                <c:pt idx="7">
                  <c:v>environment</c:v>
                </c:pt>
                <c:pt idx="8">
                  <c:v>recreational fishing</c:v>
                </c:pt>
                <c:pt idx="9">
                  <c:v>sprat</c:v>
                </c:pt>
                <c:pt idx="10">
                  <c:v>climate</c:v>
                </c:pt>
                <c:pt idx="11">
                  <c:v>seabass</c:v>
                </c:pt>
                <c:pt idx="12">
                  <c:v>foodweb</c:v>
                </c:pt>
                <c:pt idx="13">
                  <c:v>hake</c:v>
                </c:pt>
                <c:pt idx="14">
                  <c:v>shrimps</c:v>
                </c:pt>
                <c:pt idx="15">
                  <c:v>anchovy</c:v>
                </c:pt>
                <c:pt idx="16">
                  <c:v>cormorants</c:v>
                </c:pt>
                <c:pt idx="17">
                  <c:v>sardine</c:v>
                </c:pt>
                <c:pt idx="18">
                  <c:v>seals</c:v>
                </c:pt>
                <c:pt idx="19">
                  <c:v>sole</c:v>
                </c:pt>
              </c:strCache>
            </c:strRef>
          </c:cat>
          <c:val>
            <c:numRef>
              <c:f>Sheet1!$N$1555:$N$1574</c:f>
              <c:numCache>
                <c:formatCode>General</c:formatCode>
                <c:ptCount val="20"/>
                <c:pt idx="0">
                  <c:v>11</c:v>
                </c:pt>
                <c:pt idx="1">
                  <c:v>15</c:v>
                </c:pt>
                <c:pt idx="2">
                  <c:v>9</c:v>
                </c:pt>
                <c:pt idx="3">
                  <c:v>11</c:v>
                </c:pt>
                <c:pt idx="4">
                  <c:v>2</c:v>
                </c:pt>
                <c:pt idx="5">
                  <c:v>10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6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2D-4BC9-BCF2-A6E1D5E5F040}"/>
            </c:ext>
          </c:extLst>
        </c:ser>
        <c:ser>
          <c:idx val="1"/>
          <c:order val="2"/>
          <c:tx>
            <c:strRef>
              <c:f>Sheet1!$O$1554</c:f>
              <c:strCache>
                <c:ptCount val="1"/>
                <c:pt idx="0">
                  <c:v>North Sea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Sheet1!$A$1555:$A$1574</c:f>
              <c:strCache>
                <c:ptCount val="20"/>
                <c:pt idx="0">
                  <c:v>climate change</c:v>
                </c:pt>
                <c:pt idx="1">
                  <c:v>species interactions</c:v>
                </c:pt>
                <c:pt idx="2">
                  <c:v>cod</c:v>
                </c:pt>
                <c:pt idx="3">
                  <c:v>pollution</c:v>
                </c:pt>
                <c:pt idx="4">
                  <c:v>commercial fish/shellfish</c:v>
                </c:pt>
                <c:pt idx="5">
                  <c:v>plankton</c:v>
                </c:pt>
                <c:pt idx="6">
                  <c:v>herring</c:v>
                </c:pt>
                <c:pt idx="7">
                  <c:v>environment</c:v>
                </c:pt>
                <c:pt idx="8">
                  <c:v>recreational fishing</c:v>
                </c:pt>
                <c:pt idx="9">
                  <c:v>sprat</c:v>
                </c:pt>
                <c:pt idx="10">
                  <c:v>climate</c:v>
                </c:pt>
                <c:pt idx="11">
                  <c:v>seabass</c:v>
                </c:pt>
                <c:pt idx="12">
                  <c:v>foodweb</c:v>
                </c:pt>
                <c:pt idx="13">
                  <c:v>hake</c:v>
                </c:pt>
                <c:pt idx="14">
                  <c:v>shrimps</c:v>
                </c:pt>
                <c:pt idx="15">
                  <c:v>anchovy</c:v>
                </c:pt>
                <c:pt idx="16">
                  <c:v>cormorants</c:v>
                </c:pt>
                <c:pt idx="17">
                  <c:v>sardine</c:v>
                </c:pt>
                <c:pt idx="18">
                  <c:v>seals</c:v>
                </c:pt>
                <c:pt idx="19">
                  <c:v>sole</c:v>
                </c:pt>
              </c:strCache>
            </c:strRef>
          </c:cat>
          <c:val>
            <c:numRef>
              <c:f>Sheet1!$O$1555:$O$1574</c:f>
              <c:numCache>
                <c:formatCode>General</c:formatCode>
                <c:ptCount val="20"/>
                <c:pt idx="0">
                  <c:v>11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2D-4BC9-BCF2-A6E1D5E5F040}"/>
            </c:ext>
          </c:extLst>
        </c:ser>
        <c:ser>
          <c:idx val="2"/>
          <c:order val="3"/>
          <c:tx>
            <c:strRef>
              <c:f>Sheet1!$P$1554</c:f>
              <c:strCache>
                <c:ptCount val="1"/>
                <c:pt idx="0">
                  <c:v>Baltic Sea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Sheet1!$A$1555:$A$1574</c:f>
              <c:strCache>
                <c:ptCount val="20"/>
                <c:pt idx="0">
                  <c:v>climate change</c:v>
                </c:pt>
                <c:pt idx="1">
                  <c:v>species interactions</c:v>
                </c:pt>
                <c:pt idx="2">
                  <c:v>cod</c:v>
                </c:pt>
                <c:pt idx="3">
                  <c:v>pollution</c:v>
                </c:pt>
                <c:pt idx="4">
                  <c:v>commercial fish/shellfish</c:v>
                </c:pt>
                <c:pt idx="5">
                  <c:v>plankton</c:v>
                </c:pt>
                <c:pt idx="6">
                  <c:v>herring</c:v>
                </c:pt>
                <c:pt idx="7">
                  <c:v>environment</c:v>
                </c:pt>
                <c:pt idx="8">
                  <c:v>recreational fishing</c:v>
                </c:pt>
                <c:pt idx="9">
                  <c:v>sprat</c:v>
                </c:pt>
                <c:pt idx="10">
                  <c:v>climate</c:v>
                </c:pt>
                <c:pt idx="11">
                  <c:v>seabass</c:v>
                </c:pt>
                <c:pt idx="12">
                  <c:v>foodweb</c:v>
                </c:pt>
                <c:pt idx="13">
                  <c:v>hake</c:v>
                </c:pt>
                <c:pt idx="14">
                  <c:v>shrimps</c:v>
                </c:pt>
                <c:pt idx="15">
                  <c:v>anchovy</c:v>
                </c:pt>
                <c:pt idx="16">
                  <c:v>cormorants</c:v>
                </c:pt>
                <c:pt idx="17">
                  <c:v>sardine</c:v>
                </c:pt>
                <c:pt idx="18">
                  <c:v>seals</c:v>
                </c:pt>
                <c:pt idx="19">
                  <c:v>sole</c:v>
                </c:pt>
              </c:strCache>
            </c:strRef>
          </c:cat>
          <c:val>
            <c:numRef>
              <c:f>Sheet1!$P$1555:$P$1574</c:f>
              <c:numCache>
                <c:formatCode>General</c:formatCode>
                <c:ptCount val="20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7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1-4DCB-AB29-FB609973B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identified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143688249159956E-2"/>
          <c:y val="0.93192151384302768"/>
          <c:w val="0.86461858668940261"/>
          <c:h val="6.8078369218836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27123395289875"/>
          <c:y val="4.7991808483616956E-2"/>
          <c:w val="0.83272876604710122"/>
          <c:h val="0.3941434427438143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Sheet1!$M$1554</c:f>
              <c:strCache>
                <c:ptCount val="1"/>
                <c:pt idx="0">
                  <c:v>Mediterranean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Sheet1!$A$1813:$A$1826</c:f>
              <c:strCache>
                <c:ptCount val="14"/>
                <c:pt idx="0">
                  <c:v>climate change</c:v>
                </c:pt>
                <c:pt idx="1">
                  <c:v>windfarms</c:v>
                </c:pt>
                <c:pt idx="2">
                  <c:v>MPAs</c:v>
                </c:pt>
                <c:pt idx="3">
                  <c:v>species interactions</c:v>
                </c:pt>
                <c:pt idx="4">
                  <c:v>commercial fish/shellfish</c:v>
                </c:pt>
                <c:pt idx="5">
                  <c:v>benthic habitats</c:v>
                </c:pt>
                <c:pt idx="6">
                  <c:v>pollution</c:v>
                </c:pt>
                <c:pt idx="7">
                  <c:v>climate</c:v>
                </c:pt>
                <c:pt idx="8">
                  <c:v>invasive species</c:v>
                </c:pt>
                <c:pt idx="9">
                  <c:v>recreational fishing</c:v>
                </c:pt>
                <c:pt idx="10">
                  <c:v>habitats</c:v>
                </c:pt>
                <c:pt idx="11">
                  <c:v>other human activities</c:v>
                </c:pt>
                <c:pt idx="12">
                  <c:v>species distribution</c:v>
                </c:pt>
                <c:pt idx="13">
                  <c:v>marine spatial planning</c:v>
                </c:pt>
              </c:strCache>
            </c:strRef>
          </c:cat>
          <c:val>
            <c:numRef>
              <c:f>Sheet1!$L$1813:$L$1826</c:f>
              <c:numCache>
                <c:formatCode>General</c:formatCode>
                <c:ptCount val="14"/>
                <c:pt idx="0">
                  <c:v>10</c:v>
                </c:pt>
                <c:pt idx="1">
                  <c:v>3</c:v>
                </c:pt>
                <c:pt idx="2">
                  <c:v>7</c:v>
                </c:pt>
                <c:pt idx="3">
                  <c:v>0</c:v>
                </c:pt>
                <c:pt idx="4">
                  <c:v>11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C-47AF-9556-5946DCB2123D}"/>
            </c:ext>
          </c:extLst>
        </c:ser>
        <c:ser>
          <c:idx val="0"/>
          <c:order val="1"/>
          <c:tx>
            <c:strRef>
              <c:f>Sheet1!$N$1554</c:f>
              <c:strCache>
                <c:ptCount val="1"/>
                <c:pt idx="0">
                  <c:v>Western Waters</c:v>
                </c:pt>
              </c:strCache>
            </c:strRef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Sheet1!$A$1813:$A$1826</c:f>
              <c:strCache>
                <c:ptCount val="14"/>
                <c:pt idx="0">
                  <c:v>climate change</c:v>
                </c:pt>
                <c:pt idx="1">
                  <c:v>windfarms</c:v>
                </c:pt>
                <c:pt idx="2">
                  <c:v>MPAs</c:v>
                </c:pt>
                <c:pt idx="3">
                  <c:v>species interactions</c:v>
                </c:pt>
                <c:pt idx="4">
                  <c:v>commercial fish/shellfish</c:v>
                </c:pt>
                <c:pt idx="5">
                  <c:v>benthic habitats</c:v>
                </c:pt>
                <c:pt idx="6">
                  <c:v>pollution</c:v>
                </c:pt>
                <c:pt idx="7">
                  <c:v>climate</c:v>
                </c:pt>
                <c:pt idx="8">
                  <c:v>invasive species</c:v>
                </c:pt>
                <c:pt idx="9">
                  <c:v>recreational fishing</c:v>
                </c:pt>
                <c:pt idx="10">
                  <c:v>habitats</c:v>
                </c:pt>
                <c:pt idx="11">
                  <c:v>other human activities</c:v>
                </c:pt>
                <c:pt idx="12">
                  <c:v>species distribution</c:v>
                </c:pt>
                <c:pt idx="13">
                  <c:v>marine spatial planning</c:v>
                </c:pt>
              </c:strCache>
            </c:strRef>
          </c:cat>
          <c:val>
            <c:numRef>
              <c:f>Sheet1!$M$1813:$M$1826</c:f>
              <c:numCache>
                <c:formatCode>General</c:formatCode>
                <c:ptCount val="14"/>
                <c:pt idx="0">
                  <c:v>18</c:v>
                </c:pt>
                <c:pt idx="1">
                  <c:v>13</c:v>
                </c:pt>
                <c:pt idx="2">
                  <c:v>8</c:v>
                </c:pt>
                <c:pt idx="3">
                  <c:v>9</c:v>
                </c:pt>
                <c:pt idx="4">
                  <c:v>2</c:v>
                </c:pt>
                <c:pt idx="5">
                  <c:v>4</c:v>
                </c:pt>
                <c:pt idx="6">
                  <c:v>10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6</c:v>
                </c:pt>
                <c:pt idx="12">
                  <c:v>5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BC-47AF-9556-5946DCB2123D}"/>
            </c:ext>
          </c:extLst>
        </c:ser>
        <c:ser>
          <c:idx val="1"/>
          <c:order val="2"/>
          <c:tx>
            <c:strRef>
              <c:f>Sheet1!$O$1554</c:f>
              <c:strCache>
                <c:ptCount val="1"/>
                <c:pt idx="0">
                  <c:v>North Sea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Sheet1!$A$1813:$A$1826</c:f>
              <c:strCache>
                <c:ptCount val="14"/>
                <c:pt idx="0">
                  <c:v>climate change</c:v>
                </c:pt>
                <c:pt idx="1">
                  <c:v>windfarms</c:v>
                </c:pt>
                <c:pt idx="2">
                  <c:v>MPAs</c:v>
                </c:pt>
                <c:pt idx="3">
                  <c:v>species interactions</c:v>
                </c:pt>
                <c:pt idx="4">
                  <c:v>commercial fish/shellfish</c:v>
                </c:pt>
                <c:pt idx="5">
                  <c:v>benthic habitats</c:v>
                </c:pt>
                <c:pt idx="6">
                  <c:v>pollution</c:v>
                </c:pt>
                <c:pt idx="7">
                  <c:v>climate</c:v>
                </c:pt>
                <c:pt idx="8">
                  <c:v>invasive species</c:v>
                </c:pt>
                <c:pt idx="9">
                  <c:v>recreational fishing</c:v>
                </c:pt>
                <c:pt idx="10">
                  <c:v>habitats</c:v>
                </c:pt>
                <c:pt idx="11">
                  <c:v>other human activities</c:v>
                </c:pt>
                <c:pt idx="12">
                  <c:v>species distribution</c:v>
                </c:pt>
                <c:pt idx="13">
                  <c:v>marine spatial planning</c:v>
                </c:pt>
              </c:strCache>
            </c:strRef>
          </c:cat>
          <c:val>
            <c:numRef>
              <c:f>Sheet1!$N$1813:$N$1826</c:f>
              <c:numCache>
                <c:formatCode>General</c:formatCode>
                <c:ptCount val="14"/>
                <c:pt idx="0">
                  <c:v>11</c:v>
                </c:pt>
                <c:pt idx="1">
                  <c:v>14</c:v>
                </c:pt>
                <c:pt idx="2">
                  <c:v>9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BC-47AF-9556-5946DCB2123D}"/>
            </c:ext>
          </c:extLst>
        </c:ser>
        <c:ser>
          <c:idx val="2"/>
          <c:order val="3"/>
          <c:tx>
            <c:v>Baltic Sea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Sheet1!$B$1813:$B$1826</c:f>
              <c:numCache>
                <c:formatCode>General</c:formatCode>
                <c:ptCount val="14"/>
                <c:pt idx="0">
                  <c:v>2</c:v>
                </c:pt>
                <c:pt idx="3">
                  <c:v>5</c:v>
                </c:pt>
                <c:pt idx="5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2-4BD2-8761-598E7B582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identified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498932960482751E-2"/>
          <c:y val="0.91631070625975675"/>
          <c:w val="0.9"/>
          <c:h val="7.3529926406258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27123395289875"/>
          <c:y val="4.7991808483616956E-2"/>
          <c:w val="0.83272876604710122"/>
          <c:h val="0.3941434427438143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Sheet1!$M$1554</c:f>
              <c:strCache>
                <c:ptCount val="1"/>
                <c:pt idx="0">
                  <c:v>Mediterranean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Sheet1!$A$2031:$A$2046</c:f>
              <c:strCache>
                <c:ptCount val="16"/>
                <c:pt idx="0">
                  <c:v>climate change</c:v>
                </c:pt>
                <c:pt idx="1">
                  <c:v>pollution</c:v>
                </c:pt>
                <c:pt idx="2">
                  <c:v>commercial fish/shellfish</c:v>
                </c:pt>
                <c:pt idx="3">
                  <c:v>cod</c:v>
                </c:pt>
                <c:pt idx="4">
                  <c:v>species interactions</c:v>
                </c:pt>
                <c:pt idx="5">
                  <c:v>plankton</c:v>
                </c:pt>
                <c:pt idx="6">
                  <c:v>recreational fishing</c:v>
                </c:pt>
                <c:pt idx="7">
                  <c:v>climate</c:v>
                </c:pt>
                <c:pt idx="8">
                  <c:v>seabass</c:v>
                </c:pt>
                <c:pt idx="9">
                  <c:v>hake</c:v>
                </c:pt>
                <c:pt idx="10">
                  <c:v>herring</c:v>
                </c:pt>
                <c:pt idx="11">
                  <c:v>predation</c:v>
                </c:pt>
                <c:pt idx="12">
                  <c:v>shrimps</c:v>
                </c:pt>
                <c:pt idx="13">
                  <c:v>anchovy</c:v>
                </c:pt>
                <c:pt idx="14">
                  <c:v>sardine</c:v>
                </c:pt>
                <c:pt idx="15">
                  <c:v>sole</c:v>
                </c:pt>
              </c:strCache>
            </c:strRef>
          </c:cat>
          <c:val>
            <c:numRef>
              <c:f>Sheet1!$L$2031:$L$2046</c:f>
              <c:numCache>
                <c:formatCode>General</c:formatCode>
                <c:ptCount val="16"/>
                <c:pt idx="0">
                  <c:v>9</c:v>
                </c:pt>
                <c:pt idx="1">
                  <c:v>5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7-49A6-A4B1-3CE3C4E56883}"/>
            </c:ext>
          </c:extLst>
        </c:ser>
        <c:ser>
          <c:idx val="0"/>
          <c:order val="1"/>
          <c:tx>
            <c:strRef>
              <c:f>Sheet1!$N$1554</c:f>
              <c:strCache>
                <c:ptCount val="1"/>
                <c:pt idx="0">
                  <c:v>Western Waters</c:v>
                </c:pt>
              </c:strCache>
            </c:strRef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Sheet1!$A$2031:$A$2046</c:f>
              <c:strCache>
                <c:ptCount val="16"/>
                <c:pt idx="0">
                  <c:v>climate change</c:v>
                </c:pt>
                <c:pt idx="1">
                  <c:v>pollution</c:v>
                </c:pt>
                <c:pt idx="2">
                  <c:v>commercial fish/shellfish</c:v>
                </c:pt>
                <c:pt idx="3">
                  <c:v>cod</c:v>
                </c:pt>
                <c:pt idx="4">
                  <c:v>species interactions</c:v>
                </c:pt>
                <c:pt idx="5">
                  <c:v>plankton</c:v>
                </c:pt>
                <c:pt idx="6">
                  <c:v>recreational fishing</c:v>
                </c:pt>
                <c:pt idx="7">
                  <c:v>climate</c:v>
                </c:pt>
                <c:pt idx="8">
                  <c:v>seabass</c:v>
                </c:pt>
                <c:pt idx="9">
                  <c:v>hake</c:v>
                </c:pt>
                <c:pt idx="10">
                  <c:v>herring</c:v>
                </c:pt>
                <c:pt idx="11">
                  <c:v>predation</c:v>
                </c:pt>
                <c:pt idx="12">
                  <c:v>shrimps</c:v>
                </c:pt>
                <c:pt idx="13">
                  <c:v>anchovy</c:v>
                </c:pt>
                <c:pt idx="14">
                  <c:v>sardine</c:v>
                </c:pt>
                <c:pt idx="15">
                  <c:v>sole</c:v>
                </c:pt>
              </c:strCache>
            </c:strRef>
          </c:cat>
          <c:val>
            <c:numRef>
              <c:f>Sheet1!$M$2031:$M$2046</c:f>
              <c:numCache>
                <c:formatCode>General</c:formatCode>
                <c:ptCount val="16"/>
                <c:pt idx="0">
                  <c:v>11</c:v>
                </c:pt>
                <c:pt idx="1">
                  <c:v>11</c:v>
                </c:pt>
                <c:pt idx="2">
                  <c:v>2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4</c:v>
                </c:pt>
                <c:pt idx="7">
                  <c:v>1</c:v>
                </c:pt>
                <c:pt idx="8">
                  <c:v>6</c:v>
                </c:pt>
                <c:pt idx="9">
                  <c:v>2</c:v>
                </c:pt>
                <c:pt idx="10">
                  <c:v>1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7-49A6-A4B1-3CE3C4E56883}"/>
            </c:ext>
          </c:extLst>
        </c:ser>
        <c:ser>
          <c:idx val="1"/>
          <c:order val="2"/>
          <c:tx>
            <c:strRef>
              <c:f>Sheet1!$O$1554</c:f>
              <c:strCache>
                <c:ptCount val="1"/>
                <c:pt idx="0">
                  <c:v>North Sea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Sheet1!$A$2031:$A$2046</c:f>
              <c:strCache>
                <c:ptCount val="16"/>
                <c:pt idx="0">
                  <c:v>climate change</c:v>
                </c:pt>
                <c:pt idx="1">
                  <c:v>pollution</c:v>
                </c:pt>
                <c:pt idx="2">
                  <c:v>commercial fish/shellfish</c:v>
                </c:pt>
                <c:pt idx="3">
                  <c:v>cod</c:v>
                </c:pt>
                <c:pt idx="4">
                  <c:v>species interactions</c:v>
                </c:pt>
                <c:pt idx="5">
                  <c:v>plankton</c:v>
                </c:pt>
                <c:pt idx="6">
                  <c:v>recreational fishing</c:v>
                </c:pt>
                <c:pt idx="7">
                  <c:v>climate</c:v>
                </c:pt>
                <c:pt idx="8">
                  <c:v>seabass</c:v>
                </c:pt>
                <c:pt idx="9">
                  <c:v>hake</c:v>
                </c:pt>
                <c:pt idx="10">
                  <c:v>herring</c:v>
                </c:pt>
                <c:pt idx="11">
                  <c:v>predation</c:v>
                </c:pt>
                <c:pt idx="12">
                  <c:v>shrimps</c:v>
                </c:pt>
                <c:pt idx="13">
                  <c:v>anchovy</c:v>
                </c:pt>
                <c:pt idx="14">
                  <c:v>sardine</c:v>
                </c:pt>
                <c:pt idx="15">
                  <c:v>sole</c:v>
                </c:pt>
              </c:strCache>
            </c:strRef>
          </c:cat>
          <c:val>
            <c:numRef>
              <c:f>Sheet1!$N$2031:$N$2046</c:f>
              <c:numCache>
                <c:formatCode>General</c:formatCode>
                <c:ptCount val="16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5</c:v>
                </c:pt>
                <c:pt idx="11">
                  <c:v>0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47-49A6-A4B1-3CE3C4E56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identified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143732033495821E-2"/>
          <c:y val="0.85530861061722119"/>
          <c:w val="0.84692342028674983"/>
          <c:h val="0.144691389382778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27123395289875"/>
          <c:y val="4.7991808483616956E-2"/>
          <c:w val="0.83272876604710122"/>
          <c:h val="0.3941434427438143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Sheet1!$M$1554</c:f>
              <c:strCache>
                <c:ptCount val="1"/>
                <c:pt idx="0">
                  <c:v>Mediterranean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Sheet1!$A$2280:$A$2292</c:f>
              <c:strCache>
                <c:ptCount val="13"/>
                <c:pt idx="0">
                  <c:v>species interactions</c:v>
                </c:pt>
                <c:pt idx="1">
                  <c:v>PET species</c:v>
                </c:pt>
                <c:pt idx="2">
                  <c:v>marine mammals</c:v>
                </c:pt>
                <c:pt idx="3">
                  <c:v>seabirds</c:v>
                </c:pt>
                <c:pt idx="4">
                  <c:v>bycatch</c:v>
                </c:pt>
                <c:pt idx="5">
                  <c:v>benthic habitats</c:v>
                </c:pt>
                <c:pt idx="6">
                  <c:v>turtles</c:v>
                </c:pt>
                <c:pt idx="7">
                  <c:v>litter</c:v>
                </c:pt>
                <c:pt idx="8">
                  <c:v>invasive species</c:v>
                </c:pt>
                <c:pt idx="9">
                  <c:v>environment</c:v>
                </c:pt>
                <c:pt idx="10">
                  <c:v>sharks</c:v>
                </c:pt>
                <c:pt idx="11">
                  <c:v>foodweb</c:v>
                </c:pt>
                <c:pt idx="12">
                  <c:v>habitats</c:v>
                </c:pt>
              </c:strCache>
            </c:strRef>
          </c:cat>
          <c:val>
            <c:numRef>
              <c:f>Sheet1!$M$2280:$M$2292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7-470B-8A1B-E85DA4C9BFDE}"/>
            </c:ext>
          </c:extLst>
        </c:ser>
        <c:ser>
          <c:idx val="0"/>
          <c:order val="1"/>
          <c:tx>
            <c:strRef>
              <c:f>Sheet1!$N$1554</c:f>
              <c:strCache>
                <c:ptCount val="1"/>
                <c:pt idx="0">
                  <c:v>Western Waters</c:v>
                </c:pt>
              </c:strCache>
            </c:strRef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Sheet1!$A$2280:$A$2292</c:f>
              <c:strCache>
                <c:ptCount val="13"/>
                <c:pt idx="0">
                  <c:v>species interactions</c:v>
                </c:pt>
                <c:pt idx="1">
                  <c:v>PET species</c:v>
                </c:pt>
                <c:pt idx="2">
                  <c:v>marine mammals</c:v>
                </c:pt>
                <c:pt idx="3">
                  <c:v>seabirds</c:v>
                </c:pt>
                <c:pt idx="4">
                  <c:v>bycatch</c:v>
                </c:pt>
                <c:pt idx="5">
                  <c:v>benthic habitats</c:v>
                </c:pt>
                <c:pt idx="6">
                  <c:v>turtles</c:v>
                </c:pt>
                <c:pt idx="7">
                  <c:v>litter</c:v>
                </c:pt>
                <c:pt idx="8">
                  <c:v>invasive species</c:v>
                </c:pt>
                <c:pt idx="9">
                  <c:v>environment</c:v>
                </c:pt>
                <c:pt idx="10">
                  <c:v>sharks</c:v>
                </c:pt>
                <c:pt idx="11">
                  <c:v>foodweb</c:v>
                </c:pt>
                <c:pt idx="12">
                  <c:v>habitats</c:v>
                </c:pt>
              </c:strCache>
            </c:strRef>
          </c:cat>
          <c:val>
            <c:numRef>
              <c:f>Sheet1!$N$2280:$N$2292</c:f>
              <c:numCache>
                <c:formatCode>General</c:formatCode>
                <c:ptCount val="13"/>
                <c:pt idx="0">
                  <c:v>17</c:v>
                </c:pt>
                <c:pt idx="1">
                  <c:v>11</c:v>
                </c:pt>
                <c:pt idx="2">
                  <c:v>9</c:v>
                </c:pt>
                <c:pt idx="3">
                  <c:v>7</c:v>
                </c:pt>
                <c:pt idx="4">
                  <c:v>10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7-470B-8A1B-E85DA4C9BFDE}"/>
            </c:ext>
          </c:extLst>
        </c:ser>
        <c:ser>
          <c:idx val="1"/>
          <c:order val="2"/>
          <c:tx>
            <c:strRef>
              <c:f>Sheet1!$O$1554</c:f>
              <c:strCache>
                <c:ptCount val="1"/>
                <c:pt idx="0">
                  <c:v>North Sea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Sheet1!$A$2280:$A$2292</c:f>
              <c:strCache>
                <c:ptCount val="13"/>
                <c:pt idx="0">
                  <c:v>species interactions</c:v>
                </c:pt>
                <c:pt idx="1">
                  <c:v>PET species</c:v>
                </c:pt>
                <c:pt idx="2">
                  <c:v>marine mammals</c:v>
                </c:pt>
                <c:pt idx="3">
                  <c:v>seabirds</c:v>
                </c:pt>
                <c:pt idx="4">
                  <c:v>bycatch</c:v>
                </c:pt>
                <c:pt idx="5">
                  <c:v>benthic habitats</c:v>
                </c:pt>
                <c:pt idx="6">
                  <c:v>turtles</c:v>
                </c:pt>
                <c:pt idx="7">
                  <c:v>litter</c:v>
                </c:pt>
                <c:pt idx="8">
                  <c:v>invasive species</c:v>
                </c:pt>
                <c:pt idx="9">
                  <c:v>environment</c:v>
                </c:pt>
                <c:pt idx="10">
                  <c:v>sharks</c:v>
                </c:pt>
                <c:pt idx="11">
                  <c:v>foodweb</c:v>
                </c:pt>
                <c:pt idx="12">
                  <c:v>habitats</c:v>
                </c:pt>
              </c:strCache>
            </c:strRef>
          </c:cat>
          <c:val>
            <c:numRef>
              <c:f>Sheet1!$O$2280:$O$2292</c:f>
              <c:numCache>
                <c:formatCode>General</c:formatCode>
                <c:ptCount val="13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A7-470B-8A1B-E85DA4C9BFDE}"/>
            </c:ext>
          </c:extLst>
        </c:ser>
        <c:ser>
          <c:idx val="2"/>
          <c:order val="3"/>
          <c:tx>
            <c:v>Baltic Sea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Sheet1!$A$2280:$A$2292</c:f>
              <c:strCache>
                <c:ptCount val="13"/>
                <c:pt idx="0">
                  <c:v>species interactions</c:v>
                </c:pt>
                <c:pt idx="1">
                  <c:v>PET species</c:v>
                </c:pt>
                <c:pt idx="2">
                  <c:v>marine mammals</c:v>
                </c:pt>
                <c:pt idx="3">
                  <c:v>seabirds</c:v>
                </c:pt>
                <c:pt idx="4">
                  <c:v>bycatch</c:v>
                </c:pt>
                <c:pt idx="5">
                  <c:v>benthic habitats</c:v>
                </c:pt>
                <c:pt idx="6">
                  <c:v>turtles</c:v>
                </c:pt>
                <c:pt idx="7">
                  <c:v>litter</c:v>
                </c:pt>
                <c:pt idx="8">
                  <c:v>invasive species</c:v>
                </c:pt>
                <c:pt idx="9">
                  <c:v>environment</c:v>
                </c:pt>
                <c:pt idx="10">
                  <c:v>sharks</c:v>
                </c:pt>
                <c:pt idx="11">
                  <c:v>foodweb</c:v>
                </c:pt>
                <c:pt idx="12">
                  <c:v>habitats</c:v>
                </c:pt>
              </c:strCache>
            </c:strRef>
          </c:cat>
          <c:val>
            <c:numRef>
              <c:f>Sheet1!$B$2280:$B$2292</c:f>
              <c:numCache>
                <c:formatCode>General</c:formatCode>
                <c:ptCount val="13"/>
                <c:pt idx="0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8">
                  <c:v>2</c:v>
                </c:pt>
                <c:pt idx="9">
                  <c:v>7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A7-470B-8A1B-E85DA4C9B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identified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143732033495821E-2"/>
          <c:y val="0.85530861061722119"/>
          <c:w val="0.9"/>
          <c:h val="7.090385760603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Ecological items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828394227384"/>
          <c:y val="2.1624093248186496E-2"/>
          <c:w val="0.88128151446091363"/>
          <c:h val="0.546223874189738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Tables_figures!$B$20</c:f>
              <c:strCache>
                <c:ptCount val="1"/>
                <c:pt idx="0">
                  <c:v>BSAC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Tables_figures!$A$21:$A$49</c:f>
              <c:strCache>
                <c:ptCount val="29"/>
                <c:pt idx="0">
                  <c:v>climate change</c:v>
                </c:pt>
                <c:pt idx="1">
                  <c:v>commercial fish/shellfish</c:v>
                </c:pt>
                <c:pt idx="2">
                  <c:v>marine mammals</c:v>
                </c:pt>
                <c:pt idx="3">
                  <c:v>seabirds</c:v>
                </c:pt>
                <c:pt idx="4">
                  <c:v>turtles</c:v>
                </c:pt>
                <c:pt idx="5">
                  <c:v>cod</c:v>
                </c:pt>
                <c:pt idx="6">
                  <c:v>climate</c:v>
                </c:pt>
                <c:pt idx="7">
                  <c:v>litter</c:v>
                </c:pt>
                <c:pt idx="8">
                  <c:v>shrimps</c:v>
                </c:pt>
                <c:pt idx="9">
                  <c:v>herring</c:v>
                </c:pt>
                <c:pt idx="10">
                  <c:v>invasive species</c:v>
                </c:pt>
                <c:pt idx="11">
                  <c:v>pollution</c:v>
                </c:pt>
                <c:pt idx="12">
                  <c:v>benthic habitats</c:v>
                </c:pt>
                <c:pt idx="13">
                  <c:v>sharks</c:v>
                </c:pt>
                <c:pt idx="14">
                  <c:v>habitats</c:v>
                </c:pt>
                <c:pt idx="15">
                  <c:v>hake</c:v>
                </c:pt>
                <c:pt idx="16">
                  <c:v>nephrops</c:v>
                </c:pt>
                <c:pt idx="17">
                  <c:v>bycatch</c:v>
                </c:pt>
                <c:pt idx="18">
                  <c:v>ecosystem</c:v>
                </c:pt>
                <c:pt idx="19">
                  <c:v>sprat</c:v>
                </c:pt>
                <c:pt idx="20">
                  <c:v>rays</c:v>
                </c:pt>
                <c:pt idx="21">
                  <c:v>flatfish</c:v>
                </c:pt>
                <c:pt idx="22">
                  <c:v>biodiversity</c:v>
                </c:pt>
                <c:pt idx="23">
                  <c:v>species interactions</c:v>
                </c:pt>
                <c:pt idx="24">
                  <c:v>environment</c:v>
                </c:pt>
                <c:pt idx="25">
                  <c:v>sole</c:v>
                </c:pt>
                <c:pt idx="26">
                  <c:v>cummulative effects</c:v>
                </c:pt>
                <c:pt idx="27">
                  <c:v>essential fish habitats</c:v>
                </c:pt>
                <c:pt idx="28">
                  <c:v>ghost fishing</c:v>
                </c:pt>
              </c:strCache>
            </c:strRef>
          </c:cat>
          <c:val>
            <c:numRef>
              <c:f>Tables_figures!$B$21:$B$49</c:f>
              <c:numCache>
                <c:formatCode>General</c:formatCode>
                <c:ptCount val="29"/>
                <c:pt idx="0">
                  <c:v>1</c:v>
                </c:pt>
                <c:pt idx="3">
                  <c:v>1</c:v>
                </c:pt>
                <c:pt idx="5">
                  <c:v>1</c:v>
                </c:pt>
                <c:pt idx="9">
                  <c:v>1</c:v>
                </c:pt>
                <c:pt idx="12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F-419A-A8B0-126FE7FA1D99}"/>
            </c:ext>
          </c:extLst>
        </c:ser>
        <c:ser>
          <c:idx val="1"/>
          <c:order val="1"/>
          <c:tx>
            <c:strRef>
              <c:f>Tables_figures!$O$20</c:f>
              <c:strCache>
                <c:ptCount val="1"/>
                <c:pt idx="0">
                  <c:v>MEDAC/I/GR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Tables_figures!$A$21:$A$49</c:f>
              <c:strCache>
                <c:ptCount val="29"/>
                <c:pt idx="0">
                  <c:v>climate change</c:v>
                </c:pt>
                <c:pt idx="1">
                  <c:v>commercial fish/shellfish</c:v>
                </c:pt>
                <c:pt idx="2">
                  <c:v>marine mammals</c:v>
                </c:pt>
                <c:pt idx="3">
                  <c:v>seabirds</c:v>
                </c:pt>
                <c:pt idx="4">
                  <c:v>turtles</c:v>
                </c:pt>
                <c:pt idx="5">
                  <c:v>cod</c:v>
                </c:pt>
                <c:pt idx="6">
                  <c:v>climate</c:v>
                </c:pt>
                <c:pt idx="7">
                  <c:v>litter</c:v>
                </c:pt>
                <c:pt idx="8">
                  <c:v>shrimps</c:v>
                </c:pt>
                <c:pt idx="9">
                  <c:v>herring</c:v>
                </c:pt>
                <c:pt idx="10">
                  <c:v>invasive species</c:v>
                </c:pt>
                <c:pt idx="11">
                  <c:v>pollution</c:v>
                </c:pt>
                <c:pt idx="12">
                  <c:v>benthic habitats</c:v>
                </c:pt>
                <c:pt idx="13">
                  <c:v>sharks</c:v>
                </c:pt>
                <c:pt idx="14">
                  <c:v>habitats</c:v>
                </c:pt>
                <c:pt idx="15">
                  <c:v>hake</c:v>
                </c:pt>
                <c:pt idx="16">
                  <c:v>nephrops</c:v>
                </c:pt>
                <c:pt idx="17">
                  <c:v>bycatch</c:v>
                </c:pt>
                <c:pt idx="18">
                  <c:v>ecosystem</c:v>
                </c:pt>
                <c:pt idx="19">
                  <c:v>sprat</c:v>
                </c:pt>
                <c:pt idx="20">
                  <c:v>rays</c:v>
                </c:pt>
                <c:pt idx="21">
                  <c:v>flatfish</c:v>
                </c:pt>
                <c:pt idx="22">
                  <c:v>biodiversity</c:v>
                </c:pt>
                <c:pt idx="23">
                  <c:v>species interactions</c:v>
                </c:pt>
                <c:pt idx="24">
                  <c:v>environment</c:v>
                </c:pt>
                <c:pt idx="25">
                  <c:v>sole</c:v>
                </c:pt>
                <c:pt idx="26">
                  <c:v>cummulative effects</c:v>
                </c:pt>
                <c:pt idx="27">
                  <c:v>essential fish habitats</c:v>
                </c:pt>
                <c:pt idx="28">
                  <c:v>ghost fishing</c:v>
                </c:pt>
              </c:strCache>
            </c:strRef>
          </c:cat>
          <c:val>
            <c:numRef>
              <c:f>Tables_figures!$O$21:$O$49</c:f>
              <c:numCache>
                <c:formatCode>General</c:formatCode>
                <c:ptCount val="29"/>
                <c:pt idx="0">
                  <c:v>10</c:v>
                </c:pt>
                <c:pt idx="1">
                  <c:v>11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F-419A-A8B0-126FE7FA1D99}"/>
            </c:ext>
          </c:extLst>
        </c:ser>
        <c:ser>
          <c:idx val="4"/>
          <c:order val="2"/>
          <c:tx>
            <c:strRef>
              <c:f>Tables_figures!$J$20</c:f>
              <c:strCache>
                <c:ptCount val="1"/>
                <c:pt idx="0">
                  <c:v>SWWAC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Tables_figures!$A$21:$A$49</c:f>
              <c:strCache>
                <c:ptCount val="29"/>
                <c:pt idx="0">
                  <c:v>climate change</c:v>
                </c:pt>
                <c:pt idx="1">
                  <c:v>commercial fish/shellfish</c:v>
                </c:pt>
                <c:pt idx="2">
                  <c:v>marine mammals</c:v>
                </c:pt>
                <c:pt idx="3">
                  <c:v>seabirds</c:v>
                </c:pt>
                <c:pt idx="4">
                  <c:v>turtles</c:v>
                </c:pt>
                <c:pt idx="5">
                  <c:v>cod</c:v>
                </c:pt>
                <c:pt idx="6">
                  <c:v>climate</c:v>
                </c:pt>
                <c:pt idx="7">
                  <c:v>litter</c:v>
                </c:pt>
                <c:pt idx="8">
                  <c:v>shrimps</c:v>
                </c:pt>
                <c:pt idx="9">
                  <c:v>herring</c:v>
                </c:pt>
                <c:pt idx="10">
                  <c:v>invasive species</c:v>
                </c:pt>
                <c:pt idx="11">
                  <c:v>pollution</c:v>
                </c:pt>
                <c:pt idx="12">
                  <c:v>benthic habitats</c:v>
                </c:pt>
                <c:pt idx="13">
                  <c:v>sharks</c:v>
                </c:pt>
                <c:pt idx="14">
                  <c:v>habitats</c:v>
                </c:pt>
                <c:pt idx="15">
                  <c:v>hake</c:v>
                </c:pt>
                <c:pt idx="16">
                  <c:v>nephrops</c:v>
                </c:pt>
                <c:pt idx="17">
                  <c:v>bycatch</c:v>
                </c:pt>
                <c:pt idx="18">
                  <c:v>ecosystem</c:v>
                </c:pt>
                <c:pt idx="19">
                  <c:v>sprat</c:v>
                </c:pt>
                <c:pt idx="20">
                  <c:v>rays</c:v>
                </c:pt>
                <c:pt idx="21">
                  <c:v>flatfish</c:v>
                </c:pt>
                <c:pt idx="22">
                  <c:v>biodiversity</c:v>
                </c:pt>
                <c:pt idx="23">
                  <c:v>species interactions</c:v>
                </c:pt>
                <c:pt idx="24">
                  <c:v>environment</c:v>
                </c:pt>
                <c:pt idx="25">
                  <c:v>sole</c:v>
                </c:pt>
                <c:pt idx="26">
                  <c:v>cummulative effects</c:v>
                </c:pt>
                <c:pt idx="27">
                  <c:v>essential fish habitats</c:v>
                </c:pt>
                <c:pt idx="28">
                  <c:v>ghost fishing</c:v>
                </c:pt>
              </c:strCache>
            </c:strRef>
          </c:cat>
          <c:val>
            <c:numRef>
              <c:f>Tables_figures!$J$21:$J$49</c:f>
              <c:numCache>
                <c:formatCode>General</c:formatCode>
                <c:ptCount val="29"/>
                <c:pt idx="0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6">
                  <c:v>2</c:v>
                </c:pt>
                <c:pt idx="8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9F-419A-A8B0-126FE7FA1D99}"/>
            </c:ext>
          </c:extLst>
        </c:ser>
        <c:ser>
          <c:idx val="5"/>
          <c:order val="3"/>
          <c:tx>
            <c:strRef>
              <c:f>Tables_figures!$H$20</c:f>
              <c:strCache>
                <c:ptCount val="1"/>
                <c:pt idx="0">
                  <c:v>NWWAC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Tables_figures!$A$21:$A$49</c:f>
              <c:strCache>
                <c:ptCount val="29"/>
                <c:pt idx="0">
                  <c:v>climate change</c:v>
                </c:pt>
                <c:pt idx="1">
                  <c:v>commercial fish/shellfish</c:v>
                </c:pt>
                <c:pt idx="2">
                  <c:v>marine mammals</c:v>
                </c:pt>
                <c:pt idx="3">
                  <c:v>seabirds</c:v>
                </c:pt>
                <c:pt idx="4">
                  <c:v>turtles</c:v>
                </c:pt>
                <c:pt idx="5">
                  <c:v>cod</c:v>
                </c:pt>
                <c:pt idx="6">
                  <c:v>climate</c:v>
                </c:pt>
                <c:pt idx="7">
                  <c:v>litter</c:v>
                </c:pt>
                <c:pt idx="8">
                  <c:v>shrimps</c:v>
                </c:pt>
                <c:pt idx="9">
                  <c:v>herring</c:v>
                </c:pt>
                <c:pt idx="10">
                  <c:v>invasive species</c:v>
                </c:pt>
                <c:pt idx="11">
                  <c:v>pollution</c:v>
                </c:pt>
                <c:pt idx="12">
                  <c:v>benthic habitats</c:v>
                </c:pt>
                <c:pt idx="13">
                  <c:v>sharks</c:v>
                </c:pt>
                <c:pt idx="14">
                  <c:v>habitats</c:v>
                </c:pt>
                <c:pt idx="15">
                  <c:v>hake</c:v>
                </c:pt>
                <c:pt idx="16">
                  <c:v>nephrops</c:v>
                </c:pt>
                <c:pt idx="17">
                  <c:v>bycatch</c:v>
                </c:pt>
                <c:pt idx="18">
                  <c:v>ecosystem</c:v>
                </c:pt>
                <c:pt idx="19">
                  <c:v>sprat</c:v>
                </c:pt>
                <c:pt idx="20">
                  <c:v>rays</c:v>
                </c:pt>
                <c:pt idx="21">
                  <c:v>flatfish</c:v>
                </c:pt>
                <c:pt idx="22">
                  <c:v>biodiversity</c:v>
                </c:pt>
                <c:pt idx="23">
                  <c:v>species interactions</c:v>
                </c:pt>
                <c:pt idx="24">
                  <c:v>environment</c:v>
                </c:pt>
                <c:pt idx="25">
                  <c:v>sole</c:v>
                </c:pt>
                <c:pt idx="26">
                  <c:v>cummulative effects</c:v>
                </c:pt>
                <c:pt idx="27">
                  <c:v>essential fish habitats</c:v>
                </c:pt>
                <c:pt idx="28">
                  <c:v>ghost fishing</c:v>
                </c:pt>
              </c:strCache>
            </c:strRef>
          </c:cat>
          <c:val>
            <c:numRef>
              <c:f>Tables_figures!$H$21:$H$49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6">
                  <c:v>1</c:v>
                </c:pt>
                <c:pt idx="17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9F-419A-A8B0-126FE7FA1D99}"/>
            </c:ext>
          </c:extLst>
        </c:ser>
        <c:ser>
          <c:idx val="7"/>
          <c:order val="4"/>
          <c:tx>
            <c:strRef>
              <c:f>Tables_figures!$M$20</c:f>
              <c:strCache>
                <c:ptCount val="1"/>
                <c:pt idx="0">
                  <c:v>NSAC/PELAC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Tables_figures!$A$21:$A$49</c:f>
              <c:strCache>
                <c:ptCount val="29"/>
                <c:pt idx="0">
                  <c:v>climate change</c:v>
                </c:pt>
                <c:pt idx="1">
                  <c:v>commercial fish/shellfish</c:v>
                </c:pt>
                <c:pt idx="2">
                  <c:v>marine mammals</c:v>
                </c:pt>
                <c:pt idx="3">
                  <c:v>seabirds</c:v>
                </c:pt>
                <c:pt idx="4">
                  <c:v>turtles</c:v>
                </c:pt>
                <c:pt idx="5">
                  <c:v>cod</c:v>
                </c:pt>
                <c:pt idx="6">
                  <c:v>climate</c:v>
                </c:pt>
                <c:pt idx="7">
                  <c:v>litter</c:v>
                </c:pt>
                <c:pt idx="8">
                  <c:v>shrimps</c:v>
                </c:pt>
                <c:pt idx="9">
                  <c:v>herring</c:v>
                </c:pt>
                <c:pt idx="10">
                  <c:v>invasive species</c:v>
                </c:pt>
                <c:pt idx="11">
                  <c:v>pollution</c:v>
                </c:pt>
                <c:pt idx="12">
                  <c:v>benthic habitats</c:v>
                </c:pt>
                <c:pt idx="13">
                  <c:v>sharks</c:v>
                </c:pt>
                <c:pt idx="14">
                  <c:v>habitats</c:v>
                </c:pt>
                <c:pt idx="15">
                  <c:v>hake</c:v>
                </c:pt>
                <c:pt idx="16">
                  <c:v>nephrops</c:v>
                </c:pt>
                <c:pt idx="17">
                  <c:v>bycatch</c:v>
                </c:pt>
                <c:pt idx="18">
                  <c:v>ecosystem</c:v>
                </c:pt>
                <c:pt idx="19">
                  <c:v>sprat</c:v>
                </c:pt>
                <c:pt idx="20">
                  <c:v>rays</c:v>
                </c:pt>
                <c:pt idx="21">
                  <c:v>flatfish</c:v>
                </c:pt>
                <c:pt idx="22">
                  <c:v>biodiversity</c:v>
                </c:pt>
                <c:pt idx="23">
                  <c:v>species interactions</c:v>
                </c:pt>
                <c:pt idx="24">
                  <c:v>environment</c:v>
                </c:pt>
                <c:pt idx="25">
                  <c:v>sole</c:v>
                </c:pt>
                <c:pt idx="26">
                  <c:v>cummulative effects</c:v>
                </c:pt>
                <c:pt idx="27">
                  <c:v>essential fish habitats</c:v>
                </c:pt>
                <c:pt idx="28">
                  <c:v>ghost fishing</c:v>
                </c:pt>
              </c:strCache>
            </c:strRef>
          </c:cat>
          <c:val>
            <c:numRef>
              <c:f>Tables_figures!$M$21:$M$49</c:f>
              <c:numCache>
                <c:formatCode>General</c:formatCode>
                <c:ptCount val="29"/>
                <c:pt idx="0">
                  <c:v>5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9F-419A-A8B0-126FE7FA1D99}"/>
            </c:ext>
          </c:extLst>
        </c:ser>
        <c:ser>
          <c:idx val="2"/>
          <c:order val="5"/>
          <c:tx>
            <c:strRef>
              <c:f>Tables_figures!$E$20</c:f>
              <c:strCache>
                <c:ptCount val="1"/>
                <c:pt idx="0">
                  <c:v>scientists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Tables_figures!$A$21:$A$49</c:f>
              <c:strCache>
                <c:ptCount val="29"/>
                <c:pt idx="0">
                  <c:v>climate change</c:v>
                </c:pt>
                <c:pt idx="1">
                  <c:v>commercial fish/shellfish</c:v>
                </c:pt>
                <c:pt idx="2">
                  <c:v>marine mammals</c:v>
                </c:pt>
                <c:pt idx="3">
                  <c:v>seabirds</c:v>
                </c:pt>
                <c:pt idx="4">
                  <c:v>turtles</c:v>
                </c:pt>
                <c:pt idx="5">
                  <c:v>cod</c:v>
                </c:pt>
                <c:pt idx="6">
                  <c:v>climate</c:v>
                </c:pt>
                <c:pt idx="7">
                  <c:v>litter</c:v>
                </c:pt>
                <c:pt idx="8">
                  <c:v>shrimps</c:v>
                </c:pt>
                <c:pt idx="9">
                  <c:v>herring</c:v>
                </c:pt>
                <c:pt idx="10">
                  <c:v>invasive species</c:v>
                </c:pt>
                <c:pt idx="11">
                  <c:v>pollution</c:v>
                </c:pt>
                <c:pt idx="12">
                  <c:v>benthic habitats</c:v>
                </c:pt>
                <c:pt idx="13">
                  <c:v>sharks</c:v>
                </c:pt>
                <c:pt idx="14">
                  <c:v>habitats</c:v>
                </c:pt>
                <c:pt idx="15">
                  <c:v>hake</c:v>
                </c:pt>
                <c:pt idx="16">
                  <c:v>nephrops</c:v>
                </c:pt>
                <c:pt idx="17">
                  <c:v>bycatch</c:v>
                </c:pt>
                <c:pt idx="18">
                  <c:v>ecosystem</c:v>
                </c:pt>
                <c:pt idx="19">
                  <c:v>sprat</c:v>
                </c:pt>
                <c:pt idx="20">
                  <c:v>rays</c:v>
                </c:pt>
                <c:pt idx="21">
                  <c:v>flatfish</c:v>
                </c:pt>
                <c:pt idx="22">
                  <c:v>biodiversity</c:v>
                </c:pt>
                <c:pt idx="23">
                  <c:v>species interactions</c:v>
                </c:pt>
                <c:pt idx="24">
                  <c:v>environment</c:v>
                </c:pt>
                <c:pt idx="25">
                  <c:v>sole</c:v>
                </c:pt>
                <c:pt idx="26">
                  <c:v>cummulative effects</c:v>
                </c:pt>
                <c:pt idx="27">
                  <c:v>essential fish habitats</c:v>
                </c:pt>
                <c:pt idx="28">
                  <c:v>ghost fishing</c:v>
                </c:pt>
              </c:strCache>
            </c:strRef>
          </c:cat>
          <c:val>
            <c:numRef>
              <c:f>Tables_figures!$E$21:$E$49</c:f>
              <c:numCache>
                <c:formatCode>General</c:formatCode>
                <c:ptCount val="29"/>
                <c:pt idx="0">
                  <c:v>23</c:v>
                </c:pt>
                <c:pt idx="1">
                  <c:v>10</c:v>
                </c:pt>
                <c:pt idx="2">
                  <c:v>13</c:v>
                </c:pt>
                <c:pt idx="3">
                  <c:v>8</c:v>
                </c:pt>
                <c:pt idx="4">
                  <c:v>5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22</c:v>
                </c:pt>
                <c:pt idx="13">
                  <c:v>4</c:v>
                </c:pt>
                <c:pt idx="14">
                  <c:v>1</c:v>
                </c:pt>
                <c:pt idx="15">
                  <c:v>9</c:v>
                </c:pt>
                <c:pt idx="16">
                  <c:v>6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8</c:v>
                </c:pt>
                <c:pt idx="23">
                  <c:v>8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5</c:v>
                </c:pt>
                <c:pt idx="2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9F-419A-A8B0-126FE7FA1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6700512"/>
        <c:axId val="436703792"/>
      </c:barChart>
      <c:catAx>
        <c:axId val="43670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3792"/>
        <c:crosses val="autoZero"/>
        <c:auto val="1"/>
        <c:lblAlgn val="ctr"/>
        <c:lblOffset val="100"/>
        <c:noMultiLvlLbl val="0"/>
      </c:catAx>
      <c:valAx>
        <c:axId val="43670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Fisheries items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2.1624093248186496E-2"/>
          <c:w val="0.90286351706036749"/>
          <c:h val="0.567267964535929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Tables_figures!$B$586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Tables_figures!$A$587:$A$594</c:f>
              <c:strCache>
                <c:ptCount val="8"/>
                <c:pt idx="0">
                  <c:v>trap fishing</c:v>
                </c:pt>
                <c:pt idx="1">
                  <c:v>trawling</c:v>
                </c:pt>
                <c:pt idx="2">
                  <c:v>tuna fishing</c:v>
                </c:pt>
                <c:pt idx="3">
                  <c:v>pelagic fisheries</c:v>
                </c:pt>
                <c:pt idx="4">
                  <c:v>fisheries distribution</c:v>
                </c:pt>
                <c:pt idx="5">
                  <c:v>fishers</c:v>
                </c:pt>
                <c:pt idx="6">
                  <c:v>static gears</c:v>
                </c:pt>
                <c:pt idx="7">
                  <c:v>bottom trawling</c:v>
                </c:pt>
              </c:strCache>
            </c:strRef>
          </c:cat>
          <c:val>
            <c:numRef>
              <c:f>Tables_figures!$B$587:$B$594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5BB4-4D62-A218-0B76CFBAEAC2}"/>
            </c:ext>
          </c:extLst>
        </c:ser>
        <c:ser>
          <c:idx val="1"/>
          <c:order val="1"/>
          <c:tx>
            <c:strRef>
              <c:f>Tables_figures!$C$586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Tables_figures!$A$587:$A$594</c:f>
              <c:strCache>
                <c:ptCount val="8"/>
                <c:pt idx="0">
                  <c:v>trap fishing</c:v>
                </c:pt>
                <c:pt idx="1">
                  <c:v>trawling</c:v>
                </c:pt>
                <c:pt idx="2">
                  <c:v>tuna fishing</c:v>
                </c:pt>
                <c:pt idx="3">
                  <c:v>pelagic fisheries</c:v>
                </c:pt>
                <c:pt idx="4">
                  <c:v>fisheries distribution</c:v>
                </c:pt>
                <c:pt idx="5">
                  <c:v>fishers</c:v>
                </c:pt>
                <c:pt idx="6">
                  <c:v>static gears</c:v>
                </c:pt>
                <c:pt idx="7">
                  <c:v>bottom trawling</c:v>
                </c:pt>
              </c:strCache>
            </c:strRef>
          </c:cat>
          <c:val>
            <c:numRef>
              <c:f>Tables_figures!$C$587:$C$594</c:f>
              <c:numCache>
                <c:formatCode>General</c:formatCode>
                <c:ptCount val="8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4-4D62-A218-0B76CFBAEAC2}"/>
            </c:ext>
          </c:extLst>
        </c:ser>
        <c:ser>
          <c:idx val="7"/>
          <c:order val="2"/>
          <c:tx>
            <c:strRef>
              <c:f>Tables_figures!$F$586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Tables_figures!$A$587:$A$594</c:f>
              <c:strCache>
                <c:ptCount val="8"/>
                <c:pt idx="0">
                  <c:v>trap fishing</c:v>
                </c:pt>
                <c:pt idx="1">
                  <c:v>trawling</c:v>
                </c:pt>
                <c:pt idx="2">
                  <c:v>tuna fishing</c:v>
                </c:pt>
                <c:pt idx="3">
                  <c:v>pelagic fisheries</c:v>
                </c:pt>
                <c:pt idx="4">
                  <c:v>fisheries distribution</c:v>
                </c:pt>
                <c:pt idx="5">
                  <c:v>fishers</c:v>
                </c:pt>
                <c:pt idx="6">
                  <c:v>static gears</c:v>
                </c:pt>
                <c:pt idx="7">
                  <c:v>bottom trawling</c:v>
                </c:pt>
              </c:strCache>
            </c:strRef>
          </c:cat>
          <c:val>
            <c:numRef>
              <c:f>Tables_figures!$F$587:$F$594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5BB4-4D62-A218-0B76CFBAEAC2}"/>
            </c:ext>
          </c:extLst>
        </c:ser>
        <c:ser>
          <c:idx val="2"/>
          <c:order val="3"/>
          <c:tx>
            <c:strRef>
              <c:f>Tables_figures!$G$586</c:f>
              <c:strCache>
                <c:ptCount val="1"/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Tables_figures!$A$587:$A$594</c:f>
              <c:strCache>
                <c:ptCount val="8"/>
                <c:pt idx="0">
                  <c:v>trap fishing</c:v>
                </c:pt>
                <c:pt idx="1">
                  <c:v>trawling</c:v>
                </c:pt>
                <c:pt idx="2">
                  <c:v>tuna fishing</c:v>
                </c:pt>
                <c:pt idx="3">
                  <c:v>pelagic fisheries</c:v>
                </c:pt>
                <c:pt idx="4">
                  <c:v>fisheries distribution</c:v>
                </c:pt>
                <c:pt idx="5">
                  <c:v>fishers</c:v>
                </c:pt>
                <c:pt idx="6">
                  <c:v>static gears</c:v>
                </c:pt>
                <c:pt idx="7">
                  <c:v>bottom trawling</c:v>
                </c:pt>
              </c:strCache>
            </c:strRef>
          </c:cat>
          <c:val>
            <c:numRef>
              <c:f>Tables_figures!$G$587:$G$594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5BB4-4D62-A218-0B76CFBAEAC2}"/>
            </c:ext>
          </c:extLst>
        </c:ser>
        <c:ser>
          <c:idx val="6"/>
          <c:order val="4"/>
          <c:tx>
            <c:strRef>
              <c:f>Tables_figures!$I$586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Tables_figures!$A$587:$A$594</c:f>
              <c:strCache>
                <c:ptCount val="8"/>
                <c:pt idx="0">
                  <c:v>trap fishing</c:v>
                </c:pt>
                <c:pt idx="1">
                  <c:v>trawling</c:v>
                </c:pt>
                <c:pt idx="2">
                  <c:v>tuna fishing</c:v>
                </c:pt>
                <c:pt idx="3">
                  <c:v>pelagic fisheries</c:v>
                </c:pt>
                <c:pt idx="4">
                  <c:v>fisheries distribution</c:v>
                </c:pt>
                <c:pt idx="5">
                  <c:v>fishers</c:v>
                </c:pt>
                <c:pt idx="6">
                  <c:v>static gears</c:v>
                </c:pt>
                <c:pt idx="7">
                  <c:v>bottom trawling</c:v>
                </c:pt>
              </c:strCache>
            </c:strRef>
          </c:cat>
          <c:val>
            <c:numRef>
              <c:f>Tables_figures!$I$587:$I$594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5BB4-4D62-A218-0B76CFBAEAC2}"/>
            </c:ext>
          </c:extLst>
        </c:ser>
        <c:ser>
          <c:idx val="4"/>
          <c:order val="5"/>
          <c:tx>
            <c:strRef>
              <c:f>Tables_figures!$D$586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Tables_figures!$A$587:$A$594</c:f>
              <c:strCache>
                <c:ptCount val="8"/>
                <c:pt idx="0">
                  <c:v>trap fishing</c:v>
                </c:pt>
                <c:pt idx="1">
                  <c:v>trawling</c:v>
                </c:pt>
                <c:pt idx="2">
                  <c:v>tuna fishing</c:v>
                </c:pt>
                <c:pt idx="3">
                  <c:v>pelagic fisheries</c:v>
                </c:pt>
                <c:pt idx="4">
                  <c:v>fisheries distribution</c:v>
                </c:pt>
                <c:pt idx="5">
                  <c:v>fishers</c:v>
                </c:pt>
                <c:pt idx="6">
                  <c:v>static gears</c:v>
                </c:pt>
                <c:pt idx="7">
                  <c:v>bottom trawling</c:v>
                </c:pt>
              </c:strCache>
            </c:strRef>
          </c:cat>
          <c:val>
            <c:numRef>
              <c:f>Tables_figures!$D$587:$D$594</c:f>
              <c:numCache>
                <c:formatCode>General</c:formatCode>
                <c:ptCount val="8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B4-4D62-A218-0B76CFBAE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6700512"/>
        <c:axId val="436703792"/>
      </c:barChart>
      <c:catAx>
        <c:axId val="43670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3792"/>
        <c:crosses val="autoZero"/>
        <c:auto val="1"/>
        <c:lblAlgn val="ctr"/>
        <c:lblOffset val="100"/>
        <c:noMultiLvlLbl val="0"/>
      </c:catAx>
      <c:valAx>
        <c:axId val="43670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Social items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2.1624093248186496E-2"/>
          <c:w val="0.90286351706036749"/>
          <c:h val="0.567267964535929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Tables_figures!$B$642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Tables_figures!$A$643:$A$666</c:f>
              <c:strCache>
                <c:ptCount val="24"/>
                <c:pt idx="0">
                  <c:v>seismic activities</c:v>
                </c:pt>
                <c:pt idx="1">
                  <c:v>societal effects</c:v>
                </c:pt>
                <c:pt idx="3">
                  <c:v>local communities</c:v>
                </c:pt>
                <c:pt idx="4">
                  <c:v>sediment extraction</c:v>
                </c:pt>
                <c:pt idx="5">
                  <c:v>conflicts</c:v>
                </c:pt>
                <c:pt idx="6">
                  <c:v>cummulative effects</c:v>
                </c:pt>
                <c:pt idx="7">
                  <c:v>socioeconomic impacts</c:v>
                </c:pt>
                <c:pt idx="8">
                  <c:v>coastal communities </c:v>
                </c:pt>
                <c:pt idx="9">
                  <c:v>bio-economic models</c:v>
                </c:pt>
                <c:pt idx="10">
                  <c:v>carbon storage</c:v>
                </c:pt>
                <c:pt idx="11">
                  <c:v>closed areas</c:v>
                </c:pt>
                <c:pt idx="12">
                  <c:v>coastal populations</c:v>
                </c:pt>
                <c:pt idx="13">
                  <c:v>consumption pattern </c:v>
                </c:pt>
                <c:pt idx="14">
                  <c:v>culling</c:v>
                </c:pt>
                <c:pt idx="15">
                  <c:v>dredging</c:v>
                </c:pt>
                <c:pt idx="16">
                  <c:v>economic sustainability</c:v>
                </c:pt>
                <c:pt idx="17">
                  <c:v>ecosystem approach for management </c:v>
                </c:pt>
                <c:pt idx="18">
                  <c:v>ecosystem impacts</c:v>
                </c:pt>
                <c:pt idx="19">
                  <c:v>food production</c:v>
                </c:pt>
                <c:pt idx="20">
                  <c:v>future of coastal communities</c:v>
                </c:pt>
                <c:pt idx="21">
                  <c:v>lower trophic levels</c:v>
                </c:pt>
                <c:pt idx="22">
                  <c:v>MSFD</c:v>
                </c:pt>
                <c:pt idx="23">
                  <c:v>multispecies management </c:v>
                </c:pt>
              </c:strCache>
            </c:strRef>
          </c:cat>
          <c:val>
            <c:numRef>
              <c:f>Tables_figures!$B$643:$B$666</c:f>
              <c:numCache>
                <c:formatCode>General</c:formatCode>
                <c:ptCount val="24"/>
                <c:pt idx="3">
                  <c:v>1</c:v>
                </c:pt>
                <c:pt idx="14">
                  <c:v>2</c:v>
                </c:pt>
                <c:pt idx="19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E-4966-87DF-3707A8FACE5F}"/>
            </c:ext>
          </c:extLst>
        </c:ser>
        <c:ser>
          <c:idx val="1"/>
          <c:order val="1"/>
          <c:tx>
            <c:strRef>
              <c:f>Tables_figures!$C$642</c:f>
              <c:strCache>
                <c:ptCount val="1"/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Tables_figures!$A$643:$A$666</c:f>
              <c:strCache>
                <c:ptCount val="24"/>
                <c:pt idx="0">
                  <c:v>seismic activities</c:v>
                </c:pt>
                <c:pt idx="1">
                  <c:v>societal effects</c:v>
                </c:pt>
                <c:pt idx="3">
                  <c:v>local communities</c:v>
                </c:pt>
                <c:pt idx="4">
                  <c:v>sediment extraction</c:v>
                </c:pt>
                <c:pt idx="5">
                  <c:v>conflicts</c:v>
                </c:pt>
                <c:pt idx="6">
                  <c:v>cummulative effects</c:v>
                </c:pt>
                <c:pt idx="7">
                  <c:v>socioeconomic impacts</c:v>
                </c:pt>
                <c:pt idx="8">
                  <c:v>coastal communities </c:v>
                </c:pt>
                <c:pt idx="9">
                  <c:v>bio-economic models</c:v>
                </c:pt>
                <c:pt idx="10">
                  <c:v>carbon storage</c:v>
                </c:pt>
                <c:pt idx="11">
                  <c:v>closed areas</c:v>
                </c:pt>
                <c:pt idx="12">
                  <c:v>coastal populations</c:v>
                </c:pt>
                <c:pt idx="13">
                  <c:v>consumption pattern </c:v>
                </c:pt>
                <c:pt idx="14">
                  <c:v>culling</c:v>
                </c:pt>
                <c:pt idx="15">
                  <c:v>dredging</c:v>
                </c:pt>
                <c:pt idx="16">
                  <c:v>economic sustainability</c:v>
                </c:pt>
                <c:pt idx="17">
                  <c:v>ecosystem approach for management </c:v>
                </c:pt>
                <c:pt idx="18">
                  <c:v>ecosystem impacts</c:v>
                </c:pt>
                <c:pt idx="19">
                  <c:v>food production</c:v>
                </c:pt>
                <c:pt idx="20">
                  <c:v>future of coastal communities</c:v>
                </c:pt>
                <c:pt idx="21">
                  <c:v>lower trophic levels</c:v>
                </c:pt>
                <c:pt idx="22">
                  <c:v>MSFD</c:v>
                </c:pt>
                <c:pt idx="23">
                  <c:v>multispecies management </c:v>
                </c:pt>
              </c:strCache>
            </c:strRef>
          </c:cat>
          <c:val>
            <c:numRef>
              <c:f>Tables_figures!$C$643:$C$666</c:f>
              <c:numCache>
                <c:formatCode>General</c:formatCode>
                <c:ptCount val="24"/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E-4966-87DF-3707A8FACE5F}"/>
            </c:ext>
          </c:extLst>
        </c:ser>
        <c:ser>
          <c:idx val="6"/>
          <c:order val="2"/>
          <c:tx>
            <c:strRef>
              <c:f>Tables_figures!$F$642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Tables_figures!$A$643:$A$666</c:f>
              <c:strCache>
                <c:ptCount val="24"/>
                <c:pt idx="0">
                  <c:v>seismic activities</c:v>
                </c:pt>
                <c:pt idx="1">
                  <c:v>societal effects</c:v>
                </c:pt>
                <c:pt idx="3">
                  <c:v>local communities</c:v>
                </c:pt>
                <c:pt idx="4">
                  <c:v>sediment extraction</c:v>
                </c:pt>
                <c:pt idx="5">
                  <c:v>conflicts</c:v>
                </c:pt>
                <c:pt idx="6">
                  <c:v>cummulative effects</c:v>
                </c:pt>
                <c:pt idx="7">
                  <c:v>socioeconomic impacts</c:v>
                </c:pt>
                <c:pt idx="8">
                  <c:v>coastal communities </c:v>
                </c:pt>
                <c:pt idx="9">
                  <c:v>bio-economic models</c:v>
                </c:pt>
                <c:pt idx="10">
                  <c:v>carbon storage</c:v>
                </c:pt>
                <c:pt idx="11">
                  <c:v>closed areas</c:v>
                </c:pt>
                <c:pt idx="12">
                  <c:v>coastal populations</c:v>
                </c:pt>
                <c:pt idx="13">
                  <c:v>consumption pattern </c:v>
                </c:pt>
                <c:pt idx="14">
                  <c:v>culling</c:v>
                </c:pt>
                <c:pt idx="15">
                  <c:v>dredging</c:v>
                </c:pt>
                <c:pt idx="16">
                  <c:v>economic sustainability</c:v>
                </c:pt>
                <c:pt idx="17">
                  <c:v>ecosystem approach for management </c:v>
                </c:pt>
                <c:pt idx="18">
                  <c:v>ecosystem impacts</c:v>
                </c:pt>
                <c:pt idx="19">
                  <c:v>food production</c:v>
                </c:pt>
                <c:pt idx="20">
                  <c:v>future of coastal communities</c:v>
                </c:pt>
                <c:pt idx="21">
                  <c:v>lower trophic levels</c:v>
                </c:pt>
                <c:pt idx="22">
                  <c:v>MSFD</c:v>
                </c:pt>
                <c:pt idx="23">
                  <c:v>multispecies management </c:v>
                </c:pt>
              </c:strCache>
            </c:strRef>
          </c:cat>
          <c:val>
            <c:numRef>
              <c:f>Tables_figures!$F$643:$F$666</c:f>
              <c:numCache>
                <c:formatCode>General</c:formatCode>
                <c:ptCount val="24"/>
                <c:pt idx="0">
                  <c:v>1</c:v>
                </c:pt>
                <c:pt idx="8">
                  <c:v>1</c:v>
                </c:pt>
                <c:pt idx="10">
                  <c:v>1</c:v>
                </c:pt>
                <c:pt idx="15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AE-4966-87DF-3707A8FACE5F}"/>
            </c:ext>
          </c:extLst>
        </c:ser>
        <c:ser>
          <c:idx val="4"/>
          <c:order val="3"/>
          <c:tx>
            <c:strRef>
              <c:f>Tables_figures!$G$642</c:f>
              <c:strCache>
                <c:ptCount val="1"/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Tables_figures!$A$643:$A$666</c:f>
              <c:strCache>
                <c:ptCount val="24"/>
                <c:pt idx="0">
                  <c:v>seismic activities</c:v>
                </c:pt>
                <c:pt idx="1">
                  <c:v>societal effects</c:v>
                </c:pt>
                <c:pt idx="3">
                  <c:v>local communities</c:v>
                </c:pt>
                <c:pt idx="4">
                  <c:v>sediment extraction</c:v>
                </c:pt>
                <c:pt idx="5">
                  <c:v>conflicts</c:v>
                </c:pt>
                <c:pt idx="6">
                  <c:v>cummulative effects</c:v>
                </c:pt>
                <c:pt idx="7">
                  <c:v>socioeconomic impacts</c:v>
                </c:pt>
                <c:pt idx="8">
                  <c:v>coastal communities </c:v>
                </c:pt>
                <c:pt idx="9">
                  <c:v>bio-economic models</c:v>
                </c:pt>
                <c:pt idx="10">
                  <c:v>carbon storage</c:v>
                </c:pt>
                <c:pt idx="11">
                  <c:v>closed areas</c:v>
                </c:pt>
                <c:pt idx="12">
                  <c:v>coastal populations</c:v>
                </c:pt>
                <c:pt idx="13">
                  <c:v>consumption pattern </c:v>
                </c:pt>
                <c:pt idx="14">
                  <c:v>culling</c:v>
                </c:pt>
                <c:pt idx="15">
                  <c:v>dredging</c:v>
                </c:pt>
                <c:pt idx="16">
                  <c:v>economic sustainability</c:v>
                </c:pt>
                <c:pt idx="17">
                  <c:v>ecosystem approach for management </c:v>
                </c:pt>
                <c:pt idx="18">
                  <c:v>ecosystem impacts</c:v>
                </c:pt>
                <c:pt idx="19">
                  <c:v>food production</c:v>
                </c:pt>
                <c:pt idx="20">
                  <c:v>future of coastal communities</c:v>
                </c:pt>
                <c:pt idx="21">
                  <c:v>lower trophic levels</c:v>
                </c:pt>
                <c:pt idx="22">
                  <c:v>MSFD</c:v>
                </c:pt>
                <c:pt idx="23">
                  <c:v>multispecies management </c:v>
                </c:pt>
              </c:strCache>
            </c:strRef>
          </c:cat>
          <c:val>
            <c:numRef>
              <c:f>Tables_figures!$G$643:$G$666</c:f>
              <c:numCache>
                <c:formatCode>General</c:formatCode>
                <c:ptCount val="24"/>
                <c:pt idx="8">
                  <c:v>1</c:v>
                </c:pt>
                <c:pt idx="9">
                  <c:v>2</c:v>
                </c:pt>
                <c:pt idx="12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AE-4966-87DF-3707A8FACE5F}"/>
            </c:ext>
          </c:extLst>
        </c:ser>
        <c:ser>
          <c:idx val="5"/>
          <c:order val="4"/>
          <c:tx>
            <c:strRef>
              <c:f>Tables_figures!$I$642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Tables_figures!$A$643:$A$666</c:f>
              <c:strCache>
                <c:ptCount val="24"/>
                <c:pt idx="0">
                  <c:v>seismic activities</c:v>
                </c:pt>
                <c:pt idx="1">
                  <c:v>societal effects</c:v>
                </c:pt>
                <c:pt idx="3">
                  <c:v>local communities</c:v>
                </c:pt>
                <c:pt idx="4">
                  <c:v>sediment extraction</c:v>
                </c:pt>
                <c:pt idx="5">
                  <c:v>conflicts</c:v>
                </c:pt>
                <c:pt idx="6">
                  <c:v>cummulative effects</c:v>
                </c:pt>
                <c:pt idx="7">
                  <c:v>socioeconomic impacts</c:v>
                </c:pt>
                <c:pt idx="8">
                  <c:v>coastal communities </c:v>
                </c:pt>
                <c:pt idx="9">
                  <c:v>bio-economic models</c:v>
                </c:pt>
                <c:pt idx="10">
                  <c:v>carbon storage</c:v>
                </c:pt>
                <c:pt idx="11">
                  <c:v>closed areas</c:v>
                </c:pt>
                <c:pt idx="12">
                  <c:v>coastal populations</c:v>
                </c:pt>
                <c:pt idx="13">
                  <c:v>consumption pattern </c:v>
                </c:pt>
                <c:pt idx="14">
                  <c:v>culling</c:v>
                </c:pt>
                <c:pt idx="15">
                  <c:v>dredging</c:v>
                </c:pt>
                <c:pt idx="16">
                  <c:v>economic sustainability</c:v>
                </c:pt>
                <c:pt idx="17">
                  <c:v>ecosystem approach for management </c:v>
                </c:pt>
                <c:pt idx="18">
                  <c:v>ecosystem impacts</c:v>
                </c:pt>
                <c:pt idx="19">
                  <c:v>food production</c:v>
                </c:pt>
                <c:pt idx="20">
                  <c:v>future of coastal communities</c:v>
                </c:pt>
                <c:pt idx="21">
                  <c:v>lower trophic levels</c:v>
                </c:pt>
                <c:pt idx="22">
                  <c:v>MSFD</c:v>
                </c:pt>
                <c:pt idx="23">
                  <c:v>multispecies management </c:v>
                </c:pt>
              </c:strCache>
            </c:strRef>
          </c:cat>
          <c:val>
            <c:numRef>
              <c:f>Tables_figures!$I$643:$I$666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AE-4966-87DF-3707A8FACE5F}"/>
            </c:ext>
          </c:extLst>
        </c:ser>
        <c:ser>
          <c:idx val="7"/>
          <c:order val="5"/>
          <c:tx>
            <c:strRef>
              <c:f>Tables_figures!$D$642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Tables_figures!$A$643:$A$666</c:f>
              <c:strCache>
                <c:ptCount val="24"/>
                <c:pt idx="0">
                  <c:v>seismic activities</c:v>
                </c:pt>
                <c:pt idx="1">
                  <c:v>societal effects</c:v>
                </c:pt>
                <c:pt idx="3">
                  <c:v>local communities</c:v>
                </c:pt>
                <c:pt idx="4">
                  <c:v>sediment extraction</c:v>
                </c:pt>
                <c:pt idx="5">
                  <c:v>conflicts</c:v>
                </c:pt>
                <c:pt idx="6">
                  <c:v>cummulative effects</c:v>
                </c:pt>
                <c:pt idx="7">
                  <c:v>socioeconomic impacts</c:v>
                </c:pt>
                <c:pt idx="8">
                  <c:v>coastal communities </c:v>
                </c:pt>
                <c:pt idx="9">
                  <c:v>bio-economic models</c:v>
                </c:pt>
                <c:pt idx="10">
                  <c:v>carbon storage</c:v>
                </c:pt>
                <c:pt idx="11">
                  <c:v>closed areas</c:v>
                </c:pt>
                <c:pt idx="12">
                  <c:v>coastal populations</c:v>
                </c:pt>
                <c:pt idx="13">
                  <c:v>consumption pattern </c:v>
                </c:pt>
                <c:pt idx="14">
                  <c:v>culling</c:v>
                </c:pt>
                <c:pt idx="15">
                  <c:v>dredging</c:v>
                </c:pt>
                <c:pt idx="16">
                  <c:v>economic sustainability</c:v>
                </c:pt>
                <c:pt idx="17">
                  <c:v>ecosystem approach for management </c:v>
                </c:pt>
                <c:pt idx="18">
                  <c:v>ecosystem impacts</c:v>
                </c:pt>
                <c:pt idx="19">
                  <c:v>food production</c:v>
                </c:pt>
                <c:pt idx="20">
                  <c:v>future of coastal communities</c:v>
                </c:pt>
                <c:pt idx="21">
                  <c:v>lower trophic levels</c:v>
                </c:pt>
                <c:pt idx="22">
                  <c:v>MSFD</c:v>
                </c:pt>
                <c:pt idx="23">
                  <c:v>multispecies management </c:v>
                </c:pt>
              </c:strCache>
            </c:strRef>
          </c:cat>
          <c:val>
            <c:numRef>
              <c:f>Tables_figures!$D$643:$D$666</c:f>
              <c:numCache>
                <c:formatCode>General</c:formatCode>
                <c:ptCount val="24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10">
                  <c:v>1</c:v>
                </c:pt>
                <c:pt idx="11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E-4966-87DF-3707A8FA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6700512"/>
        <c:axId val="436703792"/>
      </c:barChart>
      <c:catAx>
        <c:axId val="43670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3792"/>
        <c:crosses val="autoZero"/>
        <c:auto val="1"/>
        <c:lblAlgn val="ctr"/>
        <c:lblOffset val="100"/>
        <c:noMultiLvlLbl val="0"/>
      </c:catAx>
      <c:valAx>
        <c:axId val="43670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Ecological items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2.1624093248186496E-2"/>
          <c:w val="0.90286351706036749"/>
          <c:h val="0.567267964535929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Tables_figures!$B$915</c:f>
              <c:strCache>
                <c:ptCount val="1"/>
                <c:pt idx="0">
                  <c:v>BSAC</c:v>
                </c:pt>
              </c:strCache>
            </c:strRef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Tables_figures!$A$916:$A$937</c:f>
              <c:strCache>
                <c:ptCount val="22"/>
                <c:pt idx="0">
                  <c:v>climate change</c:v>
                </c:pt>
                <c:pt idx="1">
                  <c:v>species interactions</c:v>
                </c:pt>
                <c:pt idx="2">
                  <c:v>cod</c:v>
                </c:pt>
                <c:pt idx="3">
                  <c:v>plankton</c:v>
                </c:pt>
                <c:pt idx="4">
                  <c:v>bycatch</c:v>
                </c:pt>
                <c:pt idx="5">
                  <c:v>benthic habitats</c:v>
                </c:pt>
                <c:pt idx="6">
                  <c:v>PET species</c:v>
                </c:pt>
                <c:pt idx="7">
                  <c:v>environment</c:v>
                </c:pt>
                <c:pt idx="8">
                  <c:v>seals</c:v>
                </c:pt>
                <c:pt idx="9">
                  <c:v>marine mammals</c:v>
                </c:pt>
                <c:pt idx="10">
                  <c:v>seabass</c:v>
                </c:pt>
                <c:pt idx="11">
                  <c:v>sensitive species</c:v>
                </c:pt>
                <c:pt idx="12">
                  <c:v>foodweb</c:v>
                </c:pt>
                <c:pt idx="13">
                  <c:v>predation</c:v>
                </c:pt>
                <c:pt idx="14">
                  <c:v>sprat</c:v>
                </c:pt>
                <c:pt idx="15">
                  <c:v>cormorants</c:v>
                </c:pt>
                <c:pt idx="16">
                  <c:v>sardine</c:v>
                </c:pt>
                <c:pt idx="17">
                  <c:v>biodiversity</c:v>
                </c:pt>
                <c:pt idx="18">
                  <c:v>climate</c:v>
                </c:pt>
                <c:pt idx="19">
                  <c:v>fish stocks</c:v>
                </c:pt>
                <c:pt idx="20">
                  <c:v>ecosystem resilience</c:v>
                </c:pt>
                <c:pt idx="21">
                  <c:v>nutrients</c:v>
                </c:pt>
              </c:strCache>
            </c:strRef>
          </c:cat>
          <c:val>
            <c:numRef>
              <c:f>Tables_figures!$B$916:$B$937</c:f>
              <c:numCache>
                <c:formatCode>General</c:formatCode>
                <c:ptCount val="22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5">
                  <c:v>1</c:v>
                </c:pt>
                <c:pt idx="7">
                  <c:v>6</c:v>
                </c:pt>
                <c:pt idx="8">
                  <c:v>4</c:v>
                </c:pt>
                <c:pt idx="12">
                  <c:v>4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2-48D1-805C-1B8AFA004C3D}"/>
            </c:ext>
          </c:extLst>
        </c:ser>
        <c:ser>
          <c:idx val="5"/>
          <c:order val="1"/>
          <c:tx>
            <c:strRef>
              <c:f>Tables_figures!$E$915</c:f>
              <c:strCache>
                <c:ptCount val="1"/>
                <c:pt idx="0">
                  <c:v>NWWAC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cat>
            <c:strRef>
              <c:f>Tables_figures!$A$916:$A$937</c:f>
              <c:strCache>
                <c:ptCount val="22"/>
                <c:pt idx="0">
                  <c:v>climate change</c:v>
                </c:pt>
                <c:pt idx="1">
                  <c:v>species interactions</c:v>
                </c:pt>
                <c:pt idx="2">
                  <c:v>cod</c:v>
                </c:pt>
                <c:pt idx="3">
                  <c:v>plankton</c:v>
                </c:pt>
                <c:pt idx="4">
                  <c:v>bycatch</c:v>
                </c:pt>
                <c:pt idx="5">
                  <c:v>benthic habitats</c:v>
                </c:pt>
                <c:pt idx="6">
                  <c:v>PET species</c:v>
                </c:pt>
                <c:pt idx="7">
                  <c:v>environment</c:v>
                </c:pt>
                <c:pt idx="8">
                  <c:v>seals</c:v>
                </c:pt>
                <c:pt idx="9">
                  <c:v>marine mammals</c:v>
                </c:pt>
                <c:pt idx="10">
                  <c:v>seabass</c:v>
                </c:pt>
                <c:pt idx="11">
                  <c:v>sensitive species</c:v>
                </c:pt>
                <c:pt idx="12">
                  <c:v>foodweb</c:v>
                </c:pt>
                <c:pt idx="13">
                  <c:v>predation</c:v>
                </c:pt>
                <c:pt idx="14">
                  <c:v>sprat</c:v>
                </c:pt>
                <c:pt idx="15">
                  <c:v>cormorants</c:v>
                </c:pt>
                <c:pt idx="16">
                  <c:v>sardine</c:v>
                </c:pt>
                <c:pt idx="17">
                  <c:v>biodiversity</c:v>
                </c:pt>
                <c:pt idx="18">
                  <c:v>climate</c:v>
                </c:pt>
                <c:pt idx="19">
                  <c:v>fish stocks</c:v>
                </c:pt>
                <c:pt idx="20">
                  <c:v>ecosystem resilience</c:v>
                </c:pt>
                <c:pt idx="21">
                  <c:v>nutrients</c:v>
                </c:pt>
              </c:strCache>
            </c:strRef>
          </c:cat>
          <c:val>
            <c:numRef>
              <c:f>Tables_figures!$E$916:$E$937</c:f>
              <c:numCache>
                <c:formatCode>General</c:formatCode>
                <c:ptCount val="22"/>
                <c:pt idx="0">
                  <c:v>7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  <c:pt idx="5">
                  <c:v>1</c:v>
                </c:pt>
                <c:pt idx="6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F2-48D1-805C-1B8AFA004C3D}"/>
            </c:ext>
          </c:extLst>
        </c:ser>
        <c:ser>
          <c:idx val="4"/>
          <c:order val="2"/>
          <c:tx>
            <c:strRef>
              <c:f>Tables_figures!$L$915</c:f>
              <c:strCache>
                <c:ptCount val="1"/>
                <c:pt idx="0">
                  <c:v>NSAC/PELAC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Tables_figures!$A$916:$A$937</c:f>
              <c:strCache>
                <c:ptCount val="22"/>
                <c:pt idx="0">
                  <c:v>climate change</c:v>
                </c:pt>
                <c:pt idx="1">
                  <c:v>species interactions</c:v>
                </c:pt>
                <c:pt idx="2">
                  <c:v>cod</c:v>
                </c:pt>
                <c:pt idx="3">
                  <c:v>plankton</c:v>
                </c:pt>
                <c:pt idx="4">
                  <c:v>bycatch</c:v>
                </c:pt>
                <c:pt idx="5">
                  <c:v>benthic habitats</c:v>
                </c:pt>
                <c:pt idx="6">
                  <c:v>PET species</c:v>
                </c:pt>
                <c:pt idx="7">
                  <c:v>environment</c:v>
                </c:pt>
                <c:pt idx="8">
                  <c:v>seals</c:v>
                </c:pt>
                <c:pt idx="9">
                  <c:v>marine mammals</c:v>
                </c:pt>
                <c:pt idx="10">
                  <c:v>seabass</c:v>
                </c:pt>
                <c:pt idx="11">
                  <c:v>sensitive species</c:v>
                </c:pt>
                <c:pt idx="12">
                  <c:v>foodweb</c:v>
                </c:pt>
                <c:pt idx="13">
                  <c:v>predation</c:v>
                </c:pt>
                <c:pt idx="14">
                  <c:v>sprat</c:v>
                </c:pt>
                <c:pt idx="15">
                  <c:v>cormorants</c:v>
                </c:pt>
                <c:pt idx="16">
                  <c:v>sardine</c:v>
                </c:pt>
                <c:pt idx="17">
                  <c:v>biodiversity</c:v>
                </c:pt>
                <c:pt idx="18">
                  <c:v>climate</c:v>
                </c:pt>
                <c:pt idx="19">
                  <c:v>fish stocks</c:v>
                </c:pt>
                <c:pt idx="20">
                  <c:v>ecosystem resilience</c:v>
                </c:pt>
                <c:pt idx="21">
                  <c:v>nutrients</c:v>
                </c:pt>
              </c:strCache>
            </c:strRef>
          </c:cat>
          <c:val>
            <c:numRef>
              <c:f>Tables_figures!$L$916:$L$937</c:f>
              <c:numCache>
                <c:formatCode>General</c:formatCode>
                <c:ptCount val="22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F2-48D1-805C-1B8AFA004C3D}"/>
            </c:ext>
          </c:extLst>
        </c:ser>
        <c:ser>
          <c:idx val="7"/>
          <c:order val="3"/>
          <c:tx>
            <c:strRef>
              <c:f>Tables_figures!$G$915</c:f>
              <c:strCache>
                <c:ptCount val="1"/>
                <c:pt idx="0">
                  <c:v>SWWAC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Tables_figures!$A$916:$A$937</c:f>
              <c:strCache>
                <c:ptCount val="22"/>
                <c:pt idx="0">
                  <c:v>climate change</c:v>
                </c:pt>
                <c:pt idx="1">
                  <c:v>species interactions</c:v>
                </c:pt>
                <c:pt idx="2">
                  <c:v>cod</c:v>
                </c:pt>
                <c:pt idx="3">
                  <c:v>plankton</c:v>
                </c:pt>
                <c:pt idx="4">
                  <c:v>bycatch</c:v>
                </c:pt>
                <c:pt idx="5">
                  <c:v>benthic habitats</c:v>
                </c:pt>
                <c:pt idx="6">
                  <c:v>PET species</c:v>
                </c:pt>
                <c:pt idx="7">
                  <c:v>environment</c:v>
                </c:pt>
                <c:pt idx="8">
                  <c:v>seals</c:v>
                </c:pt>
                <c:pt idx="9">
                  <c:v>marine mammals</c:v>
                </c:pt>
                <c:pt idx="10">
                  <c:v>seabass</c:v>
                </c:pt>
                <c:pt idx="11">
                  <c:v>sensitive species</c:v>
                </c:pt>
                <c:pt idx="12">
                  <c:v>foodweb</c:v>
                </c:pt>
                <c:pt idx="13">
                  <c:v>predation</c:v>
                </c:pt>
                <c:pt idx="14">
                  <c:v>sprat</c:v>
                </c:pt>
                <c:pt idx="15">
                  <c:v>cormorants</c:v>
                </c:pt>
                <c:pt idx="16">
                  <c:v>sardine</c:v>
                </c:pt>
                <c:pt idx="17">
                  <c:v>biodiversity</c:v>
                </c:pt>
                <c:pt idx="18">
                  <c:v>climate</c:v>
                </c:pt>
                <c:pt idx="19">
                  <c:v>fish stocks</c:v>
                </c:pt>
                <c:pt idx="20">
                  <c:v>ecosystem resilience</c:v>
                </c:pt>
                <c:pt idx="21">
                  <c:v>nutrients</c:v>
                </c:pt>
              </c:strCache>
            </c:strRef>
          </c:cat>
          <c:val>
            <c:numRef>
              <c:f>Tables_figures!$G$916:$G$937</c:f>
              <c:numCache>
                <c:formatCode>General</c:formatCode>
                <c:ptCount val="22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  <c:pt idx="6">
                  <c:v>4</c:v>
                </c:pt>
                <c:pt idx="9">
                  <c:v>2</c:v>
                </c:pt>
                <c:pt idx="10">
                  <c:v>1</c:v>
                </c:pt>
                <c:pt idx="12">
                  <c:v>1</c:v>
                </c:pt>
                <c:pt idx="13">
                  <c:v>3</c:v>
                </c:pt>
                <c:pt idx="16">
                  <c:v>4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F2-48D1-805C-1B8AFA004C3D}"/>
            </c:ext>
          </c:extLst>
        </c:ser>
        <c:ser>
          <c:idx val="1"/>
          <c:order val="4"/>
          <c:tx>
            <c:strRef>
              <c:f>Tables_figures!$C$915</c:f>
              <c:strCache>
                <c:ptCount val="1"/>
                <c:pt idx="0">
                  <c:v>scientists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Tables_figures!$A$916:$A$937</c:f>
              <c:strCache>
                <c:ptCount val="22"/>
                <c:pt idx="0">
                  <c:v>climate change</c:v>
                </c:pt>
                <c:pt idx="1">
                  <c:v>species interactions</c:v>
                </c:pt>
                <c:pt idx="2">
                  <c:v>cod</c:v>
                </c:pt>
                <c:pt idx="3">
                  <c:v>plankton</c:v>
                </c:pt>
                <c:pt idx="4">
                  <c:v>bycatch</c:v>
                </c:pt>
                <c:pt idx="5">
                  <c:v>benthic habitats</c:v>
                </c:pt>
                <c:pt idx="6">
                  <c:v>PET species</c:v>
                </c:pt>
                <c:pt idx="7">
                  <c:v>environment</c:v>
                </c:pt>
                <c:pt idx="8">
                  <c:v>seals</c:v>
                </c:pt>
                <c:pt idx="9">
                  <c:v>marine mammals</c:v>
                </c:pt>
                <c:pt idx="10">
                  <c:v>seabass</c:v>
                </c:pt>
                <c:pt idx="11">
                  <c:v>sensitive species</c:v>
                </c:pt>
                <c:pt idx="12">
                  <c:v>foodweb</c:v>
                </c:pt>
                <c:pt idx="13">
                  <c:v>predation</c:v>
                </c:pt>
                <c:pt idx="14">
                  <c:v>sprat</c:v>
                </c:pt>
                <c:pt idx="15">
                  <c:v>cormorants</c:v>
                </c:pt>
                <c:pt idx="16">
                  <c:v>sardine</c:v>
                </c:pt>
                <c:pt idx="17">
                  <c:v>biodiversity</c:v>
                </c:pt>
                <c:pt idx="18">
                  <c:v>climate</c:v>
                </c:pt>
                <c:pt idx="19">
                  <c:v>fish stocks</c:v>
                </c:pt>
                <c:pt idx="20">
                  <c:v>ecosystem resilience</c:v>
                </c:pt>
                <c:pt idx="21">
                  <c:v>nutrients</c:v>
                </c:pt>
              </c:strCache>
            </c:strRef>
          </c:cat>
          <c:val>
            <c:numRef>
              <c:f>Tables_figures!$C$916:$C$937</c:f>
              <c:numCache>
                <c:formatCode>General</c:formatCode>
                <c:ptCount val="22"/>
                <c:pt idx="0">
                  <c:v>32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11</c:v>
                </c:pt>
                <c:pt idx="5">
                  <c:v>11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7">
                  <c:v>24</c:v>
                </c:pt>
                <c:pt idx="18">
                  <c:v>10</c:v>
                </c:pt>
                <c:pt idx="19">
                  <c:v>7</c:v>
                </c:pt>
                <c:pt idx="20">
                  <c:v>5</c:v>
                </c:pt>
                <c:pt idx="2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F2-48D1-805C-1B8AFA004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6700512"/>
        <c:axId val="436703792"/>
      </c:barChart>
      <c:catAx>
        <c:axId val="43670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3792"/>
        <c:crosses val="autoZero"/>
        <c:auto val="1"/>
        <c:lblAlgn val="ctr"/>
        <c:lblOffset val="100"/>
        <c:noMultiLvlLbl val="0"/>
      </c:catAx>
      <c:valAx>
        <c:axId val="43670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Social items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2.1624093248186496E-2"/>
          <c:w val="0.90286351706036749"/>
          <c:h val="0.56726796453592909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Tables_figures!$C$1148</c:f>
              <c:strCache>
                <c:ptCount val="1"/>
                <c:pt idx="0">
                  <c:v>NSAC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Tables_figures!$A$1149:$A$1168</c:f>
              <c:strCache>
                <c:ptCount val="20"/>
                <c:pt idx="0">
                  <c:v>MPAs</c:v>
                </c:pt>
                <c:pt idx="1">
                  <c:v>windfarms</c:v>
                </c:pt>
                <c:pt idx="2">
                  <c:v>employment</c:v>
                </c:pt>
                <c:pt idx="3">
                  <c:v>Brexit</c:v>
                </c:pt>
                <c:pt idx="4">
                  <c:v>recreational fishing</c:v>
                </c:pt>
                <c:pt idx="5">
                  <c:v>pollution</c:v>
                </c:pt>
                <c:pt idx="6">
                  <c:v>tourism</c:v>
                </c:pt>
                <c:pt idx="7">
                  <c:v>economically viable fishing industry</c:v>
                </c:pt>
                <c:pt idx="8">
                  <c:v>marine spatial planning</c:v>
                </c:pt>
                <c:pt idx="9">
                  <c:v>trawling</c:v>
                </c:pt>
                <c:pt idx="10">
                  <c:v>health</c:v>
                </c:pt>
                <c:pt idx="11">
                  <c:v>TAC</c:v>
                </c:pt>
                <c:pt idx="12">
                  <c:v>coastal economies</c:v>
                </c:pt>
                <c:pt idx="13">
                  <c:v>cultural values</c:v>
                </c:pt>
                <c:pt idx="14">
                  <c:v>ecosystem services</c:v>
                </c:pt>
                <c:pt idx="15">
                  <c:v>Landing obligation</c:v>
                </c:pt>
                <c:pt idx="16">
                  <c:v>other human activities</c:v>
                </c:pt>
                <c:pt idx="17">
                  <c:v>trade-offs</c:v>
                </c:pt>
                <c:pt idx="18">
                  <c:v>human impact</c:v>
                </c:pt>
                <c:pt idx="19">
                  <c:v>sediment extraction</c:v>
                </c:pt>
              </c:strCache>
            </c:strRef>
          </c:cat>
          <c:val>
            <c:numRef>
              <c:f>Tables_figures!$C$1149:$C$1168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8">
                  <c:v>1</c:v>
                </c:pt>
                <c:pt idx="14">
                  <c:v>2</c:v>
                </c:pt>
                <c:pt idx="15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8B-41C9-A392-265C7AF66E87}"/>
            </c:ext>
          </c:extLst>
        </c:ser>
        <c:ser>
          <c:idx val="5"/>
          <c:order val="1"/>
          <c:tx>
            <c:strRef>
              <c:f>Tables_figures!$D$1148</c:f>
              <c:strCache>
                <c:ptCount val="1"/>
                <c:pt idx="0">
                  <c:v>NWWAC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Tables_figures!$A$1149:$A$1168</c:f>
              <c:strCache>
                <c:ptCount val="20"/>
                <c:pt idx="0">
                  <c:v>MPAs</c:v>
                </c:pt>
                <c:pt idx="1">
                  <c:v>windfarms</c:v>
                </c:pt>
                <c:pt idx="2">
                  <c:v>employment</c:v>
                </c:pt>
                <c:pt idx="3">
                  <c:v>Brexit</c:v>
                </c:pt>
                <c:pt idx="4">
                  <c:v>recreational fishing</c:v>
                </c:pt>
                <c:pt idx="5">
                  <c:v>pollution</c:v>
                </c:pt>
                <c:pt idx="6">
                  <c:v>tourism</c:v>
                </c:pt>
                <c:pt idx="7">
                  <c:v>economically viable fishing industry</c:v>
                </c:pt>
                <c:pt idx="8">
                  <c:v>marine spatial planning</c:v>
                </c:pt>
                <c:pt idx="9">
                  <c:v>trawling</c:v>
                </c:pt>
                <c:pt idx="10">
                  <c:v>health</c:v>
                </c:pt>
                <c:pt idx="11">
                  <c:v>TAC</c:v>
                </c:pt>
                <c:pt idx="12">
                  <c:v>coastal economies</c:v>
                </c:pt>
                <c:pt idx="13">
                  <c:v>cultural values</c:v>
                </c:pt>
                <c:pt idx="14">
                  <c:v>ecosystem services</c:v>
                </c:pt>
                <c:pt idx="15">
                  <c:v>Landing obligation</c:v>
                </c:pt>
                <c:pt idx="16">
                  <c:v>other human activities</c:v>
                </c:pt>
                <c:pt idx="17">
                  <c:v>trade-offs</c:v>
                </c:pt>
                <c:pt idx="18">
                  <c:v>human impact</c:v>
                </c:pt>
                <c:pt idx="19">
                  <c:v>sediment extraction</c:v>
                </c:pt>
              </c:strCache>
            </c:strRef>
          </c:cat>
          <c:val>
            <c:numRef>
              <c:f>Tables_figures!$D$1149:$D$1168</c:f>
              <c:numCache>
                <c:formatCode>General</c:formatCode>
                <c:ptCount val="20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10</c:v>
                </c:pt>
                <c:pt idx="9">
                  <c:v>2</c:v>
                </c:pt>
                <c:pt idx="11">
                  <c:v>4</c:v>
                </c:pt>
                <c:pt idx="15">
                  <c:v>2</c:v>
                </c:pt>
                <c:pt idx="16">
                  <c:v>2</c:v>
                </c:pt>
                <c:pt idx="18">
                  <c:v>3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8B-41C9-A392-265C7AF66E87}"/>
            </c:ext>
          </c:extLst>
        </c:ser>
        <c:ser>
          <c:idx val="7"/>
          <c:order val="2"/>
          <c:tx>
            <c:strRef>
              <c:f>Tables_figures!$E$1148</c:f>
              <c:strCache>
                <c:ptCount val="1"/>
                <c:pt idx="0">
                  <c:v>PELAC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Tables_figures!$A$1149:$A$1168</c:f>
              <c:strCache>
                <c:ptCount val="20"/>
                <c:pt idx="0">
                  <c:v>MPAs</c:v>
                </c:pt>
                <c:pt idx="1">
                  <c:v>windfarms</c:v>
                </c:pt>
                <c:pt idx="2">
                  <c:v>employment</c:v>
                </c:pt>
                <c:pt idx="3">
                  <c:v>Brexit</c:v>
                </c:pt>
                <c:pt idx="4">
                  <c:v>recreational fishing</c:v>
                </c:pt>
                <c:pt idx="5">
                  <c:v>pollution</c:v>
                </c:pt>
                <c:pt idx="6">
                  <c:v>tourism</c:v>
                </c:pt>
                <c:pt idx="7">
                  <c:v>economically viable fishing industry</c:v>
                </c:pt>
                <c:pt idx="8">
                  <c:v>marine spatial planning</c:v>
                </c:pt>
                <c:pt idx="9">
                  <c:v>trawling</c:v>
                </c:pt>
                <c:pt idx="10">
                  <c:v>health</c:v>
                </c:pt>
                <c:pt idx="11">
                  <c:v>TAC</c:v>
                </c:pt>
                <c:pt idx="12">
                  <c:v>coastal economies</c:v>
                </c:pt>
                <c:pt idx="13">
                  <c:v>cultural values</c:v>
                </c:pt>
                <c:pt idx="14">
                  <c:v>ecosystem services</c:v>
                </c:pt>
                <c:pt idx="15">
                  <c:v>Landing obligation</c:v>
                </c:pt>
                <c:pt idx="16">
                  <c:v>other human activities</c:v>
                </c:pt>
                <c:pt idx="17">
                  <c:v>trade-offs</c:v>
                </c:pt>
                <c:pt idx="18">
                  <c:v>human impact</c:v>
                </c:pt>
                <c:pt idx="19">
                  <c:v>sediment extraction</c:v>
                </c:pt>
              </c:strCache>
            </c:strRef>
          </c:cat>
          <c:val>
            <c:numRef>
              <c:f>Tables_figures!$E$1149:$E$1168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11">
                  <c:v>1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8B-41C9-A392-265C7AF66E87}"/>
            </c:ext>
          </c:extLst>
        </c:ser>
        <c:ser>
          <c:idx val="0"/>
          <c:order val="3"/>
          <c:tx>
            <c:strRef>
              <c:f>Tables_figures!$F$1148</c:f>
              <c:strCache>
                <c:ptCount val="1"/>
                <c:pt idx="0">
                  <c:v>SWWAC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Tables_figures!$A$1149:$A$1168</c:f>
              <c:strCache>
                <c:ptCount val="20"/>
                <c:pt idx="0">
                  <c:v>MPAs</c:v>
                </c:pt>
                <c:pt idx="1">
                  <c:v>windfarms</c:v>
                </c:pt>
                <c:pt idx="2">
                  <c:v>employment</c:v>
                </c:pt>
                <c:pt idx="3">
                  <c:v>Brexit</c:v>
                </c:pt>
                <c:pt idx="4">
                  <c:v>recreational fishing</c:v>
                </c:pt>
                <c:pt idx="5">
                  <c:v>pollution</c:v>
                </c:pt>
                <c:pt idx="6">
                  <c:v>tourism</c:v>
                </c:pt>
                <c:pt idx="7">
                  <c:v>economically viable fishing industry</c:v>
                </c:pt>
                <c:pt idx="8">
                  <c:v>marine spatial planning</c:v>
                </c:pt>
                <c:pt idx="9">
                  <c:v>trawling</c:v>
                </c:pt>
                <c:pt idx="10">
                  <c:v>health</c:v>
                </c:pt>
                <c:pt idx="11">
                  <c:v>TAC</c:v>
                </c:pt>
                <c:pt idx="12">
                  <c:v>coastal economies</c:v>
                </c:pt>
                <c:pt idx="13">
                  <c:v>cultural values</c:v>
                </c:pt>
                <c:pt idx="14">
                  <c:v>ecosystem services</c:v>
                </c:pt>
                <c:pt idx="15">
                  <c:v>Landing obligation</c:v>
                </c:pt>
                <c:pt idx="16">
                  <c:v>other human activities</c:v>
                </c:pt>
                <c:pt idx="17">
                  <c:v>trade-offs</c:v>
                </c:pt>
                <c:pt idx="18">
                  <c:v>human impact</c:v>
                </c:pt>
                <c:pt idx="19">
                  <c:v>sediment extraction</c:v>
                </c:pt>
              </c:strCache>
            </c:strRef>
          </c:cat>
          <c:val>
            <c:numRef>
              <c:f>Tables_figures!$F$1149:$F$1168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4">
                  <c:v>1</c:v>
                </c:pt>
                <c:pt idx="5">
                  <c:v>5</c:v>
                </c:pt>
                <c:pt idx="8">
                  <c:v>1</c:v>
                </c:pt>
                <c:pt idx="11">
                  <c:v>3</c:v>
                </c:pt>
                <c:pt idx="13">
                  <c:v>1</c:v>
                </c:pt>
                <c:pt idx="15">
                  <c:v>1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8B-41C9-A392-265C7AF66E87}"/>
            </c:ext>
          </c:extLst>
        </c:ser>
        <c:ser>
          <c:idx val="1"/>
          <c:order val="4"/>
          <c:tx>
            <c:strRef>
              <c:f>Tables_figures!$B$1148</c:f>
              <c:strCache>
                <c:ptCount val="1"/>
                <c:pt idx="0">
                  <c:v>kickoff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Tables_figures!$A$1149:$A$1168</c:f>
              <c:strCache>
                <c:ptCount val="20"/>
                <c:pt idx="0">
                  <c:v>MPAs</c:v>
                </c:pt>
                <c:pt idx="1">
                  <c:v>windfarms</c:v>
                </c:pt>
                <c:pt idx="2">
                  <c:v>employment</c:v>
                </c:pt>
                <c:pt idx="3">
                  <c:v>Brexit</c:v>
                </c:pt>
                <c:pt idx="4">
                  <c:v>recreational fishing</c:v>
                </c:pt>
                <c:pt idx="5">
                  <c:v>pollution</c:v>
                </c:pt>
                <c:pt idx="6">
                  <c:v>tourism</c:v>
                </c:pt>
                <c:pt idx="7">
                  <c:v>economically viable fishing industry</c:v>
                </c:pt>
                <c:pt idx="8">
                  <c:v>marine spatial planning</c:v>
                </c:pt>
                <c:pt idx="9">
                  <c:v>trawling</c:v>
                </c:pt>
                <c:pt idx="10">
                  <c:v>health</c:v>
                </c:pt>
                <c:pt idx="11">
                  <c:v>TAC</c:v>
                </c:pt>
                <c:pt idx="12">
                  <c:v>coastal economies</c:v>
                </c:pt>
                <c:pt idx="13">
                  <c:v>cultural values</c:v>
                </c:pt>
                <c:pt idx="14">
                  <c:v>ecosystem services</c:v>
                </c:pt>
                <c:pt idx="15">
                  <c:v>Landing obligation</c:v>
                </c:pt>
                <c:pt idx="16">
                  <c:v>other human activities</c:v>
                </c:pt>
                <c:pt idx="17">
                  <c:v>trade-offs</c:v>
                </c:pt>
                <c:pt idx="18">
                  <c:v>human impact</c:v>
                </c:pt>
                <c:pt idx="19">
                  <c:v>sediment extraction</c:v>
                </c:pt>
              </c:strCache>
            </c:strRef>
          </c:cat>
          <c:val>
            <c:numRef>
              <c:f>Tables_figures!$B$1149:$B$1168</c:f>
              <c:numCache>
                <c:formatCode>General</c:formatCode>
                <c:ptCount val="20"/>
                <c:pt idx="0">
                  <c:v>22</c:v>
                </c:pt>
                <c:pt idx="1">
                  <c:v>13</c:v>
                </c:pt>
                <c:pt idx="2">
                  <c:v>18</c:v>
                </c:pt>
                <c:pt idx="3">
                  <c:v>9</c:v>
                </c:pt>
                <c:pt idx="4">
                  <c:v>8</c:v>
                </c:pt>
                <c:pt idx="5">
                  <c:v>4</c:v>
                </c:pt>
                <c:pt idx="6">
                  <c:v>10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7">
                  <c:v>6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B-41C9-A392-265C7AF66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6700512"/>
        <c:axId val="436703792"/>
      </c:barChart>
      <c:catAx>
        <c:axId val="43670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3792"/>
        <c:crosses val="autoZero"/>
        <c:auto val="1"/>
        <c:lblAlgn val="ctr"/>
        <c:lblOffset val="100"/>
        <c:noMultiLvlLbl val="0"/>
      </c:catAx>
      <c:valAx>
        <c:axId val="43670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Social items Mediterranean Individual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Tables_figures!$I$2706</c:f>
              <c:strCache>
                <c:ptCount val="1"/>
                <c:pt idx="0">
                  <c:v>MEDAC/National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Tables_figures!$G$2707:$G$2722</c:f>
              <c:strCache>
                <c:ptCount val="16"/>
                <c:pt idx="0">
                  <c:v>employment/jobs</c:v>
                </c:pt>
                <c:pt idx="1">
                  <c:v>local communities</c:v>
                </c:pt>
                <c:pt idx="2">
                  <c:v>small-scale fisheries</c:v>
                </c:pt>
                <c:pt idx="3">
                  <c:v>MPAs</c:v>
                </c:pt>
                <c:pt idx="4">
                  <c:v>profit</c:v>
                </c:pt>
                <c:pt idx="5">
                  <c:v>revenue</c:v>
                </c:pt>
                <c:pt idx="6">
                  <c:v>people</c:v>
                </c:pt>
                <c:pt idx="7">
                  <c:v>socioeconomic impacts</c:v>
                </c:pt>
                <c:pt idx="8">
                  <c:v>control</c:v>
                </c:pt>
                <c:pt idx="9">
                  <c:v>medium-scale fisheries</c:v>
                </c:pt>
                <c:pt idx="10">
                  <c:v>pollution</c:v>
                </c:pt>
                <c:pt idx="11">
                  <c:v>recreational fishing</c:v>
                </c:pt>
                <c:pt idx="12">
                  <c:v>fishing tourism</c:v>
                </c:pt>
                <c:pt idx="13">
                  <c:v>governance</c:v>
                </c:pt>
                <c:pt idx="14">
                  <c:v>windfarms</c:v>
                </c:pt>
                <c:pt idx="15">
                  <c:v>gear selectivity</c:v>
                </c:pt>
              </c:strCache>
            </c:strRef>
          </c:cat>
          <c:val>
            <c:numRef>
              <c:f>Tables_figures!$I$2707:$I$2722</c:f>
              <c:numCache>
                <c:formatCode>General</c:formatCode>
                <c:ptCount val="16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8-4BD1-BB7A-3CCF8076E519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Tables_figures!$G$2707:$G$2722</c:f>
              <c:strCache>
                <c:ptCount val="16"/>
                <c:pt idx="0">
                  <c:v>employment/jobs</c:v>
                </c:pt>
                <c:pt idx="1">
                  <c:v>local communities</c:v>
                </c:pt>
                <c:pt idx="2">
                  <c:v>small-scale fisheries</c:v>
                </c:pt>
                <c:pt idx="3">
                  <c:v>MPAs</c:v>
                </c:pt>
                <c:pt idx="4">
                  <c:v>profit</c:v>
                </c:pt>
                <c:pt idx="5">
                  <c:v>revenue</c:v>
                </c:pt>
                <c:pt idx="6">
                  <c:v>people</c:v>
                </c:pt>
                <c:pt idx="7">
                  <c:v>socioeconomic impacts</c:v>
                </c:pt>
                <c:pt idx="8">
                  <c:v>control</c:v>
                </c:pt>
                <c:pt idx="9">
                  <c:v>medium-scale fisheries</c:v>
                </c:pt>
                <c:pt idx="10">
                  <c:v>pollution</c:v>
                </c:pt>
                <c:pt idx="11">
                  <c:v>recreational fishing</c:v>
                </c:pt>
                <c:pt idx="12">
                  <c:v>fishing tourism</c:v>
                </c:pt>
                <c:pt idx="13">
                  <c:v>governance</c:v>
                </c:pt>
                <c:pt idx="14">
                  <c:v>windfarms</c:v>
                </c:pt>
                <c:pt idx="15">
                  <c:v>gear selectivity</c:v>
                </c:pt>
              </c:strCache>
            </c:strRef>
          </c:cat>
          <c:val>
            <c:numRef>
              <c:f>Tables_figures!$H$2707:$H$2722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8-4BD1-BB7A-3CCF8076E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Social items Western</a:t>
            </a:r>
            <a:r>
              <a:rPr lang="en-GB" baseline="0"/>
              <a:t> waters</a:t>
            </a:r>
            <a:endParaRPr lang="en-GB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5773330417031205"/>
        </c:manualLayout>
      </c:layout>
      <c:barChart>
        <c:barDir val="col"/>
        <c:grouping val="clustered"/>
        <c:varyColors val="0"/>
        <c:ser>
          <c:idx val="1"/>
          <c:order val="0"/>
          <c:tx>
            <c:v>SWWAC/NWWAC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Tables_figures!$G$2846:$G$2855</c:f>
              <c:strCache>
                <c:ptCount val="10"/>
                <c:pt idx="0">
                  <c:v>employment</c:v>
                </c:pt>
                <c:pt idx="1">
                  <c:v>windfarms</c:v>
                </c:pt>
                <c:pt idx="2">
                  <c:v>MPAs</c:v>
                </c:pt>
                <c:pt idx="3">
                  <c:v>TAC</c:v>
                </c:pt>
                <c:pt idx="4">
                  <c:v>coastal communities</c:v>
                </c:pt>
                <c:pt idx="5">
                  <c:v>co-management</c:v>
                </c:pt>
                <c:pt idx="6">
                  <c:v>economically viable fishing industry</c:v>
                </c:pt>
                <c:pt idx="7">
                  <c:v>economics</c:v>
                </c:pt>
                <c:pt idx="8">
                  <c:v>food security</c:v>
                </c:pt>
                <c:pt idx="9">
                  <c:v>Landing obligation</c:v>
                </c:pt>
              </c:strCache>
            </c:strRef>
          </c:cat>
          <c:val>
            <c:numRef>
              <c:f>Tables_figures!$I$2846:$I$2855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8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0-4939-B275-F660E070651E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Tables_figures!$G$2846:$G$2855</c:f>
              <c:strCache>
                <c:ptCount val="10"/>
                <c:pt idx="0">
                  <c:v>employment</c:v>
                </c:pt>
                <c:pt idx="1">
                  <c:v>windfarms</c:v>
                </c:pt>
                <c:pt idx="2">
                  <c:v>MPAs</c:v>
                </c:pt>
                <c:pt idx="3">
                  <c:v>TAC</c:v>
                </c:pt>
                <c:pt idx="4">
                  <c:v>coastal communities</c:v>
                </c:pt>
                <c:pt idx="5">
                  <c:v>co-management</c:v>
                </c:pt>
                <c:pt idx="6">
                  <c:v>economically viable fishing industry</c:v>
                </c:pt>
                <c:pt idx="7">
                  <c:v>economics</c:v>
                </c:pt>
                <c:pt idx="8">
                  <c:v>food security</c:v>
                </c:pt>
                <c:pt idx="9">
                  <c:v>Landing obligation</c:v>
                </c:pt>
              </c:strCache>
            </c:strRef>
          </c:cat>
          <c:val>
            <c:numRef>
              <c:f>Tables_figures!$H$2846:$H$2855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24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70-4939-B275-F660E0706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Social items</a:t>
            </a:r>
            <a:r>
              <a:rPr lang="en-GB" baseline="0"/>
              <a:t> North Sea</a:t>
            </a:r>
            <a:endParaRPr lang="en-GB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9014071157771943"/>
        </c:manualLayout>
      </c:layout>
      <c:barChart>
        <c:barDir val="col"/>
        <c:grouping val="clustered"/>
        <c:varyColors val="0"/>
        <c:ser>
          <c:idx val="1"/>
          <c:order val="0"/>
          <c:tx>
            <c:v>NSAC/PELAC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Tables_figures!$G$3048:$G$3055</c:f>
              <c:strCache>
                <c:ptCount val="8"/>
                <c:pt idx="0">
                  <c:v>MPAs</c:v>
                </c:pt>
                <c:pt idx="1">
                  <c:v>employment</c:v>
                </c:pt>
                <c:pt idx="2">
                  <c:v>food supply</c:v>
                </c:pt>
                <c:pt idx="3">
                  <c:v>Brexit</c:v>
                </c:pt>
                <c:pt idx="4">
                  <c:v>carbon storage</c:v>
                </c:pt>
                <c:pt idx="5">
                  <c:v>food security</c:v>
                </c:pt>
                <c:pt idx="6">
                  <c:v>large-scale fisheries</c:v>
                </c:pt>
                <c:pt idx="7">
                  <c:v>small-scale fisheries</c:v>
                </c:pt>
              </c:strCache>
            </c:strRef>
          </c:cat>
          <c:val>
            <c:numRef>
              <c:f>Tables_figures!$I$3048:$I$3055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2-497F-B48D-12FE05885EE0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Tables_figures!$G$3048:$G$3055</c:f>
              <c:strCache>
                <c:ptCount val="8"/>
                <c:pt idx="0">
                  <c:v>MPAs</c:v>
                </c:pt>
                <c:pt idx="1">
                  <c:v>employment</c:v>
                </c:pt>
                <c:pt idx="2">
                  <c:v>food supply</c:v>
                </c:pt>
                <c:pt idx="3">
                  <c:v>Brexit</c:v>
                </c:pt>
                <c:pt idx="4">
                  <c:v>carbon storage</c:v>
                </c:pt>
                <c:pt idx="5">
                  <c:v>food security</c:v>
                </c:pt>
                <c:pt idx="6">
                  <c:v>large-scale fisheries</c:v>
                </c:pt>
                <c:pt idx="7">
                  <c:v>small-scale fisheries</c:v>
                </c:pt>
              </c:strCache>
            </c:strRef>
          </c:cat>
          <c:val>
            <c:numRef>
              <c:f>Tables_figures!$H$3048:$H$3055</c:f>
              <c:numCache>
                <c:formatCode>General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2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02-497F-B48D-12FE05885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Issues relating to productivity in the </a:t>
            </a:r>
            <a:r>
              <a:rPr lang="en-GB" baseline="0"/>
              <a:t>North Sea</a:t>
            </a:r>
            <a:endParaRPr lang="en-GB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9014071157771943"/>
        </c:manualLayout>
      </c:layout>
      <c:barChart>
        <c:barDir val="col"/>
        <c:grouping val="clustered"/>
        <c:varyColors val="0"/>
        <c:ser>
          <c:idx val="1"/>
          <c:order val="0"/>
          <c:tx>
            <c:v>NSAC/PELAC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Tables_figures!$G$3429:$G$3439</c:f>
              <c:strCache>
                <c:ptCount val="11"/>
                <c:pt idx="0">
                  <c:v>climate change</c:v>
                </c:pt>
                <c:pt idx="1">
                  <c:v>cod</c:v>
                </c:pt>
                <c:pt idx="2">
                  <c:v>herring</c:v>
                </c:pt>
                <c:pt idx="3">
                  <c:v>climate</c:v>
                </c:pt>
                <c:pt idx="4">
                  <c:v>pollution</c:v>
                </c:pt>
                <c:pt idx="5">
                  <c:v>species interactions</c:v>
                </c:pt>
                <c:pt idx="6">
                  <c:v>anchovy</c:v>
                </c:pt>
                <c:pt idx="7">
                  <c:v>global warming</c:v>
                </c:pt>
                <c:pt idx="8">
                  <c:v>hake</c:v>
                </c:pt>
                <c:pt idx="9">
                  <c:v>new species</c:v>
                </c:pt>
                <c:pt idx="10">
                  <c:v>sandeel</c:v>
                </c:pt>
              </c:strCache>
            </c:strRef>
          </c:cat>
          <c:val>
            <c:numRef>
              <c:f>Tables_figures!$I$3429:$I$3439</c:f>
              <c:numCache>
                <c:formatCode>General</c:formatCode>
                <c:ptCount val="11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0-4096-80B9-89CDC3C79D6B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Tables_figures!$G$3429:$G$3439</c:f>
              <c:strCache>
                <c:ptCount val="11"/>
                <c:pt idx="0">
                  <c:v>climate change</c:v>
                </c:pt>
                <c:pt idx="1">
                  <c:v>cod</c:v>
                </c:pt>
                <c:pt idx="2">
                  <c:v>herring</c:v>
                </c:pt>
                <c:pt idx="3">
                  <c:v>climate</c:v>
                </c:pt>
                <c:pt idx="4">
                  <c:v>pollution</c:v>
                </c:pt>
                <c:pt idx="5">
                  <c:v>species interactions</c:v>
                </c:pt>
                <c:pt idx="6">
                  <c:v>anchovy</c:v>
                </c:pt>
                <c:pt idx="7">
                  <c:v>global warming</c:v>
                </c:pt>
                <c:pt idx="8">
                  <c:v>hake</c:v>
                </c:pt>
                <c:pt idx="9">
                  <c:v>new species</c:v>
                </c:pt>
                <c:pt idx="10">
                  <c:v>sandeel</c:v>
                </c:pt>
              </c:strCache>
            </c:strRef>
          </c:cat>
          <c:val>
            <c:numRef>
              <c:f>Tables_figures!$H$3429:$H$3439</c:f>
              <c:numCache>
                <c:formatCode>General</c:formatCode>
                <c:ptCount val="11"/>
                <c:pt idx="0">
                  <c:v>10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F0-4096-80B9-89CDC3C79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300" b="0" i="0" u="none" strike="noStrike" baseline="0">
                <a:effectLst/>
              </a:rPr>
              <a:t>Issues relating to productivity in the </a:t>
            </a:r>
            <a:r>
              <a:rPr lang="en-GB" sz="1300"/>
              <a:t>Western</a:t>
            </a:r>
            <a:r>
              <a:rPr lang="en-GB" sz="1300" baseline="0"/>
              <a:t> waters</a:t>
            </a:r>
            <a:endParaRPr lang="en-GB" sz="1300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81167979002625"/>
          <c:y val="9.8948456641088658E-2"/>
          <c:w val="0.90286351706036749"/>
          <c:h val="0.49014071157771943"/>
        </c:manualLayout>
      </c:layout>
      <c:barChart>
        <c:barDir val="col"/>
        <c:grouping val="clustered"/>
        <c:varyColors val="0"/>
        <c:ser>
          <c:idx val="1"/>
          <c:order val="0"/>
          <c:tx>
            <c:v>SWWAC/NWWAC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Tables_figures!$G$3523:$G$3540</c:f>
              <c:strCache>
                <c:ptCount val="18"/>
                <c:pt idx="0">
                  <c:v>species interactions</c:v>
                </c:pt>
                <c:pt idx="1">
                  <c:v>climate change</c:v>
                </c:pt>
                <c:pt idx="2">
                  <c:v>plankton</c:v>
                </c:pt>
                <c:pt idx="3">
                  <c:v>cod</c:v>
                </c:pt>
                <c:pt idx="4">
                  <c:v>seabass</c:v>
                </c:pt>
                <c:pt idx="5">
                  <c:v>sardine</c:v>
                </c:pt>
                <c:pt idx="6">
                  <c:v>sole</c:v>
                </c:pt>
                <c:pt idx="7">
                  <c:v>crabs</c:v>
                </c:pt>
                <c:pt idx="8">
                  <c:v>flatfish</c:v>
                </c:pt>
                <c:pt idx="9">
                  <c:v>Norway lobster</c:v>
                </c:pt>
                <c:pt idx="10">
                  <c:v>octopus</c:v>
                </c:pt>
                <c:pt idx="11">
                  <c:v>shrimps</c:v>
                </c:pt>
                <c:pt idx="12">
                  <c:v>climate</c:v>
                </c:pt>
                <c:pt idx="13">
                  <c:v>hake</c:v>
                </c:pt>
                <c:pt idx="14">
                  <c:v>essential fish habitats</c:v>
                </c:pt>
                <c:pt idx="15">
                  <c:v>demersal species</c:v>
                </c:pt>
                <c:pt idx="16">
                  <c:v>small pelagics</c:v>
                </c:pt>
                <c:pt idx="17">
                  <c:v>fish</c:v>
                </c:pt>
              </c:strCache>
            </c:strRef>
          </c:cat>
          <c:val>
            <c:numRef>
              <c:f>Tables_figures!$I$3523:$I$3540</c:f>
              <c:numCache>
                <c:formatCode>General</c:formatCode>
                <c:ptCount val="18"/>
                <c:pt idx="0">
                  <c:v>13</c:v>
                </c:pt>
                <c:pt idx="1">
                  <c:v>11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E-440D-A0E9-442748793A1F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Tables_figures!$G$3523:$G$3540</c:f>
              <c:strCache>
                <c:ptCount val="18"/>
                <c:pt idx="0">
                  <c:v>species interactions</c:v>
                </c:pt>
                <c:pt idx="1">
                  <c:v>climate change</c:v>
                </c:pt>
                <c:pt idx="2">
                  <c:v>plankton</c:v>
                </c:pt>
                <c:pt idx="3">
                  <c:v>cod</c:v>
                </c:pt>
                <c:pt idx="4">
                  <c:v>seabass</c:v>
                </c:pt>
                <c:pt idx="5">
                  <c:v>sardine</c:v>
                </c:pt>
                <c:pt idx="6">
                  <c:v>sole</c:v>
                </c:pt>
                <c:pt idx="7">
                  <c:v>crabs</c:v>
                </c:pt>
                <c:pt idx="8">
                  <c:v>flatfish</c:v>
                </c:pt>
                <c:pt idx="9">
                  <c:v>Norway lobster</c:v>
                </c:pt>
                <c:pt idx="10">
                  <c:v>octopus</c:v>
                </c:pt>
                <c:pt idx="11">
                  <c:v>shrimps</c:v>
                </c:pt>
                <c:pt idx="12">
                  <c:v>climate</c:v>
                </c:pt>
                <c:pt idx="13">
                  <c:v>hake</c:v>
                </c:pt>
                <c:pt idx="14">
                  <c:v>essential fish habitats</c:v>
                </c:pt>
                <c:pt idx="15">
                  <c:v>demersal species</c:v>
                </c:pt>
                <c:pt idx="16">
                  <c:v>small pelagics</c:v>
                </c:pt>
                <c:pt idx="17">
                  <c:v>fish</c:v>
                </c:pt>
              </c:strCache>
            </c:strRef>
          </c:cat>
          <c:val>
            <c:numRef>
              <c:f>Tables_figures!$H$3523:$H$3540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E-440D-A0E9-442748793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300" b="0" i="0" u="none" strike="noStrike" baseline="0">
                <a:effectLst/>
              </a:rPr>
              <a:t>Issues relating to productivity in the </a:t>
            </a:r>
            <a:r>
              <a:rPr lang="en-GB" sz="1300"/>
              <a:t>Mediterranean</a:t>
            </a:r>
          </a:p>
        </c:rich>
      </c:tx>
      <c:layout>
        <c:manualLayout>
          <c:xMode val="edge"/>
          <c:yMode val="edge"/>
          <c:x val="0.16209729612920032"/>
          <c:y val="2.463767741067710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9.6095025129137618E-2"/>
          <c:w val="0.90286351706036749"/>
          <c:h val="0.56405375798946211"/>
        </c:manualLayout>
      </c:layout>
      <c:barChart>
        <c:barDir val="col"/>
        <c:grouping val="clustered"/>
        <c:varyColors val="0"/>
        <c:ser>
          <c:idx val="1"/>
          <c:order val="0"/>
          <c:tx>
            <c:v>MEDAC/Greek/Italian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Tables_figures!$I$3645:$I$3656</c:f>
              <c:strCache>
                <c:ptCount val="12"/>
                <c:pt idx="0">
                  <c:v>commercial fish/shellfish</c:v>
                </c:pt>
                <c:pt idx="1">
                  <c:v>climate change</c:v>
                </c:pt>
                <c:pt idx="2">
                  <c:v>pollution</c:v>
                </c:pt>
                <c:pt idx="3">
                  <c:v>habitats</c:v>
                </c:pt>
                <c:pt idx="4">
                  <c:v>climate</c:v>
                </c:pt>
                <c:pt idx="5">
                  <c:v>nutrients</c:v>
                </c:pt>
                <c:pt idx="6">
                  <c:v>predation</c:v>
                </c:pt>
                <c:pt idx="7">
                  <c:v>hake</c:v>
                </c:pt>
                <c:pt idx="8">
                  <c:v>mullet</c:v>
                </c:pt>
                <c:pt idx="9">
                  <c:v>shrimps</c:v>
                </c:pt>
                <c:pt idx="10">
                  <c:v>environment</c:v>
                </c:pt>
                <c:pt idx="11">
                  <c:v>marine mammals</c:v>
                </c:pt>
              </c:strCache>
            </c:strRef>
          </c:cat>
          <c:val>
            <c:numRef>
              <c:f>Tables_figures!$L$3645:$L$3656</c:f>
              <c:numCache>
                <c:formatCode>General</c:formatCode>
                <c:ptCount val="12"/>
                <c:pt idx="0">
                  <c:v>11</c:v>
                </c:pt>
                <c:pt idx="1">
                  <c:v>10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5-438C-A7FE-53B667711CB8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Tables_figures!$I$3645:$I$3656</c:f>
              <c:strCache>
                <c:ptCount val="12"/>
                <c:pt idx="0">
                  <c:v>commercial fish/shellfish</c:v>
                </c:pt>
                <c:pt idx="1">
                  <c:v>climate change</c:v>
                </c:pt>
                <c:pt idx="2">
                  <c:v>pollution</c:v>
                </c:pt>
                <c:pt idx="3">
                  <c:v>habitats</c:v>
                </c:pt>
                <c:pt idx="4">
                  <c:v>climate</c:v>
                </c:pt>
                <c:pt idx="5">
                  <c:v>nutrients</c:v>
                </c:pt>
                <c:pt idx="6">
                  <c:v>predation</c:v>
                </c:pt>
                <c:pt idx="7">
                  <c:v>hake</c:v>
                </c:pt>
                <c:pt idx="8">
                  <c:v>mullet</c:v>
                </c:pt>
                <c:pt idx="9">
                  <c:v>shrimps</c:v>
                </c:pt>
                <c:pt idx="10">
                  <c:v>environment</c:v>
                </c:pt>
                <c:pt idx="11">
                  <c:v>marine mammals</c:v>
                </c:pt>
              </c:strCache>
            </c:strRef>
          </c:cat>
          <c:val>
            <c:numRef>
              <c:f>Tables_figures!$J$3645:$J$3656</c:f>
              <c:numCache>
                <c:formatCode>General</c:formatCode>
                <c:ptCount val="12"/>
                <c:pt idx="0">
                  <c:v>7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45-438C-A7FE-53B667711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Ecological effects of fishing Mediterranean</a:t>
            </a:r>
          </a:p>
        </c:rich>
      </c:tx>
      <c:layout>
        <c:manualLayout>
          <c:xMode val="edge"/>
          <c:yMode val="edge"/>
          <c:x val="0.13131974380583031"/>
          <c:y val="3.259826805658494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9014071157771943"/>
        </c:manualLayout>
      </c:layout>
      <c:barChart>
        <c:barDir val="col"/>
        <c:grouping val="clustered"/>
        <c:varyColors val="0"/>
        <c:ser>
          <c:idx val="1"/>
          <c:order val="0"/>
          <c:tx>
            <c:v>MEDAC/National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Tables_figures!$I$3712:$I$3722</c:f>
              <c:strCache>
                <c:ptCount val="11"/>
                <c:pt idx="0">
                  <c:v>PET species</c:v>
                </c:pt>
                <c:pt idx="1">
                  <c:v>litter</c:v>
                </c:pt>
                <c:pt idx="2">
                  <c:v>habitats</c:v>
                </c:pt>
                <c:pt idx="3">
                  <c:v>invasive species</c:v>
                </c:pt>
                <c:pt idx="4">
                  <c:v>marine mammals</c:v>
                </c:pt>
                <c:pt idx="5">
                  <c:v>turtles</c:v>
                </c:pt>
                <c:pt idx="6">
                  <c:v>elasmobranchs</c:v>
                </c:pt>
                <c:pt idx="7">
                  <c:v>predation</c:v>
                </c:pt>
                <c:pt idx="8">
                  <c:v>benthic habitats</c:v>
                </c:pt>
                <c:pt idx="9">
                  <c:v>food web</c:v>
                </c:pt>
                <c:pt idx="10">
                  <c:v>biodiversity</c:v>
                </c:pt>
              </c:strCache>
            </c:strRef>
          </c:cat>
          <c:val>
            <c:numRef>
              <c:f>Tables_figures!$L$3712:$L$3722</c:f>
              <c:numCache>
                <c:formatCode>General</c:formatCode>
                <c:ptCount val="11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F-4CE2-93E2-57726DCC9493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Tables_figures!$I$3712:$I$3722</c:f>
              <c:strCache>
                <c:ptCount val="11"/>
                <c:pt idx="0">
                  <c:v>PET species</c:v>
                </c:pt>
                <c:pt idx="1">
                  <c:v>litter</c:v>
                </c:pt>
                <c:pt idx="2">
                  <c:v>habitats</c:v>
                </c:pt>
                <c:pt idx="3">
                  <c:v>invasive species</c:v>
                </c:pt>
                <c:pt idx="4">
                  <c:v>marine mammals</c:v>
                </c:pt>
                <c:pt idx="5">
                  <c:v>turtles</c:v>
                </c:pt>
                <c:pt idx="6">
                  <c:v>elasmobranchs</c:v>
                </c:pt>
                <c:pt idx="7">
                  <c:v>predation</c:v>
                </c:pt>
                <c:pt idx="8">
                  <c:v>benthic habitats</c:v>
                </c:pt>
                <c:pt idx="9">
                  <c:v>food web</c:v>
                </c:pt>
                <c:pt idx="10">
                  <c:v>biodiversity</c:v>
                </c:pt>
              </c:strCache>
            </c:strRef>
          </c:cat>
          <c:val>
            <c:numRef>
              <c:f>Tables_figures!$J$3712:$J$3722</c:f>
              <c:numCache>
                <c:formatCode>General</c:formatCode>
                <c:ptCount val="11"/>
                <c:pt idx="0">
                  <c:v>3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F-4CE2-93E2-57726DCC9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Ecological effects of fishing Western waters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9014071157771943"/>
        </c:manualLayout>
      </c:layout>
      <c:barChart>
        <c:barDir val="col"/>
        <c:grouping val="clustered"/>
        <c:varyColors val="0"/>
        <c:ser>
          <c:idx val="1"/>
          <c:order val="0"/>
          <c:tx>
            <c:v>SWWAC/NWWAC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Tables_figures!$G$3766:$G$3775</c:f>
              <c:strCache>
                <c:ptCount val="10"/>
                <c:pt idx="0">
                  <c:v>marine mammals</c:v>
                </c:pt>
                <c:pt idx="1">
                  <c:v>bycatch</c:v>
                </c:pt>
                <c:pt idx="2">
                  <c:v>species interactions</c:v>
                </c:pt>
                <c:pt idx="3">
                  <c:v>seabirds</c:v>
                </c:pt>
                <c:pt idx="4">
                  <c:v>PET/sensitive species</c:v>
                </c:pt>
                <c:pt idx="5">
                  <c:v>benthic habitats</c:v>
                </c:pt>
                <c:pt idx="6">
                  <c:v>biodiversity</c:v>
                </c:pt>
                <c:pt idx="7">
                  <c:v>elasmobranchs</c:v>
                </c:pt>
                <c:pt idx="8">
                  <c:v>turtles</c:v>
                </c:pt>
                <c:pt idx="9">
                  <c:v>sharks</c:v>
                </c:pt>
              </c:strCache>
            </c:strRef>
          </c:cat>
          <c:val>
            <c:numRef>
              <c:f>Tables_figures!$I$3766:$I$3775</c:f>
              <c:numCache>
                <c:formatCode>General</c:formatCode>
                <c:ptCount val="10"/>
                <c:pt idx="0">
                  <c:v>11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F-4E1B-9C7A-65D078FC0EE3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Tables_figures!$G$3766:$G$3775</c:f>
              <c:strCache>
                <c:ptCount val="10"/>
                <c:pt idx="0">
                  <c:v>marine mammals</c:v>
                </c:pt>
                <c:pt idx="1">
                  <c:v>bycatch</c:v>
                </c:pt>
                <c:pt idx="2">
                  <c:v>species interactions</c:v>
                </c:pt>
                <c:pt idx="3">
                  <c:v>seabirds</c:v>
                </c:pt>
                <c:pt idx="4">
                  <c:v>PET/sensitive species</c:v>
                </c:pt>
                <c:pt idx="5">
                  <c:v>benthic habitats</c:v>
                </c:pt>
                <c:pt idx="6">
                  <c:v>biodiversity</c:v>
                </c:pt>
                <c:pt idx="7">
                  <c:v>elasmobranchs</c:v>
                </c:pt>
                <c:pt idx="8">
                  <c:v>turtles</c:v>
                </c:pt>
                <c:pt idx="9">
                  <c:v>sharks</c:v>
                </c:pt>
              </c:strCache>
            </c:strRef>
          </c:cat>
          <c:val>
            <c:numRef>
              <c:f>Tables_figures!$H$3766:$H$3775</c:f>
              <c:numCache>
                <c:formatCode>General</c:formatCode>
                <c:ptCount val="10"/>
                <c:pt idx="0">
                  <c:v>8</c:v>
                </c:pt>
                <c:pt idx="1">
                  <c:v>12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11</c:v>
                </c:pt>
                <c:pt idx="6">
                  <c:v>20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F-4E1B-9C7A-65D078FC0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Ecological effects of fishing North Sea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9014071157771943"/>
        </c:manualLayout>
      </c:layout>
      <c:barChart>
        <c:barDir val="col"/>
        <c:grouping val="clustered"/>
        <c:varyColors val="0"/>
        <c:ser>
          <c:idx val="1"/>
          <c:order val="0"/>
          <c:tx>
            <c:v>NSAC/PELAC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Tables_figures!$G$3883:$G$3894</c:f>
              <c:strCache>
                <c:ptCount val="12"/>
                <c:pt idx="0">
                  <c:v>seabirds</c:v>
                </c:pt>
                <c:pt idx="1">
                  <c:v>sharks</c:v>
                </c:pt>
                <c:pt idx="2">
                  <c:v>benthic habitats</c:v>
                </c:pt>
                <c:pt idx="3">
                  <c:v>marine mammals</c:v>
                </c:pt>
                <c:pt idx="4">
                  <c:v>sensitive species</c:v>
                </c:pt>
                <c:pt idx="5">
                  <c:v>species interactions</c:v>
                </c:pt>
                <c:pt idx="6">
                  <c:v>litter</c:v>
                </c:pt>
                <c:pt idx="7">
                  <c:v>turtles</c:v>
                </c:pt>
                <c:pt idx="8">
                  <c:v>food web</c:v>
                </c:pt>
                <c:pt idx="9">
                  <c:v>habitat degradation</c:v>
                </c:pt>
                <c:pt idx="10">
                  <c:v>biodiversity</c:v>
                </c:pt>
                <c:pt idx="11">
                  <c:v>eutrophication</c:v>
                </c:pt>
              </c:strCache>
            </c:strRef>
          </c:cat>
          <c:val>
            <c:numRef>
              <c:f>Tables_figures!$I$3883:$I$3894</c:f>
              <c:numCache>
                <c:formatCode>General</c:formatCode>
                <c:ptCount val="12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E-44D6-8C7D-A33A17EF2895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Tables_figures!$G$3883:$G$3894</c:f>
              <c:strCache>
                <c:ptCount val="12"/>
                <c:pt idx="0">
                  <c:v>seabirds</c:v>
                </c:pt>
                <c:pt idx="1">
                  <c:v>sharks</c:v>
                </c:pt>
                <c:pt idx="2">
                  <c:v>benthic habitats</c:v>
                </c:pt>
                <c:pt idx="3">
                  <c:v>marine mammals</c:v>
                </c:pt>
                <c:pt idx="4">
                  <c:v>sensitive species</c:v>
                </c:pt>
                <c:pt idx="5">
                  <c:v>species interactions</c:v>
                </c:pt>
                <c:pt idx="6">
                  <c:v>litter</c:v>
                </c:pt>
                <c:pt idx="7">
                  <c:v>turtles</c:v>
                </c:pt>
                <c:pt idx="8">
                  <c:v>food web</c:v>
                </c:pt>
                <c:pt idx="9">
                  <c:v>habitat degradation</c:v>
                </c:pt>
                <c:pt idx="10">
                  <c:v>biodiversity</c:v>
                </c:pt>
                <c:pt idx="11">
                  <c:v>eutrophication</c:v>
                </c:pt>
              </c:strCache>
            </c:strRef>
          </c:cat>
          <c:val>
            <c:numRef>
              <c:f>Tables_figures!$H$3883:$H$3894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1E-44D6-8C7D-A33A17EF2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Spatial issues in the North Sea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9014071157771943"/>
        </c:manualLayout>
      </c:layout>
      <c:barChart>
        <c:barDir val="col"/>
        <c:grouping val="clustered"/>
        <c:varyColors val="0"/>
        <c:ser>
          <c:idx val="1"/>
          <c:order val="0"/>
          <c:tx>
            <c:v>NSAC/PELAC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Tables_figures!$G$4116:$G$4126</c:f>
              <c:strCache>
                <c:ptCount val="11"/>
                <c:pt idx="0">
                  <c:v>windfarms</c:v>
                </c:pt>
                <c:pt idx="1">
                  <c:v>climate change</c:v>
                </c:pt>
                <c:pt idx="2">
                  <c:v>MPAs</c:v>
                </c:pt>
                <c:pt idx="3">
                  <c:v>benthic habitats</c:v>
                </c:pt>
                <c:pt idx="4">
                  <c:v>climate</c:v>
                </c:pt>
                <c:pt idx="5">
                  <c:v>species interactions</c:v>
                </c:pt>
                <c:pt idx="6">
                  <c:v>closed areas</c:v>
                </c:pt>
                <c:pt idx="7">
                  <c:v>marine spatial planning</c:v>
                </c:pt>
                <c:pt idx="8">
                  <c:v>habitat degradation</c:v>
                </c:pt>
                <c:pt idx="9">
                  <c:v>spatial management</c:v>
                </c:pt>
                <c:pt idx="10">
                  <c:v>cummulative effects</c:v>
                </c:pt>
              </c:strCache>
            </c:strRef>
          </c:cat>
          <c:val>
            <c:numRef>
              <c:f>Tables_figures!$I$4116:$I$4126</c:f>
              <c:numCache>
                <c:formatCode>General</c:formatCode>
                <c:ptCount val="11"/>
                <c:pt idx="0">
                  <c:v>15</c:v>
                </c:pt>
                <c:pt idx="1">
                  <c:v>12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9-410F-9410-5F74B298C2DE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Tables_figures!$G$4116:$G$4126</c:f>
              <c:strCache>
                <c:ptCount val="11"/>
                <c:pt idx="0">
                  <c:v>windfarms</c:v>
                </c:pt>
                <c:pt idx="1">
                  <c:v>climate change</c:v>
                </c:pt>
                <c:pt idx="2">
                  <c:v>MPAs</c:v>
                </c:pt>
                <c:pt idx="3">
                  <c:v>benthic habitats</c:v>
                </c:pt>
                <c:pt idx="4">
                  <c:v>climate</c:v>
                </c:pt>
                <c:pt idx="5">
                  <c:v>species interactions</c:v>
                </c:pt>
                <c:pt idx="6">
                  <c:v>closed areas</c:v>
                </c:pt>
                <c:pt idx="7">
                  <c:v>marine spatial planning</c:v>
                </c:pt>
                <c:pt idx="8">
                  <c:v>habitat degradation</c:v>
                </c:pt>
                <c:pt idx="9">
                  <c:v>spatial management</c:v>
                </c:pt>
                <c:pt idx="10">
                  <c:v>cummulative effects</c:v>
                </c:pt>
              </c:strCache>
            </c:strRef>
          </c:cat>
          <c:val>
            <c:numRef>
              <c:f>Tables_figures!$H$4116:$H$4126</c:f>
              <c:numCache>
                <c:formatCode>General</c:formatCode>
                <c:ptCount val="11"/>
                <c:pt idx="0">
                  <c:v>12</c:v>
                </c:pt>
                <c:pt idx="1">
                  <c:v>12</c:v>
                </c:pt>
                <c:pt idx="2">
                  <c:v>11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9-410F-9410-5F74B298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Spatial issues Western waters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9014071157771943"/>
        </c:manualLayout>
      </c:layout>
      <c:barChart>
        <c:barDir val="col"/>
        <c:grouping val="clustered"/>
        <c:varyColors val="0"/>
        <c:ser>
          <c:idx val="1"/>
          <c:order val="0"/>
          <c:tx>
            <c:v>SWWAC/NWWAC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Tables_figures!$G$4177:$G$4191</c:f>
              <c:strCache>
                <c:ptCount val="15"/>
                <c:pt idx="0">
                  <c:v>climate change</c:v>
                </c:pt>
                <c:pt idx="1">
                  <c:v>windfarms</c:v>
                </c:pt>
                <c:pt idx="2">
                  <c:v>species interactions</c:v>
                </c:pt>
                <c:pt idx="3">
                  <c:v>MPAs</c:v>
                </c:pt>
                <c:pt idx="4">
                  <c:v>pollution</c:v>
                </c:pt>
                <c:pt idx="5">
                  <c:v>climate</c:v>
                </c:pt>
                <c:pt idx="6">
                  <c:v>species distribution</c:v>
                </c:pt>
                <c:pt idx="7">
                  <c:v>benthic habitats</c:v>
                </c:pt>
                <c:pt idx="8">
                  <c:v>other human activities</c:v>
                </c:pt>
                <c:pt idx="9">
                  <c:v>marine spatial planning</c:v>
                </c:pt>
                <c:pt idx="10">
                  <c:v>biodiversity</c:v>
                </c:pt>
                <c:pt idx="11">
                  <c:v>spatial management</c:v>
                </c:pt>
                <c:pt idx="12">
                  <c:v>essential fish habitats</c:v>
                </c:pt>
                <c:pt idx="13">
                  <c:v>fishing</c:v>
                </c:pt>
                <c:pt idx="14">
                  <c:v>functional role of habitat</c:v>
                </c:pt>
              </c:strCache>
            </c:strRef>
          </c:cat>
          <c:val>
            <c:numRef>
              <c:f>Tables_figures!$I$4177:$I$4191</c:f>
              <c:numCache>
                <c:formatCode>General</c:formatCode>
                <c:ptCount val="15"/>
                <c:pt idx="0">
                  <c:v>15</c:v>
                </c:pt>
                <c:pt idx="1">
                  <c:v>12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2-4F41-8E4A-AAC470538F24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Tables_figures!$G$4177:$G$4191</c:f>
              <c:strCache>
                <c:ptCount val="15"/>
                <c:pt idx="0">
                  <c:v>climate change</c:v>
                </c:pt>
                <c:pt idx="1">
                  <c:v>windfarms</c:v>
                </c:pt>
                <c:pt idx="2">
                  <c:v>species interactions</c:v>
                </c:pt>
                <c:pt idx="3">
                  <c:v>MPAs</c:v>
                </c:pt>
                <c:pt idx="4">
                  <c:v>pollution</c:v>
                </c:pt>
                <c:pt idx="5">
                  <c:v>climate</c:v>
                </c:pt>
                <c:pt idx="6">
                  <c:v>species distribution</c:v>
                </c:pt>
                <c:pt idx="7">
                  <c:v>benthic habitats</c:v>
                </c:pt>
                <c:pt idx="8">
                  <c:v>other human activities</c:v>
                </c:pt>
                <c:pt idx="9">
                  <c:v>marine spatial planning</c:v>
                </c:pt>
                <c:pt idx="10">
                  <c:v>biodiversity</c:v>
                </c:pt>
                <c:pt idx="11">
                  <c:v>spatial management</c:v>
                </c:pt>
                <c:pt idx="12">
                  <c:v>essential fish habitats</c:v>
                </c:pt>
                <c:pt idx="13">
                  <c:v>fishing</c:v>
                </c:pt>
                <c:pt idx="14">
                  <c:v>functional role of habitat</c:v>
                </c:pt>
              </c:strCache>
            </c:strRef>
          </c:cat>
          <c:val>
            <c:numRef>
              <c:f>Tables_figures!$H$4177:$H$4191</c:f>
              <c:numCache>
                <c:formatCode>General</c:formatCode>
                <c:ptCount val="15"/>
                <c:pt idx="0">
                  <c:v>18</c:v>
                </c:pt>
                <c:pt idx="1">
                  <c:v>15</c:v>
                </c:pt>
                <c:pt idx="2">
                  <c:v>6</c:v>
                </c:pt>
                <c:pt idx="3">
                  <c:v>24</c:v>
                </c:pt>
                <c:pt idx="4">
                  <c:v>4</c:v>
                </c:pt>
                <c:pt idx="5">
                  <c:v>16</c:v>
                </c:pt>
                <c:pt idx="6">
                  <c:v>2</c:v>
                </c:pt>
                <c:pt idx="7">
                  <c:v>12</c:v>
                </c:pt>
                <c:pt idx="8">
                  <c:v>0</c:v>
                </c:pt>
                <c:pt idx="9">
                  <c:v>5</c:v>
                </c:pt>
                <c:pt idx="10">
                  <c:v>22</c:v>
                </c:pt>
                <c:pt idx="11">
                  <c:v>6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2-4F41-8E4A-AAC470538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Spatial issues in the Mediterranean</a:t>
            </a:r>
          </a:p>
        </c:rich>
      </c:tx>
      <c:layout>
        <c:manualLayout>
          <c:xMode val="edge"/>
          <c:yMode val="edge"/>
          <c:x val="0.22152094892367691"/>
          <c:y val="2.846889844897342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733066550072934"/>
          <c:y val="0.12413176264432195"/>
          <c:w val="0.90286351706036749"/>
          <c:h val="0.40880089255920987"/>
        </c:manualLayout>
      </c:layout>
      <c:barChart>
        <c:barDir val="col"/>
        <c:grouping val="clustered"/>
        <c:varyColors val="0"/>
        <c:ser>
          <c:idx val="1"/>
          <c:order val="0"/>
          <c:tx>
            <c:v>MEDAC/National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Tables_figures!$J$4269:$J$4281</c:f>
              <c:strCache>
                <c:ptCount val="13"/>
                <c:pt idx="0">
                  <c:v>commercial fish/shellfish</c:v>
                </c:pt>
                <c:pt idx="1">
                  <c:v>climate change</c:v>
                </c:pt>
                <c:pt idx="2">
                  <c:v>MPAs</c:v>
                </c:pt>
                <c:pt idx="3">
                  <c:v>invasive species</c:v>
                </c:pt>
                <c:pt idx="4">
                  <c:v>recreational fishing</c:v>
                </c:pt>
                <c:pt idx="5">
                  <c:v>habitats</c:v>
                </c:pt>
                <c:pt idx="6">
                  <c:v>turtles</c:v>
                </c:pt>
                <c:pt idx="7">
                  <c:v>windfarms</c:v>
                </c:pt>
                <c:pt idx="8">
                  <c:v>fishing tourism</c:v>
                </c:pt>
                <c:pt idx="9">
                  <c:v>marine mammals</c:v>
                </c:pt>
                <c:pt idx="10">
                  <c:v>PET species</c:v>
                </c:pt>
                <c:pt idx="11">
                  <c:v>benthic habitats</c:v>
                </c:pt>
                <c:pt idx="12">
                  <c:v>biodiversity</c:v>
                </c:pt>
              </c:strCache>
            </c:strRef>
          </c:cat>
          <c:val>
            <c:numRef>
              <c:f>Tables_figures!$M$4269:$M$4281</c:f>
              <c:numCache>
                <c:formatCode>General</c:formatCode>
                <c:ptCount val="13"/>
                <c:pt idx="0">
                  <c:v>11</c:v>
                </c:pt>
                <c:pt idx="1">
                  <c:v>10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4-4FF0-8333-FFA6ED91AAAB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Tables_figures!$J$4269:$J$4281</c:f>
              <c:strCache>
                <c:ptCount val="13"/>
                <c:pt idx="0">
                  <c:v>commercial fish/shellfish</c:v>
                </c:pt>
                <c:pt idx="1">
                  <c:v>climate change</c:v>
                </c:pt>
                <c:pt idx="2">
                  <c:v>MPAs</c:v>
                </c:pt>
                <c:pt idx="3">
                  <c:v>invasive species</c:v>
                </c:pt>
                <c:pt idx="4">
                  <c:v>recreational fishing</c:v>
                </c:pt>
                <c:pt idx="5">
                  <c:v>habitats</c:v>
                </c:pt>
                <c:pt idx="6">
                  <c:v>turtles</c:v>
                </c:pt>
                <c:pt idx="7">
                  <c:v>windfarms</c:v>
                </c:pt>
                <c:pt idx="8">
                  <c:v>fishing tourism</c:v>
                </c:pt>
                <c:pt idx="9">
                  <c:v>marine mammals</c:v>
                </c:pt>
                <c:pt idx="10">
                  <c:v>PET species</c:v>
                </c:pt>
                <c:pt idx="11">
                  <c:v>benthic habitats</c:v>
                </c:pt>
                <c:pt idx="12">
                  <c:v>biodiversity</c:v>
                </c:pt>
              </c:strCache>
            </c:strRef>
          </c:cat>
          <c:val>
            <c:numRef>
              <c:f>Tables_figures!$L$4269:$L$4281</c:f>
              <c:numCache>
                <c:formatCode>General</c:formatCode>
                <c:ptCount val="13"/>
                <c:pt idx="0">
                  <c:v>7</c:v>
                </c:pt>
                <c:pt idx="1">
                  <c:v>15</c:v>
                </c:pt>
                <c:pt idx="2">
                  <c:v>12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10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C4-4FF0-8333-FFA6ED91A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Social items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828394227384"/>
          <c:y val="2.1624093248186496E-2"/>
          <c:w val="0.88128151446091363"/>
          <c:h val="0.546223874189738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Tables_figures!$B$20</c:f>
              <c:strCache>
                <c:ptCount val="1"/>
                <c:pt idx="0">
                  <c:v>BSAC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Tables_figures!$A$302:$A$319</c:f>
              <c:strCache>
                <c:ptCount val="18"/>
                <c:pt idx="0">
                  <c:v>employment/jobs</c:v>
                </c:pt>
                <c:pt idx="1">
                  <c:v>windfarms</c:v>
                </c:pt>
                <c:pt idx="2">
                  <c:v>local communities</c:v>
                </c:pt>
                <c:pt idx="3">
                  <c:v>MPAs</c:v>
                </c:pt>
                <c:pt idx="4">
                  <c:v>food supply</c:v>
                </c:pt>
                <c:pt idx="5">
                  <c:v>fisheries revenues</c:v>
                </c:pt>
                <c:pt idx="6">
                  <c:v>people</c:v>
                </c:pt>
                <c:pt idx="7">
                  <c:v>pollution</c:v>
                </c:pt>
                <c:pt idx="8">
                  <c:v>governance</c:v>
                </c:pt>
                <c:pt idx="9">
                  <c:v>socioeconomic impacts</c:v>
                </c:pt>
                <c:pt idx="10">
                  <c:v>profit</c:v>
                </c:pt>
                <c:pt idx="11">
                  <c:v>management</c:v>
                </c:pt>
                <c:pt idx="12">
                  <c:v>control</c:v>
                </c:pt>
                <c:pt idx="13">
                  <c:v>ecosystem</c:v>
                </c:pt>
                <c:pt idx="14">
                  <c:v>health</c:v>
                </c:pt>
                <c:pt idx="15">
                  <c:v>economics</c:v>
                </c:pt>
                <c:pt idx="16">
                  <c:v>management measures</c:v>
                </c:pt>
                <c:pt idx="17">
                  <c:v>society</c:v>
                </c:pt>
              </c:strCache>
            </c:strRef>
          </c:cat>
          <c:val>
            <c:numRef>
              <c:f>Tables_figures!$B$302:$B$319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2</c:v>
                </c:pt>
                <c:pt idx="6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4-418D-9B9A-4648FD95CC42}"/>
            </c:ext>
          </c:extLst>
        </c:ser>
        <c:ser>
          <c:idx val="1"/>
          <c:order val="1"/>
          <c:tx>
            <c:strRef>
              <c:f>Tables_figures!$O$20</c:f>
              <c:strCache>
                <c:ptCount val="1"/>
                <c:pt idx="0">
                  <c:v>MEDAC/I/GR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Tables_figures!$A$302:$A$319</c:f>
              <c:strCache>
                <c:ptCount val="18"/>
                <c:pt idx="0">
                  <c:v>employment/jobs</c:v>
                </c:pt>
                <c:pt idx="1">
                  <c:v>windfarms</c:v>
                </c:pt>
                <c:pt idx="2">
                  <c:v>local communities</c:v>
                </c:pt>
                <c:pt idx="3">
                  <c:v>MPAs</c:v>
                </c:pt>
                <c:pt idx="4">
                  <c:v>food supply</c:v>
                </c:pt>
                <c:pt idx="5">
                  <c:v>fisheries revenues</c:v>
                </c:pt>
                <c:pt idx="6">
                  <c:v>people</c:v>
                </c:pt>
                <c:pt idx="7">
                  <c:v>pollution</c:v>
                </c:pt>
                <c:pt idx="8">
                  <c:v>governance</c:v>
                </c:pt>
                <c:pt idx="9">
                  <c:v>socioeconomic impacts</c:v>
                </c:pt>
                <c:pt idx="10">
                  <c:v>profit</c:v>
                </c:pt>
                <c:pt idx="11">
                  <c:v>management</c:v>
                </c:pt>
                <c:pt idx="12">
                  <c:v>control</c:v>
                </c:pt>
                <c:pt idx="13">
                  <c:v>ecosystem</c:v>
                </c:pt>
                <c:pt idx="14">
                  <c:v>health</c:v>
                </c:pt>
                <c:pt idx="15">
                  <c:v>economics</c:v>
                </c:pt>
                <c:pt idx="16">
                  <c:v>management measures</c:v>
                </c:pt>
                <c:pt idx="17">
                  <c:v>society</c:v>
                </c:pt>
              </c:strCache>
            </c:strRef>
          </c:cat>
          <c:val>
            <c:numRef>
              <c:f>Tables_figures!$O$302:$O$319</c:f>
              <c:numCache>
                <c:formatCode>General</c:formatCode>
                <c:ptCount val="18"/>
                <c:pt idx="0">
                  <c:v>13</c:v>
                </c:pt>
                <c:pt idx="1">
                  <c:v>3</c:v>
                </c:pt>
                <c:pt idx="2">
                  <c:v>11</c:v>
                </c:pt>
                <c:pt idx="3">
                  <c:v>7</c:v>
                </c:pt>
                <c:pt idx="4">
                  <c:v>1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5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E4-418D-9B9A-4648FD95CC42}"/>
            </c:ext>
          </c:extLst>
        </c:ser>
        <c:ser>
          <c:idx val="4"/>
          <c:order val="2"/>
          <c:tx>
            <c:strRef>
              <c:f>Tables_figures!$J$20</c:f>
              <c:strCache>
                <c:ptCount val="1"/>
                <c:pt idx="0">
                  <c:v>SWWAC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Tables_figures!$A$302:$A$319</c:f>
              <c:strCache>
                <c:ptCount val="18"/>
                <c:pt idx="0">
                  <c:v>employment/jobs</c:v>
                </c:pt>
                <c:pt idx="1">
                  <c:v>windfarms</c:v>
                </c:pt>
                <c:pt idx="2">
                  <c:v>local communities</c:v>
                </c:pt>
                <c:pt idx="3">
                  <c:v>MPAs</c:v>
                </c:pt>
                <c:pt idx="4">
                  <c:v>food supply</c:v>
                </c:pt>
                <c:pt idx="5">
                  <c:v>fisheries revenues</c:v>
                </c:pt>
                <c:pt idx="6">
                  <c:v>people</c:v>
                </c:pt>
                <c:pt idx="7">
                  <c:v>pollution</c:v>
                </c:pt>
                <c:pt idx="8">
                  <c:v>governance</c:v>
                </c:pt>
                <c:pt idx="9">
                  <c:v>socioeconomic impacts</c:v>
                </c:pt>
                <c:pt idx="10">
                  <c:v>profit</c:v>
                </c:pt>
                <c:pt idx="11">
                  <c:v>management</c:v>
                </c:pt>
                <c:pt idx="12">
                  <c:v>control</c:v>
                </c:pt>
                <c:pt idx="13">
                  <c:v>ecosystem</c:v>
                </c:pt>
                <c:pt idx="14">
                  <c:v>health</c:v>
                </c:pt>
                <c:pt idx="15">
                  <c:v>economics</c:v>
                </c:pt>
                <c:pt idx="16">
                  <c:v>management measures</c:v>
                </c:pt>
                <c:pt idx="17">
                  <c:v>society</c:v>
                </c:pt>
              </c:strCache>
            </c:strRef>
          </c:cat>
          <c:val>
            <c:numRef>
              <c:f>Tables_figures!$J$302:$J$319</c:f>
              <c:numCache>
                <c:formatCode>General</c:formatCode>
                <c:ptCount val="18"/>
                <c:pt idx="0">
                  <c:v>2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7">
                  <c:v>2</c:v>
                </c:pt>
                <c:pt idx="9">
                  <c:v>1</c:v>
                </c:pt>
                <c:pt idx="11">
                  <c:v>2</c:v>
                </c:pt>
                <c:pt idx="15">
                  <c:v>2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E4-418D-9B9A-4648FD95CC42}"/>
            </c:ext>
          </c:extLst>
        </c:ser>
        <c:ser>
          <c:idx val="5"/>
          <c:order val="3"/>
          <c:tx>
            <c:strRef>
              <c:f>Tables_figures!$H$20</c:f>
              <c:strCache>
                <c:ptCount val="1"/>
                <c:pt idx="0">
                  <c:v>NWWAC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Tables_figures!$A$302:$A$319</c:f>
              <c:strCache>
                <c:ptCount val="18"/>
                <c:pt idx="0">
                  <c:v>employment/jobs</c:v>
                </c:pt>
                <c:pt idx="1">
                  <c:v>windfarms</c:v>
                </c:pt>
                <c:pt idx="2">
                  <c:v>local communities</c:v>
                </c:pt>
                <c:pt idx="3">
                  <c:v>MPAs</c:v>
                </c:pt>
                <c:pt idx="4">
                  <c:v>food supply</c:v>
                </c:pt>
                <c:pt idx="5">
                  <c:v>fisheries revenues</c:v>
                </c:pt>
                <c:pt idx="6">
                  <c:v>people</c:v>
                </c:pt>
                <c:pt idx="7">
                  <c:v>pollution</c:v>
                </c:pt>
                <c:pt idx="8">
                  <c:v>governance</c:v>
                </c:pt>
                <c:pt idx="9">
                  <c:v>socioeconomic impacts</c:v>
                </c:pt>
                <c:pt idx="10">
                  <c:v>profit</c:v>
                </c:pt>
                <c:pt idx="11">
                  <c:v>management</c:v>
                </c:pt>
                <c:pt idx="12">
                  <c:v>control</c:v>
                </c:pt>
                <c:pt idx="13">
                  <c:v>ecosystem</c:v>
                </c:pt>
                <c:pt idx="14">
                  <c:v>health</c:v>
                </c:pt>
                <c:pt idx="15">
                  <c:v>economics</c:v>
                </c:pt>
                <c:pt idx="16">
                  <c:v>management measures</c:v>
                </c:pt>
                <c:pt idx="17">
                  <c:v>society</c:v>
                </c:pt>
              </c:strCache>
            </c:strRef>
          </c:cat>
          <c:val>
            <c:numRef>
              <c:f>Tables_figures!$H$302:$H$319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7">
                  <c:v>1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E4-418D-9B9A-4648FD95CC42}"/>
            </c:ext>
          </c:extLst>
        </c:ser>
        <c:ser>
          <c:idx val="7"/>
          <c:order val="4"/>
          <c:tx>
            <c:strRef>
              <c:f>Tables_figures!$M$20</c:f>
              <c:strCache>
                <c:ptCount val="1"/>
                <c:pt idx="0">
                  <c:v>NSAC/PELAC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Tables_figures!$A$302:$A$319</c:f>
              <c:strCache>
                <c:ptCount val="18"/>
                <c:pt idx="0">
                  <c:v>employment/jobs</c:v>
                </c:pt>
                <c:pt idx="1">
                  <c:v>windfarms</c:v>
                </c:pt>
                <c:pt idx="2">
                  <c:v>local communities</c:v>
                </c:pt>
                <c:pt idx="3">
                  <c:v>MPAs</c:v>
                </c:pt>
                <c:pt idx="4">
                  <c:v>food supply</c:v>
                </c:pt>
                <c:pt idx="5">
                  <c:v>fisheries revenues</c:v>
                </c:pt>
                <c:pt idx="6">
                  <c:v>people</c:v>
                </c:pt>
                <c:pt idx="7">
                  <c:v>pollution</c:v>
                </c:pt>
                <c:pt idx="8">
                  <c:v>governance</c:v>
                </c:pt>
                <c:pt idx="9">
                  <c:v>socioeconomic impacts</c:v>
                </c:pt>
                <c:pt idx="10">
                  <c:v>profit</c:v>
                </c:pt>
                <c:pt idx="11">
                  <c:v>management</c:v>
                </c:pt>
                <c:pt idx="12">
                  <c:v>control</c:v>
                </c:pt>
                <c:pt idx="13">
                  <c:v>ecosystem</c:v>
                </c:pt>
                <c:pt idx="14">
                  <c:v>health</c:v>
                </c:pt>
                <c:pt idx="15">
                  <c:v>economics</c:v>
                </c:pt>
                <c:pt idx="16">
                  <c:v>management measures</c:v>
                </c:pt>
                <c:pt idx="17">
                  <c:v>society</c:v>
                </c:pt>
              </c:strCache>
            </c:strRef>
          </c:cat>
          <c:val>
            <c:numRef>
              <c:f>Tables_figures!$M$302:$M$319</c:f>
              <c:numCache>
                <c:formatCode>General</c:formatCode>
                <c:ptCount val="18"/>
                <c:pt idx="0">
                  <c:v>3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E4-418D-9B9A-4648FD95CC42}"/>
            </c:ext>
          </c:extLst>
        </c:ser>
        <c:ser>
          <c:idx val="2"/>
          <c:order val="5"/>
          <c:tx>
            <c:strRef>
              <c:f>Tables_figures!$E$20</c:f>
              <c:strCache>
                <c:ptCount val="1"/>
                <c:pt idx="0">
                  <c:v>scientists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Tables_figures!$A$302:$A$319</c:f>
              <c:strCache>
                <c:ptCount val="18"/>
                <c:pt idx="0">
                  <c:v>employment/jobs</c:v>
                </c:pt>
                <c:pt idx="1">
                  <c:v>windfarms</c:v>
                </c:pt>
                <c:pt idx="2">
                  <c:v>local communities</c:v>
                </c:pt>
                <c:pt idx="3">
                  <c:v>MPAs</c:v>
                </c:pt>
                <c:pt idx="4">
                  <c:v>food supply</c:v>
                </c:pt>
                <c:pt idx="5">
                  <c:v>fisheries revenues</c:v>
                </c:pt>
                <c:pt idx="6">
                  <c:v>people</c:v>
                </c:pt>
                <c:pt idx="7">
                  <c:v>pollution</c:v>
                </c:pt>
                <c:pt idx="8">
                  <c:v>governance</c:v>
                </c:pt>
                <c:pt idx="9">
                  <c:v>socioeconomic impacts</c:v>
                </c:pt>
                <c:pt idx="10">
                  <c:v>profit</c:v>
                </c:pt>
                <c:pt idx="11">
                  <c:v>management</c:v>
                </c:pt>
                <c:pt idx="12">
                  <c:v>control</c:v>
                </c:pt>
                <c:pt idx="13">
                  <c:v>ecosystem</c:v>
                </c:pt>
                <c:pt idx="14">
                  <c:v>health</c:v>
                </c:pt>
                <c:pt idx="15">
                  <c:v>economics</c:v>
                </c:pt>
                <c:pt idx="16">
                  <c:v>management measures</c:v>
                </c:pt>
                <c:pt idx="17">
                  <c:v>society</c:v>
                </c:pt>
              </c:strCache>
            </c:strRef>
          </c:cat>
          <c:val>
            <c:numRef>
              <c:f>Tables_figures!$E$302:$E$319</c:f>
              <c:numCache>
                <c:formatCode>General</c:formatCode>
                <c:ptCount val="18"/>
                <c:pt idx="0">
                  <c:v>10</c:v>
                </c:pt>
                <c:pt idx="1">
                  <c:v>18</c:v>
                </c:pt>
                <c:pt idx="2">
                  <c:v>12</c:v>
                </c:pt>
                <c:pt idx="3">
                  <c:v>28</c:v>
                </c:pt>
                <c:pt idx="4">
                  <c:v>14</c:v>
                </c:pt>
                <c:pt idx="5">
                  <c:v>12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E4-418D-9B9A-4648FD95C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6700512"/>
        <c:axId val="436703792"/>
      </c:barChart>
      <c:catAx>
        <c:axId val="43670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3792"/>
        <c:crosses val="autoZero"/>
        <c:auto val="1"/>
        <c:lblAlgn val="ctr"/>
        <c:lblOffset val="100"/>
        <c:noMultiLvlLbl val="0"/>
      </c:catAx>
      <c:valAx>
        <c:axId val="43670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Fisheries items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828394227384"/>
          <c:y val="2.1624093248186496E-2"/>
          <c:w val="0.88128151446091363"/>
          <c:h val="0.546223874189738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Tables_figures!$B$20</c:f>
              <c:strCache>
                <c:ptCount val="1"/>
                <c:pt idx="0">
                  <c:v>BSAC</c:v>
                </c:pt>
              </c:strCache>
            </c:strRef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Tables_figures!$A$561:$A$567</c:f>
              <c:strCache>
                <c:ptCount val="7"/>
                <c:pt idx="0">
                  <c:v>small-scale fisheries</c:v>
                </c:pt>
                <c:pt idx="1">
                  <c:v>fishing</c:v>
                </c:pt>
                <c:pt idx="2">
                  <c:v>fisheries</c:v>
                </c:pt>
                <c:pt idx="3">
                  <c:v>medium-scale fisheries</c:v>
                </c:pt>
                <c:pt idx="4">
                  <c:v>large-scale fisheries</c:v>
                </c:pt>
                <c:pt idx="5">
                  <c:v>gear selectivity</c:v>
                </c:pt>
                <c:pt idx="6">
                  <c:v>pelagic fisheries</c:v>
                </c:pt>
              </c:strCache>
            </c:strRef>
          </c:cat>
          <c:val>
            <c:numRef>
              <c:f>Tables_figures!$B$561:$B$567</c:f>
              <c:numCache>
                <c:formatCode>General</c:formatCode>
                <c:ptCount val="7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3-4484-83A3-260EFABD17AA}"/>
            </c:ext>
          </c:extLst>
        </c:ser>
        <c:ser>
          <c:idx val="1"/>
          <c:order val="1"/>
          <c:tx>
            <c:strRef>
              <c:f>Tables_figures!$O$20</c:f>
              <c:strCache>
                <c:ptCount val="1"/>
                <c:pt idx="0">
                  <c:v>MEDAC/I/GR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Tables_figures!$A$561:$A$567</c:f>
              <c:strCache>
                <c:ptCount val="7"/>
                <c:pt idx="0">
                  <c:v>small-scale fisheries</c:v>
                </c:pt>
                <c:pt idx="1">
                  <c:v>fishing</c:v>
                </c:pt>
                <c:pt idx="2">
                  <c:v>fisheries</c:v>
                </c:pt>
                <c:pt idx="3">
                  <c:v>medium-scale fisheries</c:v>
                </c:pt>
                <c:pt idx="4">
                  <c:v>large-scale fisheries</c:v>
                </c:pt>
                <c:pt idx="5">
                  <c:v>gear selectivity</c:v>
                </c:pt>
                <c:pt idx="6">
                  <c:v>pelagic fisheries</c:v>
                </c:pt>
              </c:strCache>
            </c:strRef>
          </c:cat>
          <c:val>
            <c:numRef>
              <c:f>Tables_figures!$O$561:$O$567</c:f>
              <c:numCache>
                <c:formatCode>General</c:formatCode>
                <c:ptCount val="7"/>
                <c:pt idx="0">
                  <c:v>11</c:v>
                </c:pt>
                <c:pt idx="1">
                  <c:v>0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03-4484-83A3-260EFABD17AA}"/>
            </c:ext>
          </c:extLst>
        </c:ser>
        <c:ser>
          <c:idx val="4"/>
          <c:order val="2"/>
          <c:tx>
            <c:strRef>
              <c:f>Tables_figures!$J$20</c:f>
              <c:strCache>
                <c:ptCount val="1"/>
                <c:pt idx="0">
                  <c:v>SWWAC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Tables_figures!$A$561:$A$567</c:f>
              <c:strCache>
                <c:ptCount val="7"/>
                <c:pt idx="0">
                  <c:v>small-scale fisheries</c:v>
                </c:pt>
                <c:pt idx="1">
                  <c:v>fishing</c:v>
                </c:pt>
                <c:pt idx="2">
                  <c:v>fisheries</c:v>
                </c:pt>
                <c:pt idx="3">
                  <c:v>medium-scale fisheries</c:v>
                </c:pt>
                <c:pt idx="4">
                  <c:v>large-scale fisheries</c:v>
                </c:pt>
                <c:pt idx="5">
                  <c:v>gear selectivity</c:v>
                </c:pt>
                <c:pt idx="6">
                  <c:v>pelagic fisheries</c:v>
                </c:pt>
              </c:strCache>
            </c:strRef>
          </c:cat>
          <c:val>
            <c:numRef>
              <c:f>Tables_figures!$J$561:$J$567</c:f>
              <c:numCache>
                <c:formatCode>General</c:formatCode>
                <c:ptCount val="7"/>
                <c:pt idx="0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03-4484-83A3-260EFABD17AA}"/>
            </c:ext>
          </c:extLst>
        </c:ser>
        <c:ser>
          <c:idx val="5"/>
          <c:order val="3"/>
          <c:tx>
            <c:strRef>
              <c:f>Tables_figures!$H$20</c:f>
              <c:strCache>
                <c:ptCount val="1"/>
                <c:pt idx="0">
                  <c:v>NWWAC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Tables_figures!$A$561:$A$567</c:f>
              <c:strCache>
                <c:ptCount val="7"/>
                <c:pt idx="0">
                  <c:v>small-scale fisheries</c:v>
                </c:pt>
                <c:pt idx="1">
                  <c:v>fishing</c:v>
                </c:pt>
                <c:pt idx="2">
                  <c:v>fisheries</c:v>
                </c:pt>
                <c:pt idx="3">
                  <c:v>medium-scale fisheries</c:v>
                </c:pt>
                <c:pt idx="4">
                  <c:v>large-scale fisheries</c:v>
                </c:pt>
                <c:pt idx="5">
                  <c:v>gear selectivity</c:v>
                </c:pt>
                <c:pt idx="6">
                  <c:v>pelagic fisheries</c:v>
                </c:pt>
              </c:strCache>
            </c:strRef>
          </c:cat>
          <c:val>
            <c:numRef>
              <c:f>Tables_figures!$H$561:$H$567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3-4484-83A3-260EFABD17AA}"/>
            </c:ext>
          </c:extLst>
        </c:ser>
        <c:ser>
          <c:idx val="7"/>
          <c:order val="4"/>
          <c:tx>
            <c:strRef>
              <c:f>Tables_figures!$M$20</c:f>
              <c:strCache>
                <c:ptCount val="1"/>
                <c:pt idx="0">
                  <c:v>NSAC/PELAC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Tables_figures!$A$561:$A$567</c:f>
              <c:strCache>
                <c:ptCount val="7"/>
                <c:pt idx="0">
                  <c:v>small-scale fisheries</c:v>
                </c:pt>
                <c:pt idx="1">
                  <c:v>fishing</c:v>
                </c:pt>
                <c:pt idx="2">
                  <c:v>fisheries</c:v>
                </c:pt>
                <c:pt idx="3">
                  <c:v>medium-scale fisheries</c:v>
                </c:pt>
                <c:pt idx="4">
                  <c:v>large-scale fisheries</c:v>
                </c:pt>
                <c:pt idx="5">
                  <c:v>gear selectivity</c:v>
                </c:pt>
                <c:pt idx="6">
                  <c:v>pelagic fisheries</c:v>
                </c:pt>
              </c:strCache>
            </c:strRef>
          </c:cat>
          <c:val>
            <c:numRef>
              <c:f>Tables_figures!$M$561:$M$567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03-4484-83A3-260EFABD17AA}"/>
            </c:ext>
          </c:extLst>
        </c:ser>
        <c:ser>
          <c:idx val="2"/>
          <c:order val="5"/>
          <c:tx>
            <c:strRef>
              <c:f>Tables_figures!$E$20</c:f>
              <c:strCache>
                <c:ptCount val="1"/>
                <c:pt idx="0">
                  <c:v>scientists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Tables_figures!$A$561:$A$567</c:f>
              <c:strCache>
                <c:ptCount val="7"/>
                <c:pt idx="0">
                  <c:v>small-scale fisheries</c:v>
                </c:pt>
                <c:pt idx="1">
                  <c:v>fishing</c:v>
                </c:pt>
                <c:pt idx="2">
                  <c:v>fisheries</c:v>
                </c:pt>
                <c:pt idx="3">
                  <c:v>medium-scale fisheries</c:v>
                </c:pt>
                <c:pt idx="4">
                  <c:v>large-scale fisheries</c:v>
                </c:pt>
                <c:pt idx="5">
                  <c:v>gear selectivity</c:v>
                </c:pt>
                <c:pt idx="6">
                  <c:v>pelagic fisheries</c:v>
                </c:pt>
              </c:strCache>
            </c:strRef>
          </c:cat>
          <c:val>
            <c:numRef>
              <c:f>Tables_figures!$E$561:$E$567</c:f>
              <c:numCache>
                <c:formatCode>General</c:formatCode>
                <c:ptCount val="7"/>
                <c:pt idx="0">
                  <c:v>16</c:v>
                </c:pt>
                <c:pt idx="1">
                  <c:v>8</c:v>
                </c:pt>
                <c:pt idx="2">
                  <c:v>23</c:v>
                </c:pt>
                <c:pt idx="4">
                  <c:v>9</c:v>
                </c:pt>
                <c:pt idx="5">
                  <c:v>1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03-4484-83A3-260EFABD1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6700512"/>
        <c:axId val="436703792"/>
      </c:barChart>
      <c:catAx>
        <c:axId val="43670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3792"/>
        <c:crosses val="autoZero"/>
        <c:auto val="1"/>
        <c:lblAlgn val="ctr"/>
        <c:lblOffset val="100"/>
        <c:noMultiLvlLbl val="0"/>
      </c:catAx>
      <c:valAx>
        <c:axId val="43670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Social items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141122880273307E-2"/>
          <c:y val="2.1624009499164203E-2"/>
          <c:w val="0.90286351706036749"/>
          <c:h val="0.468393630657708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Tables_figures!$B$915</c:f>
              <c:strCache>
                <c:ptCount val="1"/>
                <c:pt idx="0">
                  <c:v>BSAC</c:v>
                </c:pt>
              </c:strCache>
            </c:strRef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Tables_figures!$A$610:$A$633</c:f>
              <c:strCache>
                <c:ptCount val="24"/>
                <c:pt idx="0">
                  <c:v>windfarms</c:v>
                </c:pt>
                <c:pt idx="1">
                  <c:v>MPAs</c:v>
                </c:pt>
                <c:pt idx="2">
                  <c:v>employment</c:v>
                </c:pt>
                <c:pt idx="3">
                  <c:v>economically viable fishing industry</c:v>
                </c:pt>
                <c:pt idx="4">
                  <c:v>TAC</c:v>
                </c:pt>
                <c:pt idx="5">
                  <c:v>pollution</c:v>
                </c:pt>
                <c:pt idx="6">
                  <c:v>Landing obligation</c:v>
                </c:pt>
                <c:pt idx="7">
                  <c:v>other human activities</c:v>
                </c:pt>
                <c:pt idx="8">
                  <c:v>food supply</c:v>
                </c:pt>
                <c:pt idx="9">
                  <c:v>noise</c:v>
                </c:pt>
                <c:pt idx="10">
                  <c:v>land-sea interactions</c:v>
                </c:pt>
                <c:pt idx="11">
                  <c:v>technical measures</c:v>
                </c:pt>
                <c:pt idx="12">
                  <c:v>tourism</c:v>
                </c:pt>
                <c:pt idx="13">
                  <c:v>Brexit</c:v>
                </c:pt>
                <c:pt idx="14">
                  <c:v>recreational fishing</c:v>
                </c:pt>
                <c:pt idx="15">
                  <c:v>health</c:v>
                </c:pt>
                <c:pt idx="16">
                  <c:v>marine spatial planning</c:v>
                </c:pt>
                <c:pt idx="17">
                  <c:v>coastal economies</c:v>
                </c:pt>
                <c:pt idx="18">
                  <c:v>fisheries revenues</c:v>
                </c:pt>
                <c:pt idx="19">
                  <c:v>trade-offs</c:v>
                </c:pt>
                <c:pt idx="20">
                  <c:v>fishing communities</c:v>
                </c:pt>
                <c:pt idx="21">
                  <c:v>cultural values</c:v>
                </c:pt>
                <c:pt idx="22">
                  <c:v>wages</c:v>
                </c:pt>
                <c:pt idx="23">
                  <c:v>sustainability</c:v>
                </c:pt>
              </c:strCache>
            </c:strRef>
          </c:cat>
          <c:val>
            <c:numRef>
              <c:f>Tables_figures!$B$610:$B$633</c:f>
              <c:numCache>
                <c:formatCode>General</c:formatCode>
                <c:ptCount val="24"/>
                <c:pt idx="0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5-456F-B469-B6D5A78B11AD}"/>
            </c:ext>
          </c:extLst>
        </c:ser>
        <c:ser>
          <c:idx val="5"/>
          <c:order val="1"/>
          <c:tx>
            <c:strRef>
              <c:f>Tables_figures!$E$915</c:f>
              <c:strCache>
                <c:ptCount val="1"/>
                <c:pt idx="0">
                  <c:v>NWWAC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Tables_figures!$A$610:$A$633</c:f>
              <c:strCache>
                <c:ptCount val="24"/>
                <c:pt idx="0">
                  <c:v>windfarms</c:v>
                </c:pt>
                <c:pt idx="1">
                  <c:v>MPAs</c:v>
                </c:pt>
                <c:pt idx="2">
                  <c:v>employment</c:v>
                </c:pt>
                <c:pt idx="3">
                  <c:v>economically viable fishing industry</c:v>
                </c:pt>
                <c:pt idx="4">
                  <c:v>TAC</c:v>
                </c:pt>
                <c:pt idx="5">
                  <c:v>pollution</c:v>
                </c:pt>
                <c:pt idx="6">
                  <c:v>Landing obligation</c:v>
                </c:pt>
                <c:pt idx="7">
                  <c:v>other human activities</c:v>
                </c:pt>
                <c:pt idx="8">
                  <c:v>food supply</c:v>
                </c:pt>
                <c:pt idx="9">
                  <c:v>noise</c:v>
                </c:pt>
                <c:pt idx="10">
                  <c:v>land-sea interactions</c:v>
                </c:pt>
                <c:pt idx="11">
                  <c:v>technical measures</c:v>
                </c:pt>
                <c:pt idx="12">
                  <c:v>tourism</c:v>
                </c:pt>
                <c:pt idx="13">
                  <c:v>Brexit</c:v>
                </c:pt>
                <c:pt idx="14">
                  <c:v>recreational fishing</c:v>
                </c:pt>
                <c:pt idx="15">
                  <c:v>health</c:v>
                </c:pt>
                <c:pt idx="16">
                  <c:v>marine spatial planning</c:v>
                </c:pt>
                <c:pt idx="17">
                  <c:v>coastal economies</c:v>
                </c:pt>
                <c:pt idx="18">
                  <c:v>fisheries revenues</c:v>
                </c:pt>
                <c:pt idx="19">
                  <c:v>trade-offs</c:v>
                </c:pt>
                <c:pt idx="20">
                  <c:v>fishing communities</c:v>
                </c:pt>
                <c:pt idx="21">
                  <c:v>cultural values</c:v>
                </c:pt>
                <c:pt idx="22">
                  <c:v>wages</c:v>
                </c:pt>
                <c:pt idx="23">
                  <c:v>sustainability</c:v>
                </c:pt>
              </c:strCache>
            </c:strRef>
          </c:cat>
          <c:val>
            <c:numRef>
              <c:f>Tables_figures!$E$610:$E$633</c:f>
              <c:numCache>
                <c:formatCode>General</c:formatCode>
                <c:ptCount val="24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10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C5-456F-B469-B6D5A78B11AD}"/>
            </c:ext>
          </c:extLst>
        </c:ser>
        <c:ser>
          <c:idx val="7"/>
          <c:order val="2"/>
          <c:tx>
            <c:strRef>
              <c:f>Tables_figures!$G$915</c:f>
              <c:strCache>
                <c:ptCount val="1"/>
                <c:pt idx="0">
                  <c:v>SWWAC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Tables_figures!$A$610:$A$633</c:f>
              <c:strCache>
                <c:ptCount val="24"/>
                <c:pt idx="0">
                  <c:v>windfarms</c:v>
                </c:pt>
                <c:pt idx="1">
                  <c:v>MPAs</c:v>
                </c:pt>
                <c:pt idx="2">
                  <c:v>employment</c:v>
                </c:pt>
                <c:pt idx="3">
                  <c:v>economically viable fishing industry</c:v>
                </c:pt>
                <c:pt idx="4">
                  <c:v>TAC</c:v>
                </c:pt>
                <c:pt idx="5">
                  <c:v>pollution</c:v>
                </c:pt>
                <c:pt idx="6">
                  <c:v>Landing obligation</c:v>
                </c:pt>
                <c:pt idx="7">
                  <c:v>other human activities</c:v>
                </c:pt>
                <c:pt idx="8">
                  <c:v>food supply</c:v>
                </c:pt>
                <c:pt idx="9">
                  <c:v>noise</c:v>
                </c:pt>
                <c:pt idx="10">
                  <c:v>land-sea interactions</c:v>
                </c:pt>
                <c:pt idx="11">
                  <c:v>technical measures</c:v>
                </c:pt>
                <c:pt idx="12">
                  <c:v>tourism</c:v>
                </c:pt>
                <c:pt idx="13">
                  <c:v>Brexit</c:v>
                </c:pt>
                <c:pt idx="14">
                  <c:v>recreational fishing</c:v>
                </c:pt>
                <c:pt idx="15">
                  <c:v>health</c:v>
                </c:pt>
                <c:pt idx="16">
                  <c:v>marine spatial planning</c:v>
                </c:pt>
                <c:pt idx="17">
                  <c:v>coastal economies</c:v>
                </c:pt>
                <c:pt idx="18">
                  <c:v>fisheries revenues</c:v>
                </c:pt>
                <c:pt idx="19">
                  <c:v>trade-offs</c:v>
                </c:pt>
                <c:pt idx="20">
                  <c:v>fishing communities</c:v>
                </c:pt>
                <c:pt idx="21">
                  <c:v>cultural values</c:v>
                </c:pt>
                <c:pt idx="22">
                  <c:v>wages</c:v>
                </c:pt>
                <c:pt idx="23">
                  <c:v>sustainability</c:v>
                </c:pt>
              </c:strCache>
            </c:strRef>
          </c:cat>
          <c:val>
            <c:numRef>
              <c:f>Tables_figures!$G$610:$G$633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14">
                  <c:v>1</c:v>
                </c:pt>
                <c:pt idx="16">
                  <c:v>1</c:v>
                </c:pt>
                <c:pt idx="21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C5-456F-B469-B6D5A78B11AD}"/>
            </c:ext>
          </c:extLst>
        </c:ser>
        <c:ser>
          <c:idx val="4"/>
          <c:order val="3"/>
          <c:tx>
            <c:strRef>
              <c:f>Tables_figures!$L$915</c:f>
              <c:strCache>
                <c:ptCount val="1"/>
                <c:pt idx="0">
                  <c:v>NSAC/PELAC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Tables_figures!$A$610:$A$633</c:f>
              <c:strCache>
                <c:ptCount val="24"/>
                <c:pt idx="0">
                  <c:v>windfarms</c:v>
                </c:pt>
                <c:pt idx="1">
                  <c:v>MPAs</c:v>
                </c:pt>
                <c:pt idx="2">
                  <c:v>employment</c:v>
                </c:pt>
                <c:pt idx="3">
                  <c:v>economically viable fishing industry</c:v>
                </c:pt>
                <c:pt idx="4">
                  <c:v>TAC</c:v>
                </c:pt>
                <c:pt idx="5">
                  <c:v>pollution</c:v>
                </c:pt>
                <c:pt idx="6">
                  <c:v>Landing obligation</c:v>
                </c:pt>
                <c:pt idx="7">
                  <c:v>other human activities</c:v>
                </c:pt>
                <c:pt idx="8">
                  <c:v>food supply</c:v>
                </c:pt>
                <c:pt idx="9">
                  <c:v>noise</c:v>
                </c:pt>
                <c:pt idx="10">
                  <c:v>land-sea interactions</c:v>
                </c:pt>
                <c:pt idx="11">
                  <c:v>technical measures</c:v>
                </c:pt>
                <c:pt idx="12">
                  <c:v>tourism</c:v>
                </c:pt>
                <c:pt idx="13">
                  <c:v>Brexit</c:v>
                </c:pt>
                <c:pt idx="14">
                  <c:v>recreational fishing</c:v>
                </c:pt>
                <c:pt idx="15">
                  <c:v>health</c:v>
                </c:pt>
                <c:pt idx="16">
                  <c:v>marine spatial planning</c:v>
                </c:pt>
                <c:pt idx="17">
                  <c:v>coastal economies</c:v>
                </c:pt>
                <c:pt idx="18">
                  <c:v>fisheries revenues</c:v>
                </c:pt>
                <c:pt idx="19">
                  <c:v>trade-offs</c:v>
                </c:pt>
                <c:pt idx="20">
                  <c:v>fishing communities</c:v>
                </c:pt>
                <c:pt idx="21">
                  <c:v>cultural values</c:v>
                </c:pt>
                <c:pt idx="22">
                  <c:v>wages</c:v>
                </c:pt>
                <c:pt idx="23">
                  <c:v>sustainability</c:v>
                </c:pt>
              </c:strCache>
            </c:strRef>
          </c:cat>
          <c:val>
            <c:numRef>
              <c:f>Tables_figures!$J$610:$J$633</c:f>
              <c:numCache>
                <c:formatCode>General</c:formatCode>
                <c:ptCount val="24"/>
                <c:pt idx="0">
                  <c:v>8</c:v>
                </c:pt>
                <c:pt idx="1">
                  <c:v>6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C5-456F-B469-B6D5A78B11AD}"/>
            </c:ext>
          </c:extLst>
        </c:ser>
        <c:ser>
          <c:idx val="1"/>
          <c:order val="4"/>
          <c:tx>
            <c:strRef>
              <c:f>Tables_figures!$C$915</c:f>
              <c:strCache>
                <c:ptCount val="1"/>
                <c:pt idx="0">
                  <c:v>scientists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Tables_figures!$A$610:$A$633</c:f>
              <c:strCache>
                <c:ptCount val="24"/>
                <c:pt idx="0">
                  <c:v>windfarms</c:v>
                </c:pt>
                <c:pt idx="1">
                  <c:v>MPAs</c:v>
                </c:pt>
                <c:pt idx="2">
                  <c:v>employment</c:v>
                </c:pt>
                <c:pt idx="3">
                  <c:v>economically viable fishing industry</c:v>
                </c:pt>
                <c:pt idx="4">
                  <c:v>TAC</c:v>
                </c:pt>
                <c:pt idx="5">
                  <c:v>pollution</c:v>
                </c:pt>
                <c:pt idx="6">
                  <c:v>Landing obligation</c:v>
                </c:pt>
                <c:pt idx="7">
                  <c:v>other human activities</c:v>
                </c:pt>
                <c:pt idx="8">
                  <c:v>food supply</c:v>
                </c:pt>
                <c:pt idx="9">
                  <c:v>noise</c:v>
                </c:pt>
                <c:pt idx="10">
                  <c:v>land-sea interactions</c:v>
                </c:pt>
                <c:pt idx="11">
                  <c:v>technical measures</c:v>
                </c:pt>
                <c:pt idx="12">
                  <c:v>tourism</c:v>
                </c:pt>
                <c:pt idx="13">
                  <c:v>Brexit</c:v>
                </c:pt>
                <c:pt idx="14">
                  <c:v>recreational fishing</c:v>
                </c:pt>
                <c:pt idx="15">
                  <c:v>health</c:v>
                </c:pt>
                <c:pt idx="16">
                  <c:v>marine spatial planning</c:v>
                </c:pt>
                <c:pt idx="17">
                  <c:v>coastal economies</c:v>
                </c:pt>
                <c:pt idx="18">
                  <c:v>fisheries revenues</c:v>
                </c:pt>
                <c:pt idx="19">
                  <c:v>trade-offs</c:v>
                </c:pt>
                <c:pt idx="20">
                  <c:v>fishing communities</c:v>
                </c:pt>
                <c:pt idx="21">
                  <c:v>cultural values</c:v>
                </c:pt>
                <c:pt idx="22">
                  <c:v>wages</c:v>
                </c:pt>
                <c:pt idx="23">
                  <c:v>sustainability</c:v>
                </c:pt>
              </c:strCache>
            </c:strRef>
          </c:cat>
          <c:val>
            <c:numRef>
              <c:f>Tables_figures!$C$610:$C$633</c:f>
              <c:numCache>
                <c:formatCode>General</c:formatCode>
                <c:ptCount val="24"/>
                <c:pt idx="0">
                  <c:v>13</c:v>
                </c:pt>
                <c:pt idx="1">
                  <c:v>22</c:v>
                </c:pt>
                <c:pt idx="2">
                  <c:v>18</c:v>
                </c:pt>
                <c:pt idx="5">
                  <c:v>4</c:v>
                </c:pt>
                <c:pt idx="8">
                  <c:v>4</c:v>
                </c:pt>
                <c:pt idx="9">
                  <c:v>1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C5-456F-B469-B6D5A78B1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6700512"/>
        <c:axId val="436703792"/>
      </c:barChart>
      <c:catAx>
        <c:axId val="43670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3792"/>
        <c:crosses val="autoZero"/>
        <c:auto val="1"/>
        <c:lblAlgn val="ctr"/>
        <c:lblOffset val="100"/>
        <c:noMultiLvlLbl val="0"/>
      </c:catAx>
      <c:valAx>
        <c:axId val="43670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0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Social items</a:t>
            </a:r>
            <a:r>
              <a:rPr lang="en-GB" baseline="0"/>
              <a:t> Baltic Sea</a:t>
            </a:r>
            <a:endParaRPr lang="en-GB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9014071157771943"/>
        </c:manualLayout>
      </c:layout>
      <c:barChart>
        <c:barDir val="col"/>
        <c:grouping val="clustered"/>
        <c:varyColors val="0"/>
        <c:ser>
          <c:idx val="1"/>
          <c:order val="0"/>
          <c:tx>
            <c:v>BSAC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Tables_figures!$G$3250:$G$3261</c:f>
              <c:strCache>
                <c:ptCount val="12"/>
                <c:pt idx="0">
                  <c:v>recreation</c:v>
                </c:pt>
                <c:pt idx="1">
                  <c:v>food supply</c:v>
                </c:pt>
                <c:pt idx="2">
                  <c:v>people</c:v>
                </c:pt>
                <c:pt idx="3">
                  <c:v>land-sea interactions</c:v>
                </c:pt>
                <c:pt idx="4">
                  <c:v>small-scale fishery</c:v>
                </c:pt>
                <c:pt idx="5">
                  <c:v>demersal fisheries</c:v>
                </c:pt>
                <c:pt idx="6">
                  <c:v>health</c:v>
                </c:pt>
                <c:pt idx="7">
                  <c:v>sediment extraction</c:v>
                </c:pt>
                <c:pt idx="8">
                  <c:v>tourism</c:v>
                </c:pt>
                <c:pt idx="9">
                  <c:v>windfarms</c:v>
                </c:pt>
                <c:pt idx="10">
                  <c:v>local communities</c:v>
                </c:pt>
                <c:pt idx="11">
                  <c:v>fishing</c:v>
                </c:pt>
              </c:strCache>
            </c:strRef>
          </c:cat>
          <c:val>
            <c:numRef>
              <c:f>Tables_figures!$H$3250:$H$3261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D-4598-971E-7FEA7DBE16FE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Tables_figures!$G$3250:$G$3261</c:f>
              <c:strCache>
                <c:ptCount val="12"/>
                <c:pt idx="0">
                  <c:v>recreation</c:v>
                </c:pt>
                <c:pt idx="1">
                  <c:v>food supply</c:v>
                </c:pt>
                <c:pt idx="2">
                  <c:v>people</c:v>
                </c:pt>
                <c:pt idx="3">
                  <c:v>land-sea interactions</c:v>
                </c:pt>
                <c:pt idx="4">
                  <c:v>small-scale fishery</c:v>
                </c:pt>
                <c:pt idx="5">
                  <c:v>demersal fisheries</c:v>
                </c:pt>
                <c:pt idx="6">
                  <c:v>health</c:v>
                </c:pt>
                <c:pt idx="7">
                  <c:v>sediment extraction</c:v>
                </c:pt>
                <c:pt idx="8">
                  <c:v>tourism</c:v>
                </c:pt>
                <c:pt idx="9">
                  <c:v>windfarms</c:v>
                </c:pt>
                <c:pt idx="10">
                  <c:v>local communities</c:v>
                </c:pt>
                <c:pt idx="11">
                  <c:v>fishing</c:v>
                </c:pt>
              </c:strCache>
            </c:strRef>
          </c:cat>
          <c:val>
            <c:numRef>
              <c:f>Tables_figures!$I$3250:$I$3261</c:f>
              <c:numCache>
                <c:formatCode>General</c:formatCode>
                <c:ptCount val="12"/>
                <c:pt idx="1">
                  <c:v>5</c:v>
                </c:pt>
                <c:pt idx="2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D-4598-971E-7FEA7DBE1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Issues</a:t>
            </a:r>
            <a:r>
              <a:rPr lang="en-GB" sz="1400" baseline="0"/>
              <a:t> relating to productivity in the </a:t>
            </a:r>
            <a:r>
              <a:rPr lang="en-GB" sz="1400"/>
              <a:t>Baltic Sea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9014071157771943"/>
        </c:manualLayout>
      </c:layout>
      <c:barChart>
        <c:barDir val="col"/>
        <c:grouping val="clustered"/>
        <c:varyColors val="0"/>
        <c:ser>
          <c:idx val="1"/>
          <c:order val="0"/>
          <c:tx>
            <c:v>BSAC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Tables_figures!$A$3337:$A$3351</c:f>
              <c:strCache>
                <c:ptCount val="15"/>
                <c:pt idx="0">
                  <c:v>cod</c:v>
                </c:pt>
                <c:pt idx="1">
                  <c:v>environment</c:v>
                </c:pt>
                <c:pt idx="2">
                  <c:v>species interactions</c:v>
                </c:pt>
                <c:pt idx="3">
                  <c:v>sprat</c:v>
                </c:pt>
                <c:pt idx="4">
                  <c:v>seals</c:v>
                </c:pt>
                <c:pt idx="5">
                  <c:v>foodweb</c:v>
                </c:pt>
                <c:pt idx="6">
                  <c:v>herring</c:v>
                </c:pt>
                <c:pt idx="7">
                  <c:v>cormorants</c:v>
                </c:pt>
                <c:pt idx="8">
                  <c:v>climate change</c:v>
                </c:pt>
                <c:pt idx="9">
                  <c:v>fish stocks</c:v>
                </c:pt>
                <c:pt idx="10">
                  <c:v>nutrients</c:v>
                </c:pt>
                <c:pt idx="11">
                  <c:v>predation</c:v>
                </c:pt>
                <c:pt idx="12">
                  <c:v>recreational fishing</c:v>
                </c:pt>
                <c:pt idx="13">
                  <c:v>salinity</c:v>
                </c:pt>
                <c:pt idx="14">
                  <c:v>temperature</c:v>
                </c:pt>
              </c:strCache>
            </c:strRef>
          </c:cat>
          <c:val>
            <c:numRef>
              <c:f>Tables_figures!$B$3337:$B$3351</c:f>
              <c:numCache>
                <c:formatCode>General</c:formatCode>
                <c:ptCount val="15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8-4BB6-8C08-2DF30DD22480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Tables_figures!$A$3337:$A$3351</c:f>
              <c:strCache>
                <c:ptCount val="15"/>
                <c:pt idx="0">
                  <c:v>cod</c:v>
                </c:pt>
                <c:pt idx="1">
                  <c:v>environment</c:v>
                </c:pt>
                <c:pt idx="2">
                  <c:v>species interactions</c:v>
                </c:pt>
                <c:pt idx="3">
                  <c:v>sprat</c:v>
                </c:pt>
                <c:pt idx="4">
                  <c:v>seals</c:v>
                </c:pt>
                <c:pt idx="5">
                  <c:v>foodweb</c:v>
                </c:pt>
                <c:pt idx="6">
                  <c:v>herring</c:v>
                </c:pt>
                <c:pt idx="7">
                  <c:v>cormorants</c:v>
                </c:pt>
                <c:pt idx="8">
                  <c:v>climate change</c:v>
                </c:pt>
                <c:pt idx="9">
                  <c:v>fish stocks</c:v>
                </c:pt>
                <c:pt idx="10">
                  <c:v>nutrients</c:v>
                </c:pt>
                <c:pt idx="11">
                  <c:v>predation</c:v>
                </c:pt>
                <c:pt idx="12">
                  <c:v>recreational fishing</c:v>
                </c:pt>
                <c:pt idx="13">
                  <c:v>salinity</c:v>
                </c:pt>
                <c:pt idx="14">
                  <c:v>temperature</c:v>
                </c:pt>
              </c:strCache>
            </c:strRef>
          </c:cat>
          <c:val>
            <c:numRef>
              <c:f>Tables_figures!$C$3337:$C$3351</c:f>
              <c:numCache>
                <c:formatCode>General</c:formatCode>
                <c:ptCount val="15"/>
                <c:pt idx="0">
                  <c:v>9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6">
                  <c:v>8</c:v>
                </c:pt>
                <c:pt idx="8">
                  <c:v>10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38-4BB6-8C08-2DF30DD22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Ecological effects of fishing Baltic Sea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0056109733807712"/>
          <c:w val="0.90286351706036749"/>
          <c:h val="0.51082200043512072"/>
        </c:manualLayout>
      </c:layout>
      <c:barChart>
        <c:barDir val="col"/>
        <c:grouping val="clustered"/>
        <c:varyColors val="0"/>
        <c:ser>
          <c:idx val="1"/>
          <c:order val="0"/>
          <c:tx>
            <c:v>BSAC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Tables_figures!$A$3964:$A$3971</c:f>
              <c:strCache>
                <c:ptCount val="8"/>
                <c:pt idx="0">
                  <c:v>species interactions</c:v>
                </c:pt>
                <c:pt idx="1">
                  <c:v>foodweb</c:v>
                </c:pt>
                <c:pt idx="2">
                  <c:v>benthic habitats</c:v>
                </c:pt>
                <c:pt idx="3">
                  <c:v>invasive species</c:v>
                </c:pt>
                <c:pt idx="4">
                  <c:v>nutrients</c:v>
                </c:pt>
                <c:pt idx="5">
                  <c:v>seals</c:v>
                </c:pt>
                <c:pt idx="6">
                  <c:v>habitat quality</c:v>
                </c:pt>
                <c:pt idx="7">
                  <c:v>predation</c:v>
                </c:pt>
              </c:strCache>
            </c:strRef>
          </c:cat>
          <c:val>
            <c:numRef>
              <c:f>Tables_figures!$B$3964:$B$3971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2-4802-AC85-129C89C192E0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Tables_figures!$A$3964:$A$3971</c:f>
              <c:strCache>
                <c:ptCount val="8"/>
                <c:pt idx="0">
                  <c:v>species interactions</c:v>
                </c:pt>
                <c:pt idx="1">
                  <c:v>foodweb</c:v>
                </c:pt>
                <c:pt idx="2">
                  <c:v>benthic habitats</c:v>
                </c:pt>
                <c:pt idx="3">
                  <c:v>invasive species</c:v>
                </c:pt>
                <c:pt idx="4">
                  <c:v>nutrients</c:v>
                </c:pt>
                <c:pt idx="5">
                  <c:v>seals</c:v>
                </c:pt>
                <c:pt idx="6">
                  <c:v>habitat quality</c:v>
                </c:pt>
                <c:pt idx="7">
                  <c:v>predation</c:v>
                </c:pt>
              </c:strCache>
            </c:strRef>
          </c:cat>
          <c:val>
            <c:numRef>
              <c:f>Tables_figures!$C$3964:$C$3971</c:f>
              <c:numCache>
                <c:formatCode>General</c:formatCode>
                <c:ptCount val="8"/>
                <c:pt idx="0">
                  <c:v>2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2-4802-AC85-129C89C19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Spatial issues in the Baltic Sea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49014071157771943"/>
        </c:manualLayout>
      </c:layout>
      <c:barChart>
        <c:barDir val="col"/>
        <c:grouping val="clustered"/>
        <c:varyColors val="0"/>
        <c:ser>
          <c:idx val="1"/>
          <c:order val="0"/>
          <c:tx>
            <c:v>BSAC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Tables_figures!$A$4054:$A$4063</c:f>
              <c:strCache>
                <c:ptCount val="10"/>
                <c:pt idx="0">
                  <c:v>species interactions</c:v>
                </c:pt>
                <c:pt idx="1">
                  <c:v>climate change</c:v>
                </c:pt>
                <c:pt idx="2">
                  <c:v>benthic habitats</c:v>
                </c:pt>
                <c:pt idx="3">
                  <c:v>invasive species</c:v>
                </c:pt>
                <c:pt idx="4">
                  <c:v>temperature</c:v>
                </c:pt>
                <c:pt idx="5">
                  <c:v>windfarms</c:v>
                </c:pt>
                <c:pt idx="6">
                  <c:v>MPAs</c:v>
                </c:pt>
                <c:pt idx="7">
                  <c:v>habitat quality</c:v>
                </c:pt>
                <c:pt idx="8">
                  <c:v>recreational fishing</c:v>
                </c:pt>
                <c:pt idx="9">
                  <c:v>salinity</c:v>
                </c:pt>
              </c:strCache>
            </c:strRef>
          </c:cat>
          <c:val>
            <c:numRef>
              <c:f>Tables_figures!$B$4054:$B$4063</c:f>
              <c:numCache>
                <c:formatCode>General</c:formatCode>
                <c:ptCount val="10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D-4A4A-9295-68D2B8B8E51C}"/>
            </c:ext>
          </c:extLst>
        </c:ser>
        <c:ser>
          <c:idx val="0"/>
          <c:order val="1"/>
          <c:tx>
            <c:v>Scientists</c:v>
          </c:tx>
          <c:spPr>
            <a:solidFill>
              <a:srgbClr val="00CC99"/>
            </a:solidFill>
            <a:ln>
              <a:noFill/>
            </a:ln>
            <a:effectLst/>
          </c:spPr>
          <c:invertIfNegative val="0"/>
          <c:cat>
            <c:strRef>
              <c:f>Tables_figures!$A$4054:$A$4063</c:f>
              <c:strCache>
                <c:ptCount val="10"/>
                <c:pt idx="0">
                  <c:v>species interactions</c:v>
                </c:pt>
                <c:pt idx="1">
                  <c:v>climate change</c:v>
                </c:pt>
                <c:pt idx="2">
                  <c:v>benthic habitats</c:v>
                </c:pt>
                <c:pt idx="3">
                  <c:v>invasive species</c:v>
                </c:pt>
                <c:pt idx="4">
                  <c:v>temperature</c:v>
                </c:pt>
                <c:pt idx="5">
                  <c:v>windfarms</c:v>
                </c:pt>
                <c:pt idx="6">
                  <c:v>MPAs</c:v>
                </c:pt>
                <c:pt idx="7">
                  <c:v>habitat quality</c:v>
                </c:pt>
                <c:pt idx="8">
                  <c:v>recreational fishing</c:v>
                </c:pt>
                <c:pt idx="9">
                  <c:v>salinity</c:v>
                </c:pt>
              </c:strCache>
            </c:strRef>
          </c:cat>
          <c:val>
            <c:numRef>
              <c:f>Tables_figures!$C$4054:$C$4063</c:f>
              <c:numCache>
                <c:formatCode>General</c:formatCode>
                <c:ptCount val="10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D-4A4A-9295-68D2B8B8E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55376"/>
        <c:axId val="698654064"/>
      </c:barChart>
      <c:catAx>
        <c:axId val="6986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4064"/>
        <c:crosses val="autoZero"/>
        <c:auto val="1"/>
        <c:lblAlgn val="ctr"/>
        <c:lblOffset val="100"/>
        <c:noMultiLvlLbl val="0"/>
      </c:catAx>
      <c:valAx>
        <c:axId val="6986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chart" Target="../charts/chart22.xml"/><Relationship Id="rId18" Type="http://schemas.openxmlformats.org/officeDocument/2006/relationships/chart" Target="../charts/chart27.xml"/><Relationship Id="rId3" Type="http://schemas.openxmlformats.org/officeDocument/2006/relationships/chart" Target="../charts/chart12.xml"/><Relationship Id="rId21" Type="http://schemas.openxmlformats.org/officeDocument/2006/relationships/chart" Target="../charts/chart30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17" Type="http://schemas.openxmlformats.org/officeDocument/2006/relationships/chart" Target="../charts/chart26.xml"/><Relationship Id="rId2" Type="http://schemas.openxmlformats.org/officeDocument/2006/relationships/chart" Target="../charts/chart11.xml"/><Relationship Id="rId16" Type="http://schemas.openxmlformats.org/officeDocument/2006/relationships/chart" Target="../charts/chart25.xml"/><Relationship Id="rId20" Type="http://schemas.openxmlformats.org/officeDocument/2006/relationships/chart" Target="../charts/chart29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24" Type="http://schemas.openxmlformats.org/officeDocument/2006/relationships/chart" Target="../charts/chart33.xml"/><Relationship Id="rId5" Type="http://schemas.openxmlformats.org/officeDocument/2006/relationships/chart" Target="../charts/chart14.xml"/><Relationship Id="rId15" Type="http://schemas.openxmlformats.org/officeDocument/2006/relationships/chart" Target="../charts/chart24.xml"/><Relationship Id="rId23" Type="http://schemas.openxmlformats.org/officeDocument/2006/relationships/chart" Target="../charts/chart32.xml"/><Relationship Id="rId10" Type="http://schemas.openxmlformats.org/officeDocument/2006/relationships/chart" Target="../charts/chart19.xml"/><Relationship Id="rId19" Type="http://schemas.openxmlformats.org/officeDocument/2006/relationships/chart" Target="../charts/chart28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Relationship Id="rId14" Type="http://schemas.openxmlformats.org/officeDocument/2006/relationships/chart" Target="../charts/chart23.xml"/><Relationship Id="rId22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474</xdr:row>
      <xdr:rowOff>19050</xdr:rowOff>
    </xdr:from>
    <xdr:to>
      <xdr:col>18</xdr:col>
      <xdr:colOff>44450</xdr:colOff>
      <xdr:row>489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177800</xdr:colOff>
      <xdr:row>789</xdr:row>
      <xdr:rowOff>6350</xdr:rowOff>
    </xdr:from>
    <xdr:to>
      <xdr:col>18</xdr:col>
      <xdr:colOff>114300</xdr:colOff>
      <xdr:row>803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1073</xdr:row>
      <xdr:rowOff>95250</xdr:rowOff>
    </xdr:from>
    <xdr:to>
      <xdr:col>21</xdr:col>
      <xdr:colOff>571500</xdr:colOff>
      <xdr:row>1088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1096</xdr:row>
      <xdr:rowOff>0</xdr:rowOff>
    </xdr:from>
    <xdr:to>
      <xdr:col>21</xdr:col>
      <xdr:colOff>546100</xdr:colOff>
      <xdr:row>1112</xdr:row>
      <xdr:rowOff>69850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565150</xdr:colOff>
      <xdr:row>1549</xdr:row>
      <xdr:rowOff>19050</xdr:rowOff>
    </xdr:from>
    <xdr:to>
      <xdr:col>22</xdr:col>
      <xdr:colOff>317500</xdr:colOff>
      <xdr:row>1566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317500</xdr:colOff>
      <xdr:row>1553</xdr:row>
      <xdr:rowOff>107950</xdr:rowOff>
    </xdr:from>
    <xdr:to>
      <xdr:col>25</xdr:col>
      <xdr:colOff>38100</xdr:colOff>
      <xdr:row>1569</xdr:row>
      <xdr:rowOff>127000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120650</xdr:colOff>
      <xdr:row>1811</xdr:row>
      <xdr:rowOff>38100</xdr:rowOff>
    </xdr:from>
    <xdr:to>
      <xdr:col>21</xdr:col>
      <xdr:colOff>469900</xdr:colOff>
      <xdr:row>1827</xdr:row>
      <xdr:rowOff>6350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2031</xdr:row>
      <xdr:rowOff>0</xdr:rowOff>
    </xdr:from>
    <xdr:to>
      <xdr:col>20</xdr:col>
      <xdr:colOff>349250</xdr:colOff>
      <xdr:row>2049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184150</xdr:colOff>
      <xdr:row>2276</xdr:row>
      <xdr:rowOff>19050</xdr:rowOff>
    </xdr:from>
    <xdr:to>
      <xdr:col>20</xdr:col>
      <xdr:colOff>533400</xdr:colOff>
      <xdr:row>2292</xdr:row>
      <xdr:rowOff>95250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604930</xdr:colOff>
      <xdr:row>17</xdr:row>
      <xdr:rowOff>141941</xdr:rowOff>
    </xdr:from>
    <xdr:to>
      <xdr:col>20</xdr:col>
      <xdr:colOff>300130</xdr:colOff>
      <xdr:row>37</xdr:row>
      <xdr:rowOff>52295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31</xdr:row>
      <xdr:rowOff>0</xdr:rowOff>
    </xdr:from>
    <xdr:to>
      <xdr:col>28</xdr:col>
      <xdr:colOff>304800</xdr:colOff>
      <xdr:row>61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31</xdr:row>
      <xdr:rowOff>0</xdr:rowOff>
    </xdr:from>
    <xdr:to>
      <xdr:col>36</xdr:col>
      <xdr:colOff>304800</xdr:colOff>
      <xdr:row>61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463176</xdr:colOff>
      <xdr:row>913</xdr:row>
      <xdr:rowOff>127001</xdr:rowOff>
    </xdr:from>
    <xdr:to>
      <xdr:col>21</xdr:col>
      <xdr:colOff>155388</xdr:colOff>
      <xdr:row>936</xdr:row>
      <xdr:rowOff>35486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560294</xdr:colOff>
      <xdr:row>937</xdr:row>
      <xdr:rowOff>67235</xdr:rowOff>
    </xdr:from>
    <xdr:to>
      <xdr:col>21</xdr:col>
      <xdr:colOff>252506</xdr:colOff>
      <xdr:row>954</xdr:row>
      <xdr:rowOff>162485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242795</xdr:colOff>
      <xdr:row>2706</xdr:row>
      <xdr:rowOff>137459</xdr:rowOff>
    </xdr:from>
    <xdr:to>
      <xdr:col>18</xdr:col>
      <xdr:colOff>526677</xdr:colOff>
      <xdr:row>2721</xdr:row>
      <xdr:rowOff>79188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366057</xdr:colOff>
      <xdr:row>2842</xdr:row>
      <xdr:rowOff>52295</xdr:rowOff>
    </xdr:from>
    <xdr:to>
      <xdr:col>19</xdr:col>
      <xdr:colOff>37351</xdr:colOff>
      <xdr:row>2856</xdr:row>
      <xdr:rowOff>180789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3046</xdr:row>
      <xdr:rowOff>0</xdr:rowOff>
    </xdr:from>
    <xdr:to>
      <xdr:col>18</xdr:col>
      <xdr:colOff>283882</xdr:colOff>
      <xdr:row>3060</xdr:row>
      <xdr:rowOff>128494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3427</xdr:row>
      <xdr:rowOff>0</xdr:rowOff>
    </xdr:from>
    <xdr:to>
      <xdr:col>19</xdr:col>
      <xdr:colOff>283883</xdr:colOff>
      <xdr:row>3441</xdr:row>
      <xdr:rowOff>128494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0</xdr:colOff>
      <xdr:row>3521</xdr:row>
      <xdr:rowOff>0</xdr:rowOff>
    </xdr:from>
    <xdr:to>
      <xdr:col>19</xdr:col>
      <xdr:colOff>283883</xdr:colOff>
      <xdr:row>3535</xdr:row>
      <xdr:rowOff>29883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545353</xdr:colOff>
      <xdr:row>3642</xdr:row>
      <xdr:rowOff>141942</xdr:rowOff>
    </xdr:from>
    <xdr:to>
      <xdr:col>20</xdr:col>
      <xdr:colOff>216648</xdr:colOff>
      <xdr:row>3659</xdr:row>
      <xdr:rowOff>37354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0</xdr:colOff>
      <xdr:row>3710</xdr:row>
      <xdr:rowOff>0</xdr:rowOff>
    </xdr:from>
    <xdr:to>
      <xdr:col>20</xdr:col>
      <xdr:colOff>283883</xdr:colOff>
      <xdr:row>3726</xdr:row>
      <xdr:rowOff>128495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0</xdr:colOff>
      <xdr:row>3763</xdr:row>
      <xdr:rowOff>0</xdr:rowOff>
    </xdr:from>
    <xdr:to>
      <xdr:col>19</xdr:col>
      <xdr:colOff>283883</xdr:colOff>
      <xdr:row>3777</xdr:row>
      <xdr:rowOff>164352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0</xdr:colOff>
      <xdr:row>3881</xdr:row>
      <xdr:rowOff>0</xdr:rowOff>
    </xdr:from>
    <xdr:to>
      <xdr:col>19</xdr:col>
      <xdr:colOff>283883</xdr:colOff>
      <xdr:row>3896</xdr:row>
      <xdr:rowOff>97117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29883</xdr:colOff>
      <xdr:row>4114</xdr:row>
      <xdr:rowOff>37353</xdr:rowOff>
    </xdr:from>
    <xdr:to>
      <xdr:col>18</xdr:col>
      <xdr:colOff>313766</xdr:colOff>
      <xdr:row>4131</xdr:row>
      <xdr:rowOff>165847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</xdr:col>
      <xdr:colOff>37353</xdr:colOff>
      <xdr:row>4175</xdr:row>
      <xdr:rowOff>14941</xdr:rowOff>
    </xdr:from>
    <xdr:to>
      <xdr:col>18</xdr:col>
      <xdr:colOff>321236</xdr:colOff>
      <xdr:row>4192</xdr:row>
      <xdr:rowOff>156883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582705</xdr:colOff>
      <xdr:row>4267</xdr:row>
      <xdr:rowOff>59766</xdr:rowOff>
    </xdr:from>
    <xdr:to>
      <xdr:col>21</xdr:col>
      <xdr:colOff>254000</xdr:colOff>
      <xdr:row>4284</xdr:row>
      <xdr:rowOff>7472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15</xdr:col>
      <xdr:colOff>268941</xdr:colOff>
      <xdr:row>297</xdr:row>
      <xdr:rowOff>37353</xdr:rowOff>
    </xdr:from>
    <xdr:to>
      <xdr:col>22</xdr:col>
      <xdr:colOff>576729</xdr:colOff>
      <xdr:row>319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16</xdr:col>
      <xdr:colOff>0</xdr:colOff>
      <xdr:row>559</xdr:row>
      <xdr:rowOff>0</xdr:rowOff>
    </xdr:from>
    <xdr:to>
      <xdr:col>23</xdr:col>
      <xdr:colOff>307789</xdr:colOff>
      <xdr:row>576</xdr:row>
      <xdr:rowOff>97865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0</xdr:colOff>
      <xdr:row>608</xdr:row>
      <xdr:rowOff>1</xdr:rowOff>
    </xdr:from>
    <xdr:to>
      <xdr:col>19</xdr:col>
      <xdr:colOff>304800</xdr:colOff>
      <xdr:row>629</xdr:row>
      <xdr:rowOff>59766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0</xdr:colOff>
      <xdr:row>3248</xdr:row>
      <xdr:rowOff>0</xdr:rowOff>
    </xdr:from>
    <xdr:to>
      <xdr:col>19</xdr:col>
      <xdr:colOff>283883</xdr:colOff>
      <xdr:row>3262</xdr:row>
      <xdr:rowOff>128494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11</xdr:col>
      <xdr:colOff>0</xdr:colOff>
      <xdr:row>3335</xdr:row>
      <xdr:rowOff>0</xdr:rowOff>
    </xdr:from>
    <xdr:to>
      <xdr:col>18</xdr:col>
      <xdr:colOff>283882</xdr:colOff>
      <xdr:row>3350</xdr:row>
      <xdr:rowOff>119529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5</xdr:col>
      <xdr:colOff>0</xdr:colOff>
      <xdr:row>3963</xdr:row>
      <xdr:rowOff>1</xdr:rowOff>
    </xdr:from>
    <xdr:to>
      <xdr:col>12</xdr:col>
      <xdr:colOff>283882</xdr:colOff>
      <xdr:row>3979</xdr:row>
      <xdr:rowOff>82178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0</xdr:colOff>
      <xdr:row>4052</xdr:row>
      <xdr:rowOff>0</xdr:rowOff>
    </xdr:from>
    <xdr:to>
      <xdr:col>12</xdr:col>
      <xdr:colOff>283883</xdr:colOff>
      <xdr:row>4066</xdr:row>
      <xdr:rowOff>74705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na Rindorf" refreshedDate="44648.674227199073" createdVersion="6" refreshedVersion="6" minRefreshableVersion="3" recordCount="67">
  <cacheSource type="worksheet">
    <worksheetSource ref="A1:D68" sheet="Top 5"/>
  </cacheSource>
  <cacheFields count="4">
    <cacheField name="where" numFmtId="0">
      <sharedItems/>
    </cacheField>
    <cacheField name="type" numFmtId="0">
      <sharedItems count="2">
        <s v="Individual"/>
        <s v="clouds"/>
      </sharedItems>
    </cacheField>
    <cacheField name="who" numFmtId="0">
      <sharedItems count="2">
        <s v="partners"/>
        <s v="acs"/>
      </sharedItems>
    </cacheField>
    <cacheField name="what" numFmtId="0">
      <sharedItems count="37">
        <s v="benthic habitats"/>
        <s v="commercial fish/shellfish"/>
        <s v="litter"/>
        <s v="turtles"/>
        <s v="hake"/>
        <s v="climate change"/>
        <s v="invasive species"/>
        <s v="pollution"/>
        <s v="food webs"/>
        <s v="biodiversity"/>
        <s v="climate"/>
        <s v="marine mammals"/>
        <s v="seabirds"/>
        <s v="bycatch"/>
        <s v="ecosystem resilience"/>
        <s v="fish"/>
        <s v="multispecies relationship"/>
        <s v="plankton"/>
        <s v="species interactions"/>
        <s v="cod"/>
        <s v="seabass"/>
        <s v="shrimps"/>
        <s v="sole"/>
        <s v="herring"/>
        <s v="global warming"/>
        <s v="sharks"/>
        <s v="sandeel"/>
        <s v="habitat degradation"/>
        <s v="eutrophication"/>
        <s v="interactions"/>
        <s v="sensitive species"/>
        <s v="sprat"/>
        <s v="salinity"/>
        <s v="temperature"/>
        <s v="fish stocks"/>
        <s v="habitat quality"/>
        <s v="nutrien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na Rindorf" refreshedDate="44648.686325000002" createdVersion="6" refreshedVersion="6" minRefreshableVersion="3" recordCount="70">
  <cacheSource type="worksheet">
    <worksheetSource ref="A74:D144" sheet="Top 5"/>
  </cacheSource>
  <cacheFields count="4">
    <cacheField name="where" numFmtId="0">
      <sharedItems/>
    </cacheField>
    <cacheField name="type" numFmtId="0">
      <sharedItems/>
    </cacheField>
    <cacheField name="who" numFmtId="0">
      <sharedItems count="2">
        <s v="partners"/>
        <s v="acs"/>
      </sharedItems>
    </cacheField>
    <cacheField name="what" numFmtId="0">
      <sharedItems count="30">
        <s v="MPAs"/>
        <s v="fishing"/>
        <s v="local communities"/>
        <s v="small-scale fisheries"/>
        <s v="food supply"/>
        <s v="jobs"/>
        <s v="profit"/>
        <s v="trawling"/>
        <s v="fisheries"/>
        <s v="employment"/>
        <s v="fisher behaviour"/>
        <s v="health"/>
        <s v="management measures, MPAs, trade-offs"/>
        <s v="trade-offs"/>
        <s v="windfarms"/>
        <s v="spatial management"/>
        <s v="economics"/>
        <s v="pollution"/>
        <s v="coastal communities"/>
        <s v="coastal economics"/>
        <s v="fisheries revenues"/>
        <s v="TAC"/>
        <s v="large-scale fisheries"/>
        <s v="Brexit"/>
        <s v="marine spatial planning"/>
        <s v="gear selectivity"/>
        <s v="windfarms, MPAs"/>
        <s v="tourism"/>
        <s v="demersal fisheries"/>
        <s v="sediment extrac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nna Rindorf" refreshedDate="44690.654018402776" createdVersion="6" refreshedVersion="6" minRefreshableVersion="3" recordCount="2753">
  <cacheSource type="worksheet">
    <worksheetSource ref="A1:S1048576" sheet="clouds_individuals_coded"/>
  </cacheSource>
  <cacheFields count="19">
    <cacheField name="interaction_type" numFmtId="0">
      <sharedItems containsBlank="1" count="3">
        <s v="individual"/>
        <s v="cloud"/>
        <m/>
      </sharedItems>
    </cacheField>
    <cacheField name="AC" numFmtId="0">
      <sharedItems containsBlank="1" count="10">
        <s v="kickoff"/>
        <s v="NSAC"/>
        <s v="PELAC"/>
        <s v="NWWAC"/>
        <s v="SWWAC"/>
        <s v="MEDAC"/>
        <s v="Italian"/>
        <s v="Greek"/>
        <s v="BSAC"/>
        <m/>
      </sharedItems>
    </cacheField>
    <cacheField name="poll_question" numFmtId="0">
      <sharedItems containsBlank="1"/>
    </cacheField>
    <cacheField name="user_id" numFmtId="0">
      <sharedItems containsBlank="1"/>
    </cacheField>
    <cacheField name="where" numFmtId="0">
      <sharedItems containsBlank="1" count="11">
        <s v="North_Sea"/>
        <s v="North_Sea/Western_waters"/>
        <s v="Western_waters"/>
        <s v="North_Sea/Mediterranean"/>
        <s v="NA"/>
        <s v="Mediterranean/Western_waters"/>
        <s v="Baltic_Sea/Mediterranean/North_Sea/Western_waters"/>
        <s v="Baltic_Sea"/>
        <s v="Mediterranean"/>
        <s v="Baltic_sea, North_sea"/>
        <m/>
      </sharedItems>
    </cacheField>
    <cacheField name="who" numFmtId="0">
      <sharedItems containsBlank="1"/>
    </cacheField>
    <cacheField name="gender" numFmtId="0">
      <sharedItems containsBlank="1"/>
    </cacheField>
    <cacheField name="poll_option_orig" numFmtId="0">
      <sharedItems containsBlank="1" containsMixedTypes="1" containsNumber="1" containsInteger="1" minValue="659152" maxValue="659152"/>
    </cacheField>
    <cacheField name="poll_option_recoded_close_to_original" numFmtId="0">
      <sharedItems containsBlank="1" count="816">
        <s v="shrimps"/>
        <s v="haddock"/>
        <s v="hake"/>
        <s v="porpoise"/>
        <s v="small-scale fisheries"/>
        <s v="large-scale fisheries"/>
        <s v="beam trawl fisheries"/>
        <s v="species interactions"/>
        <s v="harvest control rules"/>
        <s v="distribution"/>
        <s v="management"/>
        <s v="litter"/>
        <s v="employment"/>
        <s v="MPAs"/>
        <s v="windfarms"/>
        <s v="benthic habitats"/>
        <s v="nephrops"/>
        <s v="plaice"/>
        <s v="cod"/>
        <s v="herring"/>
        <s v="sprat"/>
        <s v="seabass"/>
        <s v="mullet"/>
        <s v="rays"/>
        <s v="hake "/>
        <s v="sandeel"/>
        <s v="sole"/>
        <s v="monkfish"/>
        <s v="commercial fish/shellfish"/>
        <s v="fisheries"/>
        <s v="cummulative effects"/>
        <s v="land-sea interactions"/>
        <s v="habitats"/>
        <s v="pressures"/>
        <s v="resources"/>
        <s v="food supply"/>
        <s v="fishing communities"/>
        <s v="fisheries revenues"/>
        <s v="cultural values"/>
        <s v="fisher behaviour"/>
        <s v="governance"/>
        <s v="fishing"/>
        <s v="economic benefits"/>
        <s v="societal benefits"/>
        <s v="spatial management"/>
        <s v="seabed function"/>
        <s v="services"/>
        <s v="biodiversity"/>
        <s v="recovery"/>
        <s v="fishing vessels"/>
        <s v="climate change"/>
        <s v="carbon storage"/>
        <s v="nutrients"/>
        <s v="climate"/>
        <s v="society"/>
        <s v="economics"/>
        <s v="tools"/>
        <s v="management scenarios"/>
        <s v="indicators"/>
        <s v="ecosystem"/>
        <s v="GES"/>
        <s v="food dependent growth"/>
        <s v="food dependent reproduction"/>
        <s v="size based interaction"/>
        <s v="size based fisheries"/>
        <s v="fishing net"/>
        <s v="temperature"/>
        <s v="tolerance ranges"/>
        <s v="spatially explicit"/>
        <s v="dynamic interactions"/>
        <s v="fishers"/>
        <s v="piscivores"/>
        <s v="prey"/>
        <s v="foodweb"/>
        <s v="catch"/>
        <s v="gear selectivity"/>
        <s v="bycatch"/>
        <s v="top predator prey"/>
        <s v="seabirds"/>
        <s v="marine mammals"/>
        <s v="sharks"/>
        <s v="economic drivers"/>
        <s v="social drivers"/>
        <s v="activities"/>
        <s v="habitat function"/>
        <s v="crabs"/>
        <s v="research in ICES"/>
        <s v="research/experts"/>
        <s v="delayed advice"/>
        <s v="reactivity to change"/>
        <s v="acidification"/>
        <s v="species distribution"/>
        <s v="pollution"/>
        <s v="mining"/>
        <s v="cables"/>
        <s v="artificialization"/>
        <s v="Industry"/>
        <s v="energy demand"/>
        <s v="population growth"/>
        <s v="fishing zones"/>
        <s v="price"/>
        <s v="younger generation fishers"/>
        <s v="fishery sector attractiveness"/>
        <s v="vessel cost"/>
        <s v="gear cost"/>
        <s v="fuel consumption"/>
        <s v="cost"/>
        <s v="innovation"/>
        <s v="regulation"/>
        <s v="technical measures"/>
        <s v="Landing obligation"/>
        <s v="closed areas"/>
        <s v="regulation incoherence"/>
        <s v="enforcement"/>
        <s v="implementation"/>
        <s v="decision making"/>
        <s v="proximity with the field"/>
        <s v="coastal states"/>
        <s v="Brexit"/>
        <s v="uptake"/>
        <s v="change"/>
        <s v="knowledge"/>
        <s v="cohabilitation of activities"/>
        <s v="coastal flatfish"/>
        <s v="food uptake"/>
        <s v="primary production"/>
        <s v="phytoplankton"/>
        <s v="phytoplankton size/quality"/>
        <s v="collaboration"/>
        <s v="ICES"/>
        <s v="North Sea agreements"/>
        <s v="unilaterel agreements"/>
        <s v="quota exchange"/>
        <s v="quota flexibility"/>
        <s v="uncertainty"/>
        <s v="visibility of agreements"/>
        <s v="LTMS"/>
        <s v="turtles"/>
        <s v="ecosystem based advice"/>
        <s v="local communities"/>
        <s v="anchovy"/>
        <s v="trade-offs"/>
        <s v="medium term advice"/>
        <s v="squid"/>
        <s v="red mullet"/>
        <s v="new species"/>
        <s v="tuna"/>
        <s v="plankton"/>
        <s v="conservation"/>
        <s v="shrimp fisheries"/>
        <s v="public consultation"/>
        <s v="employment on land"/>
        <s v="ecosystem services"/>
        <s v="product environment footprint"/>
        <s v="MSY "/>
        <s v="sustainability"/>
        <s v="nature restoration"/>
        <s v="marine spatial planning"/>
        <s v="ecological carrying capacity"/>
        <s v="monitoring"/>
        <s v="social"/>
        <s v="conflicts"/>
        <s v="opportunities"/>
        <s v="synergies"/>
        <s v="MSFD"/>
        <s v="OECM (other effective conservation measures)"/>
        <s v="control and enforcement"/>
        <s v="stakeholder analysis"/>
        <s v="management framework"/>
        <s v="stakeholder involvement"/>
        <s v="socioeconomics"/>
        <s v="societal effects"/>
        <s v="legal thresholds"/>
        <s v="definitions and joint visions"/>
        <s v="socio-ecological scenarios"/>
        <s v="bottom trawling"/>
        <s v="noise"/>
        <s v="lower trophic levels"/>
        <s v="energy islands"/>
        <s v="infrastructure"/>
        <s v="sediment extraction"/>
        <s v="sand supplement"/>
        <s v="aquaculture"/>
        <s v="oil and gas"/>
        <s v="reference points"/>
        <s v="access"/>
        <s v="livelihood"/>
        <s v="willingness to invest"/>
        <s v="recruitment"/>
        <s v="claiming land"/>
        <s v="cormorants"/>
        <s v="seals"/>
        <s v="socioeconomic impacts"/>
        <s v="causes"/>
        <s v="oxygen"/>
        <s v="Impact on fishers"/>
        <s v="windfarms "/>
        <s v="dredging"/>
        <s v="balanced harvesting"/>
        <s v="sensitive species"/>
        <s v="spawning areas"/>
        <s v="non-commercial species"/>
        <s v="sensitive habitats"/>
        <s v="seismic activities"/>
        <s v="North Sea"/>
        <s v="carbon emission"/>
        <s v="energy consumption"/>
        <s v="labour standards"/>
        <s v="ecological transition"/>
        <s v="diversification"/>
        <s v="market tools"/>
        <s v="coastal communities"/>
        <s v="community resilience"/>
        <s v="recruitment of fishers "/>
        <s v="public perception of fishing industry"/>
        <s v="loss of fishing grounds"/>
        <m/>
        <s v="widely distributed stocks "/>
        <s v="herring "/>
        <s v="horse mackerel"/>
        <s v="chub mackerel"/>
        <s v="saithe"/>
        <s v="sardine"/>
        <s v="meso-pelagics"/>
        <s v="dolphins"/>
        <s v="bycatch reduction measures"/>
        <s v="temporal closures "/>
        <s v="spatial"/>
        <s v="temporal"/>
        <s v="MCRS"/>
        <s v="gear restrictions"/>
        <s v="TAC"/>
        <s v="NOT species composition rules"/>
        <s v="NOT minimum mesh size"/>
        <s v="NOT MCRS"/>
        <s v="economically viable fishing industry"/>
        <s v="profitable fisheries"/>
        <s v="porbeagle"/>
        <s v="unclear response"/>
        <s v="recreational fishing"/>
        <s v="basking shark"/>
        <s v="bio-economic models"/>
        <s v="bream"/>
        <s v="carrying capacity"/>
        <s v="catch limits"/>
        <s v="challenges to implement the ebfm "/>
        <s v="climate adaptation"/>
        <s v="climate change "/>
        <s v="co-management"/>
        <s v="coastal"/>
        <s v="community composition"/>
        <s v="shared scientific knowledge"/>
        <s v="consumption pattern "/>
        <s v="cuttlefish"/>
        <s v="damaging fishing gears"/>
        <s v="data defficiencies"/>
        <s v="employment in tourism"/>
        <s v="employment in recreational fisheries"/>
        <s v="distributional change"/>
        <s v="positive relationships between stakeholders "/>
        <s v="data collection"/>
        <s v="data sources"/>
        <s v="displacement "/>
        <s v="economic sustainability"/>
        <s v="coastal populations"/>
        <s v="ecosystem approach for management "/>
        <s v="ecosystem impacts"/>
        <s v="fishing impacts"/>
        <s v="fisheries "/>
        <s v="elasmobranchs"/>
        <s v="skates and rays"/>
        <s v="empirical knowledge"/>
        <s v="PET species"/>
        <s v="fish displacement"/>
        <s v="mortality other than fishing mortality"/>
        <s v="fishing gears"/>
        <s v="fishing impact"/>
        <s v="nurseries"/>
        <s v="essential fish habitats"/>
        <s v="fishmeal demand"/>
        <s v="future of coastal communities"/>
        <s v="generational replacement"/>
        <s v="global fishmarket"/>
        <s v="gross operating profit"/>
        <s v="habitat"/>
        <s v="hardship"/>
        <s v="human impact"/>
        <s v="bottom ecology"/>
        <s v="fleet segment "/>
        <s v="fishing industry"/>
        <s v="stakeholder interactions"/>
        <s v="other human activities"/>
        <s v="invasive species"/>
        <s v="science-industry trust"/>
        <s v="Norway lobster"/>
        <s v="mackerel"/>
        <s v="management measures"/>
        <s v="employment in coastal communities"/>
        <s v="marine energy"/>
        <s v="marine mammals "/>
        <s v="microplastics"/>
        <s v="migratory patterns"/>
        <s v="mining  "/>
        <s v="mixed fisheries"/>
        <s v="new data sources"/>
        <s v="NOT landing obligation"/>
        <s v="octopus"/>
        <s v="participation "/>
        <s v="pelagic stocks"/>
        <s v="pollack"/>
        <s v="predation"/>
        <s v="predation "/>
        <s v="predators increase "/>
        <s v="productivity"/>
        <s v="recovered stocks on other species"/>
        <s v="scallop"/>
        <s v="science"/>
        <s v="seamounts, canyons"/>
        <s v="security onboard"/>
        <s v="selective gear"/>
        <s v="small pelagics"/>
        <s v="social consideration towards fishermen "/>
        <s v="southern hake"/>
        <s v="spatial / temporal restrictions "/>
        <s v="species functionality"/>
        <s v="species spatial evolution "/>
        <s v="fishing impacts by fleet"/>
        <s v="spurdog"/>
        <s v="sustainable gear"/>
        <s v="coastal communities "/>
        <s v="healthy age distribution"/>
        <s v="tourism"/>
        <s v="traditional ecological knowledge"/>
        <s v="traditional ecological knowledge "/>
        <s v="traditional rights"/>
        <s v="trawling"/>
        <s v="habitat impacts"/>
        <s v="water quality"/>
        <s v="EBFM"/>
        <s v="whiting"/>
        <s v="stock status"/>
        <s v="demersal fish"/>
        <s v="alternative fishing grounds"/>
        <s v="demersal fisheries"/>
        <s v="healthy ecosystem"/>
        <s v="wellbeing in coastal communities"/>
        <s v="supply chain length"/>
        <s v="healthy fishery"/>
        <s v="industrial development"/>
        <s v="minimum number of staff"/>
        <s v="industrial fisheries"/>
        <s v="competition for space"/>
        <s v="competition for resources"/>
        <s v="flatfish"/>
        <s v="spider crab"/>
        <s v="gadoids"/>
        <s v="prosperous society"/>
        <s v="displacement"/>
        <s v="dispersion"/>
        <s v="resuspension of sediments"/>
        <s v="active gears"/>
        <s v="passive gears"/>
        <s v="biological impact"/>
        <s v="storms"/>
        <s v="jellyfish"/>
        <s v="nuisance"/>
        <s v="persistent organics pollution"/>
        <s v="plastic"/>
        <s v="macrolitter"/>
        <s v="microlitter"/>
        <s v="ecosystem modelling"/>
        <s v="ecosystem physical state"/>
        <s v="ecosystem biological state"/>
        <s v="health"/>
        <s v="function"/>
        <s v="resilience"/>
        <s v="ecosystem health"/>
        <s v="migratory species"/>
        <s v="harbour porpoise"/>
        <s v="lemon sole"/>
        <s v="production"/>
        <s v="humans"/>
        <s v="coastal development"/>
        <s v="fishery resources"/>
        <s v="knowledge of fishers"/>
        <s v="values of fishers"/>
        <s v="ecosystem functioning"/>
        <s v="modelling"/>
        <s v="environment"/>
        <s v="eco-friendly fishing gears"/>
        <s v="management strategies"/>
        <s v="local coastal communities"/>
        <s v="health "/>
        <s v="local communities "/>
        <s v="society "/>
        <s v="predator-prey interaction"/>
        <s v="competition"/>
        <s v="food web interactions"/>
        <s v="sea bream"/>
        <s v="anglerfish"/>
        <s v="ecosystem resilience"/>
        <s v="fish"/>
        <s v="functional role of habitat"/>
        <s v="trawling impact"/>
        <s v="demersal species"/>
        <s v="spawners"/>
        <s v="sector interaction"/>
        <s v="ecosystem productivity"/>
        <s v="functional diversity"/>
        <s v="environmental drivers"/>
        <s v="natural mortality"/>
        <s v="technical interactions"/>
        <s v="essential processes"/>
        <s v="overexploitation"/>
        <s v="contaminants"/>
        <s v="nursery quality"/>
        <s v="cetaceans"/>
        <s v="pinnipeds"/>
        <s v="vulnerable species"/>
        <s v="forage fish"/>
        <s v="coastal economies"/>
        <s v="social happiness"/>
        <s v="future generations needs"/>
        <s v="environmental awareness"/>
        <s v="stability in fisheries"/>
        <s v="new fisher generations"/>
        <s v="metier attractivity"/>
        <s v="market price dynamics"/>
        <s v="wages"/>
        <s v="NA"/>
        <s v="security on board"/>
        <s v="vessels"/>
        <s v="uncertain future"/>
        <s v="product quality"/>
        <s v="health benefits of fish"/>
        <s v="widening participation"/>
        <s v="fisher's autonomy"/>
        <s v="supply chains"/>
        <s v="processing sector"/>
        <s v="seascape"/>
        <s v="recreational use"/>
        <s v="costs of fishing"/>
        <s v="local culture"/>
        <s v="working conditions"/>
        <s v="citizen's perceptions"/>
        <s v="image of fishers"/>
        <s v="safety"/>
        <s v="citizen's interest"/>
        <s v="careers in fishing industry"/>
        <s v="profit"/>
        <s v="youth concerns"/>
        <s v="fleet dynamics"/>
        <s v="trawling impact on benthos"/>
        <s v="NGOs"/>
        <s v="spatial activity managing"/>
        <s v="EU policies"/>
        <s v="discards"/>
        <s v="target stocks"/>
        <s v="shelf"/>
        <s v="tidal energy"/>
        <s v="interactions between users"/>
        <s v="pollutants"/>
        <s v="harvesting on ecosystem"/>
        <s v="seabed abrasion"/>
        <s v="diatoms"/>
        <s v="habitat losses"/>
        <s v="human use on watersheds"/>
        <s v="coastal activities"/>
        <s v="renewables"/>
        <s v="fishing new stocks"/>
        <s v="protection (recovery)"/>
        <s v="sedimentation"/>
        <s v="government policy"/>
        <s v="effort"/>
        <s v="drivers of recruitment"/>
        <s v="food for flatfish"/>
        <s v="spatial assessments"/>
        <s v="dogfish"/>
        <s v="ecosystem structure"/>
        <s v="anthropogenic impacts"/>
        <s v="human activities"/>
        <s v="bycatch of non-PET species"/>
        <s v="bycatch rate of PETs"/>
        <s v="key habitats"/>
        <s v="ecological"/>
        <s v="key species"/>
        <s v="ecosystem drivers"/>
        <s v="population productivity"/>
        <s v="life history traits"/>
        <s v="juvenile flatfish"/>
        <s v="ecosystem status"/>
        <s v="seabass juveniles"/>
        <s v="sole juveniles"/>
        <s v="juveniles fitness"/>
        <s v="static gears"/>
        <s v="mobile gears"/>
        <s v="zooplankton"/>
        <s v="macrophytes"/>
        <s v="rivers"/>
        <s v="oceanography"/>
        <s v="multispecies management"/>
        <s v="seasonal change"/>
        <s v="short and long term temporal fisheries management"/>
        <s v="stock productivity"/>
        <s v="maturity"/>
        <s v="stock thresholds"/>
        <s v="fishing fleets"/>
        <s v="projections"/>
        <s v="fish distribution"/>
        <s v="fisheries distribution"/>
        <s v="spatio-temporal restrictions"/>
        <s v="species competition"/>
        <s v="density-dependence"/>
        <s v="species overlap"/>
        <s v="growth"/>
        <s v="drivers of fleet dynamics"/>
        <s v="ecosystem risk management"/>
        <s v="bycatch of PETs"/>
        <s v="accurate stock assessments"/>
        <s v="multispecies selectivity"/>
        <s v="stability of fishing opportunities"/>
        <s v="pelagic fisheries"/>
        <s v="ghost fishing"/>
        <s v="certification schemes"/>
        <s v="fisher's well-being"/>
        <s v="decisive power back to fishers"/>
        <s v="optimal fisheries seasonality"/>
        <s v="multispecies fishery"/>
        <s v="employment in fisheries"/>
        <s v="local industry sea food products"/>
        <s v="central Baltic herring"/>
        <s v="gulf of Riga herring"/>
        <s v="salmon"/>
        <s v="integration of policies"/>
        <s v="people"/>
        <s v="management tools"/>
        <s v="biological interactions"/>
        <s v="eutrophication"/>
        <s v="supporting ecosystems"/>
        <s v="natural variability"/>
        <s v="inflows of saline water"/>
        <s v="risks"/>
        <s v="long term trends"/>
        <s v="ecosystem technical interactions"/>
        <s v="gas pipes"/>
        <s v="coastal defence"/>
        <s v="societal capital"/>
        <s v="loss"/>
        <s v="adverse effects on state"/>
        <s v="thresholds for loss"/>
        <s v="thresholds for adverse effects"/>
        <s v="thresholds for GES"/>
        <s v="sensitive pelagic species"/>
        <s v="sensitive benthic species"/>
        <s v="ecological interactions"/>
        <s v="salinity"/>
        <s v="substrate"/>
        <s v="hydrography"/>
        <s v="wind"/>
        <s v="other spatial and temporal measures"/>
        <s v="long-term timeseries"/>
        <s v="human welfare"/>
        <s v="stock-recruitment"/>
        <s v="predator impacts"/>
        <s v="cod eating sprat"/>
        <s v="sprat effect on cod egg mortality"/>
        <s v="cod eating herring"/>
        <s v="gear regulations"/>
        <s v="physical dynamics in subdivisions"/>
        <s v="biological dynamics in subdivisions"/>
        <s v="pressures in subdivisions"/>
        <s v="local natural mortality"/>
        <s v="local fisheries mortality"/>
        <s v="local growth"/>
        <s v="local reproduction"/>
        <s v="simultaneous ecosystem advice"/>
        <s v="species catch options"/>
        <s v="cannibalism"/>
        <s v="marine mammal predation"/>
        <s v="warming"/>
        <s v="seabird predation"/>
        <s v="cod predation"/>
        <s v="copepods"/>
        <s v="space usage"/>
        <s v="juvenile habitat"/>
        <s v="seabird nesting"/>
        <s v="subregions"/>
        <s v="dependency"/>
        <s v="ecosystem components"/>
        <s v="fleet segments"/>
        <s v="fleet size"/>
        <s v="Combining policies EU/reg/nat/local"/>
        <s v="fisheries opportunities"/>
        <s v="local conditions"/>
        <s v="fish stocks"/>
        <s v="habitat quality"/>
        <s v="top predators"/>
        <s v="seal predation"/>
        <s v="spatial use"/>
        <s v="ecosystem quality"/>
        <s v="division of catches to metier"/>
        <s v="max catch rates"/>
        <s v="consumer aspects"/>
        <s v="coastal community coherence"/>
        <s v="seal hunting"/>
        <s v="selfmanagment"/>
        <s v="distribution of profits"/>
        <s v="spatial distribution"/>
        <s v="food limitiation"/>
        <s v="national quota allocation"/>
        <s v="tecnological progress"/>
        <s v="demand"/>
        <s v="activities leading to habitat loss"/>
        <s v="habitat degradation"/>
        <s v="benthic prey for fish "/>
        <s v="bentho pelagic interactions"/>
        <s v="sensitivity"/>
        <s v="impacts of fishing on mammals"/>
        <s v="impacts of fishing on birds"/>
        <s v="impacts of fishing on elasmobranchs"/>
        <s v="seabed integrity"/>
        <s v="ecological impacts"/>
        <s v="predator requirements "/>
        <s v="biogenic reefs"/>
        <s v="fish stressors"/>
        <s v="interactions"/>
        <s v="functional processes "/>
        <s v="ecosystem integrity"/>
        <s v="size spectrum"/>
        <s v="flatfish productivity"/>
        <s v="fish abundance"/>
        <s v="fish condition"/>
        <s v="multispecies MSY"/>
        <s v="multispecies MEY"/>
        <s v="demersal"/>
        <s v="fish productivity"/>
        <s v="value of charismatic species"/>
        <s v="fishing effort"/>
        <s v="future for fishers"/>
        <s v="compliance"/>
        <s v="fish quality"/>
        <s v="identity"/>
        <s v="social license"/>
        <s v="wellbeing"/>
        <s v="spill-over effects"/>
        <s v="motivation for fishing"/>
        <s v="fishing communities "/>
        <s v="accident rates in fisheries"/>
        <s v="fleets"/>
        <s v="metiers"/>
        <s v="human well-being "/>
        <s v="fishing opportunities"/>
        <s v="human structures at seas"/>
        <s v="hydrogen plants"/>
        <s v="polarisation of stakeholders"/>
        <s v="marine traffic"/>
        <s v="isoscape"/>
        <s v="food web indirect effects"/>
        <s v="circulation"/>
        <s v="physical disturbance "/>
        <s v="fishing closure"/>
        <s v="no-take zones"/>
        <s v="energy prices"/>
        <s v="seabed disturbance"/>
        <s v="closures"/>
        <s v="seabed impact"/>
        <s v="predators"/>
        <s v="marine ressources"/>
        <s v="shipping"/>
        <s v="local ressource use"/>
        <s v="ecosystem based management"/>
        <s v="legislation"/>
        <s v="exploitation"/>
        <s v="fishery"/>
        <s v="spawning potential of commercial stocks"/>
        <s v="catch of juveniles"/>
        <s v="costs"/>
        <s v="catch in spawning areas during spawning season"/>
        <s v="distribution of resources"/>
        <s v="food supply chain (human)"/>
        <s v="healthy oceans"/>
        <s v="healthy life"/>
        <s v="human well-being"/>
        <s v="protection measures"/>
        <s v="regulation measures"/>
        <s v="scenarios of change"/>
        <s v="outputs"/>
        <s v="yield"/>
        <s v="environmental scenarios"/>
        <s v="performance indicators"/>
        <s v="fisheries resilience"/>
        <s v="local small vessels"/>
        <s v="juveniles"/>
        <s v="fish from local markets"/>
        <s v="beach vulnerability to crowding"/>
        <s v="effort displacement"/>
        <s v="animal forrests"/>
        <s v="target demersal species"/>
        <s v="fish growth"/>
        <s v="fish recruitment"/>
        <s v="gears"/>
        <s v="connectivity"/>
        <s v="ecological coherence"/>
        <s v="temporal closures"/>
        <s v="stock recovery"/>
        <s v="picarel"/>
        <s v="food web structure"/>
        <s v="food web function"/>
        <s v="tourism jobs"/>
        <s v="thresholds"/>
        <s v="fishing pressure"/>
        <s v="needs of the fishing industry"/>
        <s v="local traditions"/>
        <s v="satisfaction"/>
        <s v="recreation"/>
        <s v="societal perceptions"/>
        <s v="leisure"/>
        <s v="gillnet fishing"/>
        <s v="Fmsy"/>
        <s v="jobs"/>
        <s v="Multiannual Plans"/>
        <s v="small pelagic fish"/>
        <s v="deep shrimps"/>
        <s v="third country fleets"/>
        <s v="other human impacts"/>
        <s v="medium-scale fisheries"/>
        <s v="local seafood"/>
        <s v="other economic activities"/>
        <s v="ecosystem based fisheries management"/>
        <s v="PETs"/>
        <s v="VMEs"/>
        <s v="fleet overcapacity"/>
        <s v="social sustainability"/>
        <s v="bottom longlines"/>
        <s v="benthtic species"/>
        <s v="citizen well-being"/>
        <s v="proft"/>
        <s v="trawlers"/>
        <s v="tuna fishing"/>
        <s v="fishing costs"/>
        <s v="clean energy"/>
        <s v="effective control"/>
        <s v="biodiversity "/>
        <s v="ecosystem based approach to fisheries"/>
        <s v="control"/>
        <s v="awareness"/>
        <s v="fisher education"/>
        <s v="fishing tourism"/>
        <s v="lack of succession"/>
        <s v="IUU"/>
        <s v="posidonia meadows"/>
        <s v="natural disaster"/>
        <s v="damage to vessels"/>
        <s v="coastal erosion"/>
        <s v="underreporting of catches"/>
        <s v="social justice"/>
        <s v="policy"/>
        <s v="subsidies"/>
        <s v="succession"/>
        <s v="information need"/>
        <s v="cooperative spirit"/>
        <s v="education"/>
        <s v="enterpreneurship"/>
        <s v="litter "/>
        <s v="trawlers from other countries"/>
        <s v="quality control"/>
        <s v="management strategy"/>
        <s v="lobster"/>
        <s v="education of fishers"/>
        <s v="space"/>
        <s v="seabed degradation"/>
        <s v="purse seiners"/>
        <s v="trap fishing"/>
        <s v="blue crab  "/>
        <s v="women"/>
        <s v="scale dependency"/>
        <s v="sector integration"/>
        <s v="adaptive management"/>
        <s v="participation"/>
        <s v="revenue"/>
        <s v="precautionary approach"/>
        <s v="planet"/>
        <s v="prosperity"/>
        <s v="economy"/>
        <s v="humans "/>
        <s v="line&amp;rod"/>
        <s v="precautionary approach "/>
        <s v="multispecies management "/>
        <s v="low impact fisheries "/>
        <s v="cultural heritage "/>
        <s v="shared seascape"/>
        <s v="management objectoves"/>
        <s v="cause of decline of cod"/>
        <s v="cormorant predation"/>
        <s v="food production"/>
        <s v="professional fishery"/>
        <s v="culling"/>
        <s v="not salmon"/>
        <s v="documentation of spawning closures"/>
        <s v="spawning closures"/>
        <s v="human impacts "/>
        <s v="multi-use of sea "/>
        <s v="benefits "/>
        <s v="other users than fishing"/>
        <s v="flatfish "/>
        <s v="carbon footprint"/>
        <s v="small-scale fishery"/>
        <s v="human impacts"/>
        <s v="balanced"/>
        <s v="multi-stakeholder approach"/>
        <s v="sea trout"/>
        <s v="bag limit"/>
        <s v="stability of stocks"/>
        <s v="proportionality"/>
        <s v="local food "/>
        <s v="share of sea by different activities"/>
      </sharedItems>
    </cacheField>
    <cacheField name="poll_option_recoded_lower_resolution" numFmtId="0">
      <sharedItems containsBlank="1"/>
    </cacheField>
    <cacheField name="poll_option_interpretation_recoding" numFmtId="0">
      <sharedItems containsBlank="1"/>
    </cacheField>
    <cacheField name="impacts_on_item_of_column_I" numFmtId="0">
      <sharedItems containsBlank="1"/>
    </cacheField>
    <cacheField name="system" numFmtId="0">
      <sharedItems containsBlank="1" count="7">
        <s v="ecological"/>
        <s v="fisheries"/>
        <s v="social"/>
        <s v="both"/>
        <m/>
        <s v="socal"/>
        <s v="NA"/>
      </sharedItems>
    </cacheField>
    <cacheField name="WP2" numFmtId="0">
      <sharedItems containsString="0" containsBlank="1" containsNumber="1" containsInteger="1" minValue="0" maxValue="1" count="3">
        <n v="0"/>
        <n v="1"/>
        <m/>
      </sharedItems>
    </cacheField>
    <cacheField name="WP3" numFmtId="0">
      <sharedItems containsString="0" containsBlank="1" containsNumber="1" containsInteger="1" minValue="0" maxValue="1" count="3">
        <n v="1"/>
        <n v="0"/>
        <m/>
      </sharedItems>
    </cacheField>
    <cacheField name="WP4" numFmtId="0">
      <sharedItems containsString="0" containsBlank="1" containsNumber="1" containsInteger="1" minValue="0" maxValue="1" count="3">
        <n v="1"/>
        <n v="0"/>
        <m/>
      </sharedItems>
    </cacheField>
    <cacheField name="WP5" numFmtId="0">
      <sharedItems containsString="0" containsBlank="1" containsNumber="1" containsInteger="1" minValue="0" maxValue="1" count="3">
        <n v="0"/>
        <n v="1"/>
        <m/>
      </sharedItems>
    </cacheField>
    <cacheField name="WP6" numFmtId="0">
      <sharedItems containsString="0" containsBlank="1" containsNumber="1" containsInteger="1" minValue="0" maxValue="1" count="3">
        <n v="1"/>
        <n v="0"/>
        <m/>
      </sharedItems>
    </cacheField>
    <cacheField name="nr_WPs" numFmtId="0">
      <sharedItems containsString="0" containsBlank="1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s v="Mediterranean"/>
    <x v="0"/>
    <x v="0"/>
    <x v="0"/>
  </r>
  <r>
    <s v="Mediterranean"/>
    <x v="0"/>
    <x v="0"/>
    <x v="1"/>
  </r>
  <r>
    <s v="Mediterranean"/>
    <x v="0"/>
    <x v="0"/>
    <x v="2"/>
  </r>
  <r>
    <s v="Mediterranean"/>
    <x v="0"/>
    <x v="0"/>
    <x v="3"/>
  </r>
  <r>
    <s v="Mediterranean"/>
    <x v="0"/>
    <x v="0"/>
    <x v="4"/>
  </r>
  <r>
    <s v="Mediterranean"/>
    <x v="0"/>
    <x v="1"/>
    <x v="1"/>
  </r>
  <r>
    <s v="Mediterranean"/>
    <x v="0"/>
    <x v="1"/>
    <x v="5"/>
  </r>
  <r>
    <s v="Mediterranean"/>
    <x v="0"/>
    <x v="1"/>
    <x v="6"/>
  </r>
  <r>
    <s v="Mediterranean"/>
    <x v="0"/>
    <x v="1"/>
    <x v="2"/>
  </r>
  <r>
    <s v="Mediterranean"/>
    <x v="0"/>
    <x v="1"/>
    <x v="7"/>
  </r>
  <r>
    <s v="Mediterranean"/>
    <x v="1"/>
    <x v="0"/>
    <x v="5"/>
  </r>
  <r>
    <s v="Mediterranean"/>
    <x v="1"/>
    <x v="0"/>
    <x v="8"/>
  </r>
  <r>
    <s v="Mediterranean"/>
    <x v="1"/>
    <x v="0"/>
    <x v="0"/>
  </r>
  <r>
    <s v="Mediterranean"/>
    <x v="1"/>
    <x v="0"/>
    <x v="9"/>
  </r>
  <r>
    <s v="Western waters"/>
    <x v="0"/>
    <x v="0"/>
    <x v="10"/>
  </r>
  <r>
    <s v="Western waters"/>
    <x v="0"/>
    <x v="0"/>
    <x v="0"/>
  </r>
  <r>
    <s v="Western waters"/>
    <x v="0"/>
    <x v="0"/>
    <x v="11"/>
  </r>
  <r>
    <s v="Western waters"/>
    <x v="0"/>
    <x v="0"/>
    <x v="5"/>
  </r>
  <r>
    <s v="Western waters"/>
    <x v="0"/>
    <x v="1"/>
    <x v="12"/>
  </r>
  <r>
    <s v="Western waters"/>
    <x v="0"/>
    <x v="1"/>
    <x v="10"/>
  </r>
  <r>
    <s v="Western waters"/>
    <x v="0"/>
    <x v="1"/>
    <x v="11"/>
  </r>
  <r>
    <s v="Western waters"/>
    <x v="1"/>
    <x v="0"/>
    <x v="9"/>
  </r>
  <r>
    <s v="Western waters"/>
    <x v="1"/>
    <x v="0"/>
    <x v="5"/>
  </r>
  <r>
    <s v="Western waters"/>
    <x v="1"/>
    <x v="0"/>
    <x v="13"/>
  </r>
  <r>
    <s v="Western waters"/>
    <x v="1"/>
    <x v="0"/>
    <x v="10"/>
  </r>
  <r>
    <s v="Western waters"/>
    <x v="1"/>
    <x v="0"/>
    <x v="14"/>
  </r>
  <r>
    <s v="Western waters"/>
    <x v="1"/>
    <x v="0"/>
    <x v="15"/>
  </r>
  <r>
    <s v="Western waters"/>
    <x v="1"/>
    <x v="0"/>
    <x v="16"/>
  </r>
  <r>
    <s v="Western waters"/>
    <x v="1"/>
    <x v="1"/>
    <x v="5"/>
  </r>
  <r>
    <s v="Western waters"/>
    <x v="1"/>
    <x v="1"/>
    <x v="17"/>
  </r>
  <r>
    <s v="Western waters"/>
    <x v="1"/>
    <x v="1"/>
    <x v="18"/>
  </r>
  <r>
    <s v="Western waters"/>
    <x v="1"/>
    <x v="1"/>
    <x v="13"/>
  </r>
  <r>
    <s v="Western waters"/>
    <x v="1"/>
    <x v="1"/>
    <x v="19"/>
  </r>
  <r>
    <s v="Western waters"/>
    <x v="1"/>
    <x v="1"/>
    <x v="20"/>
  </r>
  <r>
    <s v="North Sea"/>
    <x v="0"/>
    <x v="0"/>
    <x v="0"/>
  </r>
  <r>
    <s v="North Sea"/>
    <x v="0"/>
    <x v="0"/>
    <x v="5"/>
  </r>
  <r>
    <s v="North Sea"/>
    <x v="0"/>
    <x v="0"/>
    <x v="21"/>
  </r>
  <r>
    <s v="North Sea"/>
    <x v="0"/>
    <x v="0"/>
    <x v="22"/>
  </r>
  <r>
    <s v="North Sea"/>
    <x v="0"/>
    <x v="1"/>
    <x v="19"/>
  </r>
  <r>
    <s v="North Sea"/>
    <x v="0"/>
    <x v="1"/>
    <x v="23"/>
  </r>
  <r>
    <s v="North Sea"/>
    <x v="0"/>
    <x v="1"/>
    <x v="12"/>
  </r>
  <r>
    <s v="North Sea"/>
    <x v="0"/>
    <x v="1"/>
    <x v="24"/>
  </r>
  <r>
    <s v="North Sea"/>
    <x v="0"/>
    <x v="1"/>
    <x v="11"/>
  </r>
  <r>
    <s v="North Sea"/>
    <x v="0"/>
    <x v="1"/>
    <x v="25"/>
  </r>
  <r>
    <s v="North Sea"/>
    <x v="0"/>
    <x v="1"/>
    <x v="26"/>
  </r>
  <r>
    <s v="North Sea"/>
    <x v="1"/>
    <x v="0"/>
    <x v="5"/>
  </r>
  <r>
    <s v="North Sea"/>
    <x v="1"/>
    <x v="0"/>
    <x v="8"/>
  </r>
  <r>
    <s v="North Sea"/>
    <x v="1"/>
    <x v="0"/>
    <x v="27"/>
  </r>
  <r>
    <s v="North Sea"/>
    <x v="1"/>
    <x v="0"/>
    <x v="0"/>
  </r>
  <r>
    <s v="North Sea"/>
    <x v="1"/>
    <x v="0"/>
    <x v="28"/>
  </r>
  <r>
    <s v="North Sea"/>
    <x v="1"/>
    <x v="0"/>
    <x v="29"/>
  </r>
  <r>
    <s v="North Sea"/>
    <x v="1"/>
    <x v="1"/>
    <x v="5"/>
  </r>
  <r>
    <s v="North Sea"/>
    <x v="1"/>
    <x v="1"/>
    <x v="30"/>
  </r>
  <r>
    <s v="North Sea"/>
    <x v="1"/>
    <x v="1"/>
    <x v="18"/>
  </r>
  <r>
    <s v="North Sea"/>
    <x v="1"/>
    <x v="1"/>
    <x v="7"/>
  </r>
  <r>
    <s v="Baltic Sea"/>
    <x v="0"/>
    <x v="0"/>
    <x v="19"/>
  </r>
  <r>
    <s v="Baltic Sea"/>
    <x v="0"/>
    <x v="0"/>
    <x v="23"/>
  </r>
  <r>
    <s v="Baltic Sea"/>
    <x v="0"/>
    <x v="0"/>
    <x v="31"/>
  </r>
  <r>
    <s v="Baltic Sea"/>
    <x v="0"/>
    <x v="0"/>
    <x v="0"/>
  </r>
  <r>
    <s v="Baltic Sea"/>
    <x v="0"/>
    <x v="0"/>
    <x v="24"/>
  </r>
  <r>
    <s v="Baltic Sea"/>
    <x v="0"/>
    <x v="0"/>
    <x v="5"/>
  </r>
  <r>
    <s v="Baltic Sea"/>
    <x v="0"/>
    <x v="0"/>
    <x v="32"/>
  </r>
  <r>
    <s v="Baltic Sea"/>
    <x v="0"/>
    <x v="0"/>
    <x v="33"/>
  </r>
  <r>
    <s v="Baltic Sea"/>
    <x v="1"/>
    <x v="0"/>
    <x v="34"/>
  </r>
  <r>
    <s v="Baltic Sea"/>
    <x v="1"/>
    <x v="0"/>
    <x v="5"/>
  </r>
  <r>
    <s v="Baltic Sea"/>
    <x v="1"/>
    <x v="0"/>
    <x v="35"/>
  </r>
  <r>
    <s v="Baltic Sea"/>
    <x v="1"/>
    <x v="0"/>
    <x v="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">
  <r>
    <s v="Mediterranean"/>
    <s v="Individual"/>
    <x v="0"/>
    <x v="0"/>
  </r>
  <r>
    <s v="Mediterranean"/>
    <s v="Individual"/>
    <x v="0"/>
    <x v="1"/>
  </r>
  <r>
    <s v="Mediterranean"/>
    <s v="Individual"/>
    <x v="0"/>
    <x v="2"/>
  </r>
  <r>
    <s v="Mediterranean"/>
    <s v="Individual"/>
    <x v="0"/>
    <x v="3"/>
  </r>
  <r>
    <s v="Mediterranean"/>
    <s v="Individual"/>
    <x v="0"/>
    <x v="4"/>
  </r>
  <r>
    <s v="Mediterranean"/>
    <s v="Individual"/>
    <x v="1"/>
    <x v="2"/>
  </r>
  <r>
    <s v="Mediterranean"/>
    <s v="Individual"/>
    <x v="1"/>
    <x v="3"/>
  </r>
  <r>
    <s v="Mediterranean"/>
    <s v="Individual"/>
    <x v="1"/>
    <x v="5"/>
  </r>
  <r>
    <s v="Mediterranean"/>
    <s v="Individual"/>
    <x v="1"/>
    <x v="0"/>
  </r>
  <r>
    <s v="Mediterranean"/>
    <s v="Individual"/>
    <x v="1"/>
    <x v="6"/>
  </r>
  <r>
    <s v="Mediterranean"/>
    <s v="clouds"/>
    <x v="0"/>
    <x v="7"/>
  </r>
  <r>
    <s v="Mediterranean"/>
    <s v="clouds"/>
    <x v="0"/>
    <x v="8"/>
  </r>
  <r>
    <s v="Mediterranean"/>
    <s v="clouds"/>
    <x v="0"/>
    <x v="9"/>
  </r>
  <r>
    <s v="Mediterranean"/>
    <s v="clouds"/>
    <x v="0"/>
    <x v="10"/>
  </r>
  <r>
    <s v="Mediterranean"/>
    <s v="clouds"/>
    <x v="0"/>
    <x v="11"/>
  </r>
  <r>
    <s v="Mediterranean"/>
    <s v="clouds"/>
    <x v="0"/>
    <x v="12"/>
  </r>
  <r>
    <s v="Mediterranean"/>
    <s v="clouds"/>
    <x v="0"/>
    <x v="0"/>
  </r>
  <r>
    <s v="Mediterranean"/>
    <s v="clouds"/>
    <x v="0"/>
    <x v="13"/>
  </r>
  <r>
    <s v="Western waters"/>
    <s v="Individual"/>
    <x v="0"/>
    <x v="0"/>
  </r>
  <r>
    <s v="Western waters"/>
    <s v="Individual"/>
    <x v="0"/>
    <x v="14"/>
  </r>
  <r>
    <s v="Western waters"/>
    <s v="Individual"/>
    <x v="0"/>
    <x v="1"/>
  </r>
  <r>
    <s v="Western waters"/>
    <s v="Individual"/>
    <x v="0"/>
    <x v="3"/>
  </r>
  <r>
    <s v="Western waters"/>
    <s v="Individual"/>
    <x v="0"/>
    <x v="15"/>
  </r>
  <r>
    <s v="Western waters"/>
    <s v="Individual"/>
    <x v="1"/>
    <x v="14"/>
  </r>
  <r>
    <s v="Western waters"/>
    <s v="Individual"/>
    <x v="1"/>
    <x v="16"/>
  </r>
  <r>
    <s v="Western waters"/>
    <s v="Individual"/>
    <x v="1"/>
    <x v="9"/>
  </r>
  <r>
    <s v="Western waters"/>
    <s v="Individual"/>
    <x v="1"/>
    <x v="17"/>
  </r>
  <r>
    <s v="Western waters"/>
    <s v="Individual"/>
    <x v="1"/>
    <x v="18"/>
  </r>
  <r>
    <s v="Western waters"/>
    <s v="clouds"/>
    <x v="0"/>
    <x v="0"/>
  </r>
  <r>
    <s v="Western waters"/>
    <s v="clouds"/>
    <x v="0"/>
    <x v="9"/>
  </r>
  <r>
    <s v="Western waters"/>
    <s v="clouds"/>
    <x v="0"/>
    <x v="14"/>
  </r>
  <r>
    <s v="Western waters"/>
    <s v="clouds"/>
    <x v="0"/>
    <x v="19"/>
  </r>
  <r>
    <s v="Western waters"/>
    <s v="clouds"/>
    <x v="0"/>
    <x v="20"/>
  </r>
  <r>
    <s v="Western waters"/>
    <s v="clouds"/>
    <x v="0"/>
    <x v="1"/>
  </r>
  <r>
    <s v="Western waters"/>
    <s v="clouds"/>
    <x v="1"/>
    <x v="14"/>
  </r>
  <r>
    <s v="Western waters"/>
    <s v="clouds"/>
    <x v="1"/>
    <x v="0"/>
  </r>
  <r>
    <s v="Western waters"/>
    <s v="clouds"/>
    <x v="1"/>
    <x v="9"/>
  </r>
  <r>
    <s v="Western waters"/>
    <s v="clouds"/>
    <x v="1"/>
    <x v="21"/>
  </r>
  <r>
    <s v="Western waters"/>
    <s v="clouds"/>
    <x v="1"/>
    <x v="17"/>
  </r>
  <r>
    <s v="North Sea"/>
    <s v="Individual"/>
    <x v="0"/>
    <x v="14"/>
  </r>
  <r>
    <s v="North Sea"/>
    <s v="Individual"/>
    <x v="0"/>
    <x v="0"/>
  </r>
  <r>
    <s v="North Sea"/>
    <s v="Individual"/>
    <x v="0"/>
    <x v="1"/>
  </r>
  <r>
    <s v="North Sea"/>
    <s v="Individual"/>
    <x v="0"/>
    <x v="9"/>
  </r>
  <r>
    <s v="North Sea"/>
    <s v="Individual"/>
    <x v="0"/>
    <x v="3"/>
  </r>
  <r>
    <s v="North Sea"/>
    <s v="Individual"/>
    <x v="0"/>
    <x v="22"/>
  </r>
  <r>
    <s v="North Sea"/>
    <s v="Individual"/>
    <x v="0"/>
    <x v="15"/>
  </r>
  <r>
    <s v="North Sea"/>
    <s v="Individual"/>
    <x v="1"/>
    <x v="14"/>
  </r>
  <r>
    <s v="North Sea"/>
    <s v="Individual"/>
    <x v="1"/>
    <x v="4"/>
  </r>
  <r>
    <s v="North Sea"/>
    <s v="Individual"/>
    <x v="1"/>
    <x v="0"/>
  </r>
  <r>
    <s v="North Sea"/>
    <s v="Individual"/>
    <x v="1"/>
    <x v="9"/>
  </r>
  <r>
    <s v="North Sea"/>
    <s v="Individual"/>
    <x v="1"/>
    <x v="3"/>
  </r>
  <r>
    <s v="North Sea"/>
    <s v="Individual"/>
    <x v="1"/>
    <x v="22"/>
  </r>
  <r>
    <s v="North Sea"/>
    <s v="clouds"/>
    <x v="0"/>
    <x v="23"/>
  </r>
  <r>
    <s v="North Sea"/>
    <s v="clouds"/>
    <x v="0"/>
    <x v="14"/>
  </r>
  <r>
    <s v="North Sea"/>
    <s v="clouds"/>
    <x v="0"/>
    <x v="0"/>
  </r>
  <r>
    <s v="North Sea"/>
    <s v="clouds"/>
    <x v="0"/>
    <x v="9"/>
  </r>
  <r>
    <s v="North Sea"/>
    <s v="clouds"/>
    <x v="0"/>
    <x v="24"/>
  </r>
  <r>
    <s v="North Sea"/>
    <s v="clouds"/>
    <x v="0"/>
    <x v="10"/>
  </r>
  <r>
    <s v="North Sea"/>
    <s v="clouds"/>
    <x v="0"/>
    <x v="25"/>
  </r>
  <r>
    <s v="North Sea"/>
    <s v="clouds"/>
    <x v="1"/>
    <x v="26"/>
  </r>
  <r>
    <s v="North Sea"/>
    <s v="clouds"/>
    <x v="1"/>
    <x v="0"/>
  </r>
  <r>
    <s v="Baltic Sea"/>
    <s v="Individual"/>
    <x v="0"/>
    <x v="14"/>
  </r>
  <r>
    <s v="Baltic Sea"/>
    <s v="Individual"/>
    <x v="0"/>
    <x v="22"/>
  </r>
  <r>
    <s v="Baltic Sea"/>
    <s v="Individual"/>
    <x v="0"/>
    <x v="2"/>
  </r>
  <r>
    <s v="Baltic Sea"/>
    <s v="Individual"/>
    <x v="0"/>
    <x v="0"/>
  </r>
  <r>
    <s v="Baltic Sea"/>
    <s v="Individual"/>
    <x v="0"/>
    <x v="3"/>
  </r>
  <r>
    <s v="Baltic Sea"/>
    <s v="clouds"/>
    <x v="0"/>
    <x v="27"/>
  </r>
  <r>
    <s v="Baltic Sea"/>
    <s v="clouds"/>
    <x v="0"/>
    <x v="28"/>
  </r>
  <r>
    <s v="Baltic Sea"/>
    <s v="clouds"/>
    <x v="0"/>
    <x v="11"/>
  </r>
  <r>
    <s v="Baltic Sea"/>
    <s v="clouds"/>
    <x v="0"/>
    <x v="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753">
  <r>
    <x v="0"/>
    <x v="0"/>
    <s v="NA"/>
    <s v="NSSCI01"/>
    <x v="0"/>
    <s v="Scientist"/>
    <s v="Man"/>
    <s v="shrimps"/>
    <x v="0"/>
    <m/>
    <m/>
    <s v="haddock"/>
    <x v="0"/>
    <x v="0"/>
    <x v="0"/>
    <x v="0"/>
    <x v="0"/>
    <x v="0"/>
    <n v="3"/>
  </r>
  <r>
    <x v="0"/>
    <x v="0"/>
    <s v="NA"/>
    <s v="NSSCI01"/>
    <x v="0"/>
    <s v="Scientist"/>
    <s v="Man"/>
    <s v="haddock"/>
    <x v="1"/>
    <m/>
    <m/>
    <s v="hake/predatory fish, benthos/shrimps"/>
    <x v="0"/>
    <x v="0"/>
    <x v="0"/>
    <x v="0"/>
    <x v="0"/>
    <x v="0"/>
    <n v="3"/>
  </r>
  <r>
    <x v="0"/>
    <x v="0"/>
    <s v="NA"/>
    <s v="NSSCI01"/>
    <x v="0"/>
    <s v="Scientist"/>
    <s v="Man"/>
    <s v="hake"/>
    <x v="2"/>
    <m/>
    <m/>
    <s v="porpoise, haddock"/>
    <x v="0"/>
    <x v="0"/>
    <x v="0"/>
    <x v="0"/>
    <x v="0"/>
    <x v="0"/>
    <n v="3"/>
  </r>
  <r>
    <x v="0"/>
    <x v="0"/>
    <s v="NA"/>
    <s v="NSSCI01"/>
    <x v="0"/>
    <s v="Scientist"/>
    <s v="Man"/>
    <s v="porpoise"/>
    <x v="3"/>
    <m/>
    <m/>
    <s v="hake/predatory fish, benthos/shrimps"/>
    <x v="0"/>
    <x v="0"/>
    <x v="1"/>
    <x v="0"/>
    <x v="0"/>
    <x v="0"/>
    <n v="2"/>
  </r>
  <r>
    <x v="0"/>
    <x v="0"/>
    <s v="NA"/>
    <s v="NSSCI01"/>
    <x v="0"/>
    <s v="Scientist"/>
    <s v="Man"/>
    <s v="small vessels"/>
    <x v="4"/>
    <m/>
    <m/>
    <m/>
    <x v="1"/>
    <x v="1"/>
    <x v="1"/>
    <x v="1"/>
    <x v="0"/>
    <x v="0"/>
    <n v="2"/>
  </r>
  <r>
    <x v="0"/>
    <x v="0"/>
    <s v="NA"/>
    <s v="NSSCI01"/>
    <x v="0"/>
    <s v="Scientist"/>
    <s v="Man"/>
    <s v="large vessels"/>
    <x v="5"/>
    <m/>
    <m/>
    <m/>
    <x v="1"/>
    <x v="1"/>
    <x v="1"/>
    <x v="1"/>
    <x v="0"/>
    <x v="0"/>
    <n v="2"/>
  </r>
  <r>
    <x v="0"/>
    <x v="0"/>
    <s v="NA"/>
    <s v="NSSCI01"/>
    <x v="0"/>
    <s v="Scientist"/>
    <s v="Man"/>
    <s v="beamtrawlers"/>
    <x v="6"/>
    <s v="fishing gear"/>
    <m/>
    <m/>
    <x v="1"/>
    <x v="1"/>
    <x v="1"/>
    <x v="1"/>
    <x v="0"/>
    <x v="0"/>
    <n v="2"/>
  </r>
  <r>
    <x v="0"/>
    <x v="0"/>
    <s v="NA"/>
    <s v="NSSCI01"/>
    <x v="0"/>
    <s v="Scientist"/>
    <s v="Man"/>
    <s v="How do species interactions affect the performance of harvest control rules in the North Sea?"/>
    <x v="7"/>
    <m/>
    <m/>
    <s v="Harvest control rule performance"/>
    <x v="0"/>
    <x v="0"/>
    <x v="0"/>
    <x v="0"/>
    <x v="1"/>
    <x v="0"/>
    <n v="4"/>
  </r>
  <r>
    <x v="0"/>
    <x v="0"/>
    <s v="NA"/>
    <s v="NSSCI01"/>
    <x v="0"/>
    <s v="Scientist"/>
    <s v="Man"/>
    <s v="How do species interactions affect the performance of harvest control rules in the North Sea?"/>
    <x v="8"/>
    <m/>
    <m/>
    <m/>
    <x v="2"/>
    <x v="1"/>
    <x v="1"/>
    <x v="1"/>
    <x v="0"/>
    <x v="0"/>
    <n v="2"/>
  </r>
  <r>
    <x v="0"/>
    <x v="0"/>
    <s v="NA"/>
    <s v="NSSCI01"/>
    <x v="0"/>
    <s v="Scientist"/>
    <s v="Man"/>
    <s v="How do changes in spatial distribution impact these interactions, and subsequently fisheries management? "/>
    <x v="9"/>
    <s v="fish distribution"/>
    <m/>
    <s v="species interactions, Harvest control rule performance"/>
    <x v="0"/>
    <x v="0"/>
    <x v="0"/>
    <x v="1"/>
    <x v="1"/>
    <x v="0"/>
    <n v="3"/>
  </r>
  <r>
    <x v="0"/>
    <x v="0"/>
    <s v="NA"/>
    <s v="NSSCI01"/>
    <x v="0"/>
    <s v="Scientist"/>
    <s v="Man"/>
    <s v="How do changes in spatial distribution impact these interactions, and subsequently fisheries management? "/>
    <x v="10"/>
    <m/>
    <m/>
    <m/>
    <x v="2"/>
    <x v="1"/>
    <x v="1"/>
    <x v="1"/>
    <x v="0"/>
    <x v="0"/>
    <n v="2"/>
  </r>
  <r>
    <x v="0"/>
    <x v="0"/>
    <s v="NA"/>
    <s v="NSSCI02"/>
    <x v="0"/>
    <s v="Scientist"/>
    <s v="Man"/>
    <s v="litter"/>
    <x v="11"/>
    <m/>
    <m/>
    <m/>
    <x v="0"/>
    <x v="0"/>
    <x v="1"/>
    <x v="0"/>
    <x v="0"/>
    <x v="0"/>
    <n v="2"/>
  </r>
  <r>
    <x v="0"/>
    <x v="0"/>
    <s v="NA"/>
    <s v="NSSCI02"/>
    <x v="0"/>
    <s v="Scientist"/>
    <s v="Man"/>
    <s v="large vessels"/>
    <x v="5"/>
    <m/>
    <m/>
    <m/>
    <x v="1"/>
    <x v="1"/>
    <x v="1"/>
    <x v="1"/>
    <x v="0"/>
    <x v="0"/>
    <n v="2"/>
  </r>
  <r>
    <x v="0"/>
    <x v="0"/>
    <s v="NA"/>
    <s v="NSSCI02"/>
    <x v="0"/>
    <s v="Scientist"/>
    <s v="Man"/>
    <s v="small vessels"/>
    <x v="4"/>
    <m/>
    <m/>
    <m/>
    <x v="1"/>
    <x v="1"/>
    <x v="1"/>
    <x v="1"/>
    <x v="0"/>
    <x v="0"/>
    <n v="2"/>
  </r>
  <r>
    <x v="0"/>
    <x v="0"/>
    <s v="NA"/>
    <s v="NSSCI02"/>
    <x v="0"/>
    <s v="Scientist"/>
    <s v="Man"/>
    <s v="jobs"/>
    <x v="12"/>
    <s v="jobs"/>
    <m/>
    <m/>
    <x v="2"/>
    <x v="1"/>
    <x v="1"/>
    <x v="1"/>
    <x v="0"/>
    <x v="0"/>
    <n v="2"/>
  </r>
  <r>
    <x v="0"/>
    <x v="0"/>
    <s v="NA"/>
    <s v="NSSCI02"/>
    <x v="0"/>
    <s v="Scientist"/>
    <s v="Man"/>
    <s v="MPAs"/>
    <x v="13"/>
    <m/>
    <m/>
    <m/>
    <x v="2"/>
    <x v="1"/>
    <x v="1"/>
    <x v="1"/>
    <x v="1"/>
    <x v="0"/>
    <n v="3"/>
  </r>
  <r>
    <x v="0"/>
    <x v="0"/>
    <s v="NA"/>
    <s v="NSSCI02"/>
    <x v="0"/>
    <s v="Scientist"/>
    <s v="Man"/>
    <s v="windfarms"/>
    <x v="14"/>
    <m/>
    <m/>
    <m/>
    <x v="2"/>
    <x v="0"/>
    <x v="1"/>
    <x v="1"/>
    <x v="1"/>
    <x v="0"/>
    <n v="2"/>
  </r>
  <r>
    <x v="0"/>
    <x v="0"/>
    <s v="NA"/>
    <s v="NSSCI02"/>
    <x v="0"/>
    <s v="Scientist"/>
    <s v="Man"/>
    <s v="benthic habitats"/>
    <x v="15"/>
    <s v="seabottom habitat"/>
    <m/>
    <m/>
    <x v="0"/>
    <x v="0"/>
    <x v="1"/>
    <x v="0"/>
    <x v="1"/>
    <x v="0"/>
    <n v="3"/>
  </r>
  <r>
    <x v="0"/>
    <x v="0"/>
    <s v="NA"/>
    <s v="NSSCI02"/>
    <x v="0"/>
    <s v="Scientist"/>
    <s v="Man"/>
    <s v="nephrops"/>
    <x v="16"/>
    <m/>
    <m/>
    <m/>
    <x v="0"/>
    <x v="0"/>
    <x v="0"/>
    <x v="1"/>
    <x v="0"/>
    <x v="0"/>
    <n v="2"/>
  </r>
  <r>
    <x v="0"/>
    <x v="0"/>
    <s v="NA"/>
    <s v="NSSCI02"/>
    <x v="0"/>
    <s v="Scientist"/>
    <s v="Man"/>
    <s v="plaice"/>
    <x v="17"/>
    <m/>
    <m/>
    <m/>
    <x v="0"/>
    <x v="0"/>
    <x v="0"/>
    <x v="1"/>
    <x v="0"/>
    <x v="0"/>
    <n v="2"/>
  </r>
  <r>
    <x v="0"/>
    <x v="0"/>
    <s v="NA"/>
    <s v="NSSCI02"/>
    <x v="0"/>
    <s v="Scientist"/>
    <s v="Man"/>
    <s v="haddock"/>
    <x v="1"/>
    <m/>
    <m/>
    <m/>
    <x v="0"/>
    <x v="0"/>
    <x v="0"/>
    <x v="1"/>
    <x v="0"/>
    <x v="0"/>
    <n v="2"/>
  </r>
  <r>
    <x v="0"/>
    <x v="0"/>
    <s v="NA"/>
    <s v="NSSCI02"/>
    <x v="0"/>
    <s v="Scientist"/>
    <s v="Man"/>
    <s v="cod"/>
    <x v="18"/>
    <s v="commercial fish/shellfish"/>
    <m/>
    <m/>
    <x v="0"/>
    <x v="0"/>
    <x v="0"/>
    <x v="1"/>
    <x v="0"/>
    <x v="0"/>
    <n v="2"/>
  </r>
  <r>
    <x v="0"/>
    <x v="0"/>
    <s v="NA"/>
    <s v="NSSCI02"/>
    <x v="0"/>
    <s v="Scientist"/>
    <s v="Man"/>
    <s v="herring"/>
    <x v="19"/>
    <m/>
    <m/>
    <m/>
    <x v="0"/>
    <x v="0"/>
    <x v="0"/>
    <x v="1"/>
    <x v="0"/>
    <x v="0"/>
    <n v="2"/>
  </r>
  <r>
    <x v="0"/>
    <x v="0"/>
    <s v="NA"/>
    <s v="NSSCI02"/>
    <x v="0"/>
    <s v="Scientist"/>
    <s v="Man"/>
    <s v="sprat"/>
    <x v="20"/>
    <m/>
    <m/>
    <m/>
    <x v="0"/>
    <x v="0"/>
    <x v="0"/>
    <x v="1"/>
    <x v="0"/>
    <x v="0"/>
    <n v="2"/>
  </r>
  <r>
    <x v="0"/>
    <x v="0"/>
    <s v="NA"/>
    <s v="NSSCI02"/>
    <x v="0"/>
    <s v="Scientist"/>
    <s v="Man"/>
    <s v="seabass"/>
    <x v="21"/>
    <m/>
    <m/>
    <m/>
    <x v="0"/>
    <x v="0"/>
    <x v="0"/>
    <x v="1"/>
    <x v="0"/>
    <x v="0"/>
    <n v="2"/>
  </r>
  <r>
    <x v="0"/>
    <x v="0"/>
    <s v="NA"/>
    <s v="NSSCI02"/>
    <x v="0"/>
    <s v="Scientist"/>
    <s v="Man"/>
    <s v="mullet"/>
    <x v="22"/>
    <m/>
    <m/>
    <m/>
    <x v="0"/>
    <x v="0"/>
    <x v="0"/>
    <x v="1"/>
    <x v="0"/>
    <x v="0"/>
    <n v="2"/>
  </r>
  <r>
    <x v="0"/>
    <x v="0"/>
    <s v="NA"/>
    <s v="NSSCI02"/>
    <x v="0"/>
    <s v="Scientist"/>
    <s v="Man"/>
    <s v="rays"/>
    <x v="23"/>
    <m/>
    <m/>
    <m/>
    <x v="0"/>
    <x v="0"/>
    <x v="1"/>
    <x v="0"/>
    <x v="0"/>
    <x v="0"/>
    <n v="2"/>
  </r>
  <r>
    <x v="0"/>
    <x v="0"/>
    <s v="NA"/>
    <s v="NSSCI02"/>
    <x v="0"/>
    <s v="Scientist"/>
    <s v="Man"/>
    <s v="hake "/>
    <x v="24"/>
    <m/>
    <m/>
    <m/>
    <x v="0"/>
    <x v="0"/>
    <x v="0"/>
    <x v="1"/>
    <x v="0"/>
    <x v="0"/>
    <n v="2"/>
  </r>
  <r>
    <x v="0"/>
    <x v="0"/>
    <s v="NA"/>
    <s v="NSSCI02"/>
    <x v="0"/>
    <s v="Scientist"/>
    <s v="Man"/>
    <s v="shrimps"/>
    <x v="0"/>
    <m/>
    <m/>
    <m/>
    <x v="0"/>
    <x v="0"/>
    <x v="0"/>
    <x v="1"/>
    <x v="0"/>
    <x v="0"/>
    <n v="2"/>
  </r>
  <r>
    <x v="0"/>
    <x v="0"/>
    <s v="NA"/>
    <s v="NSSCI02"/>
    <x v="0"/>
    <s v="Scientist"/>
    <s v="Man"/>
    <s v="sandeel"/>
    <x v="25"/>
    <m/>
    <m/>
    <m/>
    <x v="0"/>
    <x v="0"/>
    <x v="0"/>
    <x v="1"/>
    <x v="0"/>
    <x v="0"/>
    <n v="2"/>
  </r>
  <r>
    <x v="0"/>
    <x v="0"/>
    <s v="NA"/>
    <s v="NSSCI02"/>
    <x v="0"/>
    <s v="Scientist"/>
    <s v="Man"/>
    <s v="sole"/>
    <x v="26"/>
    <m/>
    <m/>
    <m/>
    <x v="0"/>
    <x v="0"/>
    <x v="0"/>
    <x v="1"/>
    <x v="0"/>
    <x v="0"/>
    <n v="2"/>
  </r>
  <r>
    <x v="0"/>
    <x v="0"/>
    <s v="NA"/>
    <s v="NSSCI02"/>
    <x v="0"/>
    <s v="Scientist"/>
    <s v="Man"/>
    <s v="monkfish"/>
    <x v="27"/>
    <m/>
    <m/>
    <m/>
    <x v="0"/>
    <x v="0"/>
    <x v="1"/>
    <x v="0"/>
    <x v="0"/>
    <x v="0"/>
    <n v="2"/>
  </r>
  <r>
    <x v="0"/>
    <x v="0"/>
    <s v="NA"/>
    <s v="NSSCI02"/>
    <x v="0"/>
    <s v="Scientist"/>
    <s v="Man"/>
    <s v="Healthy fisheries resources"/>
    <x v="28"/>
    <s v="commercial fish/shellfish"/>
    <m/>
    <s v="fish "/>
    <x v="0"/>
    <x v="0"/>
    <x v="0"/>
    <x v="1"/>
    <x v="1"/>
    <x v="0"/>
    <n v="3"/>
  </r>
  <r>
    <x v="0"/>
    <x v="0"/>
    <s v="NA"/>
    <s v="NSSCI02"/>
    <x v="0"/>
    <s v="Scientist"/>
    <s v="Man"/>
    <s v="Sustainable fisheries"/>
    <x v="29"/>
    <s v="fisheries"/>
    <m/>
    <s v="fish "/>
    <x v="1"/>
    <x v="1"/>
    <x v="1"/>
    <x v="1"/>
    <x v="0"/>
    <x v="0"/>
    <n v="2"/>
  </r>
  <r>
    <x v="0"/>
    <x v="0"/>
    <s v="NA"/>
    <s v="NSSCI02"/>
    <x v="0"/>
    <s v="Scientist"/>
    <s v="Man"/>
    <s v="cummulative pressures"/>
    <x v="30"/>
    <s v="cummulative effects"/>
    <m/>
    <s v="fish "/>
    <x v="3"/>
    <x v="0"/>
    <x v="0"/>
    <x v="1"/>
    <x v="1"/>
    <x v="0"/>
    <n v="3"/>
  </r>
  <r>
    <x v="0"/>
    <x v="0"/>
    <s v="NA"/>
    <s v="NSSCI02"/>
    <x v="0"/>
    <s v="Scientist"/>
    <s v="Man"/>
    <s v="Land to sea impacts"/>
    <x v="31"/>
    <m/>
    <m/>
    <s v="fish "/>
    <x v="2"/>
    <x v="1"/>
    <x v="1"/>
    <x v="1"/>
    <x v="1"/>
    <x v="0"/>
    <n v="3"/>
  </r>
  <r>
    <x v="0"/>
    <x v="0"/>
    <s v="NA"/>
    <s v="NSSCI02"/>
    <x v="0"/>
    <s v="Scientist"/>
    <s v="Man"/>
    <s v="Managing fisheries together with other pressures on habitats and resources"/>
    <x v="10"/>
    <m/>
    <m/>
    <s v="fish "/>
    <x v="2"/>
    <x v="1"/>
    <x v="1"/>
    <x v="1"/>
    <x v="0"/>
    <x v="0"/>
    <n v="2"/>
  </r>
  <r>
    <x v="0"/>
    <x v="0"/>
    <s v="NA"/>
    <s v="NSSCI02"/>
    <x v="0"/>
    <s v="Scientist"/>
    <s v="Man"/>
    <s v="Managing fisheries together with other pressures on habitats and resources"/>
    <x v="32"/>
    <m/>
    <m/>
    <s v="fish "/>
    <x v="0"/>
    <x v="0"/>
    <x v="0"/>
    <x v="0"/>
    <x v="1"/>
    <x v="0"/>
    <n v="4"/>
  </r>
  <r>
    <x v="0"/>
    <x v="0"/>
    <s v="NA"/>
    <s v="NSSCI02"/>
    <x v="0"/>
    <s v="Scientist"/>
    <s v="Man"/>
    <s v="Managing fisheries together with other pressures on habitats and resources"/>
    <x v="33"/>
    <m/>
    <m/>
    <s v="fish "/>
    <x v="0"/>
    <x v="0"/>
    <x v="0"/>
    <x v="1"/>
    <x v="1"/>
    <x v="0"/>
    <n v="3"/>
  </r>
  <r>
    <x v="0"/>
    <x v="0"/>
    <s v="NA"/>
    <s v="NSSCI02"/>
    <x v="0"/>
    <s v="Scientist"/>
    <s v="Man"/>
    <s v="Managing fisheries together with other pressures on habitats and resources"/>
    <x v="34"/>
    <m/>
    <m/>
    <s v="fish "/>
    <x v="0"/>
    <x v="0"/>
    <x v="0"/>
    <x v="1"/>
    <x v="0"/>
    <x v="0"/>
    <n v="2"/>
  </r>
  <r>
    <x v="0"/>
    <x v="0"/>
    <s v="NA"/>
    <s v="NSSCI03"/>
    <x v="0"/>
    <s v="Scientist"/>
    <s v="Woman"/>
    <s v="North Sea contribution to global food security"/>
    <x v="35"/>
    <s v="food supply"/>
    <m/>
    <m/>
    <x v="2"/>
    <x v="1"/>
    <x v="1"/>
    <x v="1"/>
    <x v="0"/>
    <x v="0"/>
    <n v="2"/>
  </r>
  <r>
    <x v="0"/>
    <x v="0"/>
    <s v="NA"/>
    <s v="NSSCI03"/>
    <x v="0"/>
    <s v="Scientist"/>
    <s v="Woman"/>
    <s v="Fishing communities"/>
    <x v="36"/>
    <s v="society"/>
    <m/>
    <m/>
    <x v="2"/>
    <x v="1"/>
    <x v="1"/>
    <x v="1"/>
    <x v="0"/>
    <x v="0"/>
    <n v="2"/>
  </r>
  <r>
    <x v="0"/>
    <x v="0"/>
    <s v="NA"/>
    <s v="NSSCI03"/>
    <x v="0"/>
    <s v="Scientist"/>
    <s v="Woman"/>
    <s v="jobs"/>
    <x v="12"/>
    <s v="jobs"/>
    <m/>
    <m/>
    <x v="2"/>
    <x v="1"/>
    <x v="1"/>
    <x v="1"/>
    <x v="0"/>
    <x v="0"/>
    <n v="2"/>
  </r>
  <r>
    <x v="0"/>
    <x v="0"/>
    <s v="NA"/>
    <s v="NSSCI03"/>
    <x v="0"/>
    <s v="Scientist"/>
    <s v="Woman"/>
    <s v="euro"/>
    <x v="37"/>
    <s v="fisheries revenues"/>
    <m/>
    <s v="fishing vessel "/>
    <x v="2"/>
    <x v="1"/>
    <x v="1"/>
    <x v="1"/>
    <x v="0"/>
    <x v="0"/>
    <n v="2"/>
  </r>
  <r>
    <x v="0"/>
    <x v="0"/>
    <s v="NA"/>
    <s v="NSSCI03"/>
    <x v="0"/>
    <s v="Scientist"/>
    <s v="Woman"/>
    <s v="social cult value"/>
    <x v="38"/>
    <s v="cultural values"/>
    <m/>
    <m/>
    <x v="2"/>
    <x v="1"/>
    <x v="1"/>
    <x v="1"/>
    <x v="0"/>
    <x v="0"/>
    <n v="2"/>
  </r>
  <r>
    <x v="0"/>
    <x v="0"/>
    <s v="NA"/>
    <s v="NSSCI03"/>
    <x v="0"/>
    <s v="Scientist"/>
    <s v="Woman"/>
    <s v="Better understanding of fisher behaviour"/>
    <x v="39"/>
    <s v="fisher conditions"/>
    <m/>
    <s v="Governance"/>
    <x v="1"/>
    <x v="1"/>
    <x v="1"/>
    <x v="1"/>
    <x v="0"/>
    <x v="0"/>
    <n v="2"/>
  </r>
  <r>
    <x v="0"/>
    <x v="0"/>
    <s v="NA"/>
    <s v="NSSCI03"/>
    <x v="0"/>
    <s v="Scientist"/>
    <s v="Woman"/>
    <s v="Governance"/>
    <x v="40"/>
    <s v="governance"/>
    <m/>
    <s v="Better understanding of fisher behaviour"/>
    <x v="2"/>
    <x v="1"/>
    <x v="1"/>
    <x v="1"/>
    <x v="0"/>
    <x v="0"/>
    <n v="2"/>
  </r>
  <r>
    <x v="0"/>
    <x v="0"/>
    <s v="NA"/>
    <s v="NSSCI03"/>
    <x v="0"/>
    <s v="Scientist"/>
    <s v="Woman"/>
    <s v="fishing vessel "/>
    <x v="41"/>
    <s v="fisheries"/>
    <m/>
    <s v="Better understanding of fisher behaviour, jobs, euro, social cult value, fishing communities, MPAs, windfarms"/>
    <x v="1"/>
    <x v="1"/>
    <x v="1"/>
    <x v="1"/>
    <x v="0"/>
    <x v="0"/>
    <n v="2"/>
  </r>
  <r>
    <x v="0"/>
    <x v="0"/>
    <s v="NA"/>
    <s v="NSSCI03"/>
    <x v="0"/>
    <s v="Scientist"/>
    <s v="Woman"/>
    <s v="windfarms"/>
    <x v="14"/>
    <m/>
    <m/>
    <s v="MPAs, fishing vessel"/>
    <x v="2"/>
    <x v="0"/>
    <x v="1"/>
    <x v="1"/>
    <x v="1"/>
    <x v="0"/>
    <n v="2"/>
  </r>
  <r>
    <x v="0"/>
    <x v="0"/>
    <s v="NA"/>
    <s v="NSSCI03"/>
    <x v="0"/>
    <s v="Scientist"/>
    <s v="Woman"/>
    <s v="MPAs"/>
    <x v="13"/>
    <m/>
    <m/>
    <s v="windfarms, fishing vessel"/>
    <x v="2"/>
    <x v="1"/>
    <x v="1"/>
    <x v="1"/>
    <x v="1"/>
    <x v="0"/>
    <n v="3"/>
  </r>
  <r>
    <x v="0"/>
    <x v="0"/>
    <s v="NA"/>
    <s v="NSSCI04"/>
    <x v="1"/>
    <s v="Scientist"/>
    <s v="Woman"/>
    <s v="Economic  and societal benefits"/>
    <x v="42"/>
    <s v="economics"/>
    <m/>
    <m/>
    <x v="2"/>
    <x v="1"/>
    <x v="1"/>
    <x v="1"/>
    <x v="0"/>
    <x v="0"/>
    <n v="2"/>
  </r>
  <r>
    <x v="0"/>
    <x v="0"/>
    <s v="NA"/>
    <s v="NSSCI04"/>
    <x v="1"/>
    <s v="Scientist"/>
    <s v="Woman"/>
    <s v="Economic  and societal benefits"/>
    <x v="43"/>
    <m/>
    <m/>
    <m/>
    <x v="2"/>
    <x v="1"/>
    <x v="1"/>
    <x v="1"/>
    <x v="0"/>
    <x v="0"/>
    <n v="2"/>
  </r>
  <r>
    <x v="0"/>
    <x v="0"/>
    <s v="NA"/>
    <s v="NSSCI04"/>
    <x v="1"/>
    <s v="Scientist"/>
    <s v="Woman"/>
    <s v="Spatial mangement"/>
    <x v="44"/>
    <m/>
    <m/>
    <m/>
    <x v="2"/>
    <x v="1"/>
    <x v="1"/>
    <x v="1"/>
    <x v="1"/>
    <x v="0"/>
    <n v="3"/>
  </r>
  <r>
    <x v="0"/>
    <x v="0"/>
    <s v="NA"/>
    <s v="NSSCI04"/>
    <x v="1"/>
    <s v="Scientist"/>
    <s v="Woman"/>
    <s v="MPAs"/>
    <x v="13"/>
    <m/>
    <m/>
    <m/>
    <x v="2"/>
    <x v="1"/>
    <x v="1"/>
    <x v="1"/>
    <x v="1"/>
    <x v="0"/>
    <n v="3"/>
  </r>
  <r>
    <x v="0"/>
    <x v="0"/>
    <s v="NA"/>
    <s v="NSSCI04"/>
    <x v="1"/>
    <s v="Scientist"/>
    <s v="Woman"/>
    <s v="Seabed function"/>
    <x v="45"/>
    <m/>
    <m/>
    <m/>
    <x v="0"/>
    <x v="0"/>
    <x v="1"/>
    <x v="0"/>
    <x v="0"/>
    <x v="0"/>
    <n v="2"/>
  </r>
  <r>
    <x v="0"/>
    <x v="0"/>
    <s v="NA"/>
    <s v="NSSCI04"/>
    <x v="1"/>
    <s v="Scientist"/>
    <s v="Woman"/>
    <s v="Services, biodiversity"/>
    <x v="46"/>
    <m/>
    <m/>
    <m/>
    <x v="2"/>
    <x v="1"/>
    <x v="1"/>
    <x v="1"/>
    <x v="0"/>
    <x v="0"/>
    <n v="2"/>
  </r>
  <r>
    <x v="0"/>
    <x v="0"/>
    <s v="NA"/>
    <s v="NSSCI04"/>
    <x v="1"/>
    <s v="Scientist"/>
    <s v="Woman"/>
    <s v="Services, biodiversity"/>
    <x v="47"/>
    <s v="biodiversity"/>
    <m/>
    <m/>
    <x v="0"/>
    <x v="0"/>
    <x v="1"/>
    <x v="0"/>
    <x v="0"/>
    <x v="0"/>
    <n v="2"/>
  </r>
  <r>
    <x v="0"/>
    <x v="0"/>
    <s v="NA"/>
    <s v="NSSCI04"/>
    <x v="1"/>
    <s v="Scientist"/>
    <s v="Woman"/>
    <s v="Pressures/recovery"/>
    <x v="33"/>
    <m/>
    <m/>
    <m/>
    <x v="2"/>
    <x v="1"/>
    <x v="1"/>
    <x v="1"/>
    <x v="0"/>
    <x v="0"/>
    <n v="2"/>
  </r>
  <r>
    <x v="0"/>
    <x v="0"/>
    <s v="NA"/>
    <s v="NSSCI04"/>
    <x v="1"/>
    <s v="Scientist"/>
    <s v="Woman"/>
    <s v="Pressures/recovery"/>
    <x v="48"/>
    <m/>
    <m/>
    <m/>
    <x v="0"/>
    <x v="0"/>
    <x v="0"/>
    <x v="1"/>
    <x v="0"/>
    <x v="0"/>
    <n v="2"/>
  </r>
  <r>
    <x v="0"/>
    <x v="0"/>
    <s v="NA"/>
    <s v="NSSCI04"/>
    <x v="1"/>
    <s v="Scientist"/>
    <s v="Woman"/>
    <s v="fishing vessel "/>
    <x v="49"/>
    <s v="fisheries"/>
    <m/>
    <m/>
    <x v="1"/>
    <x v="1"/>
    <x v="1"/>
    <x v="1"/>
    <x v="0"/>
    <x v="0"/>
    <n v="2"/>
  </r>
  <r>
    <x v="0"/>
    <x v="0"/>
    <s v="NA"/>
    <s v="NSSCI04"/>
    <x v="1"/>
    <s v="Scientist"/>
    <s v="Woman"/>
    <s v="windfarms"/>
    <x v="14"/>
    <m/>
    <m/>
    <m/>
    <x v="2"/>
    <x v="0"/>
    <x v="1"/>
    <x v="1"/>
    <x v="1"/>
    <x v="0"/>
    <n v="2"/>
  </r>
  <r>
    <x v="0"/>
    <x v="0"/>
    <s v="NA"/>
    <s v="NSSCI04"/>
    <x v="1"/>
    <s v="Scientist"/>
    <s v="Woman"/>
    <s v="global warming"/>
    <x v="50"/>
    <s v="climate change"/>
    <m/>
    <m/>
    <x v="0"/>
    <x v="0"/>
    <x v="0"/>
    <x v="1"/>
    <x v="1"/>
    <x v="0"/>
    <n v="3"/>
  </r>
  <r>
    <x v="0"/>
    <x v="0"/>
    <s v="NA"/>
    <s v="NSSCI04"/>
    <x v="1"/>
    <s v="Scientist"/>
    <s v="Woman"/>
    <s v="Interactions between pressures and seabed services (carbon, food provision, Nutrient cycling)"/>
    <x v="51"/>
    <s v="carbon storage"/>
    <m/>
    <m/>
    <x v="2"/>
    <x v="1"/>
    <x v="1"/>
    <x v="1"/>
    <x v="0"/>
    <x v="0"/>
    <n v="2"/>
  </r>
  <r>
    <x v="0"/>
    <x v="0"/>
    <s v="NA"/>
    <s v="NSSCI04"/>
    <x v="1"/>
    <s v="Scientist"/>
    <s v="Woman"/>
    <s v="Interactions between pressures and seabed services (carbon, food provision, Nutrient cycling)"/>
    <x v="35"/>
    <s v="food supply"/>
    <m/>
    <m/>
    <x v="2"/>
    <x v="1"/>
    <x v="1"/>
    <x v="1"/>
    <x v="0"/>
    <x v="0"/>
    <n v="2"/>
  </r>
  <r>
    <x v="0"/>
    <x v="0"/>
    <s v="NA"/>
    <s v="NSSCI04"/>
    <x v="1"/>
    <s v="Scientist"/>
    <s v="Woman"/>
    <s v="Interactions between pressures and seabed services (carbon, food provision, Nutrient cycling)"/>
    <x v="52"/>
    <m/>
    <m/>
    <m/>
    <x v="2"/>
    <x v="1"/>
    <x v="1"/>
    <x v="1"/>
    <x v="0"/>
    <x v="0"/>
    <n v="2"/>
  </r>
  <r>
    <x v="0"/>
    <x v="0"/>
    <s v="NA"/>
    <s v="NSSCI04"/>
    <x v="1"/>
    <s v="Scientist"/>
    <s v="Woman"/>
    <s v="Impacts of forcing (Climate, fishing, OWFs)"/>
    <x v="53"/>
    <s v="climate change"/>
    <m/>
    <m/>
    <x v="0"/>
    <x v="0"/>
    <x v="0"/>
    <x v="1"/>
    <x v="1"/>
    <x v="0"/>
    <n v="3"/>
  </r>
  <r>
    <x v="0"/>
    <x v="0"/>
    <s v="NA"/>
    <s v="NSSCI04"/>
    <x v="1"/>
    <s v="Scientist"/>
    <s v="Woman"/>
    <s v="Impacts of forcing (Climate, fishing, OWFs)"/>
    <x v="41"/>
    <s v="fisheries"/>
    <m/>
    <m/>
    <x v="1"/>
    <x v="1"/>
    <x v="1"/>
    <x v="1"/>
    <x v="0"/>
    <x v="0"/>
    <n v="2"/>
  </r>
  <r>
    <x v="0"/>
    <x v="0"/>
    <s v="NA"/>
    <s v="NSSCI04"/>
    <x v="1"/>
    <s v="Scientist"/>
    <s v="Woman"/>
    <s v="Impacts of forcing (Climate, fishing, OWFs)"/>
    <x v="14"/>
    <m/>
    <m/>
    <m/>
    <x v="2"/>
    <x v="0"/>
    <x v="1"/>
    <x v="1"/>
    <x v="1"/>
    <x v="0"/>
    <n v="2"/>
  </r>
  <r>
    <x v="0"/>
    <x v="0"/>
    <s v="NA"/>
    <s v="NSSCI04"/>
    <x v="1"/>
    <s v="Scientist"/>
    <s v="Woman"/>
    <s v="Implications of spatial management approaches"/>
    <x v="44"/>
    <m/>
    <m/>
    <m/>
    <x v="2"/>
    <x v="1"/>
    <x v="1"/>
    <x v="1"/>
    <x v="1"/>
    <x v="0"/>
    <n v="3"/>
  </r>
  <r>
    <x v="0"/>
    <x v="0"/>
    <s v="NA"/>
    <s v="NSSCI04"/>
    <x v="1"/>
    <s v="Scientist"/>
    <s v="Woman"/>
    <s v="Outcomes and feedbacks for and from society and economics"/>
    <x v="54"/>
    <m/>
    <m/>
    <m/>
    <x v="2"/>
    <x v="1"/>
    <x v="1"/>
    <x v="1"/>
    <x v="0"/>
    <x v="0"/>
    <n v="2"/>
  </r>
  <r>
    <x v="0"/>
    <x v="0"/>
    <s v="NA"/>
    <s v="NSSCI04"/>
    <x v="1"/>
    <s v="Scientist"/>
    <s v="Woman"/>
    <s v="Outcomes and feedbacks for and from society and economics"/>
    <x v="55"/>
    <s v="economics"/>
    <m/>
    <m/>
    <x v="2"/>
    <x v="1"/>
    <x v="1"/>
    <x v="1"/>
    <x v="0"/>
    <x v="0"/>
    <n v="2"/>
  </r>
  <r>
    <x v="0"/>
    <x v="0"/>
    <s v="NA"/>
    <s v="NSSCI04"/>
    <x v="1"/>
    <s v="Scientist"/>
    <s v="Woman"/>
    <s v="Tools to help explore management scenarios and track various indicators – GES, Ecosystem "/>
    <x v="56"/>
    <m/>
    <m/>
    <m/>
    <x v="2"/>
    <x v="1"/>
    <x v="1"/>
    <x v="1"/>
    <x v="0"/>
    <x v="0"/>
    <n v="2"/>
  </r>
  <r>
    <x v="0"/>
    <x v="0"/>
    <s v="NA"/>
    <s v="NSSCI04"/>
    <x v="1"/>
    <s v="Scientist"/>
    <s v="Woman"/>
    <s v="Tools to help explore management scenarios and track various indicators – GES, Ecosystem "/>
    <x v="57"/>
    <m/>
    <m/>
    <m/>
    <x v="2"/>
    <x v="1"/>
    <x v="1"/>
    <x v="1"/>
    <x v="0"/>
    <x v="0"/>
    <n v="2"/>
  </r>
  <r>
    <x v="0"/>
    <x v="0"/>
    <s v="NA"/>
    <s v="NSSCI04"/>
    <x v="1"/>
    <s v="Scientist"/>
    <s v="Woman"/>
    <s v="Tools to help explore management scenarios and track various indicators – GES, Ecosystem "/>
    <x v="58"/>
    <m/>
    <m/>
    <m/>
    <x v="0"/>
    <x v="0"/>
    <x v="0"/>
    <x v="1"/>
    <x v="1"/>
    <x v="0"/>
    <n v="3"/>
  </r>
  <r>
    <x v="0"/>
    <x v="0"/>
    <s v="NA"/>
    <s v="NSSCI04"/>
    <x v="1"/>
    <s v="Scientist"/>
    <s v="Woman"/>
    <s v="Tools to help explore management scenarios and track various indicators – GES, Ecosystem "/>
    <x v="59"/>
    <s v="ecosystem"/>
    <m/>
    <m/>
    <x v="3"/>
    <x v="0"/>
    <x v="1"/>
    <x v="0"/>
    <x v="0"/>
    <x v="0"/>
    <n v="2"/>
  </r>
  <r>
    <x v="0"/>
    <x v="0"/>
    <s v="NA"/>
    <s v="NSSCI04"/>
    <x v="1"/>
    <s v="Scientist"/>
    <s v="Woman"/>
    <s v="Tools to help explore management scenarios and track various indicators – GES, Ecosystem "/>
    <x v="60"/>
    <m/>
    <m/>
    <m/>
    <x v="0"/>
    <x v="0"/>
    <x v="0"/>
    <x v="1"/>
    <x v="1"/>
    <x v="0"/>
    <n v="3"/>
  </r>
  <r>
    <x v="0"/>
    <x v="0"/>
    <s v="NA"/>
    <s v="NSSCI04"/>
    <x v="1"/>
    <s v="Scientist"/>
    <s v="Woman"/>
    <s v="Services (eg climate regulation)"/>
    <x v="46"/>
    <m/>
    <m/>
    <m/>
    <x v="2"/>
    <x v="1"/>
    <x v="1"/>
    <x v="1"/>
    <x v="0"/>
    <x v="0"/>
    <n v="2"/>
  </r>
  <r>
    <x v="0"/>
    <x v="0"/>
    <s v="NA"/>
    <s v="NSSCI04"/>
    <x v="1"/>
    <s v="Scientist"/>
    <s v="Woman"/>
    <s v="Services (eg climate regulation)"/>
    <x v="51"/>
    <s v="carbon storage"/>
    <m/>
    <m/>
    <x v="0"/>
    <x v="1"/>
    <x v="1"/>
    <x v="1"/>
    <x v="0"/>
    <x v="0"/>
    <n v="2"/>
  </r>
  <r>
    <x v="0"/>
    <x v="0"/>
    <s v="NA"/>
    <s v="NSSCI05"/>
    <x v="0"/>
    <s v="Scientist"/>
    <s v="Woman"/>
    <s v="sole"/>
    <x v="26"/>
    <m/>
    <m/>
    <s v="cod"/>
    <x v="0"/>
    <x v="0"/>
    <x v="0"/>
    <x v="1"/>
    <x v="0"/>
    <x v="0"/>
    <n v="2"/>
  </r>
  <r>
    <x v="0"/>
    <x v="0"/>
    <s v="NA"/>
    <s v="NSSCI05"/>
    <x v="0"/>
    <s v="Scientist"/>
    <s v="Woman"/>
    <s v="shrimps"/>
    <x v="0"/>
    <m/>
    <m/>
    <s v="sole, sea bass"/>
    <x v="0"/>
    <x v="0"/>
    <x v="0"/>
    <x v="1"/>
    <x v="0"/>
    <x v="0"/>
    <n v="2"/>
  </r>
  <r>
    <x v="0"/>
    <x v="0"/>
    <s v="NA"/>
    <s v="NSSCI05"/>
    <x v="0"/>
    <s v="Scientist"/>
    <s v="Woman"/>
    <s v="seabass"/>
    <x v="21"/>
    <m/>
    <m/>
    <s v="cod, small fishing vessel, large fishing vessel"/>
    <x v="0"/>
    <x v="0"/>
    <x v="0"/>
    <x v="1"/>
    <x v="0"/>
    <x v="0"/>
    <n v="2"/>
  </r>
  <r>
    <x v="0"/>
    <x v="0"/>
    <s v="NA"/>
    <s v="NSSCI05"/>
    <x v="0"/>
    <s v="Scientist"/>
    <s v="Woman"/>
    <s v="cod"/>
    <x v="18"/>
    <s v="commercial fish/shellfish"/>
    <m/>
    <s v="cod"/>
    <x v="0"/>
    <x v="0"/>
    <x v="0"/>
    <x v="1"/>
    <x v="0"/>
    <x v="0"/>
    <n v="2"/>
  </r>
  <r>
    <x v="0"/>
    <x v="0"/>
    <s v="NA"/>
    <s v="NSSCI05"/>
    <x v="0"/>
    <s v="Scientist"/>
    <s v="Woman"/>
    <s v="food dependent growth"/>
    <x v="61"/>
    <s v="fish productivity"/>
    <m/>
    <m/>
    <x v="0"/>
    <x v="0"/>
    <x v="0"/>
    <x v="1"/>
    <x v="0"/>
    <x v="0"/>
    <n v="2"/>
  </r>
  <r>
    <x v="0"/>
    <x v="0"/>
    <s v="NA"/>
    <s v="NSSCI05"/>
    <x v="0"/>
    <s v="Scientist"/>
    <s v="Woman"/>
    <s v="food dependent reproduction"/>
    <x v="62"/>
    <s v="fish productivity"/>
    <m/>
    <m/>
    <x v="0"/>
    <x v="0"/>
    <x v="0"/>
    <x v="1"/>
    <x v="0"/>
    <x v="0"/>
    <n v="2"/>
  </r>
  <r>
    <x v="0"/>
    <x v="0"/>
    <s v="NA"/>
    <s v="NSSCI05"/>
    <x v="0"/>
    <s v="Scientist"/>
    <s v="Woman"/>
    <s v="size based interaction, including fisheries"/>
    <x v="63"/>
    <m/>
    <m/>
    <m/>
    <x v="0"/>
    <x v="0"/>
    <x v="1"/>
    <x v="0"/>
    <x v="0"/>
    <x v="0"/>
    <n v="2"/>
  </r>
  <r>
    <x v="0"/>
    <x v="0"/>
    <s v="NA"/>
    <s v="NSSCI05"/>
    <x v="0"/>
    <s v="Scientist"/>
    <s v="Woman"/>
    <s v="size based interaction, including fisheries"/>
    <x v="64"/>
    <m/>
    <m/>
    <m/>
    <x v="1"/>
    <x v="1"/>
    <x v="1"/>
    <x v="1"/>
    <x v="0"/>
    <x v="0"/>
    <n v="2"/>
  </r>
  <r>
    <x v="0"/>
    <x v="0"/>
    <s v="NA"/>
    <s v="NSSCI05"/>
    <x v="0"/>
    <s v="Scientist"/>
    <s v="Woman"/>
    <s v="large vessels"/>
    <x v="5"/>
    <m/>
    <m/>
    <s v="fished stocks"/>
    <x v="1"/>
    <x v="1"/>
    <x v="1"/>
    <x v="1"/>
    <x v="0"/>
    <x v="0"/>
    <n v="2"/>
  </r>
  <r>
    <x v="0"/>
    <x v="0"/>
    <s v="NA"/>
    <s v="NSSCI05"/>
    <x v="0"/>
    <s v="Scientist"/>
    <s v="Woman"/>
    <s v="small vessels"/>
    <x v="4"/>
    <m/>
    <m/>
    <m/>
    <x v="1"/>
    <x v="1"/>
    <x v="1"/>
    <x v="1"/>
    <x v="0"/>
    <x v="0"/>
    <n v="2"/>
  </r>
  <r>
    <x v="0"/>
    <x v="0"/>
    <s v="NA"/>
    <s v="NSSCI05"/>
    <x v="0"/>
    <s v="Scientist"/>
    <s v="Woman"/>
    <s v="fishing net"/>
    <x v="65"/>
    <s v="fishing gear"/>
    <m/>
    <m/>
    <x v="1"/>
    <x v="1"/>
    <x v="1"/>
    <x v="1"/>
    <x v="0"/>
    <x v="0"/>
    <n v="2"/>
  </r>
  <r>
    <x v="0"/>
    <x v="0"/>
    <s v="NA"/>
    <s v="NSSCI05"/>
    <x v="0"/>
    <s v="Scientist"/>
    <s v="Woman"/>
    <s v="climate change in terms of temperature and tolerance ranges"/>
    <x v="50"/>
    <s v="climate change"/>
    <m/>
    <m/>
    <x v="0"/>
    <x v="0"/>
    <x v="0"/>
    <x v="1"/>
    <x v="1"/>
    <x v="0"/>
    <n v="3"/>
  </r>
  <r>
    <x v="0"/>
    <x v="0"/>
    <s v="NA"/>
    <s v="NSSCI05"/>
    <x v="0"/>
    <s v="Scientist"/>
    <s v="Woman"/>
    <s v="climate change in terms of temperature and tolerance ranges"/>
    <x v="66"/>
    <m/>
    <m/>
    <m/>
    <x v="0"/>
    <x v="0"/>
    <x v="0"/>
    <x v="1"/>
    <x v="0"/>
    <x v="0"/>
    <n v="2"/>
  </r>
  <r>
    <x v="0"/>
    <x v="0"/>
    <s v="NA"/>
    <s v="NSSCI05"/>
    <x v="0"/>
    <s v="Scientist"/>
    <s v="Woman"/>
    <s v="climate change in terms of temperature and tolerance ranges"/>
    <x v="67"/>
    <m/>
    <m/>
    <m/>
    <x v="0"/>
    <x v="0"/>
    <x v="0"/>
    <x v="1"/>
    <x v="0"/>
    <x v="0"/>
    <n v="2"/>
  </r>
  <r>
    <x v="0"/>
    <x v="0"/>
    <s v="NA"/>
    <s v="NSSCI05"/>
    <x v="0"/>
    <s v="Scientist"/>
    <s v="Woman"/>
    <s v="spatially explicit"/>
    <x v="68"/>
    <m/>
    <m/>
    <m/>
    <x v="0"/>
    <x v="0"/>
    <x v="0"/>
    <x v="1"/>
    <x v="1"/>
    <x v="0"/>
    <n v="3"/>
  </r>
  <r>
    <x v="0"/>
    <x v="0"/>
    <s v="NA"/>
    <s v="NSSCI05"/>
    <x v="0"/>
    <s v="Scientist"/>
    <s v="Woman"/>
    <s v="dynamic interactions between agents (vessels/piscivores) and their prey"/>
    <x v="69"/>
    <s v="fisher conditions"/>
    <m/>
    <m/>
    <x v="0"/>
    <x v="0"/>
    <x v="0"/>
    <x v="1"/>
    <x v="1"/>
    <x v="0"/>
    <n v="3"/>
  </r>
  <r>
    <x v="0"/>
    <x v="0"/>
    <s v="NA"/>
    <s v="NSSCI05"/>
    <x v="0"/>
    <s v="Scientist"/>
    <s v="Woman"/>
    <s v="dynamic interactions between agents (vessels/piscivores) and their prey"/>
    <x v="70"/>
    <s v="fisher conditions"/>
    <m/>
    <m/>
    <x v="1"/>
    <x v="1"/>
    <x v="1"/>
    <x v="1"/>
    <x v="0"/>
    <x v="0"/>
    <n v="2"/>
  </r>
  <r>
    <x v="0"/>
    <x v="0"/>
    <s v="NA"/>
    <s v="NSSCI05"/>
    <x v="0"/>
    <s v="Scientist"/>
    <s v="Woman"/>
    <s v="dynamic interactions between agents (vessels/piscivores) and their prey"/>
    <x v="71"/>
    <m/>
    <m/>
    <m/>
    <x v="0"/>
    <x v="0"/>
    <x v="0"/>
    <x v="1"/>
    <x v="0"/>
    <x v="0"/>
    <n v="2"/>
  </r>
  <r>
    <x v="0"/>
    <x v="0"/>
    <s v="NA"/>
    <s v="NSSCI05"/>
    <x v="0"/>
    <s v="Scientist"/>
    <s v="Woman"/>
    <s v="dynamic interactions between agents (vessels/piscivores) and their prey"/>
    <x v="72"/>
    <m/>
    <m/>
    <m/>
    <x v="0"/>
    <x v="0"/>
    <x v="1"/>
    <x v="0"/>
    <x v="0"/>
    <x v="0"/>
    <n v="2"/>
  </r>
  <r>
    <x v="0"/>
    <x v="0"/>
    <s v="NA"/>
    <s v="NSSCI05"/>
    <x v="0"/>
    <s v="Scientist"/>
    <s v="Woman"/>
    <s v="relative changes in the food web and catch when comparing (management) scenarios. Such as area closure; size selection and climate scenarios"/>
    <x v="73"/>
    <s v="food web"/>
    <m/>
    <m/>
    <x v="0"/>
    <x v="0"/>
    <x v="0"/>
    <x v="0"/>
    <x v="0"/>
    <x v="0"/>
    <n v="3"/>
  </r>
  <r>
    <x v="0"/>
    <x v="0"/>
    <s v="NA"/>
    <s v="NSSCI05"/>
    <x v="0"/>
    <s v="Scientist"/>
    <s v="Woman"/>
    <s v="relative changes in the food web and catch when comparing (management) scenarios. Such as area closure; size selection and climate scenarios"/>
    <x v="74"/>
    <s v="management measure"/>
    <m/>
    <m/>
    <x v="0"/>
    <x v="0"/>
    <x v="0"/>
    <x v="1"/>
    <x v="0"/>
    <x v="0"/>
    <n v="2"/>
  </r>
  <r>
    <x v="0"/>
    <x v="0"/>
    <s v="NA"/>
    <s v="NSSCI05"/>
    <x v="0"/>
    <s v="Scientist"/>
    <s v="Woman"/>
    <s v="relative changes in the food web and catch when comparing (management) scenarios. Such as area closure; size selection and climate scenarios"/>
    <x v="57"/>
    <m/>
    <m/>
    <m/>
    <x v="2"/>
    <x v="1"/>
    <x v="1"/>
    <x v="1"/>
    <x v="0"/>
    <x v="0"/>
    <n v="2"/>
  </r>
  <r>
    <x v="0"/>
    <x v="0"/>
    <s v="NA"/>
    <s v="NSSCI05"/>
    <x v="0"/>
    <s v="Scientist"/>
    <s v="Woman"/>
    <s v="relative changes in the food web and catch when comparing (management) scenarios. Such as area closure; size selection and climate scenarios"/>
    <x v="13"/>
    <m/>
    <m/>
    <m/>
    <x v="2"/>
    <x v="1"/>
    <x v="1"/>
    <x v="1"/>
    <x v="1"/>
    <x v="0"/>
    <n v="3"/>
  </r>
  <r>
    <x v="0"/>
    <x v="0"/>
    <s v="NA"/>
    <s v="NSSCI05"/>
    <x v="0"/>
    <s v="Scientist"/>
    <s v="Woman"/>
    <s v="relative changes in the food web and catch when comparing (management) scenarios. Such as area closure; size selection and climate scenarios"/>
    <x v="75"/>
    <m/>
    <m/>
    <m/>
    <x v="1"/>
    <x v="1"/>
    <x v="1"/>
    <x v="1"/>
    <x v="0"/>
    <x v="0"/>
    <n v="2"/>
  </r>
  <r>
    <x v="0"/>
    <x v="0"/>
    <s v="NA"/>
    <s v="NSSCI05"/>
    <x v="0"/>
    <s v="Scientist"/>
    <s v="Woman"/>
    <s v="relative changes in the food web and catch when comparing (management) scenarios. Such as area closure; size selection and climate scenarios"/>
    <x v="50"/>
    <s v="climate change"/>
    <m/>
    <m/>
    <x v="0"/>
    <x v="0"/>
    <x v="0"/>
    <x v="1"/>
    <x v="1"/>
    <x v="0"/>
    <n v="3"/>
  </r>
  <r>
    <x v="0"/>
    <x v="0"/>
    <s v="NA"/>
    <s v="NSSCI06"/>
    <x v="0"/>
    <s v="Scientist"/>
    <s v="Man"/>
    <s v="fisheries bycatch"/>
    <x v="76"/>
    <s v="bycatch"/>
    <m/>
    <s v="top predators"/>
    <x v="0"/>
    <x v="0"/>
    <x v="1"/>
    <x v="0"/>
    <x v="0"/>
    <x v="0"/>
    <n v="2"/>
  </r>
  <r>
    <x v="0"/>
    <x v="0"/>
    <s v="NA"/>
    <s v="NSSCI06"/>
    <x v="0"/>
    <s v="Scientist"/>
    <s v="Man"/>
    <s v="combined impact of fisheries and climate"/>
    <x v="30"/>
    <s v="cummulative effects"/>
    <m/>
    <s v="top predator prey"/>
    <x v="3"/>
    <x v="0"/>
    <x v="0"/>
    <x v="1"/>
    <x v="1"/>
    <x v="0"/>
    <n v="3"/>
  </r>
  <r>
    <x v="0"/>
    <x v="0"/>
    <s v="NA"/>
    <s v="NSSCI06"/>
    <x v="0"/>
    <s v="Scientist"/>
    <s v="Man"/>
    <s v="combined impact of fisheries and climate"/>
    <x v="29"/>
    <s v="fisheries"/>
    <m/>
    <s v="top predator prey"/>
    <x v="1"/>
    <x v="1"/>
    <x v="1"/>
    <x v="1"/>
    <x v="0"/>
    <x v="0"/>
    <n v="2"/>
  </r>
  <r>
    <x v="0"/>
    <x v="0"/>
    <s v="NA"/>
    <s v="NSSCI06"/>
    <x v="0"/>
    <s v="Scientist"/>
    <s v="Man"/>
    <s v="combined impact of fisheries and climate"/>
    <x v="53"/>
    <s v="climate change"/>
    <m/>
    <s v="top predator prey"/>
    <x v="0"/>
    <x v="0"/>
    <x v="0"/>
    <x v="1"/>
    <x v="1"/>
    <x v="0"/>
    <n v="3"/>
  </r>
  <r>
    <x v="0"/>
    <x v="0"/>
    <s v="NA"/>
    <s v="NSSCI06"/>
    <x v="0"/>
    <s v="Scientist"/>
    <s v="Man"/>
    <s v="top predator prey"/>
    <x v="77"/>
    <m/>
    <m/>
    <m/>
    <x v="0"/>
    <x v="0"/>
    <x v="0"/>
    <x v="1"/>
    <x v="0"/>
    <x v="0"/>
    <n v="2"/>
  </r>
  <r>
    <x v="0"/>
    <x v="0"/>
    <s v="NA"/>
    <s v="NSSCI06"/>
    <x v="0"/>
    <s v="Scientist"/>
    <s v="Man"/>
    <s v="global warming"/>
    <x v="50"/>
    <s v="climate change"/>
    <m/>
    <s v="sandeel"/>
    <x v="0"/>
    <x v="0"/>
    <x v="0"/>
    <x v="1"/>
    <x v="1"/>
    <x v="0"/>
    <n v="3"/>
  </r>
  <r>
    <x v="0"/>
    <x v="0"/>
    <s v="NA"/>
    <s v="NSSCI06"/>
    <x v="0"/>
    <s v="Scientist"/>
    <s v="Man"/>
    <s v="sandeel"/>
    <x v="25"/>
    <m/>
    <m/>
    <s v="sharks, marine mammals, seabirds"/>
    <x v="0"/>
    <x v="0"/>
    <x v="0"/>
    <x v="1"/>
    <x v="0"/>
    <x v="0"/>
    <n v="2"/>
  </r>
  <r>
    <x v="0"/>
    <x v="0"/>
    <s v="NA"/>
    <s v="NSSCI06"/>
    <x v="0"/>
    <s v="Scientist"/>
    <s v="Man"/>
    <s v="fishing"/>
    <x v="41"/>
    <s v="fisheries"/>
    <m/>
    <s v="sandeel, sharks, marine mammals"/>
    <x v="1"/>
    <x v="1"/>
    <x v="1"/>
    <x v="1"/>
    <x v="0"/>
    <x v="0"/>
    <n v="2"/>
  </r>
  <r>
    <x v="0"/>
    <x v="0"/>
    <s v="NA"/>
    <s v="NSSCI06"/>
    <x v="0"/>
    <s v="Scientist"/>
    <s v="Man"/>
    <s v="seabirds"/>
    <x v="78"/>
    <m/>
    <m/>
    <m/>
    <x v="0"/>
    <x v="0"/>
    <x v="1"/>
    <x v="0"/>
    <x v="0"/>
    <x v="0"/>
    <n v="2"/>
  </r>
  <r>
    <x v="0"/>
    <x v="0"/>
    <s v="NA"/>
    <s v="NSSCI06"/>
    <x v="0"/>
    <s v="Scientist"/>
    <s v="Man"/>
    <s v="marine mammals"/>
    <x v="79"/>
    <m/>
    <m/>
    <m/>
    <x v="0"/>
    <x v="0"/>
    <x v="1"/>
    <x v="0"/>
    <x v="0"/>
    <x v="0"/>
    <n v="2"/>
  </r>
  <r>
    <x v="0"/>
    <x v="0"/>
    <s v="NA"/>
    <s v="NSSCI06"/>
    <x v="0"/>
    <s v="Scientist"/>
    <s v="Man"/>
    <s v="sharks"/>
    <x v="80"/>
    <m/>
    <m/>
    <m/>
    <x v="0"/>
    <x v="0"/>
    <x v="1"/>
    <x v="0"/>
    <x v="0"/>
    <x v="0"/>
    <n v="2"/>
  </r>
  <r>
    <x v="0"/>
    <x v="0"/>
    <s v="NA"/>
    <s v="NSSCI06"/>
    <x v="0"/>
    <s v="Scientist"/>
    <s v="Man"/>
    <s v="Economic/social drivers and impacts of activities/management on habitat function and food supply"/>
    <x v="81"/>
    <s v="economics"/>
    <m/>
    <m/>
    <x v="2"/>
    <x v="1"/>
    <x v="1"/>
    <x v="1"/>
    <x v="0"/>
    <x v="0"/>
    <n v="2"/>
  </r>
  <r>
    <x v="0"/>
    <x v="0"/>
    <s v="NA"/>
    <s v="NSSCI06"/>
    <x v="0"/>
    <s v="Scientist"/>
    <s v="Man"/>
    <s v="Economic/social drivers and impacts of activities/management on habitat function and food supply"/>
    <x v="82"/>
    <m/>
    <m/>
    <m/>
    <x v="2"/>
    <x v="1"/>
    <x v="1"/>
    <x v="1"/>
    <x v="0"/>
    <x v="0"/>
    <n v="2"/>
  </r>
  <r>
    <x v="0"/>
    <x v="0"/>
    <s v="NA"/>
    <s v="NSSCI06"/>
    <x v="0"/>
    <s v="Scientist"/>
    <s v="Man"/>
    <s v="Economic/social drivers and impacts of activities/management on habitat function and food supply"/>
    <x v="83"/>
    <m/>
    <m/>
    <m/>
    <x v="2"/>
    <x v="1"/>
    <x v="1"/>
    <x v="1"/>
    <x v="0"/>
    <x v="0"/>
    <n v="2"/>
  </r>
  <r>
    <x v="0"/>
    <x v="0"/>
    <s v="NA"/>
    <s v="NSSCI06"/>
    <x v="0"/>
    <s v="Scientist"/>
    <s v="Man"/>
    <s v="Economic/social drivers and impacts of activities/management on habitat function and food supply"/>
    <x v="10"/>
    <m/>
    <m/>
    <m/>
    <x v="2"/>
    <x v="1"/>
    <x v="1"/>
    <x v="1"/>
    <x v="0"/>
    <x v="0"/>
    <n v="2"/>
  </r>
  <r>
    <x v="0"/>
    <x v="0"/>
    <s v="NA"/>
    <s v="NSSCI06"/>
    <x v="0"/>
    <s v="Scientist"/>
    <s v="Man"/>
    <s v="Economic/social drivers and impacts of activities/management on habitat function and food supply"/>
    <x v="84"/>
    <m/>
    <m/>
    <m/>
    <x v="0"/>
    <x v="0"/>
    <x v="1"/>
    <x v="0"/>
    <x v="1"/>
    <x v="0"/>
    <n v="3"/>
  </r>
  <r>
    <x v="0"/>
    <x v="0"/>
    <s v="NA"/>
    <s v="NSSCI06"/>
    <x v="0"/>
    <s v="Scientist"/>
    <s v="Man"/>
    <s v="Economic/social drivers and impacts of activities/management on habitat function and food supply"/>
    <x v="35"/>
    <s v="food supply"/>
    <m/>
    <m/>
    <x v="2"/>
    <x v="1"/>
    <x v="1"/>
    <x v="1"/>
    <x v="0"/>
    <x v="0"/>
    <n v="2"/>
  </r>
  <r>
    <x v="0"/>
    <x v="0"/>
    <s v="NA"/>
    <s v="NSSCI06"/>
    <x v="0"/>
    <s v="Scientist"/>
    <s v="Man"/>
    <s v="plaice"/>
    <x v="17"/>
    <m/>
    <m/>
    <m/>
    <x v="0"/>
    <x v="0"/>
    <x v="0"/>
    <x v="1"/>
    <x v="0"/>
    <x v="0"/>
    <n v="2"/>
  </r>
  <r>
    <x v="0"/>
    <x v="0"/>
    <s v="NA"/>
    <s v="NSSCI06"/>
    <x v="0"/>
    <s v="Scientist"/>
    <s v="Man"/>
    <s v="sole"/>
    <x v="26"/>
    <m/>
    <m/>
    <m/>
    <x v="0"/>
    <x v="0"/>
    <x v="0"/>
    <x v="1"/>
    <x v="0"/>
    <x v="0"/>
    <n v="2"/>
  </r>
  <r>
    <x v="0"/>
    <x v="0"/>
    <s v="NA"/>
    <s v="NSSCI06"/>
    <x v="0"/>
    <s v="Scientist"/>
    <s v="Man"/>
    <s v="benthic habitats"/>
    <x v="15"/>
    <s v="seabottom habitat"/>
    <m/>
    <s v="plaice, sole"/>
    <x v="0"/>
    <x v="0"/>
    <x v="1"/>
    <x v="0"/>
    <x v="1"/>
    <x v="0"/>
    <n v="3"/>
  </r>
  <r>
    <x v="0"/>
    <x v="0"/>
    <s v="NA"/>
    <s v="NSSCI06"/>
    <x v="0"/>
    <s v="Scientist"/>
    <s v="Man"/>
    <s v="crabs"/>
    <x v="85"/>
    <s v="commercial fish/shellfish"/>
    <m/>
    <s v="plaice, sole"/>
    <x v="0"/>
    <x v="0"/>
    <x v="0"/>
    <x v="1"/>
    <x v="0"/>
    <x v="0"/>
    <n v="2"/>
  </r>
  <r>
    <x v="0"/>
    <x v="0"/>
    <s v="NA"/>
    <s v="NSSCI06"/>
    <x v="0"/>
    <s v="Scientist"/>
    <s v="Man"/>
    <s v="euro"/>
    <x v="37"/>
    <s v="fisheries revenues"/>
    <m/>
    <s v="plaice, sole"/>
    <x v="2"/>
    <x v="1"/>
    <x v="1"/>
    <x v="1"/>
    <x v="0"/>
    <x v="0"/>
    <n v="2"/>
  </r>
  <r>
    <x v="0"/>
    <x v="0"/>
    <s v="NA"/>
    <s v="NSSCI06"/>
    <x v="0"/>
    <s v="Scientist"/>
    <s v="Man"/>
    <s v="fishing"/>
    <x v="41"/>
    <s v="fisheries"/>
    <m/>
    <s v="plaice, sole, benthic habitat, crabs, euro"/>
    <x v="1"/>
    <x v="1"/>
    <x v="1"/>
    <x v="1"/>
    <x v="0"/>
    <x v="0"/>
    <n v="2"/>
  </r>
  <r>
    <x v="0"/>
    <x v="0"/>
    <s v="NA"/>
    <s v="NSSCI06"/>
    <x v="0"/>
    <s v="Scientist"/>
    <s v="Man"/>
    <s v="MPAs"/>
    <x v="13"/>
    <m/>
    <m/>
    <s v="plaice, sole"/>
    <x v="2"/>
    <x v="1"/>
    <x v="1"/>
    <x v="1"/>
    <x v="1"/>
    <x v="0"/>
    <n v="3"/>
  </r>
  <r>
    <x v="0"/>
    <x v="0"/>
    <s v="NA"/>
    <s v="NSSCI06"/>
    <x v="0"/>
    <s v="Scientist"/>
    <s v="Man"/>
    <s v="windfarms"/>
    <x v="14"/>
    <m/>
    <m/>
    <s v="benthic habitats"/>
    <x v="2"/>
    <x v="0"/>
    <x v="1"/>
    <x v="1"/>
    <x v="1"/>
    <x v="0"/>
    <n v="2"/>
  </r>
  <r>
    <x v="0"/>
    <x v="0"/>
    <s v="NA"/>
    <s v="NSSCI06"/>
    <x v="0"/>
    <s v="Scientist"/>
    <s v="Man"/>
    <s v="jobs"/>
    <x v="12"/>
    <s v="jobs"/>
    <m/>
    <m/>
    <x v="2"/>
    <x v="1"/>
    <x v="1"/>
    <x v="1"/>
    <x v="0"/>
    <x v="0"/>
    <n v="2"/>
  </r>
  <r>
    <x v="0"/>
    <x v="1"/>
    <s v="NA"/>
    <s v="NSSta01"/>
    <x v="0"/>
    <s v="Industry"/>
    <s v="Woman"/>
    <s v="Research ICES"/>
    <x v="86"/>
    <m/>
    <m/>
    <s v="regulation"/>
    <x v="2"/>
    <x v="1"/>
    <x v="1"/>
    <x v="1"/>
    <x v="0"/>
    <x v="0"/>
    <n v="2"/>
  </r>
  <r>
    <x v="0"/>
    <x v="1"/>
    <s v="NA"/>
    <s v="NSSta01"/>
    <x v="0"/>
    <s v="Industry"/>
    <s v="Woman"/>
    <s v="need for more research/experts"/>
    <x v="87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delay/gap between advice publication/reality of the field"/>
    <x v="88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need for more reactivity in face to strong changes/variation in the ecosystem"/>
    <x v="89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need for more reactivity in face to strong changes/variation in the ecosystem"/>
    <x v="59"/>
    <s v="ecosystem"/>
    <m/>
    <m/>
    <x v="3"/>
    <x v="0"/>
    <x v="1"/>
    <x v="0"/>
    <x v="0"/>
    <x v="0"/>
    <n v="2"/>
  </r>
  <r>
    <x v="0"/>
    <x v="1"/>
    <s v="NA"/>
    <s v="NSSta01"/>
    <x v="0"/>
    <s v="Industry"/>
    <s v="Woman"/>
    <s v="climate change (temperature increase, acidification increase)"/>
    <x v="50"/>
    <s v="climate change"/>
    <m/>
    <s v="species distribution"/>
    <x v="0"/>
    <x v="0"/>
    <x v="0"/>
    <x v="1"/>
    <x v="1"/>
    <x v="0"/>
    <n v="3"/>
  </r>
  <r>
    <x v="0"/>
    <x v="1"/>
    <s v="NA"/>
    <s v="NSSta01"/>
    <x v="0"/>
    <s v="Industry"/>
    <s v="Woman"/>
    <s v="climate change (temperature increase, acidification increase)"/>
    <x v="66"/>
    <m/>
    <m/>
    <s v="species distribution"/>
    <x v="0"/>
    <x v="0"/>
    <x v="0"/>
    <x v="1"/>
    <x v="0"/>
    <x v="0"/>
    <n v="2"/>
  </r>
  <r>
    <x v="0"/>
    <x v="1"/>
    <s v="NA"/>
    <s v="NSSta01"/>
    <x v="0"/>
    <s v="Industry"/>
    <s v="Woman"/>
    <s v="climate change (temperature increase, acidification increase)"/>
    <x v="90"/>
    <s v="climate change"/>
    <m/>
    <s v="species distribution"/>
    <x v="2"/>
    <x v="1"/>
    <x v="1"/>
    <x v="1"/>
    <x v="0"/>
    <x v="0"/>
    <n v="2"/>
  </r>
  <r>
    <x v="0"/>
    <x v="1"/>
    <s v="NA"/>
    <s v="NSSta01"/>
    <x v="0"/>
    <s v="Industry"/>
    <s v="Woman"/>
    <s v="species distribution"/>
    <x v="91"/>
    <m/>
    <m/>
    <m/>
    <x v="0"/>
    <x v="0"/>
    <x v="0"/>
    <x v="1"/>
    <x v="1"/>
    <x v="0"/>
    <n v="3"/>
  </r>
  <r>
    <x v="0"/>
    <x v="1"/>
    <s v="NA"/>
    <s v="NSSta01"/>
    <x v="0"/>
    <s v="Industry"/>
    <s v="Woman"/>
    <s v="pollution"/>
    <x v="92"/>
    <m/>
    <m/>
    <m/>
    <x v="0"/>
    <x v="0"/>
    <x v="0"/>
    <x v="1"/>
    <x v="0"/>
    <x v="0"/>
    <n v="2"/>
  </r>
  <r>
    <x v="0"/>
    <x v="1"/>
    <s v="NA"/>
    <s v="NSSta01"/>
    <x v="0"/>
    <s v="Industry"/>
    <s v="Woman"/>
    <s v="Mining/subsea cables/CO2 storage"/>
    <x v="93"/>
    <m/>
    <m/>
    <s v="fishing zones"/>
    <x v="2"/>
    <x v="1"/>
    <x v="1"/>
    <x v="1"/>
    <x v="0"/>
    <x v="0"/>
    <n v="2"/>
  </r>
  <r>
    <x v="0"/>
    <x v="1"/>
    <s v="NA"/>
    <s v="NSSta01"/>
    <x v="0"/>
    <s v="Industry"/>
    <s v="Woman"/>
    <s v="Mining/subsea cables/CO2 storage"/>
    <x v="94"/>
    <s v="other sectors"/>
    <m/>
    <s v="fishing zones"/>
    <x v="2"/>
    <x v="1"/>
    <x v="1"/>
    <x v="1"/>
    <x v="0"/>
    <x v="0"/>
    <n v="2"/>
  </r>
  <r>
    <x v="0"/>
    <x v="1"/>
    <s v="NA"/>
    <s v="NSSta01"/>
    <x v="0"/>
    <s v="Industry"/>
    <s v="Woman"/>
    <s v="Mining/subsea cables/CO2 storage"/>
    <x v="51"/>
    <s v="carbon storage"/>
    <m/>
    <s v="fishing zones"/>
    <x v="2"/>
    <x v="1"/>
    <x v="1"/>
    <x v="1"/>
    <x v="0"/>
    <x v="0"/>
    <n v="2"/>
  </r>
  <r>
    <x v="0"/>
    <x v="1"/>
    <s v="NA"/>
    <s v="NSSta01"/>
    <x v="0"/>
    <s v="Industry"/>
    <s v="Woman"/>
    <s v="Windmills/artificialization"/>
    <x v="14"/>
    <m/>
    <m/>
    <s v="fishing zones"/>
    <x v="2"/>
    <x v="0"/>
    <x v="1"/>
    <x v="1"/>
    <x v="1"/>
    <x v="0"/>
    <n v="2"/>
  </r>
  <r>
    <x v="0"/>
    <x v="1"/>
    <s v="NA"/>
    <s v="NSSta01"/>
    <x v="0"/>
    <s v="Industry"/>
    <s v="Woman"/>
    <s v="Windmills/artificialization"/>
    <x v="95"/>
    <s v="other sectors"/>
    <m/>
    <s v="fishing zones"/>
    <x v="2"/>
    <x v="1"/>
    <x v="1"/>
    <x v="1"/>
    <x v="0"/>
    <x v="0"/>
    <n v="2"/>
  </r>
  <r>
    <x v="0"/>
    <x v="1"/>
    <s v="NA"/>
    <s v="NSSta01"/>
    <x v="0"/>
    <s v="Industry"/>
    <s v="Woman"/>
    <s v="Industry"/>
    <x v="96"/>
    <m/>
    <m/>
    <s v="Windmills/artificialization, Mining/subsea cables/CO2 storage"/>
    <x v="2"/>
    <x v="1"/>
    <x v="1"/>
    <x v="1"/>
    <x v="0"/>
    <x v="0"/>
    <n v="2"/>
  </r>
  <r>
    <x v="0"/>
    <x v="1"/>
    <s v="NA"/>
    <s v="NSSta01"/>
    <x v="0"/>
    <s v="Industry"/>
    <s v="Woman"/>
    <s v="Energy demand"/>
    <x v="97"/>
    <s v="other sectors"/>
    <m/>
    <m/>
    <x v="2"/>
    <x v="1"/>
    <x v="1"/>
    <x v="1"/>
    <x v="0"/>
    <x v="0"/>
    <n v="2"/>
  </r>
  <r>
    <x v="0"/>
    <x v="1"/>
    <s v="NA"/>
    <s v="NSSta01"/>
    <x v="0"/>
    <s v="Industry"/>
    <s v="Woman"/>
    <s v="Population growth"/>
    <x v="98"/>
    <m/>
    <m/>
    <s v="Industry"/>
    <x v="0"/>
    <x v="0"/>
    <x v="0"/>
    <x v="1"/>
    <x v="0"/>
    <x v="0"/>
    <n v="2"/>
  </r>
  <r>
    <x v="0"/>
    <x v="1"/>
    <s v="NA"/>
    <s v="NSSta01"/>
    <x v="0"/>
    <s v="Industry"/>
    <s v="Woman"/>
    <s v="Food"/>
    <x v="35"/>
    <s v="food supply"/>
    <m/>
    <s v="Population growth"/>
    <x v="2"/>
    <x v="1"/>
    <x v="1"/>
    <x v="1"/>
    <x v="0"/>
    <x v="0"/>
    <n v="2"/>
  </r>
  <r>
    <x v="0"/>
    <x v="1"/>
    <s v="NA"/>
    <s v="NSSta01"/>
    <x v="0"/>
    <s v="Industry"/>
    <s v="Woman"/>
    <s v="fishing zones"/>
    <x v="99"/>
    <s v="fisheries"/>
    <m/>
    <s v="fisheries"/>
    <x v="1"/>
    <x v="1"/>
    <x v="1"/>
    <x v="1"/>
    <x v="0"/>
    <x v="0"/>
    <n v="2"/>
  </r>
  <r>
    <x v="0"/>
    <x v="1"/>
    <s v="NA"/>
    <s v="NSSta01"/>
    <x v="0"/>
    <s v="Industry"/>
    <s v="Woman"/>
    <s v="fisheries"/>
    <x v="29"/>
    <s v="fisheries"/>
    <m/>
    <s v="food"/>
    <x v="1"/>
    <x v="1"/>
    <x v="1"/>
    <x v="1"/>
    <x v="0"/>
    <x v="0"/>
    <n v="2"/>
  </r>
  <r>
    <x v="0"/>
    <x v="1"/>
    <s v="NA"/>
    <s v="NSSta01"/>
    <x v="0"/>
    <s v="Industry"/>
    <s v="Woman"/>
    <s v="price (fair?)"/>
    <x v="100"/>
    <m/>
    <m/>
    <s v="fisheries "/>
    <x v="2"/>
    <x v="1"/>
    <x v="1"/>
    <x v="1"/>
    <x v="0"/>
    <x v="0"/>
    <n v="2"/>
  </r>
  <r>
    <x v="0"/>
    <x v="1"/>
    <s v="NA"/>
    <s v="NSSta01"/>
    <x v="0"/>
    <s v="Industry"/>
    <s v="Woman"/>
    <s v="jobs"/>
    <x v="12"/>
    <s v="jobs"/>
    <m/>
    <s v="fisheries "/>
    <x v="2"/>
    <x v="1"/>
    <x v="1"/>
    <x v="1"/>
    <x v="0"/>
    <x v="0"/>
    <n v="2"/>
  </r>
  <r>
    <x v="0"/>
    <x v="1"/>
    <s v="NA"/>
    <s v="NSSta01"/>
    <x v="0"/>
    <s v="Industry"/>
    <s v="Woman"/>
    <s v="fishery sector attractiveness for younger generations"/>
    <x v="101"/>
    <m/>
    <m/>
    <s v="fisheries "/>
    <x v="2"/>
    <x v="1"/>
    <x v="1"/>
    <x v="1"/>
    <x v="0"/>
    <x v="0"/>
    <n v="2"/>
  </r>
  <r>
    <x v="0"/>
    <x v="1"/>
    <s v="NA"/>
    <s v="NSSta01"/>
    <x v="0"/>
    <s v="Industry"/>
    <s v="Woman"/>
    <s v="fishery sector attractiveness for younger generations"/>
    <x v="102"/>
    <s v="fisher conditions"/>
    <m/>
    <s v="fisheries "/>
    <x v="2"/>
    <x v="1"/>
    <x v="1"/>
    <x v="1"/>
    <x v="0"/>
    <x v="0"/>
    <n v="2"/>
  </r>
  <r>
    <x v="0"/>
    <x v="1"/>
    <s v="NA"/>
    <s v="NSSta01"/>
    <x v="0"/>
    <s v="Industry"/>
    <s v="Woman"/>
    <s v="cost (vessel, gears, fuel)"/>
    <x v="103"/>
    <m/>
    <m/>
    <s v="fisheries "/>
    <x v="2"/>
    <x v="1"/>
    <x v="1"/>
    <x v="1"/>
    <x v="0"/>
    <x v="0"/>
    <n v="2"/>
  </r>
  <r>
    <x v="0"/>
    <x v="1"/>
    <s v="NA"/>
    <s v="NSSta01"/>
    <x v="0"/>
    <s v="Industry"/>
    <s v="Woman"/>
    <s v="cost (vessel, gears, fuel)"/>
    <x v="104"/>
    <m/>
    <m/>
    <s v="fisheries "/>
    <x v="2"/>
    <x v="1"/>
    <x v="1"/>
    <x v="1"/>
    <x v="0"/>
    <x v="0"/>
    <n v="2"/>
  </r>
  <r>
    <x v="0"/>
    <x v="1"/>
    <s v="NA"/>
    <s v="NSSta01"/>
    <x v="0"/>
    <s v="Industry"/>
    <s v="Woman"/>
    <s v="cost (vessel, gears, fuel)"/>
    <x v="105"/>
    <m/>
    <m/>
    <s v="fisheries "/>
    <x v="2"/>
    <x v="1"/>
    <x v="1"/>
    <x v="1"/>
    <x v="0"/>
    <x v="0"/>
    <n v="2"/>
  </r>
  <r>
    <x v="0"/>
    <x v="1"/>
    <s v="NA"/>
    <s v="NSSta01"/>
    <x v="0"/>
    <s v="Industry"/>
    <s v="Woman"/>
    <s v="cost (vessel, gears, fuel)"/>
    <x v="106"/>
    <s v="economics"/>
    <m/>
    <s v="fisheries "/>
    <x v="2"/>
    <x v="1"/>
    <x v="1"/>
    <x v="1"/>
    <x v="0"/>
    <x v="0"/>
    <n v="2"/>
  </r>
  <r>
    <x v="0"/>
    <x v="1"/>
    <s v="NA"/>
    <s v="NSSta01"/>
    <x v="0"/>
    <s v="Industry"/>
    <s v="Woman"/>
    <s v="innovation"/>
    <x v="107"/>
    <m/>
    <m/>
    <s v="cost"/>
    <x v="2"/>
    <x v="1"/>
    <x v="1"/>
    <x v="1"/>
    <x v="0"/>
    <x v="0"/>
    <n v="2"/>
  </r>
  <r>
    <x v="0"/>
    <x v="1"/>
    <s v="NA"/>
    <s v="NSSta01"/>
    <x v="0"/>
    <s v="Industry"/>
    <s v="Woman"/>
    <s v="regulation"/>
    <x v="108"/>
    <m/>
    <m/>
    <s v="innovation, cost"/>
    <x v="2"/>
    <x v="1"/>
    <x v="1"/>
    <x v="1"/>
    <x v="0"/>
    <x v="0"/>
    <n v="2"/>
  </r>
  <r>
    <x v="0"/>
    <x v="1"/>
    <s v="NA"/>
    <s v="NSSta01"/>
    <x v="0"/>
    <s v="Industry"/>
    <s v="Woman"/>
    <s v="technical measures"/>
    <x v="109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LO/exemptions"/>
    <x v="110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Area closures (i.e. plaice box)"/>
    <x v="111"/>
    <s v="spatial management"/>
    <m/>
    <m/>
    <x v="2"/>
    <x v="1"/>
    <x v="1"/>
    <x v="1"/>
    <x v="1"/>
    <x v="0"/>
    <n v="3"/>
  </r>
  <r>
    <x v="0"/>
    <x v="1"/>
    <s v="NA"/>
    <s v="NSSta01"/>
    <x v="0"/>
    <s v="Industry"/>
    <s v="Woman"/>
    <s v="Regulate: complexity/incoherence sometimes between regulations, making the enforcement/implementation difficult"/>
    <x v="112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Regulate: complexity/incoherence sometimes between regulations, making the enforcement/implementation difficult"/>
    <x v="113"/>
    <s v="practical management"/>
    <m/>
    <m/>
    <x v="2"/>
    <x v="1"/>
    <x v="1"/>
    <x v="1"/>
    <x v="0"/>
    <x v="0"/>
    <n v="2"/>
  </r>
  <r>
    <x v="0"/>
    <x v="1"/>
    <s v="NA"/>
    <s v="NSSta01"/>
    <x v="0"/>
    <s v="Industry"/>
    <s v="Woman"/>
    <s v="Regulate: complexity/incoherence sometimes between regulations, making the enforcement/implementation difficult"/>
    <x v="114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skewness of decision making/lack of proximity with the field"/>
    <x v="115"/>
    <s v="management implementation"/>
    <m/>
    <m/>
    <x v="2"/>
    <x v="1"/>
    <x v="1"/>
    <x v="1"/>
    <x v="0"/>
    <x v="0"/>
    <n v="2"/>
  </r>
  <r>
    <x v="0"/>
    <x v="1"/>
    <s v="NA"/>
    <s v="NSSta01"/>
    <x v="0"/>
    <s v="Industry"/>
    <s v="Woman"/>
    <s v="skewness of decision making/lack of proximity with the field"/>
    <x v="116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Coastal states"/>
    <x v="117"/>
    <s v="practical management"/>
    <m/>
    <s v="regulation, North Sea agreements"/>
    <x v="2"/>
    <x v="1"/>
    <x v="1"/>
    <x v="1"/>
    <x v="0"/>
    <x v="0"/>
    <n v="2"/>
  </r>
  <r>
    <x v="0"/>
    <x v="1"/>
    <s v="NA"/>
    <s v="NSSta01"/>
    <x v="0"/>
    <s v="Industry"/>
    <s v="Woman"/>
    <s v="Brexit"/>
    <x v="118"/>
    <s v="competition for space"/>
    <m/>
    <s v="regulation, North Sea agreements"/>
    <x v="2"/>
    <x v="1"/>
    <x v="1"/>
    <x v="1"/>
    <x v="0"/>
    <x v="0"/>
    <n v="2"/>
  </r>
  <r>
    <x v="0"/>
    <x v="1"/>
    <s v="NA"/>
    <s v="NSSta01"/>
    <x v="0"/>
    <s v="Industry"/>
    <s v="Woman"/>
    <s v="Uptake/depends"/>
    <x v="119"/>
    <m/>
    <m/>
    <s v="fisheries, resource"/>
    <x v="2"/>
    <x v="1"/>
    <x v="1"/>
    <x v="1"/>
    <x v="0"/>
    <x v="0"/>
    <n v="2"/>
  </r>
  <r>
    <x v="0"/>
    <x v="1"/>
    <s v="NA"/>
    <s v="NSSta01"/>
    <x v="0"/>
    <s v="Industry"/>
    <s v="Woman"/>
    <s v="aware of the change"/>
    <x v="120"/>
    <m/>
    <m/>
    <s v="fisheries, resource"/>
    <x v="0"/>
    <x v="0"/>
    <x v="0"/>
    <x v="1"/>
    <x v="1"/>
    <x v="0"/>
    <n v="3"/>
  </r>
  <r>
    <x v="0"/>
    <x v="1"/>
    <s v="NA"/>
    <s v="NSSta01"/>
    <x v="0"/>
    <s v="Industry"/>
    <s v="Woman"/>
    <s v="knowledge of the field"/>
    <x v="121"/>
    <m/>
    <m/>
    <s v="fisheries, resource"/>
    <x v="2"/>
    <x v="1"/>
    <x v="1"/>
    <x v="1"/>
    <x v="0"/>
    <x v="0"/>
    <n v="2"/>
  </r>
  <r>
    <x v="0"/>
    <x v="1"/>
    <s v="NA"/>
    <s v="NSSta01"/>
    <x v="0"/>
    <s v="Industry"/>
    <s v="Woman"/>
    <s v="challenge of cohabilitation between activities"/>
    <x v="122"/>
    <s v="cohabilitation of activities"/>
    <m/>
    <s v="fisheries, resource"/>
    <x v="2"/>
    <x v="1"/>
    <x v="1"/>
    <x v="1"/>
    <x v="0"/>
    <x v="0"/>
    <n v="2"/>
  </r>
  <r>
    <x v="0"/>
    <x v="1"/>
    <s v="NA"/>
    <s v="NSSta01"/>
    <x v="0"/>
    <s v="Industry"/>
    <s v="Woman"/>
    <s v="ressource"/>
    <x v="34"/>
    <m/>
    <m/>
    <m/>
    <x v="0"/>
    <x v="0"/>
    <x v="0"/>
    <x v="1"/>
    <x v="0"/>
    <x v="0"/>
    <n v="2"/>
  </r>
  <r>
    <x v="0"/>
    <x v="1"/>
    <s v="NA"/>
    <s v="NSSta01"/>
    <x v="0"/>
    <s v="Industry"/>
    <s v="Woman"/>
    <s v="North Sea cod"/>
    <x v="18"/>
    <s v="commercial fish/shellfish"/>
    <m/>
    <m/>
    <x v="0"/>
    <x v="0"/>
    <x v="0"/>
    <x v="1"/>
    <x v="0"/>
    <x v="0"/>
    <n v="2"/>
  </r>
  <r>
    <x v="0"/>
    <x v="1"/>
    <s v="NA"/>
    <s v="NSSta01"/>
    <x v="0"/>
    <s v="Industry"/>
    <s v="Woman"/>
    <s v="Flatfish along the coast decreasing, why?"/>
    <x v="123"/>
    <s v="commercial fish/shellfish"/>
    <m/>
    <m/>
    <x v="0"/>
    <x v="0"/>
    <x v="0"/>
    <x v="1"/>
    <x v="1"/>
    <x v="0"/>
    <n v="3"/>
  </r>
  <r>
    <x v="0"/>
    <x v="1"/>
    <s v="NA"/>
    <s v="NSSta01"/>
    <x v="0"/>
    <s v="Industry"/>
    <s v="Woman"/>
    <s v="Flatfish along the coast decreasing, why?"/>
    <x v="123"/>
    <s v="commercial fish/shellfish"/>
    <m/>
    <m/>
    <x v="0"/>
    <x v="0"/>
    <x v="0"/>
    <x v="1"/>
    <x v="1"/>
    <x v="0"/>
    <n v="3"/>
  </r>
  <r>
    <x v="0"/>
    <x v="1"/>
    <s v="NA"/>
    <s v="NSSta01"/>
    <x v="0"/>
    <s v="Industry"/>
    <s v="Woman"/>
    <s v="food uptake"/>
    <x v="124"/>
    <s v="fish productivity"/>
    <m/>
    <m/>
    <x v="0"/>
    <x v="0"/>
    <x v="0"/>
    <x v="1"/>
    <x v="0"/>
    <x v="0"/>
    <n v="2"/>
  </r>
  <r>
    <x v="0"/>
    <x v="1"/>
    <s v="NA"/>
    <s v="NSSta01"/>
    <x v="0"/>
    <s v="Industry"/>
    <s v="Woman"/>
    <s v="primary production/phytoplankton"/>
    <x v="125"/>
    <m/>
    <m/>
    <m/>
    <x v="0"/>
    <x v="0"/>
    <x v="0"/>
    <x v="1"/>
    <x v="0"/>
    <x v="0"/>
    <n v="2"/>
  </r>
  <r>
    <x v="0"/>
    <x v="1"/>
    <s v="NA"/>
    <s v="NSSta01"/>
    <x v="0"/>
    <s v="Industry"/>
    <s v="Woman"/>
    <s v="primary production/phytoplankton"/>
    <x v="126"/>
    <m/>
    <m/>
    <m/>
    <x v="0"/>
    <x v="0"/>
    <x v="0"/>
    <x v="1"/>
    <x v="0"/>
    <x v="0"/>
    <n v="2"/>
  </r>
  <r>
    <x v="0"/>
    <x v="1"/>
    <s v="NA"/>
    <s v="NSSta01"/>
    <x v="0"/>
    <s v="Industry"/>
    <s v="Woman"/>
    <s v="primary production/phytoplankton"/>
    <x v="126"/>
    <m/>
    <m/>
    <m/>
    <x v="0"/>
    <x v="0"/>
    <x v="0"/>
    <x v="1"/>
    <x v="0"/>
    <x v="0"/>
    <n v="2"/>
  </r>
  <r>
    <x v="0"/>
    <x v="1"/>
    <s v="NA"/>
    <s v="NSSta01"/>
    <x v="0"/>
    <s v="Industry"/>
    <s v="Woman"/>
    <s v="need for study how size/quality phyto can affect resources"/>
    <x v="127"/>
    <m/>
    <m/>
    <m/>
    <x v="0"/>
    <x v="0"/>
    <x v="0"/>
    <x v="1"/>
    <x v="0"/>
    <x v="0"/>
    <n v="2"/>
  </r>
  <r>
    <x v="0"/>
    <x v="1"/>
    <s v="NA"/>
    <s v="NSSta01"/>
    <x v="0"/>
    <s v="Industry"/>
    <s v="Woman"/>
    <s v="need for study how size/quality phyto can affect resources"/>
    <x v="34"/>
    <m/>
    <m/>
    <m/>
    <x v="0"/>
    <x v="0"/>
    <x v="0"/>
    <x v="1"/>
    <x v="0"/>
    <x v="0"/>
    <n v="2"/>
  </r>
  <r>
    <x v="0"/>
    <x v="1"/>
    <s v="NA"/>
    <s v="NSSta01"/>
    <x v="0"/>
    <s v="Industry"/>
    <s v="Woman"/>
    <s v="strengthen collaboration between ICES and fisheries"/>
    <x v="128"/>
    <s v="co-management"/>
    <m/>
    <m/>
    <x v="2"/>
    <x v="1"/>
    <x v="1"/>
    <x v="1"/>
    <x v="0"/>
    <x v="0"/>
    <n v="2"/>
  </r>
  <r>
    <x v="0"/>
    <x v="1"/>
    <s v="NA"/>
    <s v="NSSta01"/>
    <x v="0"/>
    <s v="Industry"/>
    <s v="Woman"/>
    <s v="strengthen collaboration between ICES and fisheries"/>
    <x v="129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strengthen collaboration between ICES and fisheries"/>
    <x v="29"/>
    <s v="fisheries"/>
    <m/>
    <m/>
    <x v="1"/>
    <x v="1"/>
    <x v="1"/>
    <x v="1"/>
    <x v="0"/>
    <x v="0"/>
    <n v="2"/>
  </r>
  <r>
    <x v="0"/>
    <x v="1"/>
    <s v="NA"/>
    <s v="NSSta01"/>
    <x v="0"/>
    <s v="Industry"/>
    <s v="Woman"/>
    <s v="North Sea agreements"/>
    <x v="130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Unilaterel agreements"/>
    <x v="131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quota exchange"/>
    <x v="132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quota flexibility"/>
    <x v="133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uncertainties/lack of visibility of agreements"/>
    <x v="134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uncertainties/lack of visibility of agreements"/>
    <x v="135"/>
    <m/>
    <m/>
    <m/>
    <x v="2"/>
    <x v="1"/>
    <x v="1"/>
    <x v="1"/>
    <x v="0"/>
    <x v="0"/>
    <n v="2"/>
  </r>
  <r>
    <x v="0"/>
    <x v="1"/>
    <s v="NA"/>
    <s v="NSSta01"/>
    <x v="0"/>
    <s v="Industry"/>
    <s v="Woman"/>
    <s v="LTMS"/>
    <x v="136"/>
    <m/>
    <m/>
    <m/>
    <x v="2"/>
    <x v="1"/>
    <x v="1"/>
    <x v="1"/>
    <x v="0"/>
    <x v="0"/>
    <n v="2"/>
  </r>
  <r>
    <x v="0"/>
    <x v="2"/>
    <s v="NA"/>
    <s v="NSSta02"/>
    <x v="0"/>
    <s v="other"/>
    <s v="Woman"/>
    <s v="litter"/>
    <x v="11"/>
    <m/>
    <m/>
    <m/>
    <x v="0"/>
    <x v="0"/>
    <x v="1"/>
    <x v="0"/>
    <x v="0"/>
    <x v="0"/>
    <n v="2"/>
  </r>
  <r>
    <x v="0"/>
    <x v="2"/>
    <s v="NA"/>
    <s v="NSSta02"/>
    <x v="0"/>
    <s v="other"/>
    <s v="Woman"/>
    <s v="global warming"/>
    <x v="50"/>
    <s v="climate change"/>
    <m/>
    <m/>
    <x v="0"/>
    <x v="0"/>
    <x v="0"/>
    <x v="1"/>
    <x v="1"/>
    <x v="0"/>
    <n v="3"/>
  </r>
  <r>
    <x v="0"/>
    <x v="2"/>
    <s v="NA"/>
    <s v="NSSta02"/>
    <x v="0"/>
    <s v="other"/>
    <s v="Woman"/>
    <s v="windfarms"/>
    <x v="14"/>
    <m/>
    <m/>
    <m/>
    <x v="2"/>
    <x v="0"/>
    <x v="1"/>
    <x v="1"/>
    <x v="1"/>
    <x v="0"/>
    <n v="2"/>
  </r>
  <r>
    <x v="0"/>
    <x v="2"/>
    <s v="NA"/>
    <s v="NSSta02"/>
    <x v="0"/>
    <s v="other"/>
    <s v="Woman"/>
    <s v="food supply"/>
    <x v="35"/>
    <s v="food supply"/>
    <m/>
    <m/>
    <x v="2"/>
    <x v="1"/>
    <x v="1"/>
    <x v="1"/>
    <x v="0"/>
    <x v="0"/>
    <n v="2"/>
  </r>
  <r>
    <x v="0"/>
    <x v="2"/>
    <s v="NA"/>
    <s v="NSSta02"/>
    <x v="0"/>
    <s v="other"/>
    <s v="Woman"/>
    <s v="fishing"/>
    <x v="41"/>
    <s v="fisheries"/>
    <m/>
    <s v="food supply"/>
    <x v="1"/>
    <x v="1"/>
    <x v="1"/>
    <x v="1"/>
    <x v="0"/>
    <x v="0"/>
    <n v="2"/>
  </r>
  <r>
    <x v="0"/>
    <x v="2"/>
    <s v="NA"/>
    <s v="NSSta02"/>
    <x v="0"/>
    <s v="other"/>
    <s v="Woman"/>
    <s v="seabirds"/>
    <x v="78"/>
    <m/>
    <m/>
    <m/>
    <x v="0"/>
    <x v="0"/>
    <x v="1"/>
    <x v="0"/>
    <x v="0"/>
    <x v="0"/>
    <n v="2"/>
  </r>
  <r>
    <x v="0"/>
    <x v="2"/>
    <s v="NA"/>
    <s v="NSSta02"/>
    <x v="0"/>
    <s v="other"/>
    <s v="Woman"/>
    <s v="sharks"/>
    <x v="80"/>
    <m/>
    <m/>
    <s v="fishing"/>
    <x v="0"/>
    <x v="0"/>
    <x v="1"/>
    <x v="0"/>
    <x v="0"/>
    <x v="0"/>
    <n v="2"/>
  </r>
  <r>
    <x v="0"/>
    <x v="2"/>
    <s v="NA"/>
    <s v="NSSta02"/>
    <x v="0"/>
    <s v="other"/>
    <s v="Woman"/>
    <s v="cod"/>
    <x v="18"/>
    <s v="commercial fish/shellfish"/>
    <m/>
    <s v="sharks, fishing"/>
    <x v="0"/>
    <x v="0"/>
    <x v="0"/>
    <x v="1"/>
    <x v="0"/>
    <x v="0"/>
    <n v="2"/>
  </r>
  <r>
    <x v="0"/>
    <x v="2"/>
    <s v="NA"/>
    <s v="NSSta02"/>
    <x v="0"/>
    <s v="other"/>
    <s v="Woman"/>
    <s v="turtles"/>
    <x v="137"/>
    <m/>
    <m/>
    <m/>
    <x v="0"/>
    <x v="0"/>
    <x v="1"/>
    <x v="0"/>
    <x v="0"/>
    <x v="0"/>
    <n v="2"/>
  </r>
  <r>
    <x v="0"/>
    <x v="2"/>
    <s v="NA"/>
    <s v="NSSta02"/>
    <x v="0"/>
    <s v="other"/>
    <s v="Woman"/>
    <s v="herring"/>
    <x v="19"/>
    <m/>
    <m/>
    <s v="cod"/>
    <x v="0"/>
    <x v="0"/>
    <x v="0"/>
    <x v="1"/>
    <x v="0"/>
    <x v="0"/>
    <n v="2"/>
  </r>
  <r>
    <x v="0"/>
    <x v="2"/>
    <s v="NA"/>
    <s v="NSSta02"/>
    <x v="0"/>
    <s v="other"/>
    <s v="Woman"/>
    <s v="sandeel"/>
    <x v="25"/>
    <m/>
    <m/>
    <s v="cod"/>
    <x v="0"/>
    <x v="0"/>
    <x v="0"/>
    <x v="1"/>
    <x v="0"/>
    <x v="0"/>
    <n v="2"/>
  </r>
  <r>
    <x v="0"/>
    <x v="2"/>
    <s v="NA"/>
    <s v="NSSta02"/>
    <x v="0"/>
    <s v="other"/>
    <s v="Woman"/>
    <s v="benthic habitats"/>
    <x v="15"/>
    <s v="seabottom habitat"/>
    <m/>
    <s v="cod"/>
    <x v="0"/>
    <x v="0"/>
    <x v="1"/>
    <x v="0"/>
    <x v="1"/>
    <x v="0"/>
    <n v="3"/>
  </r>
  <r>
    <x v="0"/>
    <x v="2"/>
    <s v="NA"/>
    <s v="NSSta02"/>
    <x v="0"/>
    <s v="other"/>
    <s v="Woman"/>
    <s v="shrimps"/>
    <x v="0"/>
    <m/>
    <m/>
    <s v="cod"/>
    <x v="0"/>
    <x v="0"/>
    <x v="0"/>
    <x v="1"/>
    <x v="0"/>
    <x v="0"/>
    <n v="2"/>
  </r>
  <r>
    <x v="0"/>
    <x v="1"/>
    <s v="NA"/>
    <s v="NSSta03"/>
    <x v="0"/>
    <s v="Industry"/>
    <s v="Man"/>
    <s v="windfarms"/>
    <x v="14"/>
    <m/>
    <m/>
    <s v="cod, herring"/>
    <x v="2"/>
    <x v="0"/>
    <x v="1"/>
    <x v="1"/>
    <x v="1"/>
    <x v="0"/>
    <n v="2"/>
  </r>
  <r>
    <x v="0"/>
    <x v="1"/>
    <s v="NA"/>
    <s v="NSSta03"/>
    <x v="0"/>
    <s v="Industry"/>
    <s v="Man"/>
    <s v="cod"/>
    <x v="18"/>
    <s v="commercial fish/shellfish"/>
    <m/>
    <s v="herring"/>
    <x v="0"/>
    <x v="0"/>
    <x v="0"/>
    <x v="1"/>
    <x v="0"/>
    <x v="0"/>
    <n v="2"/>
  </r>
  <r>
    <x v="0"/>
    <x v="1"/>
    <s v="NA"/>
    <s v="NSSta03"/>
    <x v="0"/>
    <s v="Industry"/>
    <s v="Man"/>
    <s v="herring"/>
    <x v="19"/>
    <m/>
    <m/>
    <m/>
    <x v="0"/>
    <x v="0"/>
    <x v="0"/>
    <x v="1"/>
    <x v="0"/>
    <x v="0"/>
    <n v="2"/>
  </r>
  <r>
    <x v="0"/>
    <x v="1"/>
    <s v="NA"/>
    <s v="NSSta03"/>
    <x v="0"/>
    <s v="Industry"/>
    <s v="Man"/>
    <s v="climate"/>
    <x v="53"/>
    <s v="climate change"/>
    <m/>
    <s v="cod, herring"/>
    <x v="0"/>
    <x v="0"/>
    <x v="0"/>
    <x v="1"/>
    <x v="1"/>
    <x v="0"/>
    <n v="3"/>
  </r>
  <r>
    <x v="0"/>
    <x v="1"/>
    <s v="NA"/>
    <s v="NSSta03"/>
    <x v="0"/>
    <s v="Industry"/>
    <s v="Man"/>
    <s v="how does climate change impact management objectives"/>
    <x v="50"/>
    <s v="climate change"/>
    <m/>
    <s v="management objectives"/>
    <x v="0"/>
    <x v="0"/>
    <x v="0"/>
    <x v="1"/>
    <x v="1"/>
    <x v="0"/>
    <n v="3"/>
  </r>
  <r>
    <x v="0"/>
    <x v="1"/>
    <s v="NA"/>
    <s v="NSSta04"/>
    <x v="0"/>
    <s v="Industry"/>
    <s v="Man"/>
    <s v="I would like to get ecosystem based advice on sandeel fishery in the North Sea"/>
    <x v="138"/>
    <s v="management strategy"/>
    <m/>
    <m/>
    <x v="0"/>
    <x v="0"/>
    <x v="0"/>
    <x v="1"/>
    <x v="0"/>
    <x v="0"/>
    <n v="2"/>
  </r>
  <r>
    <x v="0"/>
    <x v="1"/>
    <s v="NA"/>
    <s v="NSSta04"/>
    <x v="0"/>
    <s v="Industry"/>
    <s v="Man"/>
    <s v="I would like to get ecosystem based advice on sandeel fishery in the North Sea"/>
    <x v="41"/>
    <s v="fisheries"/>
    <m/>
    <m/>
    <x v="1"/>
    <x v="1"/>
    <x v="1"/>
    <x v="1"/>
    <x v="0"/>
    <x v="0"/>
    <n v="2"/>
  </r>
  <r>
    <x v="0"/>
    <x v="1"/>
    <s v="NA"/>
    <s v="NSSta04"/>
    <x v="0"/>
    <s v="Industry"/>
    <s v="Man"/>
    <s v="I would like to get ecosystem based advice on sandeel fishery in the North Sea"/>
    <x v="25"/>
    <m/>
    <m/>
    <m/>
    <x v="0"/>
    <x v="0"/>
    <x v="0"/>
    <x v="1"/>
    <x v="0"/>
    <x v="0"/>
    <n v="2"/>
  </r>
  <r>
    <x v="0"/>
    <x v="1"/>
    <s v="NA"/>
    <s v="NSSta04"/>
    <x v="0"/>
    <s v="Industry"/>
    <s v="Man"/>
    <s v="mammals"/>
    <x v="79"/>
    <m/>
    <m/>
    <m/>
    <x v="0"/>
    <x v="0"/>
    <x v="1"/>
    <x v="0"/>
    <x v="0"/>
    <x v="0"/>
    <n v="2"/>
  </r>
  <r>
    <x v="0"/>
    <x v="1"/>
    <s v="NA"/>
    <s v="NSSta04"/>
    <x v="0"/>
    <s v="Industry"/>
    <s v="Man"/>
    <s v="windfarms"/>
    <x v="14"/>
    <m/>
    <m/>
    <m/>
    <x v="2"/>
    <x v="0"/>
    <x v="1"/>
    <x v="1"/>
    <x v="1"/>
    <x v="0"/>
    <n v="2"/>
  </r>
  <r>
    <x v="0"/>
    <x v="1"/>
    <s v="NA"/>
    <s v="NSSta04"/>
    <x v="0"/>
    <s v="Industry"/>
    <s v="Man"/>
    <s v="cod"/>
    <x v="18"/>
    <s v="commercial fish/shellfish"/>
    <m/>
    <m/>
    <x v="0"/>
    <x v="0"/>
    <x v="0"/>
    <x v="1"/>
    <x v="0"/>
    <x v="0"/>
    <n v="2"/>
  </r>
  <r>
    <x v="0"/>
    <x v="1"/>
    <s v="NA"/>
    <s v="NSSta04"/>
    <x v="0"/>
    <s v="Industry"/>
    <s v="Man"/>
    <s v="large vessels"/>
    <x v="5"/>
    <m/>
    <m/>
    <m/>
    <x v="1"/>
    <x v="1"/>
    <x v="1"/>
    <x v="1"/>
    <x v="0"/>
    <x v="0"/>
    <n v="2"/>
  </r>
  <r>
    <x v="0"/>
    <x v="1"/>
    <s v="NA"/>
    <s v="NSSta04"/>
    <x v="0"/>
    <s v="Industry"/>
    <s v="Man"/>
    <s v="MPAs"/>
    <x v="13"/>
    <m/>
    <m/>
    <m/>
    <x v="2"/>
    <x v="1"/>
    <x v="1"/>
    <x v="1"/>
    <x v="1"/>
    <x v="0"/>
    <n v="3"/>
  </r>
  <r>
    <x v="0"/>
    <x v="1"/>
    <s v="NA"/>
    <s v="NSSta04"/>
    <x v="0"/>
    <s v="Industry"/>
    <s v="Man"/>
    <s v="seabirds"/>
    <x v="78"/>
    <m/>
    <m/>
    <m/>
    <x v="0"/>
    <x v="0"/>
    <x v="1"/>
    <x v="0"/>
    <x v="0"/>
    <x v="0"/>
    <n v="2"/>
  </r>
  <r>
    <x v="0"/>
    <x v="1"/>
    <s v="NA"/>
    <s v="NSSta04"/>
    <x v="0"/>
    <s v="Industry"/>
    <s v="Man"/>
    <s v="jobs"/>
    <x v="12"/>
    <s v="jobs"/>
    <m/>
    <m/>
    <x v="2"/>
    <x v="1"/>
    <x v="1"/>
    <x v="1"/>
    <x v="0"/>
    <x v="0"/>
    <n v="2"/>
  </r>
  <r>
    <x v="0"/>
    <x v="1"/>
    <s v="NA"/>
    <s v="NSSta04"/>
    <x v="0"/>
    <s v="Industry"/>
    <s v="Man"/>
    <s v="small vessels"/>
    <x v="4"/>
    <m/>
    <m/>
    <m/>
    <x v="1"/>
    <x v="1"/>
    <x v="1"/>
    <x v="1"/>
    <x v="0"/>
    <x v="0"/>
    <n v="2"/>
  </r>
  <r>
    <x v="0"/>
    <x v="1"/>
    <s v="NA"/>
    <s v="NSSta04"/>
    <x v="0"/>
    <s v="Industry"/>
    <s v="Man"/>
    <s v="food supply"/>
    <x v="35"/>
    <s v="food supply"/>
    <m/>
    <m/>
    <x v="2"/>
    <x v="1"/>
    <x v="1"/>
    <x v="1"/>
    <x v="0"/>
    <x v="0"/>
    <n v="2"/>
  </r>
  <r>
    <x v="0"/>
    <x v="2"/>
    <s v="NA"/>
    <s v="NSSta05"/>
    <x v="0"/>
    <s v="Industry"/>
    <s v="Man"/>
    <s v="jobs"/>
    <x v="12"/>
    <s v="jobs"/>
    <m/>
    <m/>
    <x v="2"/>
    <x v="1"/>
    <x v="1"/>
    <x v="1"/>
    <x v="0"/>
    <x v="0"/>
    <n v="2"/>
  </r>
  <r>
    <x v="0"/>
    <x v="2"/>
    <s v="NA"/>
    <s v="NSSta05"/>
    <x v="0"/>
    <s v="Industry"/>
    <s v="Man"/>
    <s v="Healthy fisheries resources"/>
    <x v="28"/>
    <s v="commercial fish/shellfish"/>
    <m/>
    <m/>
    <x v="0"/>
    <x v="0"/>
    <x v="0"/>
    <x v="1"/>
    <x v="1"/>
    <x v="0"/>
    <n v="3"/>
  </r>
  <r>
    <x v="0"/>
    <x v="2"/>
    <s v="NA"/>
    <s v="NSSta05"/>
    <x v="0"/>
    <s v="Industry"/>
    <s v="Man"/>
    <s v="food supply"/>
    <x v="35"/>
    <s v="food supply"/>
    <m/>
    <m/>
    <x v="2"/>
    <x v="1"/>
    <x v="1"/>
    <x v="1"/>
    <x v="0"/>
    <x v="0"/>
    <n v="2"/>
  </r>
  <r>
    <x v="0"/>
    <x v="2"/>
    <s v="NA"/>
    <s v="NSSta05"/>
    <x v="0"/>
    <s v="Industry"/>
    <s v="Man"/>
    <s v="euro"/>
    <x v="37"/>
    <s v="fisheries revenues"/>
    <m/>
    <m/>
    <x v="2"/>
    <x v="1"/>
    <x v="1"/>
    <x v="1"/>
    <x v="0"/>
    <x v="0"/>
    <n v="2"/>
  </r>
  <r>
    <x v="0"/>
    <x v="2"/>
    <s v="NA"/>
    <s v="NSSta05"/>
    <x v="0"/>
    <s v="Industry"/>
    <s v="Man"/>
    <s v="local communities"/>
    <x v="139"/>
    <m/>
    <m/>
    <m/>
    <x v="2"/>
    <x v="1"/>
    <x v="1"/>
    <x v="1"/>
    <x v="0"/>
    <x v="0"/>
    <n v="2"/>
  </r>
  <r>
    <x v="0"/>
    <x v="2"/>
    <s v="NA"/>
    <s v="NSSta05"/>
    <x v="0"/>
    <s v="Industry"/>
    <s v="Man"/>
    <s v="small vessels"/>
    <x v="4"/>
    <m/>
    <m/>
    <m/>
    <x v="1"/>
    <x v="1"/>
    <x v="1"/>
    <x v="1"/>
    <x v="0"/>
    <x v="0"/>
    <n v="2"/>
  </r>
  <r>
    <x v="0"/>
    <x v="2"/>
    <s v="NA"/>
    <s v="NSSta05"/>
    <x v="0"/>
    <s v="Industry"/>
    <s v="Man"/>
    <s v="large vessels"/>
    <x v="5"/>
    <m/>
    <m/>
    <m/>
    <x v="1"/>
    <x v="1"/>
    <x v="1"/>
    <x v="1"/>
    <x v="0"/>
    <x v="0"/>
    <n v="2"/>
  </r>
  <r>
    <x v="0"/>
    <x v="2"/>
    <s v="NA"/>
    <s v="NSSta05"/>
    <x v="0"/>
    <s v="Industry"/>
    <s v="Man"/>
    <s v="beamtrawlers"/>
    <x v="6"/>
    <s v="fishing gear"/>
    <m/>
    <m/>
    <x v="1"/>
    <x v="1"/>
    <x v="1"/>
    <x v="1"/>
    <x v="0"/>
    <x v="0"/>
    <n v="2"/>
  </r>
  <r>
    <x v="0"/>
    <x v="2"/>
    <s v="NA"/>
    <s v="NSSta05"/>
    <x v="0"/>
    <s v="Industry"/>
    <s v="Man"/>
    <s v="turtles"/>
    <x v="137"/>
    <m/>
    <m/>
    <m/>
    <x v="0"/>
    <x v="0"/>
    <x v="1"/>
    <x v="0"/>
    <x v="0"/>
    <x v="0"/>
    <n v="2"/>
  </r>
  <r>
    <x v="0"/>
    <x v="2"/>
    <s v="NA"/>
    <s v="NSSta05"/>
    <x v="0"/>
    <s v="Industry"/>
    <s v="Man"/>
    <s v="seabirds"/>
    <x v="78"/>
    <m/>
    <m/>
    <m/>
    <x v="0"/>
    <x v="0"/>
    <x v="1"/>
    <x v="0"/>
    <x v="0"/>
    <x v="0"/>
    <n v="2"/>
  </r>
  <r>
    <x v="0"/>
    <x v="2"/>
    <s v="NA"/>
    <s v="NSSta05"/>
    <x v="0"/>
    <s v="Industry"/>
    <s v="Man"/>
    <s v="crabs"/>
    <x v="85"/>
    <s v="commercial fish/shellfish"/>
    <m/>
    <m/>
    <x v="0"/>
    <x v="0"/>
    <x v="0"/>
    <x v="1"/>
    <x v="0"/>
    <x v="0"/>
    <n v="2"/>
  </r>
  <r>
    <x v="0"/>
    <x v="2"/>
    <s v="NA"/>
    <s v="NSSta05"/>
    <x v="0"/>
    <s v="Industry"/>
    <s v="Man"/>
    <s v="sharks"/>
    <x v="80"/>
    <m/>
    <m/>
    <m/>
    <x v="0"/>
    <x v="0"/>
    <x v="1"/>
    <x v="0"/>
    <x v="0"/>
    <x v="0"/>
    <n v="2"/>
  </r>
  <r>
    <x v="0"/>
    <x v="2"/>
    <s v="NA"/>
    <s v="NSSta05"/>
    <x v="0"/>
    <s v="Industry"/>
    <s v="Man"/>
    <s v="rays"/>
    <x v="23"/>
    <m/>
    <m/>
    <m/>
    <x v="0"/>
    <x v="0"/>
    <x v="1"/>
    <x v="0"/>
    <x v="0"/>
    <x v="0"/>
    <n v="2"/>
  </r>
  <r>
    <x v="0"/>
    <x v="2"/>
    <s v="NA"/>
    <s v="NSSta05"/>
    <x v="0"/>
    <s v="Industry"/>
    <s v="Man"/>
    <s v="monkfish"/>
    <x v="27"/>
    <m/>
    <m/>
    <m/>
    <x v="0"/>
    <x v="0"/>
    <x v="0"/>
    <x v="1"/>
    <x v="0"/>
    <x v="0"/>
    <n v="2"/>
  </r>
  <r>
    <x v="0"/>
    <x v="2"/>
    <s v="NA"/>
    <s v="NSSta05"/>
    <x v="0"/>
    <s v="Industry"/>
    <s v="Man"/>
    <s v="sprat"/>
    <x v="20"/>
    <m/>
    <m/>
    <m/>
    <x v="0"/>
    <x v="0"/>
    <x v="0"/>
    <x v="1"/>
    <x v="0"/>
    <x v="0"/>
    <n v="2"/>
  </r>
  <r>
    <x v="0"/>
    <x v="2"/>
    <s v="NA"/>
    <s v="NSSta05"/>
    <x v="0"/>
    <s v="Industry"/>
    <s v="Man"/>
    <s v="herring"/>
    <x v="19"/>
    <m/>
    <m/>
    <m/>
    <x v="0"/>
    <x v="0"/>
    <x v="0"/>
    <x v="1"/>
    <x v="0"/>
    <x v="0"/>
    <n v="2"/>
  </r>
  <r>
    <x v="0"/>
    <x v="2"/>
    <s v="NA"/>
    <s v="NSSta05"/>
    <x v="0"/>
    <s v="Industry"/>
    <s v="Man"/>
    <s v="seabass"/>
    <x v="21"/>
    <m/>
    <m/>
    <m/>
    <x v="0"/>
    <x v="0"/>
    <x v="0"/>
    <x v="1"/>
    <x v="0"/>
    <x v="0"/>
    <n v="2"/>
  </r>
  <r>
    <x v="0"/>
    <x v="2"/>
    <s v="NA"/>
    <s v="NSSta05"/>
    <x v="0"/>
    <s v="Industry"/>
    <s v="Man"/>
    <s v="mullet"/>
    <x v="22"/>
    <m/>
    <m/>
    <m/>
    <x v="0"/>
    <x v="0"/>
    <x v="0"/>
    <x v="1"/>
    <x v="0"/>
    <x v="0"/>
    <n v="2"/>
  </r>
  <r>
    <x v="0"/>
    <x v="2"/>
    <s v="NA"/>
    <s v="NSSta05"/>
    <x v="0"/>
    <s v="Industry"/>
    <s v="Man"/>
    <s v="sole"/>
    <x v="26"/>
    <m/>
    <m/>
    <m/>
    <x v="0"/>
    <x v="0"/>
    <x v="0"/>
    <x v="1"/>
    <x v="0"/>
    <x v="0"/>
    <n v="2"/>
  </r>
  <r>
    <x v="0"/>
    <x v="2"/>
    <s v="NA"/>
    <s v="NSSta05"/>
    <x v="0"/>
    <s v="Industry"/>
    <s v="Man"/>
    <s v="hake"/>
    <x v="2"/>
    <m/>
    <m/>
    <m/>
    <x v="0"/>
    <x v="0"/>
    <x v="0"/>
    <x v="1"/>
    <x v="0"/>
    <x v="0"/>
    <n v="2"/>
  </r>
  <r>
    <x v="0"/>
    <x v="2"/>
    <s v="NA"/>
    <s v="NSSta05"/>
    <x v="0"/>
    <s v="Industry"/>
    <s v="Man"/>
    <s v="anchovy"/>
    <x v="140"/>
    <s v="commercial fish/shellfish"/>
    <m/>
    <m/>
    <x v="0"/>
    <x v="0"/>
    <x v="0"/>
    <x v="1"/>
    <x v="0"/>
    <x v="0"/>
    <n v="2"/>
  </r>
  <r>
    <x v="0"/>
    <x v="2"/>
    <s v="NA"/>
    <s v="NSSta05"/>
    <x v="0"/>
    <s v="Industry"/>
    <s v="Man"/>
    <s v="shrimps"/>
    <x v="0"/>
    <m/>
    <m/>
    <m/>
    <x v="0"/>
    <x v="0"/>
    <x v="0"/>
    <x v="1"/>
    <x v="0"/>
    <x v="0"/>
    <n v="2"/>
  </r>
  <r>
    <x v="0"/>
    <x v="2"/>
    <s v="NA"/>
    <s v="NSSta05"/>
    <x v="0"/>
    <s v="Industry"/>
    <s v="Man"/>
    <s v="sandeel"/>
    <x v="25"/>
    <m/>
    <m/>
    <m/>
    <x v="0"/>
    <x v="0"/>
    <x v="0"/>
    <x v="1"/>
    <x v="0"/>
    <x v="0"/>
    <n v="2"/>
  </r>
  <r>
    <x v="0"/>
    <x v="2"/>
    <s v="NA"/>
    <s v="NSSta05"/>
    <x v="0"/>
    <s v="Industry"/>
    <s v="Man"/>
    <s v="paice"/>
    <x v="17"/>
    <m/>
    <m/>
    <m/>
    <x v="0"/>
    <x v="0"/>
    <x v="0"/>
    <x v="1"/>
    <x v="0"/>
    <x v="0"/>
    <n v="2"/>
  </r>
  <r>
    <x v="0"/>
    <x v="2"/>
    <s v="NA"/>
    <s v="NSSta05"/>
    <x v="0"/>
    <s v="Industry"/>
    <s v="Man"/>
    <s v="marine mammals"/>
    <x v="79"/>
    <m/>
    <m/>
    <m/>
    <x v="0"/>
    <x v="0"/>
    <x v="1"/>
    <x v="0"/>
    <x v="0"/>
    <x v="0"/>
    <n v="2"/>
  </r>
  <r>
    <x v="0"/>
    <x v="2"/>
    <s v="NA"/>
    <s v="NSSta05"/>
    <x v="0"/>
    <s v="Industry"/>
    <s v="Man"/>
    <s v="nephros"/>
    <x v="16"/>
    <m/>
    <m/>
    <m/>
    <x v="0"/>
    <x v="0"/>
    <x v="0"/>
    <x v="1"/>
    <x v="0"/>
    <x v="0"/>
    <n v="2"/>
  </r>
  <r>
    <x v="0"/>
    <x v="2"/>
    <s v="NA"/>
    <s v="NSSta05"/>
    <x v="0"/>
    <s v="Industry"/>
    <s v="Man"/>
    <s v="benthic habitats"/>
    <x v="15"/>
    <s v="seabottom habitat"/>
    <m/>
    <m/>
    <x v="0"/>
    <x v="0"/>
    <x v="1"/>
    <x v="0"/>
    <x v="1"/>
    <x v="0"/>
    <n v="3"/>
  </r>
  <r>
    <x v="0"/>
    <x v="2"/>
    <s v="NA"/>
    <s v="NSSta05"/>
    <x v="0"/>
    <s v="Industry"/>
    <s v="Man"/>
    <s v="trade offs"/>
    <x v="141"/>
    <m/>
    <m/>
    <m/>
    <x v="2"/>
    <x v="1"/>
    <x v="1"/>
    <x v="1"/>
    <x v="0"/>
    <x v="0"/>
    <n v="2"/>
  </r>
  <r>
    <x v="0"/>
    <x v="2"/>
    <s v="NA"/>
    <s v="NSSta05"/>
    <x v="0"/>
    <s v="Industry"/>
    <s v="Man"/>
    <s v="Medium term advice"/>
    <x v="142"/>
    <m/>
    <m/>
    <m/>
    <x v="2"/>
    <x v="1"/>
    <x v="1"/>
    <x v="1"/>
    <x v="0"/>
    <x v="0"/>
    <n v="2"/>
  </r>
  <r>
    <x v="0"/>
    <x v="2"/>
    <s v="NA"/>
    <s v="NSSta05"/>
    <x v="0"/>
    <s v="Industry"/>
    <s v="Man"/>
    <s v="Global warming"/>
    <x v="50"/>
    <s v="climate change"/>
    <m/>
    <m/>
    <x v="0"/>
    <x v="0"/>
    <x v="0"/>
    <x v="1"/>
    <x v="1"/>
    <x v="0"/>
    <n v="3"/>
  </r>
  <r>
    <x v="0"/>
    <x v="2"/>
    <s v="NA"/>
    <s v="NSSta05"/>
    <x v="0"/>
    <s v="Industry"/>
    <s v="Man"/>
    <s v="litter"/>
    <x v="11"/>
    <m/>
    <m/>
    <m/>
    <x v="0"/>
    <x v="0"/>
    <x v="1"/>
    <x v="0"/>
    <x v="0"/>
    <x v="0"/>
    <n v="2"/>
  </r>
  <r>
    <x v="0"/>
    <x v="2"/>
    <s v="NA"/>
    <s v="NSSta05"/>
    <x v="0"/>
    <s v="Industry"/>
    <s v="Man"/>
    <s v="windfarms"/>
    <x v="14"/>
    <m/>
    <m/>
    <m/>
    <x v="2"/>
    <x v="0"/>
    <x v="1"/>
    <x v="1"/>
    <x v="1"/>
    <x v="0"/>
    <n v="2"/>
  </r>
  <r>
    <x v="0"/>
    <x v="2"/>
    <s v="NA"/>
    <s v="NSSta05"/>
    <x v="0"/>
    <s v="Industry"/>
    <s v="Man"/>
    <s v="MPAs"/>
    <x v="13"/>
    <m/>
    <m/>
    <m/>
    <x v="2"/>
    <x v="1"/>
    <x v="1"/>
    <x v="1"/>
    <x v="1"/>
    <x v="0"/>
    <n v="3"/>
  </r>
  <r>
    <x v="0"/>
    <x v="2"/>
    <s v="NA"/>
    <s v="NSSta05"/>
    <x v="0"/>
    <s v="Industry"/>
    <s v="Man"/>
    <s v="climate"/>
    <x v="53"/>
    <s v="climate change"/>
    <m/>
    <m/>
    <x v="0"/>
    <x v="0"/>
    <x v="0"/>
    <x v="1"/>
    <x v="1"/>
    <x v="0"/>
    <n v="3"/>
  </r>
  <r>
    <x v="0"/>
    <x v="2"/>
    <s v="NA"/>
    <s v="NSSta05"/>
    <x v="0"/>
    <s v="Industry"/>
    <s v="Man"/>
    <s v="fishing net"/>
    <x v="65"/>
    <s v="fishing gear"/>
    <m/>
    <m/>
    <x v="1"/>
    <x v="1"/>
    <x v="1"/>
    <x v="1"/>
    <x v="0"/>
    <x v="0"/>
    <n v="2"/>
  </r>
  <r>
    <x v="0"/>
    <x v="2"/>
    <s v="NA"/>
    <s v="NSSta05"/>
    <x v="0"/>
    <s v="Industry"/>
    <s v="Man"/>
    <s v="food security"/>
    <x v="35"/>
    <s v="food supply"/>
    <m/>
    <m/>
    <x v="2"/>
    <x v="1"/>
    <x v="1"/>
    <x v="1"/>
    <x v="0"/>
    <x v="0"/>
    <n v="2"/>
  </r>
  <r>
    <x v="0"/>
    <x v="2"/>
    <s v="NA"/>
    <s v="NSSta06"/>
    <x v="0"/>
    <s v="Industry"/>
    <s v="Man"/>
    <s v="marine mammals"/>
    <x v="79"/>
    <m/>
    <m/>
    <m/>
    <x v="0"/>
    <x v="0"/>
    <x v="1"/>
    <x v="0"/>
    <x v="0"/>
    <x v="0"/>
    <n v="2"/>
  </r>
  <r>
    <x v="0"/>
    <x v="2"/>
    <s v="NA"/>
    <s v="NSSta06"/>
    <x v="0"/>
    <s v="Industry"/>
    <s v="Man"/>
    <s v="seabirds"/>
    <x v="78"/>
    <m/>
    <m/>
    <m/>
    <x v="0"/>
    <x v="0"/>
    <x v="1"/>
    <x v="0"/>
    <x v="0"/>
    <x v="0"/>
    <n v="2"/>
  </r>
  <r>
    <x v="0"/>
    <x v="2"/>
    <s v="NA"/>
    <s v="NSSta06"/>
    <x v="0"/>
    <s v="Industry"/>
    <s v="Man"/>
    <s v="sharks"/>
    <x v="80"/>
    <m/>
    <m/>
    <m/>
    <x v="0"/>
    <x v="0"/>
    <x v="1"/>
    <x v="0"/>
    <x v="0"/>
    <x v="0"/>
    <n v="2"/>
  </r>
  <r>
    <x v="0"/>
    <x v="2"/>
    <s v="NA"/>
    <s v="NSSta06"/>
    <x v="0"/>
    <s v="Industry"/>
    <s v="Man"/>
    <s v="cod"/>
    <x v="18"/>
    <s v="commercial fish/shellfish"/>
    <m/>
    <m/>
    <x v="0"/>
    <x v="0"/>
    <x v="0"/>
    <x v="1"/>
    <x v="0"/>
    <x v="0"/>
    <n v="2"/>
  </r>
  <r>
    <x v="0"/>
    <x v="2"/>
    <s v="NA"/>
    <s v="NSSta06"/>
    <x v="0"/>
    <s v="Industry"/>
    <s v="Man"/>
    <s v="sprat"/>
    <x v="20"/>
    <m/>
    <m/>
    <m/>
    <x v="0"/>
    <x v="0"/>
    <x v="0"/>
    <x v="1"/>
    <x v="0"/>
    <x v="0"/>
    <n v="2"/>
  </r>
  <r>
    <x v="0"/>
    <x v="2"/>
    <s v="NA"/>
    <s v="NSSta06"/>
    <x v="0"/>
    <s v="Industry"/>
    <s v="Man"/>
    <s v="herring"/>
    <x v="19"/>
    <m/>
    <m/>
    <m/>
    <x v="0"/>
    <x v="0"/>
    <x v="0"/>
    <x v="1"/>
    <x v="0"/>
    <x v="0"/>
    <n v="2"/>
  </r>
  <r>
    <x v="0"/>
    <x v="2"/>
    <s v="NA"/>
    <s v="NSSta06"/>
    <x v="0"/>
    <s v="Industry"/>
    <s v="Man"/>
    <s v="squid entering"/>
    <x v="143"/>
    <m/>
    <m/>
    <m/>
    <x v="0"/>
    <x v="0"/>
    <x v="0"/>
    <x v="1"/>
    <x v="0"/>
    <x v="0"/>
    <n v="2"/>
  </r>
  <r>
    <x v="0"/>
    <x v="2"/>
    <s v="NA"/>
    <s v="NSSta06"/>
    <x v="0"/>
    <s v="Industry"/>
    <s v="Man"/>
    <s v="anchovy entering"/>
    <x v="140"/>
    <s v="commercial fish/shellfish"/>
    <m/>
    <m/>
    <x v="0"/>
    <x v="0"/>
    <x v="0"/>
    <x v="1"/>
    <x v="0"/>
    <x v="0"/>
    <n v="2"/>
  </r>
  <r>
    <x v="0"/>
    <x v="2"/>
    <s v="NA"/>
    <s v="NSSta06"/>
    <x v="0"/>
    <s v="Industry"/>
    <s v="Man"/>
    <s v="red mullet entering"/>
    <x v="144"/>
    <m/>
    <m/>
    <m/>
    <x v="0"/>
    <x v="0"/>
    <x v="0"/>
    <x v="1"/>
    <x v="0"/>
    <x v="0"/>
    <n v="2"/>
  </r>
  <r>
    <x v="0"/>
    <x v="2"/>
    <s v="NA"/>
    <s v="NSSta06"/>
    <x v="0"/>
    <s v="Industry"/>
    <s v="Man"/>
    <s v="red mullet entering"/>
    <x v="145"/>
    <m/>
    <m/>
    <m/>
    <x v="0"/>
    <x v="0"/>
    <x v="0"/>
    <x v="1"/>
    <x v="0"/>
    <x v="0"/>
    <n v="2"/>
  </r>
  <r>
    <x v="0"/>
    <x v="2"/>
    <s v="NA"/>
    <s v="NSSta06"/>
    <x v="0"/>
    <s v="Industry"/>
    <s v="Man"/>
    <s v="small vessels"/>
    <x v="4"/>
    <m/>
    <m/>
    <m/>
    <x v="1"/>
    <x v="1"/>
    <x v="1"/>
    <x v="1"/>
    <x v="0"/>
    <x v="0"/>
    <n v="2"/>
  </r>
  <r>
    <x v="0"/>
    <x v="2"/>
    <s v="NA"/>
    <s v="NSSta06"/>
    <x v="0"/>
    <s v="Industry"/>
    <s v="Man"/>
    <s v="euro"/>
    <x v="37"/>
    <s v="fisheries revenues"/>
    <m/>
    <m/>
    <x v="2"/>
    <x v="1"/>
    <x v="1"/>
    <x v="1"/>
    <x v="0"/>
    <x v="0"/>
    <n v="2"/>
  </r>
  <r>
    <x v="0"/>
    <x v="2"/>
    <s v="NA"/>
    <s v="NSSta06"/>
    <x v="0"/>
    <s v="Industry"/>
    <s v="Man"/>
    <s v="tuna"/>
    <x v="146"/>
    <m/>
    <m/>
    <m/>
    <x v="0"/>
    <x v="0"/>
    <x v="0"/>
    <x v="1"/>
    <x v="0"/>
    <x v="0"/>
    <n v="2"/>
  </r>
  <r>
    <x v="0"/>
    <x v="2"/>
    <s v="NA"/>
    <s v="NSSta06"/>
    <x v="0"/>
    <s v="Industry"/>
    <s v="Man"/>
    <s v="hake"/>
    <x v="2"/>
    <m/>
    <m/>
    <m/>
    <x v="0"/>
    <x v="0"/>
    <x v="0"/>
    <x v="1"/>
    <x v="0"/>
    <x v="0"/>
    <n v="2"/>
  </r>
  <r>
    <x v="0"/>
    <x v="2"/>
    <s v="NA"/>
    <s v="NSSta06"/>
    <x v="0"/>
    <s v="Industry"/>
    <s v="Man"/>
    <s v="food supply"/>
    <x v="35"/>
    <s v="food supply"/>
    <m/>
    <m/>
    <x v="2"/>
    <x v="1"/>
    <x v="1"/>
    <x v="1"/>
    <x v="0"/>
    <x v="0"/>
    <n v="2"/>
  </r>
  <r>
    <x v="0"/>
    <x v="2"/>
    <s v="NA"/>
    <s v="NSSta06"/>
    <x v="0"/>
    <s v="Industry"/>
    <s v="Man"/>
    <s v="food security"/>
    <x v="35"/>
    <s v="food supply"/>
    <m/>
    <m/>
    <x v="2"/>
    <x v="1"/>
    <x v="1"/>
    <x v="1"/>
    <x v="0"/>
    <x v="0"/>
    <n v="2"/>
  </r>
  <r>
    <x v="0"/>
    <x v="2"/>
    <s v="NA"/>
    <s v="NSSta06"/>
    <x v="0"/>
    <s v="Industry"/>
    <s v="Man"/>
    <s v="global warming"/>
    <x v="50"/>
    <s v="climate change"/>
    <m/>
    <m/>
    <x v="0"/>
    <x v="0"/>
    <x v="0"/>
    <x v="1"/>
    <x v="1"/>
    <x v="0"/>
    <n v="3"/>
  </r>
  <r>
    <x v="0"/>
    <x v="2"/>
    <s v="NA"/>
    <s v="NSSta06"/>
    <x v="0"/>
    <s v="Industry"/>
    <s v="Man"/>
    <s v="MPAs"/>
    <x v="13"/>
    <m/>
    <m/>
    <m/>
    <x v="2"/>
    <x v="1"/>
    <x v="1"/>
    <x v="1"/>
    <x v="1"/>
    <x v="0"/>
    <n v="3"/>
  </r>
  <r>
    <x v="0"/>
    <x v="2"/>
    <s v="NA"/>
    <s v="NSSta06"/>
    <x v="0"/>
    <s v="Industry"/>
    <s v="Man"/>
    <s v="windfarms"/>
    <x v="14"/>
    <m/>
    <m/>
    <m/>
    <x v="2"/>
    <x v="0"/>
    <x v="1"/>
    <x v="1"/>
    <x v="1"/>
    <x v="0"/>
    <n v="2"/>
  </r>
  <r>
    <x v="0"/>
    <x v="2"/>
    <s v="NA"/>
    <s v="NSSta06"/>
    <x v="0"/>
    <s v="Industry"/>
    <s v="Man"/>
    <s v="beamtrawlers"/>
    <x v="6"/>
    <s v="fishing gear"/>
    <m/>
    <m/>
    <x v="1"/>
    <x v="1"/>
    <x v="1"/>
    <x v="1"/>
    <x v="0"/>
    <x v="0"/>
    <n v="2"/>
  </r>
  <r>
    <x v="0"/>
    <x v="2"/>
    <s v="NA"/>
    <s v="NSSta06"/>
    <x v="0"/>
    <s v="Industry"/>
    <s v="Man"/>
    <s v="large vessels"/>
    <x v="5"/>
    <m/>
    <m/>
    <m/>
    <x v="1"/>
    <x v="1"/>
    <x v="1"/>
    <x v="1"/>
    <x v="0"/>
    <x v="0"/>
    <n v="2"/>
  </r>
  <r>
    <x v="0"/>
    <x v="2"/>
    <s v="NA"/>
    <s v="NSSta06"/>
    <x v="0"/>
    <s v="Industry"/>
    <s v="Man"/>
    <s v="plankton"/>
    <x v="147"/>
    <m/>
    <m/>
    <m/>
    <x v="0"/>
    <x v="0"/>
    <x v="0"/>
    <x v="1"/>
    <x v="0"/>
    <x v="0"/>
    <n v="2"/>
  </r>
  <r>
    <x v="1"/>
    <x v="1"/>
    <s v="Which ecological items would you like advice on?"/>
    <s v="f8ec035b65dbe7e6a9989a01d89ef363dbc1aa29"/>
    <x v="0"/>
    <m/>
    <m/>
    <s v="Closed areas"/>
    <x v="111"/>
    <s v="spatial management"/>
    <m/>
    <m/>
    <x v="2"/>
    <x v="0"/>
    <x v="1"/>
    <x v="1"/>
    <x v="1"/>
    <x v="0"/>
    <n v="2"/>
  </r>
  <r>
    <x v="1"/>
    <x v="1"/>
    <s v="Which ecological items would you like advice on?"/>
    <s v="f8ec035b65dbe7e6a9989a01d89ef363dbc1aa29"/>
    <x v="0"/>
    <m/>
    <m/>
    <s v="Conservation"/>
    <x v="148"/>
    <s v="conservation"/>
    <m/>
    <m/>
    <x v="2"/>
    <x v="1"/>
    <x v="1"/>
    <x v="1"/>
    <x v="0"/>
    <x v="0"/>
    <n v="2"/>
  </r>
  <r>
    <x v="1"/>
    <x v="1"/>
    <s v="Which ecological items would you like advice on?"/>
    <s v="f8ec035b65dbe7e6a9989a01d89ef363dbc1aa29"/>
    <x v="0"/>
    <m/>
    <m/>
    <s v="MPAs"/>
    <x v="13"/>
    <m/>
    <m/>
    <m/>
    <x v="2"/>
    <x v="1"/>
    <x v="1"/>
    <x v="1"/>
    <x v="1"/>
    <x v="0"/>
    <n v="3"/>
  </r>
  <r>
    <x v="1"/>
    <x v="1"/>
    <s v="Which ecological items would you like advice on?"/>
    <s v="f8ec035b65dbe7e6a9989a01d89ef363dbc1aa29"/>
    <x v="0"/>
    <m/>
    <m/>
    <s v="Shrimp fisheries"/>
    <x v="149"/>
    <m/>
    <m/>
    <m/>
    <x v="1"/>
    <x v="1"/>
    <x v="1"/>
    <x v="1"/>
    <x v="0"/>
    <x v="0"/>
    <n v="2"/>
  </r>
  <r>
    <x v="1"/>
    <x v="1"/>
    <s v="Which social items would you like advice on?"/>
    <s v="f8ec035b65dbe7e6a9989a01d89ef363dbc1aa29"/>
    <x v="0"/>
    <m/>
    <m/>
    <s v="Public cooperation"/>
    <x v="150"/>
    <m/>
    <m/>
    <m/>
    <x v="2"/>
    <x v="0"/>
    <x v="1"/>
    <x v="0"/>
    <x v="0"/>
    <x v="0"/>
    <n v="2"/>
  </r>
  <r>
    <x v="1"/>
    <x v="1"/>
    <s v="Which ecological items would you like advice on?"/>
    <s v="bfd760d9251a2f862ca59198645ca5b929967588"/>
    <x v="0"/>
    <m/>
    <m/>
    <s v="Multispecies"/>
    <x v="7"/>
    <m/>
    <m/>
    <m/>
    <x v="0"/>
    <x v="0"/>
    <x v="0"/>
    <x v="0"/>
    <x v="1"/>
    <x v="0"/>
    <n v="4"/>
  </r>
  <r>
    <x v="1"/>
    <x v="1"/>
    <s v="Which ecological items would you like advice on?"/>
    <s v="bfd760d9251a2f862ca59198645ca5b929967588"/>
    <x v="0"/>
    <m/>
    <m/>
    <s v="close-ares"/>
    <x v="111"/>
    <s v="spatial management"/>
    <m/>
    <m/>
    <x v="2"/>
    <x v="0"/>
    <x v="1"/>
    <x v="1"/>
    <x v="1"/>
    <x v="0"/>
    <n v="2"/>
  </r>
  <r>
    <x v="1"/>
    <x v="1"/>
    <s v="Which ecological items would you like advice on?"/>
    <s v="bfd760d9251a2f862ca59198645ca5b929967588"/>
    <x v="0"/>
    <m/>
    <m/>
    <s v="windfarms"/>
    <x v="14"/>
    <m/>
    <m/>
    <m/>
    <x v="2"/>
    <x v="0"/>
    <x v="1"/>
    <x v="1"/>
    <x v="1"/>
    <x v="0"/>
    <n v="2"/>
  </r>
  <r>
    <x v="1"/>
    <x v="1"/>
    <s v="Which ecological items would you like advice on?"/>
    <s v="bfd760d9251a2f862ca59198645ca5b929967588"/>
    <x v="0"/>
    <m/>
    <m/>
    <s v="jobs-on-land"/>
    <x v="151"/>
    <s v="jobs"/>
    <m/>
    <m/>
    <x v="2"/>
    <x v="1"/>
    <x v="1"/>
    <x v="1"/>
    <x v="0"/>
    <x v="0"/>
    <n v="2"/>
  </r>
  <r>
    <x v="1"/>
    <x v="1"/>
    <s v="Which ecological items would you like advice on?"/>
    <s v="bfd760d9251a2f862ca59198645ca5b929967588"/>
    <x v="0"/>
    <m/>
    <m/>
    <s v="Landing-obligatio"/>
    <x v="110"/>
    <m/>
    <m/>
    <m/>
    <x v="2"/>
    <x v="0"/>
    <x v="0"/>
    <x v="1"/>
    <x v="0"/>
    <x v="0"/>
    <n v="2"/>
  </r>
  <r>
    <x v="1"/>
    <x v="1"/>
    <s v="Which social items would you like advice on?"/>
    <s v="bfd760d9251a2f862ca59198645ca5b929967588"/>
    <x v="0"/>
    <m/>
    <m/>
    <s v="Ecosystem services"/>
    <x v="152"/>
    <s v="society"/>
    <m/>
    <m/>
    <x v="2"/>
    <x v="0"/>
    <x v="1"/>
    <x v="0"/>
    <x v="0"/>
    <x v="0"/>
    <n v="2"/>
  </r>
  <r>
    <x v="1"/>
    <x v="1"/>
    <s v="Which items would you like to know the impact of?"/>
    <s v="bfd760d9251a2f862ca59198645ca5b929967588"/>
    <x v="0"/>
    <m/>
    <m/>
    <s v="Product environment footprint"/>
    <x v="153"/>
    <m/>
    <m/>
    <m/>
    <x v="2"/>
    <x v="0"/>
    <x v="1"/>
    <x v="1"/>
    <x v="1"/>
    <x v="0"/>
    <n v="2"/>
  </r>
  <r>
    <x v="1"/>
    <x v="1"/>
    <s v="Which items would you like to know the impact of?"/>
    <s v="bfd760d9251a2f862ca59198645ca5b929967588"/>
    <x v="0"/>
    <m/>
    <m/>
    <s v="MSY "/>
    <x v="154"/>
    <m/>
    <m/>
    <m/>
    <x v="0"/>
    <x v="0"/>
    <x v="0"/>
    <x v="1"/>
    <x v="0"/>
    <x v="0"/>
    <n v="2"/>
  </r>
  <r>
    <x v="1"/>
    <x v="1"/>
    <s v="Which items would you like to know the impact of?"/>
    <s v="bfd760d9251a2f862ca59198645ca5b929967588"/>
    <x v="0"/>
    <m/>
    <m/>
    <s v="Sustainability"/>
    <x v="155"/>
    <m/>
    <m/>
    <m/>
    <x v="2"/>
    <x v="0"/>
    <x v="1"/>
    <x v="1"/>
    <x v="0"/>
    <x v="0"/>
    <n v="1"/>
  </r>
  <r>
    <x v="1"/>
    <x v="1"/>
    <s v="Which ecological items would you like advice on?"/>
    <s v="283723195ab0ba1e10754973c9f0c683bea63c03"/>
    <x v="0"/>
    <m/>
    <m/>
    <s v="climate change effects"/>
    <x v="50"/>
    <s v="climate change"/>
    <m/>
    <m/>
    <x v="0"/>
    <x v="0"/>
    <x v="0"/>
    <x v="1"/>
    <x v="1"/>
    <x v="0"/>
    <n v="3"/>
  </r>
  <r>
    <x v="1"/>
    <x v="1"/>
    <s v="Which social items would you like advice on?"/>
    <s v="283723195ab0ba1e10754973c9f0c683bea63c03"/>
    <x v="0"/>
    <m/>
    <m/>
    <s v="fishery sector attractiveness (job)"/>
    <x v="102"/>
    <s v="fisher conditions"/>
    <m/>
    <m/>
    <x v="2"/>
    <x v="1"/>
    <x v="1"/>
    <x v="1"/>
    <x v="0"/>
    <x v="0"/>
    <n v="2"/>
  </r>
  <r>
    <x v="1"/>
    <x v="1"/>
    <s v="Which items would you like to know the impact of?"/>
    <s v="283723195ab0ba1e10754973c9f0c683bea63c03"/>
    <x v="0"/>
    <m/>
    <m/>
    <s v="pollution"/>
    <x v="92"/>
    <m/>
    <m/>
    <m/>
    <x v="0"/>
    <x v="0"/>
    <x v="0"/>
    <x v="1"/>
    <x v="0"/>
    <x v="0"/>
    <n v="2"/>
  </r>
  <r>
    <x v="1"/>
    <x v="1"/>
    <s v="Which ecological items would you like advice on?"/>
    <s v="3c02f13bbe12d5c53baa5e29ba077425163b1a09"/>
    <x v="0"/>
    <m/>
    <m/>
    <s v="Cumulative effects"/>
    <x v="30"/>
    <s v="cummulative effects"/>
    <m/>
    <m/>
    <x v="3"/>
    <x v="0"/>
    <x v="1"/>
    <x v="1"/>
    <x v="0"/>
    <x v="0"/>
    <n v="1"/>
  </r>
  <r>
    <x v="1"/>
    <x v="1"/>
    <s v="Which ecological items would you like advice on?"/>
    <s v="3c02f13bbe12d5c53baa5e29ba077425163b1a09"/>
    <x v="0"/>
    <m/>
    <m/>
    <s v="Nature restoration: habitats and species"/>
    <x v="156"/>
    <m/>
    <m/>
    <m/>
    <x v="0"/>
    <x v="0"/>
    <x v="1"/>
    <x v="0"/>
    <x v="0"/>
    <x v="0"/>
    <n v="2"/>
  </r>
  <r>
    <x v="1"/>
    <x v="1"/>
    <s v="Which ecological items would you like advice on?"/>
    <s v="3c02f13bbe12d5c53baa5e29ba077425163b1a09"/>
    <x v="0"/>
    <m/>
    <m/>
    <s v="Marine spatial planning"/>
    <x v="157"/>
    <m/>
    <m/>
    <m/>
    <x v="2"/>
    <x v="1"/>
    <x v="1"/>
    <x v="1"/>
    <x v="1"/>
    <x v="0"/>
    <n v="3"/>
  </r>
  <r>
    <x v="1"/>
    <x v="1"/>
    <s v="Which ecological items would you like advice on?"/>
    <s v="3c02f13bbe12d5c53baa5e29ba077425163b1a09"/>
    <x v="0"/>
    <m/>
    <m/>
    <s v="MPAs"/>
    <x v="13"/>
    <m/>
    <m/>
    <m/>
    <x v="2"/>
    <x v="1"/>
    <x v="1"/>
    <x v="1"/>
    <x v="1"/>
    <x v="0"/>
    <n v="3"/>
  </r>
  <r>
    <x v="1"/>
    <x v="1"/>
    <s v="Which ecological items would you like advice on?"/>
    <s v="3c02f13bbe12d5c53baa5e29ba077425163b1a09"/>
    <x v="0"/>
    <m/>
    <m/>
    <s v="Ecological carrying capacity"/>
    <x v="158"/>
    <s v="food web"/>
    <m/>
    <m/>
    <x v="0"/>
    <x v="0"/>
    <x v="0"/>
    <x v="1"/>
    <x v="0"/>
    <x v="0"/>
    <n v="2"/>
  </r>
  <r>
    <x v="1"/>
    <x v="1"/>
    <s v="Which ecological items would you like advice on?"/>
    <s v="3c02f13bbe12d5c53baa5e29ba077425163b1a09"/>
    <x v="0"/>
    <m/>
    <m/>
    <s v="Monitoring"/>
    <x v="159"/>
    <m/>
    <m/>
    <m/>
    <x v="4"/>
    <x v="0"/>
    <x v="1"/>
    <x v="1"/>
    <x v="0"/>
    <x v="0"/>
    <n v="1"/>
  </r>
  <r>
    <x v="1"/>
    <x v="1"/>
    <s v="Which ecological items would you like advice on?"/>
    <s v="3c02f13bbe12d5c53baa5e29ba077425163b1a09"/>
    <x v="0"/>
    <m/>
    <m/>
    <s v="Social: conflicts, opportunities, synergies"/>
    <x v="160"/>
    <m/>
    <m/>
    <m/>
    <x v="2"/>
    <x v="1"/>
    <x v="1"/>
    <x v="1"/>
    <x v="0"/>
    <x v="0"/>
    <n v="2"/>
  </r>
  <r>
    <x v="1"/>
    <x v="1"/>
    <s v="Which ecological items would you like advice on?"/>
    <s v="3c02f13bbe12d5c53baa5e29ba077425163b1a09"/>
    <x v="0"/>
    <m/>
    <m/>
    <s v="Social: conflicts, opportunities, synergies"/>
    <x v="161"/>
    <s v="practical management"/>
    <m/>
    <m/>
    <x v="2"/>
    <x v="1"/>
    <x v="1"/>
    <x v="1"/>
    <x v="0"/>
    <x v="0"/>
    <n v="2"/>
  </r>
  <r>
    <x v="1"/>
    <x v="1"/>
    <s v="Which ecological items would you like advice on?"/>
    <s v="3c02f13bbe12d5c53baa5e29ba077425163b1a09"/>
    <x v="0"/>
    <m/>
    <m/>
    <s v="Social: conflicts, opportunities, synergies"/>
    <x v="162"/>
    <m/>
    <m/>
    <m/>
    <x v="2"/>
    <x v="1"/>
    <x v="1"/>
    <x v="1"/>
    <x v="0"/>
    <x v="0"/>
    <n v="2"/>
  </r>
  <r>
    <x v="1"/>
    <x v="1"/>
    <s v="Which ecological items would you like advice on?"/>
    <s v="3c02f13bbe12d5c53baa5e29ba077425163b1a09"/>
    <x v="0"/>
    <m/>
    <m/>
    <s v="Social: conflicts, opportunities, synergies"/>
    <x v="163"/>
    <m/>
    <m/>
    <m/>
    <x v="2"/>
    <x v="1"/>
    <x v="1"/>
    <x v="1"/>
    <x v="0"/>
    <x v="0"/>
    <n v="2"/>
  </r>
  <r>
    <x v="1"/>
    <x v="1"/>
    <s v="Which ecological items would you like advice on?"/>
    <s v="3c02f13bbe12d5c53baa5e29ba077425163b1a09"/>
    <x v="0"/>
    <m/>
    <m/>
    <s v="Sustainable food transition"/>
    <x v="155"/>
    <m/>
    <m/>
    <m/>
    <x v="2"/>
    <x v="1"/>
    <x v="1"/>
    <x v="1"/>
    <x v="0"/>
    <x v="0"/>
    <n v="2"/>
  </r>
  <r>
    <x v="1"/>
    <x v="1"/>
    <s v="Which ecological items would you like advice on?"/>
    <s v="3c02f13bbe12d5c53baa5e29ba077425163b1a09"/>
    <x v="0"/>
    <m/>
    <m/>
    <s v="Sustainable food transition"/>
    <x v="35"/>
    <s v="food supply"/>
    <m/>
    <m/>
    <x v="2"/>
    <x v="1"/>
    <x v="1"/>
    <x v="1"/>
    <x v="0"/>
    <x v="0"/>
    <n v="2"/>
  </r>
  <r>
    <x v="1"/>
    <x v="1"/>
    <s v="Which ecological items would you like advice on?"/>
    <s v="3c02f13bbe12d5c53baa5e29ba077425163b1a09"/>
    <x v="0"/>
    <m/>
    <m/>
    <s v="MSFD implementation"/>
    <x v="164"/>
    <m/>
    <m/>
    <m/>
    <x v="2"/>
    <x v="1"/>
    <x v="1"/>
    <x v="1"/>
    <x v="0"/>
    <x v="0"/>
    <n v="2"/>
  </r>
  <r>
    <x v="1"/>
    <x v="1"/>
    <s v="Which ecological items would you like advice on?"/>
    <s v="3c02f13bbe12d5c53baa5e29ba077425163b1a09"/>
    <x v="0"/>
    <m/>
    <m/>
    <s v="OECM (other effective conservation measures)"/>
    <x v="165"/>
    <m/>
    <m/>
    <m/>
    <x v="2"/>
    <x v="1"/>
    <x v="1"/>
    <x v="1"/>
    <x v="0"/>
    <x v="0"/>
    <n v="2"/>
  </r>
  <r>
    <x v="1"/>
    <x v="1"/>
    <s v="Which ecological items would you like advice on?"/>
    <s v="3c02f13bbe12d5c53baa5e29ba077425163b1a09"/>
    <x v="0"/>
    <m/>
    <m/>
    <s v="climate change effects"/>
    <x v="50"/>
    <s v="climate change"/>
    <m/>
    <m/>
    <x v="0"/>
    <x v="0"/>
    <x v="0"/>
    <x v="1"/>
    <x v="1"/>
    <x v="0"/>
    <n v="3"/>
  </r>
  <r>
    <x v="1"/>
    <x v="1"/>
    <s v="Which ecological items would you like advice on?"/>
    <s v="3c02f13bbe12d5c53baa5e29ba077425163b1a09"/>
    <x v="0"/>
    <m/>
    <m/>
    <s v="Control and enforcement"/>
    <x v="166"/>
    <s v="management implementation"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conflicts, opportunities, synergies"/>
    <x v="161"/>
    <s v="practical management"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conflicts, opportunities, synergies"/>
    <x v="162"/>
    <m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conflicts, opportunities, synergies"/>
    <x v="163"/>
    <m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stakeholder anaylsis"/>
    <x v="167"/>
    <m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management framework"/>
    <x v="168"/>
    <m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stakeholder involvement"/>
    <x v="169"/>
    <m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public consultation"/>
    <x v="150"/>
    <m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true socioeconomics"/>
    <x v="170"/>
    <m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ecosystem services and effects on society"/>
    <x v="152"/>
    <s v="society"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ecosystem services and effects on society"/>
    <x v="171"/>
    <m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legal thresholds"/>
    <x v="172"/>
    <m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definitions and joint visions"/>
    <x v="173"/>
    <s v="co-management"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socio-ecological scenarios"/>
    <x v="174"/>
    <m/>
    <m/>
    <m/>
    <x v="2"/>
    <x v="1"/>
    <x v="1"/>
    <x v="1"/>
    <x v="0"/>
    <x v="0"/>
    <n v="2"/>
  </r>
  <r>
    <x v="1"/>
    <x v="1"/>
    <s v="Which social items would you like advice on?"/>
    <s v="3c02f13bbe12d5c53baa5e29ba077425163b1a09"/>
    <x v="0"/>
    <m/>
    <m/>
    <s v="innovations and readiness"/>
    <x v="107"/>
    <m/>
    <m/>
    <m/>
    <x v="2"/>
    <x v="1"/>
    <x v="1"/>
    <x v="1"/>
    <x v="0"/>
    <x v="0"/>
    <n v="2"/>
  </r>
  <r>
    <x v="1"/>
    <x v="1"/>
    <s v="Which items would you like to know the impact of?"/>
    <s v="3c02f13bbe12d5c53baa5e29ba077425163b1a09"/>
    <x v="0"/>
    <m/>
    <m/>
    <s v="bycatch"/>
    <x v="76"/>
    <s v="bycatch"/>
    <m/>
    <m/>
    <x v="0"/>
    <x v="0"/>
    <x v="1"/>
    <x v="0"/>
    <x v="0"/>
    <x v="0"/>
    <n v="2"/>
  </r>
  <r>
    <x v="1"/>
    <x v="1"/>
    <s v="Which items would you like to know the impact of?"/>
    <s v="3c02f13bbe12d5c53baa5e29ba077425163b1a09"/>
    <x v="0"/>
    <m/>
    <m/>
    <s v="bottom trawling: effects on seabed/habitats"/>
    <x v="175"/>
    <s v="fishing gear"/>
    <m/>
    <m/>
    <x v="1"/>
    <x v="0"/>
    <x v="1"/>
    <x v="0"/>
    <x v="0"/>
    <x v="0"/>
    <n v="2"/>
  </r>
  <r>
    <x v="1"/>
    <x v="1"/>
    <s v="Which items would you like to know the impact of?"/>
    <s v="3c02f13bbe12d5c53baa5e29ba077425163b1a09"/>
    <x v="0"/>
    <m/>
    <m/>
    <s v="bottom trawling: effects on seabed/habitats"/>
    <x v="15"/>
    <s v="seabottom habitat"/>
    <m/>
    <m/>
    <x v="0"/>
    <x v="0"/>
    <x v="1"/>
    <x v="0"/>
    <x v="1"/>
    <x v="0"/>
    <n v="3"/>
  </r>
  <r>
    <x v="1"/>
    <x v="1"/>
    <s v="Which items would you like to know the impact of?"/>
    <s v="3c02f13bbe12d5c53baa5e29ba077425163b1a09"/>
    <x v="0"/>
    <m/>
    <m/>
    <s v="bottom trawling: effects on seabed/habitats"/>
    <x v="15"/>
    <s v="seabottom habitat"/>
    <m/>
    <m/>
    <x v="0"/>
    <x v="0"/>
    <x v="1"/>
    <x v="0"/>
    <x v="1"/>
    <x v="0"/>
    <n v="3"/>
  </r>
  <r>
    <x v="1"/>
    <x v="1"/>
    <s v="Which items would you like to know the impact of?"/>
    <s v="3c02f13bbe12d5c53baa5e29ba077425163b1a09"/>
    <x v="0"/>
    <m/>
    <m/>
    <s v="impacts on the ecological carrying capacity (ecosystem as a whole)"/>
    <x v="158"/>
    <s v="food web"/>
    <m/>
    <m/>
    <x v="0"/>
    <x v="0"/>
    <x v="0"/>
    <x v="0"/>
    <x v="0"/>
    <x v="0"/>
    <n v="3"/>
  </r>
  <r>
    <x v="1"/>
    <x v="1"/>
    <s v="Which items would you like to know the impact of?"/>
    <s v="3c02f13bbe12d5c53baa5e29ba077425163b1a09"/>
    <x v="0"/>
    <m/>
    <m/>
    <s v="underwaternoise"/>
    <x v="176"/>
    <m/>
    <m/>
    <m/>
    <x v="2"/>
    <x v="1"/>
    <x v="1"/>
    <x v="1"/>
    <x v="0"/>
    <x v="0"/>
    <n v="2"/>
  </r>
  <r>
    <x v="1"/>
    <x v="1"/>
    <s v="Which items would you like to know the impact of?"/>
    <s v="3c02f13bbe12d5c53baa5e29ba077425163b1a09"/>
    <x v="0"/>
    <m/>
    <m/>
    <s v="cummulative effects"/>
    <x v="30"/>
    <s v="cummulative effects"/>
    <m/>
    <m/>
    <x v="3"/>
    <x v="0"/>
    <x v="1"/>
    <x v="1"/>
    <x v="0"/>
    <x v="0"/>
    <n v="1"/>
  </r>
  <r>
    <x v="1"/>
    <x v="1"/>
    <s v="Which items would you like to know the impact of?"/>
    <s v="3c02f13bbe12d5c53baa5e29ba077425163b1a09"/>
    <x v="0"/>
    <m/>
    <m/>
    <s v="effects on the base of the food chain"/>
    <x v="177"/>
    <m/>
    <m/>
    <m/>
    <x v="0"/>
    <x v="0"/>
    <x v="0"/>
    <x v="1"/>
    <x v="0"/>
    <x v="0"/>
    <n v="2"/>
  </r>
  <r>
    <x v="1"/>
    <x v="1"/>
    <s v="Which items would you like to know the impact of?"/>
    <s v="3c02f13bbe12d5c53baa5e29ba077425163b1a09"/>
    <x v="0"/>
    <m/>
    <m/>
    <s v="Carbon capture storage"/>
    <x v="51"/>
    <s v="carbon storage"/>
    <m/>
    <m/>
    <x v="2"/>
    <x v="1"/>
    <x v="1"/>
    <x v="1"/>
    <x v="0"/>
    <x v="0"/>
    <n v="2"/>
  </r>
  <r>
    <x v="1"/>
    <x v="1"/>
    <s v="Which items would you like to know the impact of?"/>
    <s v="3c02f13bbe12d5c53baa5e29ba077425163b1a09"/>
    <x v="0"/>
    <m/>
    <m/>
    <s v="energy islands"/>
    <x v="178"/>
    <s v="other sectors"/>
    <m/>
    <m/>
    <x v="2"/>
    <x v="1"/>
    <x v="1"/>
    <x v="1"/>
    <x v="0"/>
    <x v="0"/>
    <n v="2"/>
  </r>
  <r>
    <x v="1"/>
    <x v="1"/>
    <s v="Which items would you like to know the impact of?"/>
    <s v="3c02f13bbe12d5c53baa5e29ba077425163b1a09"/>
    <x v="0"/>
    <m/>
    <m/>
    <s v="New infrastructure"/>
    <x v="179"/>
    <m/>
    <m/>
    <m/>
    <x v="2"/>
    <x v="1"/>
    <x v="1"/>
    <x v="1"/>
    <x v="0"/>
    <x v="0"/>
    <n v="2"/>
  </r>
  <r>
    <x v="1"/>
    <x v="1"/>
    <s v="Which items would you like to know the impact of?"/>
    <s v="3c02f13bbe12d5c53baa5e29ba077425163b1a09"/>
    <x v="0"/>
    <m/>
    <m/>
    <s v="Grid/cables"/>
    <x v="94"/>
    <s v="other sectors"/>
    <m/>
    <m/>
    <x v="2"/>
    <x v="1"/>
    <x v="1"/>
    <x v="1"/>
    <x v="0"/>
    <x v="0"/>
    <n v="2"/>
  </r>
  <r>
    <x v="1"/>
    <x v="1"/>
    <s v="Which items would you like to know the impact of?"/>
    <s v="3c02f13bbe12d5c53baa5e29ba077425163b1a09"/>
    <x v="0"/>
    <m/>
    <m/>
    <s v="sand extraction/suppletion"/>
    <x v="180"/>
    <m/>
    <m/>
    <m/>
    <x v="2"/>
    <x v="1"/>
    <x v="1"/>
    <x v="1"/>
    <x v="0"/>
    <x v="0"/>
    <n v="2"/>
  </r>
  <r>
    <x v="1"/>
    <x v="1"/>
    <s v="Which items would you like to know the impact of?"/>
    <s v="3c02f13bbe12d5c53baa5e29ba077425163b1a09"/>
    <x v="0"/>
    <m/>
    <m/>
    <s v="sand extraction/suppletion"/>
    <x v="181"/>
    <m/>
    <m/>
    <m/>
    <x v="2"/>
    <x v="1"/>
    <x v="1"/>
    <x v="1"/>
    <x v="0"/>
    <x v="0"/>
    <n v="2"/>
  </r>
  <r>
    <x v="1"/>
    <x v="1"/>
    <s v="Which items would you like to know the impact of?"/>
    <s v="3c02f13bbe12d5c53baa5e29ba077425163b1a09"/>
    <x v="0"/>
    <m/>
    <m/>
    <s v="aquaculture"/>
    <x v="182"/>
    <s v="other sectors"/>
    <m/>
    <m/>
    <x v="2"/>
    <x v="1"/>
    <x v="1"/>
    <x v="1"/>
    <x v="0"/>
    <x v="0"/>
    <n v="2"/>
  </r>
  <r>
    <x v="1"/>
    <x v="1"/>
    <s v="Which items would you like to know the impact of?"/>
    <s v="3c02f13bbe12d5c53baa5e29ba077425163b1a09"/>
    <x v="0"/>
    <m/>
    <m/>
    <s v="oil and gas"/>
    <x v="183"/>
    <m/>
    <m/>
    <m/>
    <x v="2"/>
    <x v="1"/>
    <x v="1"/>
    <x v="1"/>
    <x v="0"/>
    <x v="0"/>
    <n v="2"/>
  </r>
  <r>
    <x v="1"/>
    <x v="1"/>
    <s v="Which ecological items would you like advice on?"/>
    <s v="8c99f355b14a83a5bf04b5857c96e574f1a98f36"/>
    <x v="0"/>
    <s v="Industry"/>
    <s v="Man"/>
    <s v="species interactions"/>
    <x v="7"/>
    <m/>
    <m/>
    <m/>
    <x v="0"/>
    <x v="0"/>
    <x v="0"/>
    <x v="0"/>
    <x v="1"/>
    <x v="0"/>
    <n v="4"/>
  </r>
  <r>
    <x v="1"/>
    <x v="1"/>
    <s v="Which ecological items would you like advice on?"/>
    <s v="8c99f355b14a83a5bf04b5857c96e574f1a98f36"/>
    <x v="0"/>
    <s v="Industry"/>
    <s v="Man"/>
    <s v="reference points"/>
    <x v="184"/>
    <m/>
    <m/>
    <m/>
    <x v="5"/>
    <x v="1"/>
    <x v="1"/>
    <x v="1"/>
    <x v="0"/>
    <x v="0"/>
    <n v="2"/>
  </r>
  <r>
    <x v="1"/>
    <x v="1"/>
    <s v="Which ecological items would you like advice on?"/>
    <s v="8c99f355b14a83a5bf04b5857c96e574f1a98f36"/>
    <x v="0"/>
    <s v="Industry"/>
    <s v="Man"/>
    <s v="access"/>
    <x v="185"/>
    <s v="competition for space"/>
    <m/>
    <m/>
    <x v="2"/>
    <x v="1"/>
    <x v="1"/>
    <x v="1"/>
    <x v="0"/>
    <x v="0"/>
    <n v="2"/>
  </r>
  <r>
    <x v="1"/>
    <x v="1"/>
    <s v="Which ecological items would you like advice on?"/>
    <s v="8c99f355b14a83a5bf04b5857c96e574f1a98f36"/>
    <x v="0"/>
    <s v="Industry"/>
    <s v="Man"/>
    <s v="food production"/>
    <x v="35"/>
    <s v="food supply"/>
    <m/>
    <m/>
    <x v="2"/>
    <x v="1"/>
    <x v="1"/>
    <x v="1"/>
    <x v="0"/>
    <x v="0"/>
    <n v="2"/>
  </r>
  <r>
    <x v="1"/>
    <x v="1"/>
    <s v="Which social items would you like advice on?"/>
    <s v="8c99f355b14a83a5bf04b5857c96e574f1a98f36"/>
    <x v="0"/>
    <s v="Industry"/>
    <s v="Man"/>
    <s v="livelyhoods"/>
    <x v="186"/>
    <m/>
    <m/>
    <m/>
    <x v="2"/>
    <x v="1"/>
    <x v="1"/>
    <x v="1"/>
    <x v="0"/>
    <x v="0"/>
    <n v="2"/>
  </r>
  <r>
    <x v="1"/>
    <x v="1"/>
    <s v="Which social items would you like advice on?"/>
    <s v="8c99f355b14a83a5bf04b5857c96e574f1a98f36"/>
    <x v="0"/>
    <s v="Industry"/>
    <s v="Man"/>
    <s v="local communitie"/>
    <x v="139"/>
    <m/>
    <m/>
    <m/>
    <x v="2"/>
    <x v="1"/>
    <x v="1"/>
    <x v="1"/>
    <x v="0"/>
    <x v="0"/>
    <n v="2"/>
  </r>
  <r>
    <x v="1"/>
    <x v="1"/>
    <s v="Which social items would you like advice on?"/>
    <s v="8c99f355b14a83a5bf04b5857c96e574f1a98f36"/>
    <x v="0"/>
    <s v="Industry"/>
    <s v="Man"/>
    <s v="willingness to invest"/>
    <x v="187"/>
    <m/>
    <m/>
    <m/>
    <x v="2"/>
    <x v="1"/>
    <x v="1"/>
    <x v="1"/>
    <x v="0"/>
    <x v="0"/>
    <n v="2"/>
  </r>
  <r>
    <x v="1"/>
    <x v="1"/>
    <s v="Which social items would you like advice on?"/>
    <s v="8c99f355b14a83a5bf04b5857c96e574f1a98f36"/>
    <x v="0"/>
    <s v="Industry"/>
    <s v="Man"/>
    <s v="recruitment"/>
    <x v="188"/>
    <m/>
    <m/>
    <m/>
    <x v="2"/>
    <x v="1"/>
    <x v="1"/>
    <x v="1"/>
    <x v="0"/>
    <x v="0"/>
    <n v="2"/>
  </r>
  <r>
    <x v="1"/>
    <x v="1"/>
    <s v="Which items would you like to know the impact of?"/>
    <s v="8c99f355b14a83a5bf04b5857c96e574f1a98f36"/>
    <x v="0"/>
    <s v="Industry"/>
    <s v="Man"/>
    <s v="pollution"/>
    <x v="92"/>
    <m/>
    <m/>
    <m/>
    <x v="0"/>
    <x v="0"/>
    <x v="0"/>
    <x v="1"/>
    <x v="0"/>
    <x v="0"/>
    <n v="2"/>
  </r>
  <r>
    <x v="1"/>
    <x v="1"/>
    <s v="Which items would you like to know the impact of?"/>
    <s v="8c99f355b14a83a5bf04b5857c96e574f1a98f36"/>
    <x v="0"/>
    <s v="Industry"/>
    <s v="Man"/>
    <s v="claiming land"/>
    <x v="189"/>
    <s v="other sectors"/>
    <m/>
    <m/>
    <x v="2"/>
    <x v="1"/>
    <x v="1"/>
    <x v="1"/>
    <x v="0"/>
    <x v="0"/>
    <n v="2"/>
  </r>
  <r>
    <x v="1"/>
    <x v="1"/>
    <s v="Which ecological items would you like advice on?"/>
    <s v="204dff040a0b7a2a740e1a4ad20618930b0c818d"/>
    <x v="0"/>
    <s v="Industry"/>
    <s v="Man"/>
    <s v="Marinewindfarms"/>
    <x v="14"/>
    <m/>
    <m/>
    <m/>
    <x v="2"/>
    <x v="0"/>
    <x v="1"/>
    <x v="1"/>
    <x v="1"/>
    <x v="0"/>
    <n v="2"/>
  </r>
  <r>
    <x v="1"/>
    <x v="1"/>
    <s v="Which ecological items would you like advice on?"/>
    <s v="204dff040a0b7a2a740e1a4ad20618930b0c818d"/>
    <x v="0"/>
    <s v="Industry"/>
    <s v="Man"/>
    <s v="Cormorants/seals"/>
    <x v="190"/>
    <s v="species interaction"/>
    <m/>
    <m/>
    <x v="0"/>
    <x v="0"/>
    <x v="0"/>
    <x v="0"/>
    <x v="0"/>
    <x v="0"/>
    <n v="3"/>
  </r>
  <r>
    <x v="1"/>
    <x v="1"/>
    <s v="Which ecological items would you like advice on?"/>
    <s v="204dff040a0b7a2a740e1a4ad20618930b0c818d"/>
    <x v="0"/>
    <s v="Industry"/>
    <s v="Man"/>
    <s v="Cormorants/seals"/>
    <x v="191"/>
    <m/>
    <m/>
    <m/>
    <x v="0"/>
    <x v="0"/>
    <x v="0"/>
    <x v="0"/>
    <x v="0"/>
    <x v="0"/>
    <n v="3"/>
  </r>
  <r>
    <x v="1"/>
    <x v="1"/>
    <s v="Which social items would you like advice on?"/>
    <s v="204dff040a0b7a2a740e1a4ad20618930b0c818d"/>
    <x v="0"/>
    <s v="Industry"/>
    <s v="Man"/>
    <s v="Socioeconomic sustainability"/>
    <x v="192"/>
    <m/>
    <m/>
    <m/>
    <x v="2"/>
    <x v="1"/>
    <x v="1"/>
    <x v="1"/>
    <x v="0"/>
    <x v="0"/>
    <n v="2"/>
  </r>
  <r>
    <x v="1"/>
    <x v="1"/>
    <s v="Which items would you like to know the impact of?"/>
    <s v="204dff040a0b7a2a740e1a4ad20618930b0c818d"/>
    <x v="0"/>
    <s v="Industry"/>
    <s v="Man"/>
    <s v="Climatechange"/>
    <x v="50"/>
    <s v="climate change"/>
    <m/>
    <m/>
    <x v="0"/>
    <x v="0"/>
    <x v="0"/>
    <x v="1"/>
    <x v="1"/>
    <x v="0"/>
    <n v="3"/>
  </r>
  <r>
    <x v="1"/>
    <x v="1"/>
    <s v="Which ecological items would you like advice on?"/>
    <s v="1bb22eb3e633026f02445d6e5ed2995a13b379e1"/>
    <x v="0"/>
    <s v="Industry"/>
    <s v="Man"/>
    <s v="windfarms"/>
    <x v="14"/>
    <m/>
    <m/>
    <m/>
    <x v="2"/>
    <x v="0"/>
    <x v="1"/>
    <x v="1"/>
    <x v="1"/>
    <x v="0"/>
    <n v="2"/>
  </r>
  <r>
    <x v="1"/>
    <x v="1"/>
    <s v="Which ecological items would you like advice on?"/>
    <s v="1bb22eb3e633026f02445d6e5ed2995a13b379e1"/>
    <x v="0"/>
    <s v="Industry"/>
    <s v="Man"/>
    <s v="causes"/>
    <x v="193"/>
    <m/>
    <m/>
    <m/>
    <x v="4"/>
    <x v="0"/>
    <x v="1"/>
    <x v="1"/>
    <x v="0"/>
    <x v="0"/>
    <n v="1"/>
  </r>
  <r>
    <x v="1"/>
    <x v="1"/>
    <s v="Which ecological items would you like advice on?"/>
    <s v="1bb22eb3e633026f02445d6e5ed2995a13b379e1"/>
    <x v="0"/>
    <s v="Industry"/>
    <s v="Man"/>
    <s v="cormorants"/>
    <x v="190"/>
    <s v="species interaction"/>
    <m/>
    <m/>
    <x v="0"/>
    <x v="0"/>
    <x v="0"/>
    <x v="0"/>
    <x v="0"/>
    <x v="0"/>
    <n v="3"/>
  </r>
  <r>
    <x v="1"/>
    <x v="1"/>
    <s v="Which social items would you like advice on?"/>
    <s v="1bb22eb3e633026f02445d6e5ed2995a13b379e1"/>
    <x v="0"/>
    <s v="Industry"/>
    <s v="Man"/>
    <s v="true socioeconomics"/>
    <x v="192"/>
    <m/>
    <m/>
    <m/>
    <x v="2"/>
    <x v="1"/>
    <x v="1"/>
    <x v="1"/>
    <x v="0"/>
    <x v="0"/>
    <n v="2"/>
  </r>
  <r>
    <x v="1"/>
    <x v="1"/>
    <s v="Which items would you like to know the impact of?"/>
    <s v="1bb22eb3e633026f02445d6e5ed2995a13b379e1"/>
    <x v="0"/>
    <s v="Industry"/>
    <s v="Man"/>
    <s v="trawl after oxygen depletion"/>
    <x v="194"/>
    <m/>
    <m/>
    <m/>
    <x v="0"/>
    <x v="0"/>
    <x v="0"/>
    <x v="1"/>
    <x v="1"/>
    <x v="0"/>
    <n v="3"/>
  </r>
  <r>
    <x v="1"/>
    <x v="1"/>
    <s v="Which ecological items would you like advice on?"/>
    <s v="b5e09a23ef1db0a1a0102ad10789c46ad970e0ca"/>
    <x v="0"/>
    <m/>
    <m/>
    <s v="windfarms, "/>
    <x v="14"/>
    <m/>
    <m/>
    <m/>
    <x v="2"/>
    <x v="0"/>
    <x v="1"/>
    <x v="1"/>
    <x v="1"/>
    <x v="0"/>
    <n v="2"/>
  </r>
  <r>
    <x v="1"/>
    <x v="1"/>
    <s v="Which social items would you like advice on?"/>
    <s v="b5e09a23ef1db0a1a0102ad10789c46ad970e0ca"/>
    <x v="0"/>
    <m/>
    <m/>
    <s v="Impact on the Fisherman"/>
    <x v="195"/>
    <s v="fisher conditions"/>
    <m/>
    <m/>
    <x v="1"/>
    <x v="1"/>
    <x v="1"/>
    <x v="1"/>
    <x v="1"/>
    <x v="0"/>
    <n v="3"/>
  </r>
  <r>
    <x v="1"/>
    <x v="1"/>
    <s v="Which items would you like to know the impact of?"/>
    <s v="b5e09a23ef1db0a1a0102ad10789c46ad970e0ca"/>
    <x v="0"/>
    <m/>
    <m/>
    <s v="pollution"/>
    <x v="92"/>
    <m/>
    <m/>
    <m/>
    <x v="0"/>
    <x v="0"/>
    <x v="0"/>
    <x v="1"/>
    <x v="0"/>
    <x v="0"/>
    <n v="2"/>
  </r>
  <r>
    <x v="1"/>
    <x v="1"/>
    <s v="Which ecological items would you like advice on?"/>
    <s v="85cafd398c5f6cb40c6ea5203b03d4c38bc94841"/>
    <x v="0"/>
    <s v="Industry"/>
    <s v="Woman"/>
    <s v="MPAs"/>
    <x v="13"/>
    <m/>
    <m/>
    <m/>
    <x v="2"/>
    <x v="1"/>
    <x v="1"/>
    <x v="1"/>
    <x v="1"/>
    <x v="0"/>
    <n v="3"/>
  </r>
  <r>
    <x v="1"/>
    <x v="1"/>
    <s v="Which ecological items would you like advice on?"/>
    <s v="85cafd398c5f6cb40c6ea5203b03d4c38bc94841"/>
    <x v="0"/>
    <s v="Industry"/>
    <s v="Woman"/>
    <s v="climate change effects"/>
    <x v="50"/>
    <s v="climate change"/>
    <m/>
    <m/>
    <x v="0"/>
    <x v="0"/>
    <x v="0"/>
    <x v="1"/>
    <x v="1"/>
    <x v="0"/>
    <n v="3"/>
  </r>
  <r>
    <x v="1"/>
    <x v="1"/>
    <s v="Which ecological items would you like advice on?"/>
    <s v="85cafd398c5f6cb40c6ea5203b03d4c38bc94841"/>
    <x v="0"/>
    <s v="Industry"/>
    <s v="Woman"/>
    <s v="windfarms "/>
    <x v="196"/>
    <m/>
    <m/>
    <m/>
    <x v="2"/>
    <x v="0"/>
    <x v="1"/>
    <x v="1"/>
    <x v="1"/>
    <x v="0"/>
    <n v="2"/>
  </r>
  <r>
    <x v="1"/>
    <x v="2"/>
    <s v="Which ecological items would you like advice on?"/>
    <s v="95e7c067dd21e6402caf98eeddc75b524bbdb929"/>
    <x v="1"/>
    <s v="Scientist"/>
    <s v="Man"/>
    <s v="species interactions"/>
    <x v="7"/>
    <m/>
    <m/>
    <m/>
    <x v="0"/>
    <x v="0"/>
    <x v="0"/>
    <x v="0"/>
    <x v="1"/>
    <x v="0"/>
    <n v="4"/>
  </r>
  <r>
    <x v="1"/>
    <x v="2"/>
    <s v="Which ecological items would you like advice on?"/>
    <s v="95e7c067dd21e6402caf98eeddc75b524bbdb929"/>
    <x v="1"/>
    <s v="Scientist"/>
    <s v="Man"/>
    <s v="new species"/>
    <x v="145"/>
    <m/>
    <m/>
    <m/>
    <x v="0"/>
    <x v="0"/>
    <x v="0"/>
    <x v="1"/>
    <x v="0"/>
    <x v="0"/>
    <n v="2"/>
  </r>
  <r>
    <x v="1"/>
    <x v="2"/>
    <s v="Which ecological items would you like advice on?"/>
    <s v="95e7c067dd21e6402caf98eeddc75b524bbdb929"/>
    <x v="1"/>
    <s v="Scientist"/>
    <s v="Man"/>
    <s v="climate change"/>
    <x v="50"/>
    <s v="climate change"/>
    <m/>
    <m/>
    <x v="0"/>
    <x v="0"/>
    <x v="0"/>
    <x v="1"/>
    <x v="1"/>
    <x v="0"/>
    <n v="3"/>
  </r>
  <r>
    <x v="1"/>
    <x v="2"/>
    <s v="Which ecological items would you like advice on?"/>
    <s v="95e7c067dd21e6402caf98eeddc75b524bbdb929"/>
    <x v="1"/>
    <s v="Scientist"/>
    <s v="Man"/>
    <s v="impacts of windfarms"/>
    <x v="14"/>
    <m/>
    <m/>
    <m/>
    <x v="2"/>
    <x v="0"/>
    <x v="1"/>
    <x v="1"/>
    <x v="1"/>
    <x v="0"/>
    <n v="2"/>
  </r>
  <r>
    <x v="1"/>
    <x v="2"/>
    <s v="Which ecological items would you like advice on?"/>
    <s v="95e7c067dd21e6402caf98eeddc75b524bbdb929"/>
    <x v="1"/>
    <s v="Scientist"/>
    <s v="Man"/>
    <s v="impacts of dredging"/>
    <x v="197"/>
    <s v="other sectors"/>
    <m/>
    <m/>
    <x v="2"/>
    <x v="0"/>
    <x v="1"/>
    <x v="1"/>
    <x v="1"/>
    <x v="0"/>
    <n v="2"/>
  </r>
  <r>
    <x v="1"/>
    <x v="2"/>
    <s v="Which ecological items would you like advice on?"/>
    <s v="95e7c067dd21e6402caf98eeddc75b524bbdb929"/>
    <x v="1"/>
    <s v="Scientist"/>
    <s v="Man"/>
    <s v="bycatch"/>
    <x v="76"/>
    <s v="bycatch"/>
    <m/>
    <m/>
    <x v="0"/>
    <x v="0"/>
    <x v="1"/>
    <x v="0"/>
    <x v="0"/>
    <x v="0"/>
    <n v="2"/>
  </r>
  <r>
    <x v="1"/>
    <x v="2"/>
    <s v="Which ecological items would you like advice on?"/>
    <s v="95e7c067dd21e6402caf98eeddc75b524bbdb929"/>
    <x v="1"/>
    <s v="Scientist"/>
    <s v="Man"/>
    <s v="balanced harvesting"/>
    <x v="198"/>
    <s v="management strategy"/>
    <m/>
    <m/>
    <x v="0"/>
    <x v="0"/>
    <x v="0"/>
    <x v="1"/>
    <x v="0"/>
    <x v="0"/>
    <n v="2"/>
  </r>
  <r>
    <x v="1"/>
    <x v="2"/>
    <s v="Which ecological items would you like advice on?"/>
    <s v="a25759372c3dbbc30c54dc97b7f3fe1e087b5a72"/>
    <x v="0"/>
    <s v="other"/>
    <s v="Woman"/>
    <s v="Noise"/>
    <x v="176"/>
    <m/>
    <m/>
    <m/>
    <x v="2"/>
    <x v="1"/>
    <x v="1"/>
    <x v="1"/>
    <x v="0"/>
    <x v="0"/>
    <n v="2"/>
  </r>
  <r>
    <x v="1"/>
    <x v="2"/>
    <s v="Which ecological items would you like advice on?"/>
    <s v="a25759372c3dbbc30c54dc97b7f3fe1e087b5a72"/>
    <x v="0"/>
    <s v="other"/>
    <s v="Woman"/>
    <s v="Climate"/>
    <x v="53"/>
    <s v="climate change"/>
    <m/>
    <m/>
    <x v="0"/>
    <x v="0"/>
    <x v="0"/>
    <x v="1"/>
    <x v="1"/>
    <x v="0"/>
    <n v="3"/>
  </r>
  <r>
    <x v="1"/>
    <x v="2"/>
    <s v="Which ecological items would you like advice on?"/>
    <s v="a25759372c3dbbc30c54dc97b7f3fe1e087b5a72"/>
    <x v="0"/>
    <s v="other"/>
    <s v="Woman"/>
    <s v="Species interactions"/>
    <x v="7"/>
    <m/>
    <m/>
    <m/>
    <x v="0"/>
    <x v="0"/>
    <x v="0"/>
    <x v="0"/>
    <x v="1"/>
    <x v="0"/>
    <n v="4"/>
  </r>
  <r>
    <x v="1"/>
    <x v="2"/>
    <s v="Which ecological items would you like advice on?"/>
    <s v="a25759372c3dbbc30c54dc97b7f3fe1e087b5a72"/>
    <x v="0"/>
    <s v="other"/>
    <s v="Woman"/>
    <s v="Impacts sensitive species"/>
    <x v="199"/>
    <m/>
    <m/>
    <m/>
    <x v="0"/>
    <x v="0"/>
    <x v="1"/>
    <x v="0"/>
    <x v="0"/>
    <x v="0"/>
    <n v="2"/>
  </r>
  <r>
    <x v="1"/>
    <x v="2"/>
    <s v="Which ecological items would you like advice on?"/>
    <s v="a25759372c3dbbc30c54dc97b7f3fe1e087b5a72"/>
    <x v="0"/>
    <s v="other"/>
    <s v="Woman"/>
    <s v="Protection spawning areas"/>
    <x v="200"/>
    <m/>
    <m/>
    <m/>
    <x v="0"/>
    <x v="0"/>
    <x v="0"/>
    <x v="1"/>
    <x v="1"/>
    <x v="0"/>
    <n v="3"/>
  </r>
  <r>
    <x v="1"/>
    <x v="2"/>
    <s v="Which ecological items would you like advice on?"/>
    <s v="9283e3edb1da8e9d7ba1bf449d6059af6d86cbb0"/>
    <x v="1"/>
    <s v="NGO"/>
    <s v="Woman"/>
    <s v="trophic-relations"/>
    <x v="7"/>
    <m/>
    <m/>
    <m/>
    <x v="0"/>
    <x v="0"/>
    <x v="0"/>
    <x v="0"/>
    <x v="1"/>
    <x v="0"/>
    <n v="4"/>
  </r>
  <r>
    <x v="1"/>
    <x v="2"/>
    <s v="Which ecological items would you like advice on?"/>
    <s v="9283e3edb1da8e9d7ba1bf449d6059af6d86cbb0"/>
    <x v="1"/>
    <s v="NGO"/>
    <s v="Woman"/>
    <s v="non-comercial-species"/>
    <x v="201"/>
    <m/>
    <m/>
    <m/>
    <x v="0"/>
    <x v="0"/>
    <x v="1"/>
    <x v="0"/>
    <x v="0"/>
    <x v="0"/>
    <n v="2"/>
  </r>
  <r>
    <x v="1"/>
    <x v="2"/>
    <s v="Which ecological items would you like advice on?"/>
    <s v="9283e3edb1da8e9d7ba1bf449d6059af6d86cbb0"/>
    <x v="1"/>
    <s v="NGO"/>
    <s v="Woman"/>
    <s v="sensitive-species"/>
    <x v="199"/>
    <m/>
    <m/>
    <m/>
    <x v="0"/>
    <x v="0"/>
    <x v="1"/>
    <x v="0"/>
    <x v="0"/>
    <x v="0"/>
    <n v="2"/>
  </r>
  <r>
    <x v="1"/>
    <x v="2"/>
    <s v="Which ecological items would you like advice on?"/>
    <s v="9283e3edb1da8e9d7ba1bf449d6059af6d86cbb0"/>
    <x v="1"/>
    <s v="NGO"/>
    <s v="Woman"/>
    <s v="sensitive-habitats"/>
    <x v="202"/>
    <m/>
    <m/>
    <m/>
    <x v="0"/>
    <x v="0"/>
    <x v="1"/>
    <x v="0"/>
    <x v="1"/>
    <x v="0"/>
    <n v="3"/>
  </r>
  <r>
    <x v="1"/>
    <x v="2"/>
    <s v="Which ecological items would you like advice on?"/>
    <s v="9283e3edb1da8e9d7ba1bf449d6059af6d86cbb0"/>
    <x v="1"/>
    <s v="NGO"/>
    <s v="Woman"/>
    <s v="seismic-activities"/>
    <x v="203"/>
    <m/>
    <m/>
    <m/>
    <x v="2"/>
    <x v="1"/>
    <x v="1"/>
    <x v="1"/>
    <x v="0"/>
    <x v="0"/>
    <n v="2"/>
  </r>
  <r>
    <x v="1"/>
    <x v="2"/>
    <s v="Which ecological items would you like advice on?"/>
    <s v="9283e3edb1da8e9d7ba1bf449d6059af6d86cbb0"/>
    <x v="1"/>
    <s v="NGO"/>
    <s v="Woman"/>
    <s v="MPAs"/>
    <x v="13"/>
    <m/>
    <m/>
    <m/>
    <x v="2"/>
    <x v="1"/>
    <x v="1"/>
    <x v="1"/>
    <x v="1"/>
    <x v="0"/>
    <n v="3"/>
  </r>
  <r>
    <x v="1"/>
    <x v="2"/>
    <s v="Which ecological items would you like advice on?"/>
    <s v="9283e3edb1da8e9d7ba1bf449d6059af6d86cbb0"/>
    <x v="1"/>
    <s v="NGO"/>
    <s v="Woman"/>
    <s v="Climate"/>
    <x v="53"/>
    <s v="climate change"/>
    <m/>
    <m/>
    <x v="0"/>
    <x v="0"/>
    <x v="0"/>
    <x v="1"/>
    <x v="1"/>
    <x v="0"/>
    <n v="3"/>
  </r>
  <r>
    <x v="1"/>
    <x v="2"/>
    <s v="Which ecological items would you like advice on?"/>
    <s v="9283e3edb1da8e9d7ba1bf449d6059af6d86cbb0"/>
    <x v="1"/>
    <s v="NGO"/>
    <s v="Woman"/>
    <s v="balanced harvesting"/>
    <x v="198"/>
    <s v="management strategy"/>
    <m/>
    <m/>
    <x v="0"/>
    <x v="0"/>
    <x v="0"/>
    <x v="1"/>
    <x v="0"/>
    <x v="0"/>
    <n v="2"/>
  </r>
  <r>
    <x v="1"/>
    <x v="2"/>
    <s v="Which ecological items would you like advice on?"/>
    <s v="9283e3edb1da8e9d7ba1bf449d6059af6d86cbb0"/>
    <x v="1"/>
    <s v="NGO"/>
    <s v="Woman"/>
    <s v="sensitivespecies"/>
    <x v="199"/>
    <m/>
    <m/>
    <m/>
    <x v="0"/>
    <x v="0"/>
    <x v="1"/>
    <x v="0"/>
    <x v="0"/>
    <x v="0"/>
    <n v="2"/>
  </r>
  <r>
    <x v="1"/>
    <x v="2"/>
    <s v="Which ecological items would you like advice on?"/>
    <s v="a27807f7cf766d11c5ce08862841bd10aa7f5bfa"/>
    <x v="2"/>
    <s v="Industry"/>
    <s v="Woman"/>
    <s v="Climate threats"/>
    <x v="50"/>
    <s v="climate change"/>
    <m/>
    <m/>
    <x v="0"/>
    <x v="0"/>
    <x v="0"/>
    <x v="1"/>
    <x v="1"/>
    <x v="0"/>
    <n v="3"/>
  </r>
  <r>
    <x v="1"/>
    <x v="2"/>
    <s v="Which ecological items would you like advice on?"/>
    <s v="a27807f7cf766d11c5ce08862841bd10aa7f5bfa"/>
    <x v="2"/>
    <s v="Industry"/>
    <s v="Woman"/>
    <s v="MPAs"/>
    <x v="13"/>
    <m/>
    <m/>
    <m/>
    <x v="2"/>
    <x v="1"/>
    <x v="1"/>
    <x v="1"/>
    <x v="1"/>
    <x v="0"/>
    <n v="3"/>
  </r>
  <r>
    <x v="1"/>
    <x v="2"/>
    <s v="Which ecological items would you like advice on?"/>
    <s v="905d71b10d8284d0f9884ae707856c2de4fec2b7"/>
    <x v="3"/>
    <s v="manager"/>
    <s v="Man"/>
    <s v="Nordsea"/>
    <x v="204"/>
    <m/>
    <m/>
    <m/>
    <x v="4"/>
    <x v="0"/>
    <x v="1"/>
    <x v="1"/>
    <x v="0"/>
    <x v="0"/>
    <n v="1"/>
  </r>
  <r>
    <x v="1"/>
    <x v="2"/>
    <s v="Which social items would you like advice on?"/>
    <s v="95e7c067dd21e6402caf98eeddc75b524bbdb929"/>
    <x v="1"/>
    <s v="Scientist"/>
    <s v="Man"/>
    <s v="food security"/>
    <x v="35"/>
    <s v="food supply"/>
    <m/>
    <m/>
    <x v="2"/>
    <x v="1"/>
    <x v="1"/>
    <x v="1"/>
    <x v="0"/>
    <x v="0"/>
    <n v="2"/>
  </r>
  <r>
    <x v="1"/>
    <x v="2"/>
    <s v="Which social items would you like advice on?"/>
    <s v="95e7c067dd21e6402caf98eeddc75b524bbdb929"/>
    <x v="1"/>
    <s v="Scientist"/>
    <s v="Man"/>
    <s v="co2 emissions"/>
    <x v="205"/>
    <s v="carbon emission"/>
    <m/>
    <m/>
    <x v="2"/>
    <x v="1"/>
    <x v="1"/>
    <x v="1"/>
    <x v="0"/>
    <x v="0"/>
    <n v="2"/>
  </r>
  <r>
    <x v="1"/>
    <x v="2"/>
    <s v="Which social items would you like advice on?"/>
    <s v="95e7c067dd21e6402caf98eeddc75b524bbdb929"/>
    <x v="1"/>
    <s v="Scientist"/>
    <s v="Man"/>
    <s v="energy consumption"/>
    <x v="206"/>
    <s v="carbon emmission"/>
    <m/>
    <m/>
    <x v="2"/>
    <x v="1"/>
    <x v="1"/>
    <x v="1"/>
    <x v="0"/>
    <x v="0"/>
    <n v="2"/>
  </r>
  <r>
    <x v="1"/>
    <x v="2"/>
    <s v="Which social items would you like advice on?"/>
    <s v="a25759372c3dbbc30c54dc97b7f3fe1e087b5a72"/>
    <x v="0"/>
    <s v="other"/>
    <s v="Woman"/>
    <s v="Labour standards"/>
    <x v="207"/>
    <m/>
    <m/>
    <m/>
    <x v="2"/>
    <x v="1"/>
    <x v="1"/>
    <x v="1"/>
    <x v="0"/>
    <x v="0"/>
    <n v="2"/>
  </r>
  <r>
    <x v="1"/>
    <x v="2"/>
    <s v="Which social items would you like advice on?"/>
    <s v="9283e3edb1da8e9d7ba1bf449d6059af6d86cbb0"/>
    <x v="1"/>
    <s v="NGO"/>
    <s v="Woman"/>
    <s v="ecological-transition"/>
    <x v="208"/>
    <s v="society"/>
    <m/>
    <m/>
    <x v="2"/>
    <x v="1"/>
    <x v="1"/>
    <x v="1"/>
    <x v="0"/>
    <x v="0"/>
    <n v="2"/>
  </r>
  <r>
    <x v="1"/>
    <x v="2"/>
    <s v="Which social items would you like advice on?"/>
    <s v="9283e3edb1da8e9d7ba1bf449d6059af6d86cbb0"/>
    <x v="1"/>
    <s v="NGO"/>
    <s v="Woman"/>
    <s v="diversification"/>
    <x v="209"/>
    <m/>
    <m/>
    <m/>
    <x v="2"/>
    <x v="1"/>
    <x v="1"/>
    <x v="1"/>
    <x v="0"/>
    <x v="0"/>
    <n v="2"/>
  </r>
  <r>
    <x v="1"/>
    <x v="2"/>
    <s v="Which social items would you like advice on?"/>
    <s v="9283e3edb1da8e9d7ba1bf449d6059af6d86cbb0"/>
    <x v="1"/>
    <s v="NGO"/>
    <s v="Woman"/>
    <s v="market-tools"/>
    <x v="210"/>
    <m/>
    <m/>
    <m/>
    <x v="2"/>
    <x v="1"/>
    <x v="1"/>
    <x v="1"/>
    <x v="0"/>
    <x v="0"/>
    <n v="2"/>
  </r>
  <r>
    <x v="1"/>
    <x v="2"/>
    <s v="Which social items would you like advice on?"/>
    <s v="9283e3edb1da8e9d7ba1bf449d6059af6d86cbb0"/>
    <x v="1"/>
    <s v="NGO"/>
    <s v="Woman"/>
    <s v="Coastal_Communities_Resilience"/>
    <x v="211"/>
    <s v="coastal communities"/>
    <m/>
    <m/>
    <x v="2"/>
    <x v="1"/>
    <x v="1"/>
    <x v="1"/>
    <x v="0"/>
    <x v="0"/>
    <n v="2"/>
  </r>
  <r>
    <x v="1"/>
    <x v="2"/>
    <s v="Which social items would you like advice on?"/>
    <s v="9283e3edb1da8e9d7ba1bf449d6059af6d86cbb0"/>
    <x v="1"/>
    <s v="NGO"/>
    <s v="Woman"/>
    <s v="Coastal_Communities_Resilience"/>
    <x v="212"/>
    <s v="coastal communities"/>
    <m/>
    <m/>
    <x v="2"/>
    <x v="1"/>
    <x v="1"/>
    <x v="1"/>
    <x v="0"/>
    <x v="0"/>
    <n v="2"/>
  </r>
  <r>
    <x v="1"/>
    <x v="2"/>
    <s v="Which social items would you like advice on?"/>
    <s v="a27807f7cf766d11c5ce08862841bd10aa7f5bfa"/>
    <x v="2"/>
    <s v="Industry"/>
    <s v="Woman"/>
    <s v="Recruitment of fishers "/>
    <x v="213"/>
    <m/>
    <m/>
    <m/>
    <x v="2"/>
    <x v="1"/>
    <x v="1"/>
    <x v="1"/>
    <x v="0"/>
    <x v="0"/>
    <n v="2"/>
  </r>
  <r>
    <x v="1"/>
    <x v="2"/>
    <s v="Which social items would you like advice on?"/>
    <s v="a27807f7cf766d11c5ce08862841bd10aa7f5bfa"/>
    <x v="2"/>
    <s v="Industry"/>
    <s v="Woman"/>
    <s v="Public perception of fishing industry"/>
    <x v="214"/>
    <m/>
    <m/>
    <m/>
    <x v="2"/>
    <x v="1"/>
    <x v="1"/>
    <x v="1"/>
    <x v="0"/>
    <x v="0"/>
    <n v="2"/>
  </r>
  <r>
    <x v="1"/>
    <x v="2"/>
    <s v="Which social items would you like advice on?"/>
    <s v="905d71b10d8284d0f9884ae707856c2de4fec2b7"/>
    <x v="3"/>
    <s v="manager"/>
    <s v="Man"/>
    <s v="loss of jobs"/>
    <x v="12"/>
    <s v="jobs"/>
    <m/>
    <m/>
    <x v="2"/>
    <x v="1"/>
    <x v="1"/>
    <x v="1"/>
    <x v="0"/>
    <x v="0"/>
    <n v="2"/>
  </r>
  <r>
    <x v="1"/>
    <x v="2"/>
    <s v="Which social items would you like advice on?"/>
    <s v="905d71b10d8284d0f9884ae707856c2de4fec2b7"/>
    <x v="3"/>
    <s v="manager"/>
    <s v="Man"/>
    <s v="loss of fishing grounds"/>
    <x v="215"/>
    <m/>
    <m/>
    <m/>
    <x v="1"/>
    <x v="1"/>
    <x v="1"/>
    <x v="1"/>
    <x v="0"/>
    <x v="0"/>
    <n v="2"/>
  </r>
  <r>
    <x v="1"/>
    <x v="2"/>
    <s v="Which social items would you like advice on?"/>
    <s v="905d71b10d8284d0f9884ae707856c2de4fec2b7"/>
    <x v="3"/>
    <s v="manager"/>
    <s v="Man"/>
    <s v="perception of fishing industry"/>
    <x v="214"/>
    <m/>
    <m/>
    <m/>
    <x v="2"/>
    <x v="1"/>
    <x v="1"/>
    <x v="1"/>
    <x v="0"/>
    <x v="0"/>
    <n v="2"/>
  </r>
  <r>
    <x v="1"/>
    <x v="2"/>
    <s v="Which social items would you like advice on?"/>
    <s v="905d71b10d8284d0f9884ae707856c2de4fec2b7"/>
    <x v="3"/>
    <s v="manager"/>
    <s v="Man"/>
    <s v="public perception of fishing industry"/>
    <x v="214"/>
    <m/>
    <m/>
    <m/>
    <x v="2"/>
    <x v="1"/>
    <x v="1"/>
    <x v="1"/>
    <x v="0"/>
    <x v="0"/>
    <n v="2"/>
  </r>
  <r>
    <x v="1"/>
    <x v="2"/>
    <s v="Which items would you like to know the impact of?"/>
    <s v="95e7c067dd21e6402caf98eeddc75b524bbdb929"/>
    <x v="1"/>
    <s v="Scientist"/>
    <s v="Man"/>
    <s v="Brexit"/>
    <x v="118"/>
    <s v="competition for space"/>
    <m/>
    <m/>
    <x v="2"/>
    <x v="1"/>
    <x v="1"/>
    <x v="1"/>
    <x v="0"/>
    <x v="0"/>
    <n v="2"/>
  </r>
  <r>
    <x v="1"/>
    <x v="2"/>
    <s v="Which items would you like to know the impact of?"/>
    <s v="95e7c067dd21e6402caf98eeddc75b524bbdb929"/>
    <x v="1"/>
    <s v="Scientist"/>
    <s v="Man"/>
    <s v="Windfarms"/>
    <x v="14"/>
    <m/>
    <m/>
    <m/>
    <x v="2"/>
    <x v="0"/>
    <x v="1"/>
    <x v="1"/>
    <x v="1"/>
    <x v="0"/>
    <n v="2"/>
  </r>
  <r>
    <x v="1"/>
    <x v="2"/>
    <s v="Which items would you like to know the impact of?"/>
    <s v="95e7c067dd21e6402caf98eeddc75b524bbdb929"/>
    <x v="1"/>
    <s v="Scientist"/>
    <s v="Man"/>
    <s v="Marine Strategy Framework"/>
    <x v="164"/>
    <m/>
    <m/>
    <m/>
    <x v="2"/>
    <x v="1"/>
    <x v="1"/>
    <x v="1"/>
    <x v="0"/>
    <x v="0"/>
    <n v="2"/>
  </r>
  <r>
    <x v="1"/>
    <x v="2"/>
    <s v="Which items would you like to know the impact of?"/>
    <s v="a25759372c3dbbc30c54dc97b7f3fe1e087b5a72"/>
    <x v="0"/>
    <s v="other"/>
    <s v="Woman"/>
    <s v="Brexit"/>
    <x v="118"/>
    <s v="competition for space"/>
    <m/>
    <m/>
    <x v="2"/>
    <x v="1"/>
    <x v="1"/>
    <x v="1"/>
    <x v="0"/>
    <x v="0"/>
    <n v="2"/>
  </r>
  <r>
    <x v="1"/>
    <x v="2"/>
    <s v="Which items would you like to know the impact of?"/>
    <s v="a25759372c3dbbc30c54dc97b7f3fe1e087b5a72"/>
    <x v="0"/>
    <s v="other"/>
    <s v="Woman"/>
    <s v="Underwater noise"/>
    <x v="176"/>
    <m/>
    <m/>
    <m/>
    <x v="2"/>
    <x v="1"/>
    <x v="1"/>
    <x v="1"/>
    <x v="0"/>
    <x v="0"/>
    <n v="2"/>
  </r>
  <r>
    <x v="1"/>
    <x v="2"/>
    <s v="Which items would you like to know the impact of?"/>
    <s v="9283e3edb1da8e9d7ba1bf449d6059af6d86cbb0"/>
    <x v="1"/>
    <s v="NGO"/>
    <s v="Woman"/>
    <s v="Marine_Litter"/>
    <x v="11"/>
    <m/>
    <m/>
    <m/>
    <x v="0"/>
    <x v="0"/>
    <x v="1"/>
    <x v="0"/>
    <x v="0"/>
    <x v="0"/>
    <n v="2"/>
  </r>
  <r>
    <x v="1"/>
    <x v="2"/>
    <s v="Which items would you like to know the impact of?"/>
    <s v="9283e3edb1da8e9d7ba1bf449d6059af6d86cbb0"/>
    <x v="1"/>
    <s v="NGO"/>
    <s v="Woman"/>
    <s v="Carbon_Sinks"/>
    <x v="51"/>
    <s v="carbon storage"/>
    <m/>
    <m/>
    <x v="2"/>
    <x v="1"/>
    <x v="1"/>
    <x v="1"/>
    <x v="0"/>
    <x v="0"/>
    <n v="2"/>
  </r>
  <r>
    <x v="1"/>
    <x v="2"/>
    <s v="Which items would you like to know the impact of?"/>
    <s v="a27807f7cf766d11c5ce08862841bd10aa7f5bfa"/>
    <x v="2"/>
    <s v="Industry"/>
    <s v="Woman"/>
    <s v="MPAs"/>
    <x v="13"/>
    <m/>
    <m/>
    <m/>
    <x v="2"/>
    <x v="1"/>
    <x v="1"/>
    <x v="1"/>
    <x v="1"/>
    <x v="0"/>
    <n v="3"/>
  </r>
  <r>
    <x v="1"/>
    <x v="2"/>
    <s v="Which items would you like to know the impact of?"/>
    <s v="a27807f7cf766d11c5ce08862841bd10aa7f5bfa"/>
    <x v="2"/>
    <s v="Industry"/>
    <s v="Woman"/>
    <s v="Brexit"/>
    <x v="118"/>
    <s v="competition for space"/>
    <m/>
    <m/>
    <x v="2"/>
    <x v="1"/>
    <x v="1"/>
    <x v="1"/>
    <x v="0"/>
    <x v="0"/>
    <n v="2"/>
  </r>
  <r>
    <x v="1"/>
    <x v="2"/>
    <s v="Which items would you like to know the impact of?"/>
    <s v="905d71b10d8284d0f9884ae707856c2de4fec2b7"/>
    <x v="3"/>
    <s v="manager"/>
    <s v="Man"/>
    <s v="Dredging"/>
    <x v="197"/>
    <s v="other sectors"/>
    <m/>
    <m/>
    <x v="2"/>
    <x v="0"/>
    <x v="1"/>
    <x v="1"/>
    <x v="1"/>
    <x v="0"/>
    <n v="2"/>
  </r>
  <r>
    <x v="1"/>
    <x v="2"/>
    <s v="Which items would you like to know the impact of?"/>
    <s v="905d71b10d8284d0f9884ae707856c2de4fec2b7"/>
    <x v="3"/>
    <s v="manager"/>
    <s v="Man"/>
    <s v="windfarm (double entry)"/>
    <x v="216"/>
    <m/>
    <m/>
    <m/>
    <x v="4"/>
    <x v="0"/>
    <x v="1"/>
    <x v="1"/>
    <x v="0"/>
    <x v="0"/>
    <n v="1"/>
  </r>
  <r>
    <x v="1"/>
    <x v="2"/>
    <s v="Which items would you like to know the impact of?"/>
    <s v="905d71b10d8284d0f9884ae707856c2de4fec2b7"/>
    <x v="3"/>
    <s v="manager"/>
    <s v="Man"/>
    <s v="Windfarms"/>
    <x v="14"/>
    <m/>
    <m/>
    <m/>
    <x v="2"/>
    <x v="0"/>
    <x v="1"/>
    <x v="1"/>
    <x v="1"/>
    <x v="0"/>
    <n v="2"/>
  </r>
  <r>
    <x v="1"/>
    <x v="2"/>
    <s v="Which commercial stocks or species would you like advice on?"/>
    <s v="a25759372c3dbbc30c54dc97b7f3fe1e087b5a72"/>
    <x v="0"/>
    <s v="other"/>
    <s v="Woman"/>
    <s v="Widely distributed stocks "/>
    <x v="217"/>
    <m/>
    <m/>
    <m/>
    <x v="0"/>
    <x v="0"/>
    <x v="0"/>
    <x v="1"/>
    <x v="0"/>
    <x v="0"/>
    <n v="2"/>
  </r>
  <r>
    <x v="1"/>
    <x v="2"/>
    <s v="Which commercial stocks or species would you like advice on?"/>
    <s v="a25759372c3dbbc30c54dc97b7f3fe1e087b5a72"/>
    <x v="0"/>
    <s v="other"/>
    <s v="Woman"/>
    <s v="Stocks under remit PelAC"/>
    <x v="28"/>
    <s v="commercial fish/shellfish"/>
    <m/>
    <m/>
    <x v="0"/>
    <x v="0"/>
    <x v="0"/>
    <x v="1"/>
    <x v="1"/>
    <x v="0"/>
    <n v="3"/>
  </r>
  <r>
    <x v="1"/>
    <x v="2"/>
    <s v="Which commercial stocks or species would you like advice on?"/>
    <s v="a25759372c3dbbc30c54dc97b7f3fe1e087b5a72"/>
    <x v="0"/>
    <s v="other"/>
    <s v="Woman"/>
    <s v="Herring stocks "/>
    <x v="218"/>
    <m/>
    <m/>
    <m/>
    <x v="0"/>
    <x v="0"/>
    <x v="0"/>
    <x v="1"/>
    <x v="0"/>
    <x v="0"/>
    <n v="2"/>
  </r>
  <r>
    <x v="1"/>
    <x v="2"/>
    <s v="Which commercial stocks or species would you like advice on?"/>
    <s v="a25759372c3dbbc30c54dc97b7f3fe1e087b5a72"/>
    <x v="0"/>
    <s v="other"/>
    <s v="Woman"/>
    <s v="Horse mackerel"/>
    <x v="219"/>
    <m/>
    <m/>
    <m/>
    <x v="0"/>
    <x v="0"/>
    <x v="0"/>
    <x v="1"/>
    <x v="0"/>
    <x v="0"/>
    <n v="2"/>
  </r>
  <r>
    <x v="1"/>
    <x v="2"/>
    <s v="Which commercial stocks or species would you like advice on?"/>
    <s v="9283e3edb1da8e9d7ba1bf449d6059af6d86cbb0"/>
    <x v="1"/>
    <s v="NGO"/>
    <s v="Woman"/>
    <s v="chub mackerel"/>
    <x v="220"/>
    <s v="commercial fish/shellfish"/>
    <m/>
    <m/>
    <x v="0"/>
    <x v="0"/>
    <x v="0"/>
    <x v="1"/>
    <x v="0"/>
    <x v="0"/>
    <n v="2"/>
  </r>
  <r>
    <x v="1"/>
    <x v="2"/>
    <s v="Which commercial stocks or species would you like advice on?"/>
    <s v="7ed1bd0eb8abfab9e539f8a8c3f411945e23fd7d"/>
    <x v="0"/>
    <m/>
    <m/>
    <s v="hake"/>
    <x v="2"/>
    <m/>
    <m/>
    <m/>
    <x v="0"/>
    <x v="0"/>
    <x v="0"/>
    <x v="1"/>
    <x v="0"/>
    <x v="0"/>
    <n v="2"/>
  </r>
  <r>
    <x v="1"/>
    <x v="2"/>
    <s v="Which commercial stocks or species would you like advice on?"/>
    <s v="7ed1bd0eb8abfab9e539f8a8c3f411945e23fd7d"/>
    <x v="0"/>
    <m/>
    <m/>
    <s v="saithe"/>
    <x v="221"/>
    <m/>
    <m/>
    <m/>
    <x v="0"/>
    <x v="0"/>
    <x v="0"/>
    <x v="1"/>
    <x v="0"/>
    <x v="0"/>
    <n v="2"/>
  </r>
  <r>
    <x v="1"/>
    <x v="2"/>
    <s v="Which commercial stocks or species would you like advice on?"/>
    <s v="7ed1bd0eb8abfab9e539f8a8c3f411945e23fd7d"/>
    <x v="0"/>
    <m/>
    <m/>
    <s v="new species"/>
    <x v="145"/>
    <m/>
    <m/>
    <m/>
    <x v="0"/>
    <x v="0"/>
    <x v="0"/>
    <x v="1"/>
    <x v="0"/>
    <x v="0"/>
    <n v="2"/>
  </r>
  <r>
    <x v="1"/>
    <x v="2"/>
    <s v="Which commercial stocks or species would you like advice on?"/>
    <s v="7ed1bd0eb8abfab9e539f8a8c3f411945e23fd7d"/>
    <x v="0"/>
    <m/>
    <m/>
    <s v="sardine"/>
    <x v="222"/>
    <m/>
    <m/>
    <m/>
    <x v="0"/>
    <x v="0"/>
    <x v="0"/>
    <x v="1"/>
    <x v="0"/>
    <x v="0"/>
    <n v="2"/>
  </r>
  <r>
    <x v="1"/>
    <x v="2"/>
    <s v="Which commercial stocks or species would you like advice on?"/>
    <s v="7ed1bd0eb8abfab9e539f8a8c3f411945e23fd7d"/>
    <x v="0"/>
    <m/>
    <m/>
    <s v="anchovy"/>
    <x v="140"/>
    <s v="commercial fish/shellfish"/>
    <m/>
    <m/>
    <x v="0"/>
    <x v="0"/>
    <x v="0"/>
    <x v="1"/>
    <x v="0"/>
    <x v="0"/>
    <n v="2"/>
  </r>
  <r>
    <x v="1"/>
    <x v="2"/>
    <s v="Which non-commercial species and habitats would you like know the effect of fishing on? "/>
    <s v="a25759372c3dbbc30c54dc97b7f3fe1e087b5a72"/>
    <x v="0"/>
    <s v="other"/>
    <s v="Woman"/>
    <s v="Herring spawning grounds"/>
    <x v="19"/>
    <m/>
    <m/>
    <m/>
    <x v="0"/>
    <x v="0"/>
    <x v="0"/>
    <x v="1"/>
    <x v="0"/>
    <x v="0"/>
    <n v="2"/>
  </r>
  <r>
    <x v="1"/>
    <x v="2"/>
    <s v="Which non-commercial species and habitats would you like know the effect of fishing on? "/>
    <s v="a25759372c3dbbc30c54dc97b7f3fe1e087b5a72"/>
    <x v="0"/>
    <s v="other"/>
    <s v="Woman"/>
    <s v="Herring spawning grounds"/>
    <x v="200"/>
    <m/>
    <m/>
    <m/>
    <x v="0"/>
    <x v="0"/>
    <x v="0"/>
    <x v="1"/>
    <x v="1"/>
    <x v="0"/>
    <n v="3"/>
  </r>
  <r>
    <x v="1"/>
    <x v="2"/>
    <s v="Which non-commercial species and habitats would you like know the effect of fishing on? "/>
    <s v="a25759372c3dbbc30c54dc97b7f3fe1e087b5a72"/>
    <x v="0"/>
    <s v="other"/>
    <s v="Woman"/>
    <s v="Marine mammals"/>
    <x v="79"/>
    <m/>
    <m/>
    <m/>
    <x v="0"/>
    <x v="0"/>
    <x v="1"/>
    <x v="0"/>
    <x v="0"/>
    <x v="0"/>
    <n v="2"/>
  </r>
  <r>
    <x v="1"/>
    <x v="2"/>
    <s v="Which non-commercial species and habitats would you like know the effect of fishing on? "/>
    <s v="a25759372c3dbbc30c54dc97b7f3fe1e087b5a72"/>
    <x v="0"/>
    <s v="other"/>
    <s v="Woman"/>
    <s v="Sea turtles"/>
    <x v="137"/>
    <m/>
    <m/>
    <m/>
    <x v="0"/>
    <x v="0"/>
    <x v="1"/>
    <x v="0"/>
    <x v="0"/>
    <x v="0"/>
    <n v="2"/>
  </r>
  <r>
    <x v="1"/>
    <x v="2"/>
    <s v="Which non-commercial species and habitats would you like know the effect of fishing on? "/>
    <s v="9283e3edb1da8e9d7ba1bf449d6059af6d86cbb0"/>
    <x v="1"/>
    <s v="NGO"/>
    <s v="Woman"/>
    <s v="sensitive species"/>
    <x v="199"/>
    <m/>
    <m/>
    <m/>
    <x v="0"/>
    <x v="0"/>
    <x v="1"/>
    <x v="0"/>
    <x v="0"/>
    <x v="0"/>
    <n v="2"/>
  </r>
  <r>
    <x v="1"/>
    <x v="2"/>
    <s v="Which non-commercial species and habitats would you like know the effect of fishing on? "/>
    <s v="9283e3edb1da8e9d7ba1bf449d6059af6d86cbb0"/>
    <x v="1"/>
    <s v="NGO"/>
    <s v="Woman"/>
    <s v="sharks"/>
    <x v="80"/>
    <m/>
    <m/>
    <m/>
    <x v="0"/>
    <x v="0"/>
    <x v="1"/>
    <x v="0"/>
    <x v="0"/>
    <x v="0"/>
    <n v="2"/>
  </r>
  <r>
    <x v="1"/>
    <x v="2"/>
    <s v="Which non-commercial species and habitats would you like know the effect of fishing on? "/>
    <s v="9283e3edb1da8e9d7ba1bf449d6059af6d86cbb0"/>
    <x v="1"/>
    <s v="NGO"/>
    <s v="Woman"/>
    <s v="seabirds"/>
    <x v="78"/>
    <m/>
    <m/>
    <m/>
    <x v="0"/>
    <x v="0"/>
    <x v="1"/>
    <x v="0"/>
    <x v="0"/>
    <x v="0"/>
    <n v="2"/>
  </r>
  <r>
    <x v="1"/>
    <x v="2"/>
    <s v="Which non-commercial species and habitats would you like know the effect of fishing on? "/>
    <s v="a27807f7cf766d11c5ce08862841bd10aa7f5bfa"/>
    <x v="2"/>
    <s v="Industry"/>
    <s v="Woman"/>
    <s v="Mezo-pelagics"/>
    <x v="223"/>
    <m/>
    <m/>
    <m/>
    <x v="0"/>
    <x v="0"/>
    <x v="0"/>
    <x v="1"/>
    <x v="0"/>
    <x v="0"/>
    <n v="2"/>
  </r>
  <r>
    <x v="1"/>
    <x v="2"/>
    <s v="Which non-commercial species and habitats would you like know the effect of fishing on? "/>
    <s v="7ed1bd0eb8abfab9e539f8a8c3f411945e23fd7d"/>
    <x v="0"/>
    <m/>
    <m/>
    <s v="dolphins"/>
    <x v="224"/>
    <s v="PETs"/>
    <m/>
    <m/>
    <x v="0"/>
    <x v="0"/>
    <x v="1"/>
    <x v="0"/>
    <x v="0"/>
    <x v="0"/>
    <n v="2"/>
  </r>
  <r>
    <x v="1"/>
    <x v="2"/>
    <s v="Which non-commercial species and habitats would you like know the effect of fishing on? "/>
    <s v="7ed1bd0eb8abfab9e539f8a8c3f411945e23fd7d"/>
    <x v="0"/>
    <m/>
    <m/>
    <s v="seals"/>
    <x v="191"/>
    <m/>
    <m/>
    <m/>
    <x v="0"/>
    <x v="0"/>
    <x v="1"/>
    <x v="0"/>
    <x v="0"/>
    <x v="0"/>
    <n v="2"/>
  </r>
  <r>
    <x v="1"/>
    <x v="2"/>
    <s v="Which non-commercial species and habitats would you like know the effect of fishing on? "/>
    <s v="7ed1bd0eb8abfab9e539f8a8c3f411945e23fd7d"/>
    <x v="0"/>
    <m/>
    <m/>
    <s v="sharks"/>
    <x v="80"/>
    <m/>
    <m/>
    <m/>
    <x v="0"/>
    <x v="0"/>
    <x v="1"/>
    <x v="0"/>
    <x v="0"/>
    <x v="0"/>
    <n v="2"/>
  </r>
  <r>
    <x v="1"/>
    <x v="2"/>
    <s v="Which non-commercial species and habitats would you like know the effect of fishing on? "/>
    <s v="7ed1bd0eb8abfab9e539f8a8c3f411945e23fd7d"/>
    <x v="0"/>
    <m/>
    <m/>
    <s v="seabirds"/>
    <x v="78"/>
    <m/>
    <m/>
    <m/>
    <x v="0"/>
    <x v="0"/>
    <x v="1"/>
    <x v="0"/>
    <x v="0"/>
    <x v="0"/>
    <n v="2"/>
  </r>
  <r>
    <x v="1"/>
    <x v="2"/>
    <s v="Which fisheries management measures do you think are relevant in your area?"/>
    <s v="a25759372c3dbbc30c54dc97b7f3fe1e087b5a72"/>
    <x v="0"/>
    <s v="other"/>
    <s v="Woman"/>
    <s v="Bycatch reduction measures"/>
    <x v="225"/>
    <s v="management measure"/>
    <m/>
    <m/>
    <x v="1"/>
    <x v="1"/>
    <x v="1"/>
    <x v="1"/>
    <x v="1"/>
    <x v="0"/>
    <n v="3"/>
  </r>
  <r>
    <x v="1"/>
    <x v="2"/>
    <s v="Which fisheries management measures do you think are relevant in your area?"/>
    <s v="a25759372c3dbbc30c54dc97b7f3fe1e087b5a72"/>
    <x v="0"/>
    <s v="other"/>
    <s v="Woman"/>
    <s v="Temporal closures "/>
    <x v="226"/>
    <m/>
    <m/>
    <m/>
    <x v="2"/>
    <x v="1"/>
    <x v="1"/>
    <x v="1"/>
    <x v="0"/>
    <x v="0"/>
    <n v="2"/>
  </r>
  <r>
    <x v="1"/>
    <x v="2"/>
    <s v="Which fisheries management measures do you think are relevant in your area?"/>
    <s v="9283e3edb1da8e9d7ba1bf449d6059af6d86cbb0"/>
    <x v="1"/>
    <s v="NGO"/>
    <s v="Woman"/>
    <s v="Spatial"/>
    <x v="227"/>
    <m/>
    <m/>
    <m/>
    <x v="0"/>
    <x v="0"/>
    <x v="1"/>
    <x v="1"/>
    <x v="1"/>
    <x v="0"/>
    <n v="2"/>
  </r>
  <r>
    <x v="1"/>
    <x v="2"/>
    <s v="Which fisheries management measures do you think are relevant in your area?"/>
    <s v="9283e3edb1da8e9d7ba1bf449d6059af6d86cbb0"/>
    <x v="1"/>
    <s v="NGO"/>
    <s v="Woman"/>
    <s v="temporal"/>
    <x v="228"/>
    <m/>
    <m/>
    <m/>
    <x v="4"/>
    <x v="0"/>
    <x v="1"/>
    <x v="1"/>
    <x v="0"/>
    <x v="0"/>
    <n v="1"/>
  </r>
  <r>
    <x v="1"/>
    <x v="2"/>
    <s v="Which fisheries management measures do you think are relevant in your area?"/>
    <s v="9283e3edb1da8e9d7ba1bf449d6059af6d86cbb0"/>
    <x v="1"/>
    <s v="NGO"/>
    <s v="Woman"/>
    <s v="MCRS"/>
    <x v="229"/>
    <m/>
    <m/>
    <m/>
    <x v="1"/>
    <x v="1"/>
    <x v="1"/>
    <x v="1"/>
    <x v="0"/>
    <x v="0"/>
    <n v="2"/>
  </r>
  <r>
    <x v="1"/>
    <x v="2"/>
    <s v="Which fisheries management measures do you think are relevant in your area?"/>
    <s v="9283e3edb1da8e9d7ba1bf449d6059af6d86cbb0"/>
    <x v="1"/>
    <s v="NGO"/>
    <s v="Woman"/>
    <s v="gear restrictions"/>
    <x v="230"/>
    <m/>
    <m/>
    <m/>
    <x v="1"/>
    <x v="1"/>
    <x v="1"/>
    <x v="1"/>
    <x v="0"/>
    <x v="0"/>
    <n v="2"/>
  </r>
  <r>
    <x v="1"/>
    <x v="2"/>
    <s v="Which fisheries management measures do you think are relevant in your area?"/>
    <s v="a27807f7cf766d11c5ce08862841bd10aa7f5bfa"/>
    <x v="2"/>
    <s v="Industry"/>
    <s v="Woman"/>
    <s v="Landing obligation"/>
    <x v="110"/>
    <m/>
    <m/>
    <m/>
    <x v="2"/>
    <x v="1"/>
    <x v="1"/>
    <x v="1"/>
    <x v="0"/>
    <x v="0"/>
    <n v="2"/>
  </r>
  <r>
    <x v="1"/>
    <x v="2"/>
    <s v="Which fisheries management measures do you think are relevant in your area?"/>
    <s v="7ed1bd0eb8abfab9e539f8a8c3f411945e23fd7d"/>
    <x v="0"/>
    <m/>
    <m/>
    <s v="TACs"/>
    <x v="231"/>
    <m/>
    <m/>
    <m/>
    <x v="2"/>
    <x v="1"/>
    <x v="1"/>
    <x v="1"/>
    <x v="0"/>
    <x v="0"/>
    <n v="2"/>
  </r>
  <r>
    <x v="1"/>
    <x v="2"/>
    <s v="Which fisheries management measures do you think are relevant in your area?"/>
    <s v="7ed1bd0eb8abfab9e539f8a8c3f411945e23fd7d"/>
    <x v="0"/>
    <m/>
    <m/>
    <s v="NOT species composition rules"/>
    <x v="232"/>
    <m/>
    <m/>
    <m/>
    <x v="2"/>
    <x v="1"/>
    <x v="1"/>
    <x v="1"/>
    <x v="0"/>
    <x v="0"/>
    <n v="2"/>
  </r>
  <r>
    <x v="1"/>
    <x v="2"/>
    <s v="Which fisheries management measures do you think are relevant in your area?"/>
    <s v="7ed1bd0eb8abfab9e539f8a8c3f411945e23fd7d"/>
    <x v="0"/>
    <m/>
    <m/>
    <s v="NOT minimim mesh size"/>
    <x v="233"/>
    <m/>
    <m/>
    <m/>
    <x v="1"/>
    <x v="1"/>
    <x v="1"/>
    <x v="1"/>
    <x v="0"/>
    <x v="0"/>
    <n v="2"/>
  </r>
  <r>
    <x v="1"/>
    <x v="2"/>
    <s v="Which fisheries management measures do you think are relevant in your area?"/>
    <s v="7ed1bd0eb8abfab9e539f8a8c3f411945e23fd7d"/>
    <x v="0"/>
    <m/>
    <m/>
    <s v="Landing obligation"/>
    <x v="110"/>
    <m/>
    <m/>
    <m/>
    <x v="2"/>
    <x v="1"/>
    <x v="1"/>
    <x v="1"/>
    <x v="0"/>
    <x v="0"/>
    <n v="2"/>
  </r>
  <r>
    <x v="1"/>
    <x v="2"/>
    <s v="Which fisheries management measures do you think are relevant in your area?"/>
    <s v="7ed1bd0eb8abfab9e539f8a8c3f411945e23fd7d"/>
    <x v="0"/>
    <m/>
    <m/>
    <s v="bycatch mitigation tools"/>
    <x v="225"/>
    <s v="management measure"/>
    <m/>
    <m/>
    <x v="1"/>
    <x v="1"/>
    <x v="1"/>
    <x v="1"/>
    <x v="1"/>
    <x v="0"/>
    <n v="3"/>
  </r>
  <r>
    <x v="1"/>
    <x v="2"/>
    <s v="Which fisheries management measures do you think are relevant in your area?"/>
    <s v="7ed1bd0eb8abfab9e539f8a8c3f411945e23fd7d"/>
    <x v="0"/>
    <m/>
    <m/>
    <s v="NOT MCRS"/>
    <x v="234"/>
    <m/>
    <m/>
    <m/>
    <x v="2"/>
    <x v="1"/>
    <x v="1"/>
    <x v="1"/>
    <x v="0"/>
    <x v="0"/>
    <n v="2"/>
  </r>
  <r>
    <x v="1"/>
    <x v="3"/>
    <s v="Which social items would you like advice on?"/>
    <s v="ac3f4cdb9c82b7c02745c613b175f95ee37fffaa"/>
    <x v="2"/>
    <s v="Industry"/>
    <s v="Man"/>
    <s v=" business resilience"/>
    <x v="235"/>
    <s v="economics"/>
    <s v="economically viable fishing industry"/>
    <s v="NA"/>
    <x v="2"/>
    <x v="1"/>
    <x v="1"/>
    <x v="1"/>
    <x v="0"/>
    <x v="0"/>
    <n v="2"/>
  </r>
  <r>
    <x v="1"/>
    <x v="3"/>
    <s v="Which social items would you like advice on?"/>
    <s v="ac3f4cdb9c82b7c02745c613b175f95ee37fffaa"/>
    <x v="2"/>
    <s v="Industry"/>
    <s v="Man"/>
    <s v=" business resilience"/>
    <x v="235"/>
    <s v="economics"/>
    <s v="economically viable fishing industry"/>
    <s v="NA"/>
    <x v="2"/>
    <x v="1"/>
    <x v="1"/>
    <x v="1"/>
    <x v="0"/>
    <x v="0"/>
    <n v="2"/>
  </r>
  <r>
    <x v="1"/>
    <x v="3"/>
    <s v="Which social items would you like advice on?"/>
    <s v="85006db45b08b5b3485ffc4d51c670bc825b76a7"/>
    <x v="4"/>
    <s v="NA"/>
    <s v="NA"/>
    <s v="Economic viability of fishing industry"/>
    <x v="235"/>
    <s v="economics"/>
    <s v="economically viable fishing industry"/>
    <s v="NA"/>
    <x v="2"/>
    <x v="1"/>
    <x v="1"/>
    <x v="1"/>
    <x v="0"/>
    <x v="0"/>
    <n v="2"/>
  </r>
  <r>
    <x v="1"/>
    <x v="3"/>
    <s v="Which social items would you like advice on?"/>
    <s v="85006db45b08b5b3485ffc4d51c670bc825b76a7"/>
    <x v="4"/>
    <s v="NA"/>
    <s v="NA"/>
    <s v="Economic viability of fishing industry"/>
    <x v="235"/>
    <s v="economics"/>
    <s v="economically viable fishing industry"/>
    <s v="NA"/>
    <x v="2"/>
    <x v="1"/>
    <x v="1"/>
    <x v="1"/>
    <x v="0"/>
    <x v="0"/>
    <n v="2"/>
  </r>
  <r>
    <x v="1"/>
    <x v="3"/>
    <s v="Which social items would you like advice on?"/>
    <s v="a318df1b1c42d58f015f6170cbc409d8dc5b8c64"/>
    <x v="2"/>
    <s v="Industry"/>
    <s v="Man"/>
    <s v="Economic viability of fishing industry"/>
    <x v="235"/>
    <s v="economics"/>
    <s v="economically viable fishing industry"/>
    <s v="NA"/>
    <x v="2"/>
    <x v="1"/>
    <x v="1"/>
    <x v="1"/>
    <x v="0"/>
    <x v="0"/>
    <n v="2"/>
  </r>
  <r>
    <x v="1"/>
    <x v="3"/>
    <s v="Which social items would you like advice on?"/>
    <s v="a318df1b1c42d58f015f6170cbc409d8dc5b8c64"/>
    <x v="2"/>
    <s v="Industry"/>
    <s v="Man"/>
    <s v="Economic viability of fishing industry"/>
    <x v="235"/>
    <s v="economics"/>
    <s v="economically viable fishing industry"/>
    <s v="NA"/>
    <x v="2"/>
    <x v="1"/>
    <x v="1"/>
    <x v="1"/>
    <x v="0"/>
    <x v="0"/>
    <n v="2"/>
  </r>
  <r>
    <x v="1"/>
    <x v="3"/>
    <s v="Which social items would you like advice on?"/>
    <s v="b8f5be0850d25150ceea8d665b7d248de8a4b564"/>
    <x v="4"/>
    <s v="NA"/>
    <s v="NA"/>
    <s v="Economic viability of fishing industry"/>
    <x v="235"/>
    <s v="economics"/>
    <s v="economically viable fishing industry"/>
    <s v="NA"/>
    <x v="2"/>
    <x v="1"/>
    <x v="1"/>
    <x v="1"/>
    <x v="0"/>
    <x v="0"/>
    <n v="2"/>
  </r>
  <r>
    <x v="1"/>
    <x v="3"/>
    <s v="Which social items would you like advice on?"/>
    <s v="b8f5be0850d25150ceea8d665b7d248de8a4b564"/>
    <x v="4"/>
    <s v="NA"/>
    <s v="NA"/>
    <s v="Economic viability of fishing industry"/>
    <x v="235"/>
    <s v="economics"/>
    <s v="economically viable fishing industry"/>
    <s v="NA"/>
    <x v="2"/>
    <x v="1"/>
    <x v="1"/>
    <x v="1"/>
    <x v="0"/>
    <x v="0"/>
    <n v="2"/>
  </r>
  <r>
    <x v="1"/>
    <x v="3"/>
    <s v="Which social items would you like advice on?"/>
    <s v="f2ea37c32f0eb32a3e6a9ff83c94a6584fce4e3d"/>
    <x v="4"/>
    <s v="NA"/>
    <s v="NA"/>
    <s v="Economic viability of fishing industry"/>
    <x v="235"/>
    <s v="economics"/>
    <s v="economically viable fishing industry"/>
    <s v="NA"/>
    <x v="2"/>
    <x v="1"/>
    <x v="1"/>
    <x v="1"/>
    <x v="0"/>
    <x v="0"/>
    <n v="2"/>
  </r>
  <r>
    <x v="1"/>
    <x v="3"/>
    <s v="Which social items would you like advice on?"/>
    <s v="f2ea37c32f0eb32a3e6a9ff83c94a6584fce4e3d"/>
    <x v="4"/>
    <s v="NA"/>
    <s v="NA"/>
    <s v="Economic viability of fishing industry"/>
    <x v="235"/>
    <s v="economics"/>
    <s v="economically viable fishing industry"/>
    <s v="NA"/>
    <x v="2"/>
    <x v="1"/>
    <x v="1"/>
    <x v="1"/>
    <x v="0"/>
    <x v="0"/>
    <n v="2"/>
  </r>
  <r>
    <x v="1"/>
    <x v="3"/>
    <s v="Which social items would you like advice on?"/>
    <s v="ac3f4cdb9c82b7c02745c613b175f95ee37fffaa"/>
    <x v="2"/>
    <s v="Industry"/>
    <s v="Man"/>
    <s v="the profitability of the fisheries"/>
    <x v="236"/>
    <m/>
    <s v="profitable fisheries"/>
    <s v="NA"/>
    <x v="2"/>
    <x v="1"/>
    <x v="1"/>
    <x v="1"/>
    <x v="0"/>
    <x v="0"/>
    <n v="2"/>
  </r>
  <r>
    <x v="1"/>
    <x v="3"/>
    <s v="Which social items would you like advice on?"/>
    <s v="ac3f4cdb9c82b7c02745c613b175f95ee37fffaa"/>
    <x v="2"/>
    <s v="Industry"/>
    <s v="Man"/>
    <s v="the profitability of the fisheries"/>
    <x v="236"/>
    <m/>
    <s v="profitable fisheries"/>
    <s v="NA"/>
    <x v="2"/>
    <x v="1"/>
    <x v="1"/>
    <x v="1"/>
    <x v="0"/>
    <x v="0"/>
    <n v="2"/>
  </r>
  <r>
    <x v="1"/>
    <x v="3"/>
    <s v="Which ecological items would you like advice on?"/>
    <s v="ac3f4cdb9c82b7c02745c613b175f95ee37fffaa"/>
    <x v="2"/>
    <s v="Industry"/>
    <s v="Man"/>
    <s v=" pollution "/>
    <x v="92"/>
    <m/>
    <s v="pollution"/>
    <s v="NA"/>
    <x v="2"/>
    <x v="0"/>
    <x v="0"/>
    <x v="1"/>
    <x v="1"/>
    <x v="0"/>
    <n v="3"/>
  </r>
  <r>
    <x v="1"/>
    <x v="3"/>
    <s v="Which ecological items would you like advice on?"/>
    <s v="ac3f4cdb9c82b7c02745c613b175f95ee37fffaa"/>
    <x v="2"/>
    <s v="Industry"/>
    <s v="Man"/>
    <s v=" pollution "/>
    <x v="92"/>
    <m/>
    <s v="pollution"/>
    <s v="NA"/>
    <x v="2"/>
    <x v="0"/>
    <x v="0"/>
    <x v="1"/>
    <x v="1"/>
    <x v="0"/>
    <n v="3"/>
  </r>
  <r>
    <x v="1"/>
    <x v="4"/>
    <s v="Which ecological items would you like advice on?"/>
    <s v="f5b2843ef2290a543b1b460bee4145bb4a39f309"/>
    <x v="4"/>
    <s v="NA"/>
    <s v="NA"/>
    <s v="Pollution"/>
    <x v="92"/>
    <m/>
    <s v="pollution"/>
    <s v="NA"/>
    <x v="2"/>
    <x v="0"/>
    <x v="0"/>
    <x v="1"/>
    <x v="1"/>
    <x v="0"/>
    <n v="3"/>
  </r>
  <r>
    <x v="1"/>
    <x v="4"/>
    <s v="Which ecological items would you like advice on?"/>
    <s v="f5b2843ef2290a543b1b460bee4145bb4a39f309"/>
    <x v="4"/>
    <s v="NA"/>
    <s v="NA"/>
    <s v="Pollution"/>
    <x v="92"/>
    <m/>
    <s v="pollution"/>
    <s v="NA"/>
    <x v="2"/>
    <x v="0"/>
    <x v="0"/>
    <x v="1"/>
    <x v="1"/>
    <x v="0"/>
    <n v="3"/>
  </r>
  <r>
    <x v="1"/>
    <x v="4"/>
    <s v="Which ecological items would you like advice on?"/>
    <s v="f0abf06de383b48892eaa9225541034ac050fd79"/>
    <x v="2"/>
    <s v="NGO"/>
    <s v="Man"/>
    <s v="earth pollution"/>
    <x v="92"/>
    <m/>
    <s v="pollution"/>
    <s v="NA"/>
    <x v="2"/>
    <x v="0"/>
    <x v="0"/>
    <x v="1"/>
    <x v="1"/>
    <x v="0"/>
    <n v="3"/>
  </r>
  <r>
    <x v="1"/>
    <x v="4"/>
    <s v="Which ecological items would you like advice on?"/>
    <s v="f0abf06de383b48892eaa9225541034ac050fd79"/>
    <x v="2"/>
    <s v="NGO"/>
    <s v="Man"/>
    <s v="earth pollution"/>
    <x v="92"/>
    <m/>
    <s v="pollution"/>
    <s v="NA"/>
    <x v="2"/>
    <x v="0"/>
    <x v="0"/>
    <x v="1"/>
    <x v="1"/>
    <x v="0"/>
    <n v="3"/>
  </r>
  <r>
    <x v="1"/>
    <x v="4"/>
    <s v="Which non-commercial species and habitats would you like know the effect of fishing on?"/>
    <s v="7a82262fdb90b41e7471755877642fd52b1417f7"/>
    <x v="2"/>
    <s v="other"/>
    <s v="Woman"/>
    <s v=" porbeagle shark"/>
    <x v="237"/>
    <m/>
    <s v="porbeagle shark"/>
    <s v="NA"/>
    <x v="0"/>
    <x v="0"/>
    <x v="1"/>
    <x v="0"/>
    <x v="0"/>
    <x v="0"/>
    <n v="2"/>
  </r>
  <r>
    <x v="1"/>
    <x v="4"/>
    <s v="Which items would you like to know the impact of?"/>
    <s v="bd50a5423da627db6b9acc53480a0de822170290"/>
    <x v="2"/>
    <s v="Industry"/>
    <s v="Man"/>
    <s v="?"/>
    <x v="238"/>
    <m/>
    <s v="unclear response"/>
    <s v="NA"/>
    <x v="6"/>
    <x v="0"/>
    <x v="0"/>
    <x v="1"/>
    <x v="0"/>
    <x v="0"/>
    <n v="2"/>
  </r>
  <r>
    <x v="1"/>
    <x v="4"/>
    <s v="Which commercial stocks or species would you like advice on?"/>
    <s v="bd50a5423da627db6b9acc53480a0de822170290"/>
    <x v="2"/>
    <s v="Industry"/>
    <s v="Man"/>
    <s v="Sole, bar, sardine, anchois, poulpe"/>
    <x v="140"/>
    <s v="commercial fish/shellfish"/>
    <s v="anchovy"/>
    <s v="NA"/>
    <x v="0"/>
    <x v="0"/>
    <x v="0"/>
    <x v="1"/>
    <x v="0"/>
    <x v="0"/>
    <n v="2"/>
  </r>
  <r>
    <x v="1"/>
    <x v="4"/>
    <s v="Which commercial stocks or species would you like advice on?"/>
    <s v="61e6570c1ce8e4e65de83b37f0e418329993e877"/>
    <x v="5"/>
    <s v="NA"/>
    <s v="Man"/>
    <s v="Anchovy and sardine in divisions 8&amp;9"/>
    <x v="140"/>
    <s v="commercial fish/shellfish"/>
    <s v="anchovy"/>
    <s v="NA"/>
    <x v="0"/>
    <x v="0"/>
    <x v="0"/>
    <x v="1"/>
    <x v="0"/>
    <x v="0"/>
    <n v="2"/>
  </r>
  <r>
    <x v="1"/>
    <x v="3"/>
    <s v="Which social items would you like advice on?"/>
    <s v="f2ea37c32f0eb32a3e6a9ff83c94a6584fce4e3d"/>
    <x v="4"/>
    <s v="NA"/>
    <s v="NA"/>
    <s v="Angling"/>
    <x v="239"/>
    <m/>
    <s v="recreational fisheries"/>
    <s v="NA"/>
    <x v="2"/>
    <x v="1"/>
    <x v="0"/>
    <x v="1"/>
    <x v="1"/>
    <x v="0"/>
    <n v="4"/>
  </r>
  <r>
    <x v="1"/>
    <x v="4"/>
    <s v="Which commercial stocks or species would you like advice on?"/>
    <s v="61e6570c1ce8e4e65de83b37f0e418329993e877"/>
    <x v="5"/>
    <s v="NA"/>
    <s v="Man"/>
    <s v="Barents Sea cod"/>
    <x v="18"/>
    <s v="commercial fish/shellfish"/>
    <s v="barents sea cod"/>
    <s v="NA"/>
    <x v="0"/>
    <x v="0"/>
    <x v="0"/>
    <x v="1"/>
    <x v="0"/>
    <x v="0"/>
    <n v="2"/>
  </r>
  <r>
    <x v="1"/>
    <x v="4"/>
    <s v="Which non-commercial species and habitats would you like know the effect of fishing on?"/>
    <s v="7a82262fdb90b41e7471755877642fd52b1417f7"/>
    <x v="2"/>
    <s v="other"/>
    <s v="Woman"/>
    <s v="basking shark"/>
    <x v="240"/>
    <s v="PETs"/>
    <s v="basking shark"/>
    <s v="NA"/>
    <x v="0"/>
    <x v="0"/>
    <x v="1"/>
    <x v="0"/>
    <x v="0"/>
    <x v="0"/>
    <n v="2"/>
  </r>
  <r>
    <x v="1"/>
    <x v="3"/>
    <s v="Which non-commercial species and habitats would you like know the effect of fishing on?"/>
    <s v="ac3f4cdb9c82b7c02745c613b175f95ee37fffaa"/>
    <x v="2"/>
    <s v="Industry"/>
    <s v="Man"/>
    <s v="benthic species"/>
    <x v="15"/>
    <s v="seabottom habitat"/>
    <s v="benthos"/>
    <s v="NA"/>
    <x v="0"/>
    <x v="0"/>
    <x v="1"/>
    <x v="0"/>
    <x v="1"/>
    <x v="0"/>
    <n v="3"/>
  </r>
  <r>
    <x v="1"/>
    <x v="4"/>
    <s v="Which non-commercial species and habitats would you like know the effect of fishing on?"/>
    <s v="7f011b1b1bc0c5edec4d3d20bbb895bf29738ecd"/>
    <x v="2"/>
    <s v="NGO"/>
    <s v="Man"/>
    <s v="Benthic species (corals, sponges...)"/>
    <x v="15"/>
    <s v="seabottom habitat"/>
    <s v="benthos"/>
    <s v="NA"/>
    <x v="0"/>
    <x v="0"/>
    <x v="1"/>
    <x v="0"/>
    <x v="1"/>
    <x v="0"/>
    <n v="3"/>
  </r>
  <r>
    <x v="1"/>
    <x v="4"/>
    <s v="Which social items would you like advice on?"/>
    <s v="d0b9a7c524b04bc7d87e4d00fda00732a61f6f70"/>
    <x v="4"/>
    <s v="NA"/>
    <s v="NA"/>
    <s v="Bioeconomical modelation"/>
    <x v="241"/>
    <s v="economics"/>
    <s v="bio-economic models"/>
    <s v="NA"/>
    <x v="2"/>
    <x v="1"/>
    <x v="1"/>
    <x v="1"/>
    <x v="0"/>
    <x v="0"/>
    <n v="2"/>
  </r>
  <r>
    <x v="1"/>
    <x v="4"/>
    <s v="Which social items would you like advice on?"/>
    <s v="95019bc933d6ea50548d65d38a2f8e638aabe566"/>
    <x v="2"/>
    <s v="NGO"/>
    <s v="Woman"/>
    <s v="Bioecononical models"/>
    <x v="241"/>
    <s v="economics"/>
    <s v="bio-economic models"/>
    <s v="NA"/>
    <x v="2"/>
    <x v="1"/>
    <x v="1"/>
    <x v="1"/>
    <x v="0"/>
    <x v="0"/>
    <n v="2"/>
  </r>
  <r>
    <x v="1"/>
    <x v="4"/>
    <s v="Which commercial stocks or species would you like advice on?"/>
    <s v="7a82262fdb90b41e7471755877642fd52b1417f7"/>
    <x v="2"/>
    <s v="other"/>
    <s v="Woman"/>
    <s v="sea bream"/>
    <x v="242"/>
    <s v="commercial fish/shellfish"/>
    <s v="bream"/>
    <s v="NA"/>
    <x v="0"/>
    <x v="0"/>
    <x v="0"/>
    <x v="1"/>
    <x v="0"/>
    <x v="0"/>
    <n v="2"/>
  </r>
  <r>
    <x v="1"/>
    <x v="4"/>
    <s v="Which items would you like to know the impact of?"/>
    <s v="7a82262fdb90b41e7471755877642fd52b1417f7"/>
    <x v="2"/>
    <s v="other"/>
    <s v="Woman"/>
    <s v="BY CATCH"/>
    <x v="76"/>
    <s v="bycatch"/>
    <s v="bycatch"/>
    <s v="NA"/>
    <x v="0"/>
    <x v="0"/>
    <x v="1"/>
    <x v="0"/>
    <x v="0"/>
    <x v="0"/>
    <n v="2"/>
  </r>
  <r>
    <x v="1"/>
    <x v="4"/>
    <s v="Which ecological items would you like advice on?"/>
    <s v="7f011b1b1bc0c5edec4d3d20bbb895bf29738ecd"/>
    <x v="2"/>
    <s v="NGO"/>
    <s v="Man"/>
    <s v="By-cath"/>
    <x v="76"/>
    <s v="bycatch"/>
    <s v="bycatch"/>
    <s v="NA"/>
    <x v="0"/>
    <x v="0"/>
    <x v="1"/>
    <x v="0"/>
    <x v="0"/>
    <x v="0"/>
    <n v="2"/>
  </r>
  <r>
    <x v="1"/>
    <x v="4"/>
    <s v="Which items would you like to know the impact of?"/>
    <s v="7f011b1b1bc0c5edec4d3d20bbb895bf29738ecd"/>
    <x v="2"/>
    <s v="NGO"/>
    <s v="Man"/>
    <s v="Bycatch"/>
    <x v="76"/>
    <s v="bycatch"/>
    <s v="bycatch"/>
    <s v="NA"/>
    <x v="0"/>
    <x v="0"/>
    <x v="1"/>
    <x v="0"/>
    <x v="0"/>
    <x v="0"/>
    <n v="2"/>
  </r>
  <r>
    <x v="1"/>
    <x v="4"/>
    <s v="Which ecological items would you like advice on?"/>
    <s v="95019bc933d6ea50548d65d38a2f8e638aabe566"/>
    <x v="2"/>
    <s v="NGO"/>
    <s v="Woman"/>
    <s v="Bycatch"/>
    <x v="76"/>
    <s v="bycatch"/>
    <s v="bycatch"/>
    <s v="NA"/>
    <x v="0"/>
    <x v="0"/>
    <x v="1"/>
    <x v="0"/>
    <x v="0"/>
    <x v="0"/>
    <n v="2"/>
  </r>
  <r>
    <x v="1"/>
    <x v="4"/>
    <s v="Which items would you like to know the impact of?"/>
    <s v="95019bc933d6ea50548d65d38a2f8e638aabe566"/>
    <x v="2"/>
    <s v="NGO"/>
    <s v="Woman"/>
    <s v="Bycatch"/>
    <x v="76"/>
    <s v="bycatch"/>
    <s v="bycatch"/>
    <s v="NA"/>
    <x v="0"/>
    <x v="0"/>
    <x v="1"/>
    <x v="0"/>
    <x v="0"/>
    <x v="0"/>
    <n v="2"/>
  </r>
  <r>
    <x v="1"/>
    <x v="4"/>
    <s v="Which ecological items would you like advice on?"/>
    <s v="95019bc933d6ea50548d65d38a2f8e638aabe566"/>
    <x v="2"/>
    <s v="NGO"/>
    <s v="Woman"/>
    <s v="Bycatch "/>
    <x v="76"/>
    <s v="bycatch"/>
    <s v="bycatch"/>
    <s v="NA"/>
    <x v="0"/>
    <x v="0"/>
    <x v="1"/>
    <x v="0"/>
    <x v="0"/>
    <x v="0"/>
    <n v="2"/>
  </r>
  <r>
    <x v="1"/>
    <x v="4"/>
    <s v="Which fisheries management measures do you think are relevant in your area?"/>
    <s v="7f011b1b1bc0c5edec4d3d20bbb895bf29738ecd"/>
    <x v="2"/>
    <s v="NGO"/>
    <s v="Man"/>
    <s v="Bycatch caps/limits"/>
    <x v="225"/>
    <s v="management measure"/>
    <s v="bycatch"/>
    <s v="NA"/>
    <x v="1"/>
    <x v="0"/>
    <x v="1"/>
    <x v="0"/>
    <x v="0"/>
    <x v="0"/>
    <n v="2"/>
  </r>
  <r>
    <x v="1"/>
    <x v="4"/>
    <s v="Which ecological items would you like advice on?"/>
    <s v="61e6570c1ce8e4e65de83b37f0e418329993e877"/>
    <x v="5"/>
    <s v="NA"/>
    <s v="Man"/>
    <s v="Carrying capacity"/>
    <x v="243"/>
    <m/>
    <s v="carrying capacity"/>
    <s v="NA"/>
    <x v="0"/>
    <x v="0"/>
    <x v="0"/>
    <x v="1"/>
    <x v="0"/>
    <x v="0"/>
    <n v="2"/>
  </r>
  <r>
    <x v="1"/>
    <x v="4"/>
    <s v="Which fisheries management measures do you think are relevant in your area?"/>
    <s v="7f011b1b1bc0c5edec4d3d20bbb895bf29738ecd"/>
    <x v="2"/>
    <s v="NGO"/>
    <s v="Man"/>
    <s v="Catch limits"/>
    <x v="244"/>
    <s v="management measure"/>
    <s v="catch limits"/>
    <s v="NA"/>
    <x v="2"/>
    <x v="0"/>
    <x v="1"/>
    <x v="1"/>
    <x v="0"/>
    <x v="0"/>
    <n v="1"/>
  </r>
  <r>
    <x v="1"/>
    <x v="3"/>
    <s v="Which non-commercial species and habitats would you like know the effect of fishing on?"/>
    <s v="3da2568c334d8485036691fff4732431b119d7d7"/>
    <x v="2"/>
    <s v="Industry"/>
    <s v="Man"/>
    <s v="Cetacean"/>
    <x v="79"/>
    <m/>
    <s v="cetacean"/>
    <s v="NA"/>
    <x v="0"/>
    <x v="0"/>
    <x v="1"/>
    <x v="0"/>
    <x v="0"/>
    <x v="0"/>
    <n v="2"/>
  </r>
  <r>
    <x v="1"/>
    <x v="3"/>
    <s v="Which non-commercial species and habitats would you like know the effect of fishing on?"/>
    <s v="87ee616ce83533e32d0c17919c437d3690a88297"/>
    <x v="2"/>
    <s v="NGO"/>
    <s v="Man"/>
    <s v="cetacean"/>
    <x v="79"/>
    <m/>
    <s v="cetacean"/>
    <s v="NA"/>
    <x v="0"/>
    <x v="0"/>
    <x v="1"/>
    <x v="0"/>
    <x v="0"/>
    <x v="0"/>
    <n v="2"/>
  </r>
  <r>
    <x v="1"/>
    <x v="3"/>
    <s v="Which non-commercial species and habitats would you like know the effect of fishing on?"/>
    <s v="b8f5be0850d25150ceea8d665b7d248de8a4b564"/>
    <x v="4"/>
    <s v="NA"/>
    <s v="NA"/>
    <s v="cetacean"/>
    <x v="79"/>
    <m/>
    <s v="cetacean"/>
    <s v="NA"/>
    <x v="0"/>
    <x v="0"/>
    <x v="1"/>
    <x v="0"/>
    <x v="0"/>
    <x v="0"/>
    <n v="2"/>
  </r>
  <r>
    <x v="1"/>
    <x v="4"/>
    <s v="Do you have topics you would like us to talk about next time?"/>
    <s v="7f011b1b1bc0c5edec4d3d20bbb895bf29738ecd"/>
    <x v="2"/>
    <s v="NGO"/>
    <s v="Man"/>
    <s v="Challenges/barriers to implement the EBFM "/>
    <x v="245"/>
    <s v="practical management"/>
    <s v="ebfm implementation"/>
    <s v="NA"/>
    <x v="2"/>
    <x v="1"/>
    <x v="1"/>
    <x v="1"/>
    <x v="0"/>
    <x v="0"/>
    <n v="2"/>
  </r>
  <r>
    <x v="1"/>
    <x v="3"/>
    <s v="Which ecological items would you like advice on?"/>
    <s v="6289737463cd2496dfbd124037a490c117d8b7ac"/>
    <x v="2"/>
    <s v="Industry"/>
    <s v="Man"/>
    <s v="changement aire de répartition especes"/>
    <x v="91"/>
    <m/>
    <s v="species distribution"/>
    <s v="NA"/>
    <x v="0"/>
    <x v="0"/>
    <x v="1"/>
    <x v="1"/>
    <x v="1"/>
    <x v="0"/>
    <n v="2"/>
  </r>
  <r>
    <x v="1"/>
    <x v="4"/>
    <s v="Which ecological items would you like advice on?"/>
    <s v="7f011b1b1bc0c5edec4d3d20bbb895bf29738ecd"/>
    <x v="2"/>
    <s v="NGO"/>
    <s v="Man"/>
    <s v="Climate adaptation"/>
    <x v="246"/>
    <s v="climate adaptatio"/>
    <s v="climate"/>
    <s v="NA"/>
    <x v="2"/>
    <x v="1"/>
    <x v="1"/>
    <x v="1"/>
    <x v="1"/>
    <x v="0"/>
    <n v="3"/>
  </r>
  <r>
    <x v="1"/>
    <x v="4"/>
    <s v="Which ecological items would you like advice on?"/>
    <s v="57d70ba720909d4b24e2e3b44b6fa701d14593e9"/>
    <x v="2"/>
    <s v="NGO"/>
    <s v="Man"/>
    <s v="Climate change"/>
    <x v="50"/>
    <s v="climate change"/>
    <s v="climate"/>
    <s v="NA"/>
    <x v="0"/>
    <x v="0"/>
    <x v="0"/>
    <x v="1"/>
    <x v="1"/>
    <x v="0"/>
    <n v="3"/>
  </r>
  <r>
    <x v="1"/>
    <x v="4"/>
    <s v="Which ecological items would you like advice on?"/>
    <s v="7a82262fdb90b41e7471755877642fd52b1417f7"/>
    <x v="2"/>
    <s v="other"/>
    <s v="Woman"/>
    <s v="Climate change"/>
    <x v="50"/>
    <s v="climate change"/>
    <s v="climate"/>
    <s v="NA"/>
    <x v="0"/>
    <x v="0"/>
    <x v="0"/>
    <x v="1"/>
    <x v="1"/>
    <x v="0"/>
    <n v="3"/>
  </r>
  <r>
    <x v="1"/>
    <x v="4"/>
    <s v="Which items would you like to know the impact of?"/>
    <s v="7f011b1b1bc0c5edec4d3d20bbb895bf29738ecd"/>
    <x v="2"/>
    <s v="NGO"/>
    <s v="Man"/>
    <s v="Climate change"/>
    <x v="50"/>
    <s v="climate change"/>
    <s v="climate"/>
    <s v="NA"/>
    <x v="0"/>
    <x v="0"/>
    <x v="0"/>
    <x v="1"/>
    <x v="1"/>
    <x v="0"/>
    <n v="3"/>
  </r>
  <r>
    <x v="1"/>
    <x v="3"/>
    <s v="Which ecological items would you like advice on?"/>
    <s v="ac3f4cdb9c82b7c02745c613b175f95ee37fffaa"/>
    <x v="2"/>
    <s v="Industry"/>
    <s v="Man"/>
    <s v="Climate change"/>
    <x v="50"/>
    <s v="climate change"/>
    <s v="climate"/>
    <s v="NA"/>
    <x v="0"/>
    <x v="0"/>
    <x v="0"/>
    <x v="1"/>
    <x v="1"/>
    <x v="0"/>
    <n v="3"/>
  </r>
  <r>
    <x v="1"/>
    <x v="3"/>
    <s v="Which ecological items would you like advice on?"/>
    <s v="b8f5be0850d25150ceea8d665b7d248de8a4b564"/>
    <x v="4"/>
    <s v="NA"/>
    <s v="NA"/>
    <s v="Climate change"/>
    <x v="50"/>
    <s v="climate change"/>
    <s v="climate"/>
    <s v="NA"/>
    <x v="0"/>
    <x v="0"/>
    <x v="0"/>
    <x v="1"/>
    <x v="1"/>
    <x v="0"/>
    <n v="3"/>
  </r>
  <r>
    <x v="1"/>
    <x v="4"/>
    <s v="Which ecological items would you like advice on?"/>
    <s v="f0abf06de383b48892eaa9225541034ac050fd79"/>
    <x v="2"/>
    <s v="NGO"/>
    <s v="Man"/>
    <s v="Climate change"/>
    <x v="50"/>
    <s v="climate change"/>
    <s v="climate"/>
    <s v="NA"/>
    <x v="0"/>
    <x v="0"/>
    <x v="0"/>
    <x v="1"/>
    <x v="1"/>
    <x v="0"/>
    <n v="3"/>
  </r>
  <r>
    <x v="1"/>
    <x v="3"/>
    <s v="Which items would you like to know the impact of?"/>
    <s v="ac3f4cdb9c82b7c02745c613b175f95ee37fffaa"/>
    <x v="2"/>
    <s v="Industry"/>
    <s v="Man"/>
    <s v="climate change"/>
    <x v="50"/>
    <s v="climate change"/>
    <s v="climate"/>
    <s v="NA"/>
    <x v="0"/>
    <x v="0"/>
    <x v="0"/>
    <x v="1"/>
    <x v="1"/>
    <x v="0"/>
    <n v="3"/>
  </r>
  <r>
    <x v="1"/>
    <x v="3"/>
    <s v="Which items would you like to know the impact of?"/>
    <s v="b8f5be0850d25150ceea8d665b7d248de8a4b564"/>
    <x v="4"/>
    <s v="NA"/>
    <s v="NA"/>
    <s v="climate change"/>
    <x v="50"/>
    <s v="climate change"/>
    <s v="climate"/>
    <s v="NA"/>
    <x v="0"/>
    <x v="0"/>
    <x v="0"/>
    <x v="1"/>
    <x v="1"/>
    <x v="0"/>
    <n v="3"/>
  </r>
  <r>
    <x v="1"/>
    <x v="3"/>
    <s v="Which items would you like to know the impact of?"/>
    <s v="d5d241bc55ea2dc00f95039ec1514915976c1abc"/>
    <x v="6"/>
    <s v="NGO"/>
    <s v="Man"/>
    <s v="climate change"/>
    <x v="50"/>
    <s v="climate change"/>
    <s v="climate"/>
    <s v="NA"/>
    <x v="0"/>
    <x v="0"/>
    <x v="0"/>
    <x v="1"/>
    <x v="1"/>
    <x v="0"/>
    <n v="3"/>
  </r>
  <r>
    <x v="1"/>
    <x v="3"/>
    <s v="Which ecological items would you like advice on?"/>
    <s v="e2c26f02983f50e8cba73289f6cf35a3ff359392"/>
    <x v="2"/>
    <s v="other"/>
    <s v="Woman"/>
    <s v="climate change"/>
    <x v="50"/>
    <s v="climate change"/>
    <s v="climate"/>
    <s v="NA"/>
    <x v="0"/>
    <x v="0"/>
    <x v="0"/>
    <x v="1"/>
    <x v="1"/>
    <x v="0"/>
    <n v="3"/>
  </r>
  <r>
    <x v="1"/>
    <x v="3"/>
    <s v="Which items would you like to know the impact of?"/>
    <s v="87ee616ce83533e32d0c17919c437d3690a88297"/>
    <x v="2"/>
    <s v="NGO"/>
    <s v="Man"/>
    <s v="real climat changes"/>
    <x v="50"/>
    <s v="climate change"/>
    <s v="climate"/>
    <s v="NA"/>
    <x v="0"/>
    <x v="0"/>
    <x v="0"/>
    <x v="1"/>
    <x v="1"/>
    <x v="0"/>
    <n v="3"/>
  </r>
  <r>
    <x v="1"/>
    <x v="3"/>
    <s v="Which items would you like to know the impact of?"/>
    <s v="f2ea37c32f0eb32a3e6a9ff83c94a6584fce4e3d"/>
    <x v="4"/>
    <s v="NA"/>
    <s v="NA"/>
    <s v="Climate change "/>
    <x v="247"/>
    <s v="climate change"/>
    <s v="climate"/>
    <s v="NA"/>
    <x v="0"/>
    <x v="0"/>
    <x v="0"/>
    <x v="1"/>
    <x v="1"/>
    <x v="0"/>
    <n v="3"/>
  </r>
  <r>
    <x v="1"/>
    <x v="4"/>
    <s v="Which items would you like to know the impact of?"/>
    <s v="7a82262fdb90b41e7471755877642fd52b1417f7"/>
    <x v="2"/>
    <s v="other"/>
    <s v="Woman"/>
    <s v="climate change "/>
    <x v="247"/>
    <s v="climate change"/>
    <s v="climate"/>
    <s v="NA"/>
    <x v="0"/>
    <x v="0"/>
    <x v="0"/>
    <x v="1"/>
    <x v="1"/>
    <x v="0"/>
    <n v="3"/>
  </r>
  <r>
    <x v="1"/>
    <x v="4"/>
    <s v="Which items would you like to know the impact of?"/>
    <s v="f0abf06de383b48892eaa9225541034ac050fd79"/>
    <x v="2"/>
    <s v="NGO"/>
    <s v="Man"/>
    <s v="climate change "/>
    <x v="247"/>
    <s v="climate change"/>
    <s v="climate"/>
    <s v="NA"/>
    <x v="0"/>
    <x v="0"/>
    <x v="0"/>
    <x v="1"/>
    <x v="1"/>
    <x v="0"/>
    <n v="3"/>
  </r>
  <r>
    <x v="1"/>
    <x v="4"/>
    <s v="Which ecological items would you like advice on?"/>
    <s v="95019bc933d6ea50548d65d38a2f8e638aabe566"/>
    <x v="2"/>
    <s v="NGO"/>
    <s v="Woman"/>
    <s v="Climate change factors coupling with biodiversity "/>
    <x v="50"/>
    <s v="climate change"/>
    <s v="climate"/>
    <s v="biodiversity"/>
    <x v="0"/>
    <x v="0"/>
    <x v="1"/>
    <x v="1"/>
    <x v="1"/>
    <x v="0"/>
    <n v="2"/>
  </r>
  <r>
    <x v="1"/>
    <x v="4"/>
    <s v="Which ecological items would you like advice on?"/>
    <s v="95019bc933d6ea50548d65d38a2f8e638aabe566"/>
    <x v="2"/>
    <s v="NGO"/>
    <s v="Woman"/>
    <s v="Climate change factors coupling with biodiversity "/>
    <x v="47"/>
    <s v="biodiversity"/>
    <s v="climate"/>
    <s v="biodiversity"/>
    <x v="0"/>
    <x v="0"/>
    <x v="1"/>
    <x v="0"/>
    <x v="0"/>
    <x v="0"/>
    <n v="2"/>
  </r>
  <r>
    <x v="1"/>
    <x v="4"/>
    <s v="Which social items would you like advice on?"/>
    <s v="61e6570c1ce8e4e65de83b37f0e418329993e877"/>
    <x v="5"/>
    <s v="NA"/>
    <s v="Man"/>
    <s v="Co-management"/>
    <x v="248"/>
    <s v="co-management"/>
    <s v="co-management"/>
    <s v="NA"/>
    <x v="2"/>
    <x v="1"/>
    <x v="1"/>
    <x v="1"/>
    <x v="0"/>
    <x v="0"/>
    <n v="2"/>
  </r>
  <r>
    <x v="1"/>
    <x v="4"/>
    <s v="Which social items would you like advice on?"/>
    <s v="95019bc933d6ea50548d65d38a2f8e638aabe566"/>
    <x v="2"/>
    <s v="NGO"/>
    <s v="Woman"/>
    <s v="Comanagement plans "/>
    <x v="248"/>
    <s v="co-management"/>
    <s v="co-management"/>
    <s v="NA"/>
    <x v="2"/>
    <x v="1"/>
    <x v="1"/>
    <x v="1"/>
    <x v="0"/>
    <x v="0"/>
    <n v="2"/>
  </r>
  <r>
    <x v="1"/>
    <x v="3"/>
    <s v="Which social items would you like advice on?"/>
    <s v="f2ea37c32f0eb32a3e6a9ff83c94a6584fce4e3d"/>
    <x v="4"/>
    <s v="NA"/>
    <s v="NA"/>
    <s v="Coastal"/>
    <x v="249"/>
    <s v="coastal communities"/>
    <s v="coast"/>
    <s v="NA"/>
    <x v="0"/>
    <x v="0"/>
    <x v="1"/>
    <x v="1"/>
    <x v="1"/>
    <x v="0"/>
    <n v="2"/>
  </r>
  <r>
    <x v="1"/>
    <x v="3"/>
    <s v="Which commercial stocks or species would you like advice on?"/>
    <s v="ac3f4cdb9c82b7c02745c613b175f95ee37fffaa"/>
    <x v="2"/>
    <s v="Industry"/>
    <s v="Man"/>
    <s v="Cod"/>
    <x v="18"/>
    <s v="commercial fish/shellfish"/>
    <s v="cod"/>
    <s v="NA"/>
    <x v="0"/>
    <x v="0"/>
    <x v="0"/>
    <x v="1"/>
    <x v="0"/>
    <x v="0"/>
    <n v="2"/>
  </r>
  <r>
    <x v="1"/>
    <x v="3"/>
    <s v="Which commercial stocks or species would you like advice on?"/>
    <s v="3314af20b6c1a8d335ddceb23b2c34dbb1620842"/>
    <x v="2"/>
    <s v="Industry"/>
    <s v="Man"/>
    <s v="Haddock hake cod"/>
    <x v="18"/>
    <s v="commercial fish/shellfish"/>
    <s v="cod"/>
    <s v="NA"/>
    <x v="0"/>
    <x v="0"/>
    <x v="0"/>
    <x v="1"/>
    <x v="0"/>
    <x v="0"/>
    <n v="2"/>
  </r>
  <r>
    <x v="1"/>
    <x v="3"/>
    <s v="Which commercial stocks or species would you like advice on?"/>
    <s v="87ee616ce83533e32d0c17919c437d3690a88297"/>
    <x v="2"/>
    <s v="NGO"/>
    <s v="Man"/>
    <s v="cod"/>
    <x v="18"/>
    <s v="commercial fish/shellfish"/>
    <s v="cod"/>
    <s v="NA"/>
    <x v="0"/>
    <x v="0"/>
    <x v="0"/>
    <x v="1"/>
    <x v="0"/>
    <x v="0"/>
    <n v="2"/>
  </r>
  <r>
    <x v="1"/>
    <x v="3"/>
    <s v="Which commercial stocks or species would you like advice on?"/>
    <s v="a27807f7cf766d11c5ce08862841bd10aa7f5bfa"/>
    <x v="4"/>
    <s v="NA"/>
    <s v="NA"/>
    <s v="cod"/>
    <x v="18"/>
    <s v="commercial fish/shellfish"/>
    <s v="cod"/>
    <s v="NA"/>
    <x v="0"/>
    <x v="0"/>
    <x v="0"/>
    <x v="1"/>
    <x v="0"/>
    <x v="0"/>
    <n v="2"/>
  </r>
  <r>
    <x v="1"/>
    <x v="3"/>
    <s v="Which commercial stocks or species would you like advice on?"/>
    <s v="b8f5be0850d25150ceea8d665b7d248de8a4b564"/>
    <x v="4"/>
    <s v="NA"/>
    <s v="NA"/>
    <s v="cod"/>
    <x v="18"/>
    <s v="commercial fish/shellfish"/>
    <s v="cod"/>
    <s v="NA"/>
    <x v="0"/>
    <x v="0"/>
    <x v="0"/>
    <x v="1"/>
    <x v="0"/>
    <x v="0"/>
    <n v="2"/>
  </r>
  <r>
    <x v="1"/>
    <x v="3"/>
    <s v="Which commercial stocks or species would you like advice on?"/>
    <s v="d5d241bc55ea2dc00f95039ec1514915976c1abc"/>
    <x v="6"/>
    <s v="NGO"/>
    <s v="Man"/>
    <s v="seabass, cod, mackeral"/>
    <x v="18"/>
    <s v="commercial fish/shellfish"/>
    <s v="cod"/>
    <s v="NA"/>
    <x v="0"/>
    <x v="0"/>
    <x v="0"/>
    <x v="1"/>
    <x v="0"/>
    <x v="0"/>
    <n v="2"/>
  </r>
  <r>
    <x v="1"/>
    <x v="4"/>
    <s v="Which commercial stocks or species would you like advice on?"/>
    <s v="f0abf06de383b48892eaa9225541034ac050fd79"/>
    <x v="2"/>
    <s v="NGO"/>
    <s v="Man"/>
    <s v="cod "/>
    <x v="18"/>
    <s v="commercial fish/shellfish"/>
    <s v="cod"/>
    <s v="NA"/>
    <x v="0"/>
    <x v="0"/>
    <x v="0"/>
    <x v="1"/>
    <x v="0"/>
    <x v="0"/>
    <n v="2"/>
  </r>
  <r>
    <x v="1"/>
    <x v="4"/>
    <s v="Which ecological items would you like advice on?"/>
    <s v="61e6570c1ce8e4e65de83b37f0e418329993e877"/>
    <x v="5"/>
    <s v="NA"/>
    <s v="Man"/>
    <s v="Community composition"/>
    <x v="250"/>
    <s v="food web"/>
    <s v="community composition"/>
    <s v="NA"/>
    <x v="0"/>
    <x v="0"/>
    <x v="1"/>
    <x v="0"/>
    <x v="0"/>
    <x v="0"/>
    <n v="2"/>
  </r>
  <r>
    <x v="1"/>
    <x v="3"/>
    <s v="Which ecological items would you like advice on?"/>
    <s v="87ee616ce83533e32d0c17919c437d3690a88297"/>
    <x v="2"/>
    <s v="NGO"/>
    <s v="Man"/>
    <s v="connaissances  scientifiques argumentées partagées"/>
    <x v="251"/>
    <m/>
    <s v="shared scientific knowledge"/>
    <s v="NA"/>
    <x v="2"/>
    <x v="1"/>
    <x v="1"/>
    <x v="1"/>
    <x v="0"/>
    <x v="0"/>
    <n v="2"/>
  </r>
  <r>
    <x v="1"/>
    <x v="3"/>
    <s v="Which social items would you like advice on?"/>
    <s v="3da2568c334d8485036691fff4732431b119d7d7"/>
    <x v="2"/>
    <s v="Industry"/>
    <s v="Man"/>
    <s v="Dependence of the populafion on fishing activity"/>
    <x v="171"/>
    <m/>
    <s v="societal implications of fisheries"/>
    <s v="NA"/>
    <x v="2"/>
    <x v="1"/>
    <x v="1"/>
    <x v="1"/>
    <x v="0"/>
    <x v="0"/>
    <n v="2"/>
  </r>
  <r>
    <x v="1"/>
    <x v="3"/>
    <s v="Which social items would you like advice on?"/>
    <s v="87ee616ce83533e32d0c17919c437d3690a88297"/>
    <x v="2"/>
    <s v="NGO"/>
    <s v="Man"/>
    <s v="considération sociale des pêcheurs dans la société"/>
    <x v="171"/>
    <m/>
    <s v="societal implications of fisheries"/>
    <s v="NA"/>
    <x v="2"/>
    <x v="1"/>
    <x v="1"/>
    <x v="1"/>
    <x v="0"/>
    <x v="0"/>
    <n v="2"/>
  </r>
  <r>
    <x v="1"/>
    <x v="3"/>
    <s v="Which social items would you like advice on?"/>
    <s v="ac3f4cdb9c82b7c02745c613b175f95ee37fffaa"/>
    <x v="2"/>
    <s v="Industry"/>
    <s v="Man"/>
    <s v="consumption pattern "/>
    <x v="252"/>
    <s v="society"/>
    <s v="consumption pattern "/>
    <s v="NA"/>
    <x v="2"/>
    <x v="1"/>
    <x v="1"/>
    <x v="1"/>
    <x v="0"/>
    <x v="0"/>
    <n v="2"/>
  </r>
  <r>
    <x v="1"/>
    <x v="3"/>
    <s v="Which social items would you like advice on?"/>
    <s v="b8f5be0850d25150ceea8d665b7d248de8a4b564"/>
    <x v="4"/>
    <s v="NA"/>
    <s v="NA"/>
    <s v="consumption pattern "/>
    <x v="252"/>
    <s v="society"/>
    <s v="consumption pattern "/>
    <s v="NA"/>
    <x v="2"/>
    <x v="1"/>
    <x v="1"/>
    <x v="1"/>
    <x v="0"/>
    <x v="0"/>
    <n v="2"/>
  </r>
  <r>
    <x v="1"/>
    <x v="4"/>
    <s v="Which commercial stocks or species would you like advice on?"/>
    <s v="7a82262fdb90b41e7471755877642fd52b1417f7"/>
    <x v="2"/>
    <s v="other"/>
    <s v="Woman"/>
    <s v="crab"/>
    <x v="85"/>
    <s v="commercial fish/shellfish"/>
    <s v="crabs"/>
    <s v="NA"/>
    <x v="0"/>
    <x v="0"/>
    <x v="0"/>
    <x v="1"/>
    <x v="0"/>
    <x v="0"/>
    <n v="2"/>
  </r>
  <r>
    <x v="1"/>
    <x v="4"/>
    <s v="Which commercial stocks or species would you like advice on?"/>
    <s v="f0abf06de383b48892eaa9225541034ac050fd79"/>
    <x v="2"/>
    <s v="NGO"/>
    <s v="Man"/>
    <s v="crab"/>
    <x v="85"/>
    <s v="commercial fish/shellfish"/>
    <s v="crabs"/>
    <s v="NA"/>
    <x v="0"/>
    <x v="0"/>
    <x v="0"/>
    <x v="1"/>
    <x v="0"/>
    <x v="0"/>
    <n v="2"/>
  </r>
  <r>
    <x v="1"/>
    <x v="4"/>
    <s v="Which social items would you like advice on?"/>
    <s v="7f011b1b1bc0c5edec4d3d20bbb895bf29738ecd"/>
    <x v="2"/>
    <s v="NGO"/>
    <s v="Man"/>
    <s v="Cultural heritage"/>
    <x v="38"/>
    <s v="cultural values"/>
    <s v="cultural heritage"/>
    <s v="NA"/>
    <x v="2"/>
    <x v="1"/>
    <x v="1"/>
    <x v="1"/>
    <x v="0"/>
    <x v="0"/>
    <n v="2"/>
  </r>
  <r>
    <x v="1"/>
    <x v="3"/>
    <s v="Which commercial stocks or species would you like advice on?"/>
    <s v="ac3f4cdb9c82b7c02745c613b175f95ee37fffaa"/>
    <x v="2"/>
    <s v="Industry"/>
    <s v="Man"/>
    <s v="cuttlefish"/>
    <x v="253"/>
    <s v="commercial fish/shellfish"/>
    <s v="cuttlefish"/>
    <s v="NA"/>
    <x v="0"/>
    <x v="0"/>
    <x v="0"/>
    <x v="1"/>
    <x v="0"/>
    <x v="0"/>
    <n v="2"/>
  </r>
  <r>
    <x v="1"/>
    <x v="4"/>
    <s v="Which items would you like to know the impact of?"/>
    <s v="7f011b1b1bc0c5edec4d3d20bbb895bf29738ecd"/>
    <x v="2"/>
    <s v="NGO"/>
    <s v="Man"/>
    <s v="Damaging fishing gears"/>
    <x v="254"/>
    <s v="fishing gear"/>
    <s v="damaging fishing gears"/>
    <s v="NA"/>
    <x v="1"/>
    <x v="0"/>
    <x v="1"/>
    <x v="0"/>
    <x v="0"/>
    <x v="0"/>
    <n v="2"/>
  </r>
  <r>
    <x v="1"/>
    <x v="3"/>
    <s v="Do you have topics you would like us to talk about next time?"/>
    <s v="f2ea37c32f0eb32a3e6a9ff83c94a6584fce4e3d"/>
    <x v="4"/>
    <s v="NA"/>
    <s v="NA"/>
    <s v="Data defficencies"/>
    <x v="255"/>
    <s v="uncertainties"/>
    <s v="data defficiencies"/>
    <s v="NA"/>
    <x v="2"/>
    <x v="1"/>
    <x v="1"/>
    <x v="1"/>
    <x v="0"/>
    <x v="0"/>
    <n v="2"/>
  </r>
  <r>
    <x v="1"/>
    <x v="3"/>
    <s v="Which social items would you like advice on?"/>
    <s v="d5d241bc55ea2dc00f95039ec1514915976c1abc"/>
    <x v="6"/>
    <s v="NGO"/>
    <s v="Man"/>
    <s v="Dependant and potential new jobs with regard to tourism and recreational angling"/>
    <x v="256"/>
    <s v="jobs"/>
    <s v="employment related to tourism and recreational fisheries"/>
    <s v="NA"/>
    <x v="2"/>
    <x v="1"/>
    <x v="1"/>
    <x v="1"/>
    <x v="0"/>
    <x v="0"/>
    <n v="2"/>
  </r>
  <r>
    <x v="1"/>
    <x v="3"/>
    <s v="Which social items would you like advice on?"/>
    <s v="d5d241bc55ea2dc00f95039ec1514915976c1abc"/>
    <x v="6"/>
    <s v="NGO"/>
    <s v="Man"/>
    <s v="Dependant and potential new jobs with regard to tourism and recreational angling"/>
    <x v="257"/>
    <s v="jobs"/>
    <s v="employment related to tourism and recreational fisheries"/>
    <s v="NA"/>
    <x v="2"/>
    <x v="1"/>
    <x v="1"/>
    <x v="1"/>
    <x v="0"/>
    <x v="0"/>
    <n v="2"/>
  </r>
  <r>
    <x v="1"/>
    <x v="4"/>
    <s v="Which ecological items would you like advice on?"/>
    <s v="bd50a5423da627db6b9acc53480a0de822170290"/>
    <x v="2"/>
    <s v="Industry"/>
    <s v="Man"/>
    <s v="deplacement aires de répartition "/>
    <x v="258"/>
    <s v="fish distribution"/>
    <s v="species distribution"/>
    <s v="NA"/>
    <x v="0"/>
    <x v="0"/>
    <x v="1"/>
    <x v="1"/>
    <x v="1"/>
    <x v="0"/>
    <n v="2"/>
  </r>
  <r>
    <x v="1"/>
    <x v="3"/>
    <s v="Which social items would you like advice on?"/>
    <s v="a318df1b1c42d58f015f6170cbc409d8dc5b8c64"/>
    <x v="2"/>
    <s v="Industry"/>
    <s v="Man"/>
    <s v="Develop positive  relationships between stakeholders "/>
    <x v="259"/>
    <m/>
    <s v="stakeholder collaborations"/>
    <s v="NA"/>
    <x v="2"/>
    <x v="1"/>
    <x v="1"/>
    <x v="1"/>
    <x v="0"/>
    <x v="0"/>
    <n v="2"/>
  </r>
  <r>
    <x v="1"/>
    <x v="4"/>
    <s v="Do you have topics you would like us to talk about next time?"/>
    <s v="f5b2843ef2290a543b1b460bee4145bb4a39f309"/>
    <x v="4"/>
    <s v="NA"/>
    <s v="NA"/>
    <s v="Methods to collect data"/>
    <x v="260"/>
    <s v="uncertainties"/>
    <s v="data source methods"/>
    <s v="NA"/>
    <x v="2"/>
    <x v="1"/>
    <x v="0"/>
    <x v="0"/>
    <x v="1"/>
    <x v="0"/>
    <n v="5"/>
  </r>
  <r>
    <x v="1"/>
    <x v="4"/>
    <s v="Do you have topics you would like us to talk about next time?"/>
    <s v="c6b03c41a9ae1920b9b320b7bdb13866bb57e7a9"/>
    <x v="2"/>
    <s v="other"/>
    <s v="Woman"/>
    <s v="different sources of data"/>
    <x v="261"/>
    <s v="uncertainties"/>
    <s v="data source methods"/>
    <s v="NA"/>
    <x v="2"/>
    <x v="1"/>
    <x v="0"/>
    <x v="0"/>
    <x v="1"/>
    <x v="0"/>
    <n v="5"/>
  </r>
  <r>
    <x v="1"/>
    <x v="3"/>
    <s v="Which social items would you like advice on?"/>
    <s v="0137843434b5cc8a526681f5af47b323e25f9310"/>
    <x v="1"/>
    <s v="Industry"/>
    <s v="Man"/>
    <s v="Employement"/>
    <x v="12"/>
    <s v="jobs"/>
    <s v="employment"/>
    <s v="NA"/>
    <x v="2"/>
    <x v="1"/>
    <x v="1"/>
    <x v="1"/>
    <x v="0"/>
    <x v="0"/>
    <n v="2"/>
  </r>
  <r>
    <x v="1"/>
    <x v="4"/>
    <s v="Which social items would you like advice on?"/>
    <s v="57d70ba720909d4b24e2e3b44b6fa701d14593e9"/>
    <x v="2"/>
    <s v="NGO"/>
    <s v="Man"/>
    <s v="Employment"/>
    <x v="12"/>
    <s v="jobs"/>
    <s v="employment"/>
    <s v="NA"/>
    <x v="2"/>
    <x v="1"/>
    <x v="1"/>
    <x v="1"/>
    <x v="0"/>
    <x v="0"/>
    <n v="2"/>
  </r>
  <r>
    <x v="1"/>
    <x v="4"/>
    <s v="Which social items would you like advice on?"/>
    <s v="7a82262fdb90b41e7471755877642fd52b1417f7"/>
    <x v="2"/>
    <s v="other"/>
    <s v="Woman"/>
    <s v="Employment"/>
    <x v="12"/>
    <s v="jobs"/>
    <s v="employment"/>
    <s v="NA"/>
    <x v="2"/>
    <x v="1"/>
    <x v="1"/>
    <x v="1"/>
    <x v="0"/>
    <x v="0"/>
    <n v="2"/>
  </r>
  <r>
    <x v="1"/>
    <x v="4"/>
    <s v="Which social items would you like advice on?"/>
    <s v="7f011b1b1bc0c5edec4d3d20bbb895bf29738ecd"/>
    <x v="2"/>
    <s v="NGO"/>
    <s v="Man"/>
    <s v="Employment"/>
    <x v="12"/>
    <s v="jobs"/>
    <s v="employment"/>
    <s v="NA"/>
    <x v="2"/>
    <x v="1"/>
    <x v="1"/>
    <x v="1"/>
    <x v="0"/>
    <x v="0"/>
    <n v="2"/>
  </r>
  <r>
    <x v="1"/>
    <x v="3"/>
    <s v="Which social items would you like advice on?"/>
    <s v="85006db45b08b5b3485ffc4d51c670bc825b76a7"/>
    <x v="4"/>
    <s v="NA"/>
    <s v="NA"/>
    <s v="Employment"/>
    <x v="12"/>
    <s v="jobs"/>
    <s v="employment"/>
    <s v="NA"/>
    <x v="2"/>
    <x v="1"/>
    <x v="1"/>
    <x v="1"/>
    <x v="0"/>
    <x v="0"/>
    <n v="2"/>
  </r>
  <r>
    <x v="1"/>
    <x v="3"/>
    <s v="Which social items would you like advice on?"/>
    <s v="f2ea37c32f0eb32a3e6a9ff83c94a6584fce4e3d"/>
    <x v="4"/>
    <s v="NA"/>
    <s v="NA"/>
    <s v="Employment"/>
    <x v="12"/>
    <s v="jobs"/>
    <s v="employment"/>
    <s v="NA"/>
    <x v="2"/>
    <x v="1"/>
    <x v="1"/>
    <x v="1"/>
    <x v="0"/>
    <x v="0"/>
    <n v="2"/>
  </r>
  <r>
    <x v="1"/>
    <x v="4"/>
    <s v="Which social items would you like advice on?"/>
    <s v="f5b2843ef2290a543b1b460bee4145bb4a39f309"/>
    <x v="4"/>
    <s v="NA"/>
    <s v="NA"/>
    <s v="Employment"/>
    <x v="12"/>
    <s v="jobs"/>
    <s v="employment"/>
    <s v="NA"/>
    <x v="2"/>
    <x v="1"/>
    <x v="1"/>
    <x v="1"/>
    <x v="0"/>
    <x v="0"/>
    <n v="2"/>
  </r>
  <r>
    <x v="1"/>
    <x v="3"/>
    <s v="Which social items would you like advice on?"/>
    <s v="e2c26f02983f50e8cba73289f6cf35a3ff359392"/>
    <x v="2"/>
    <s v="other"/>
    <s v="Woman"/>
    <s v="direct and downstream employment"/>
    <x v="12"/>
    <s v="jobs"/>
    <s v="employment"/>
    <s v="NA"/>
    <x v="2"/>
    <x v="1"/>
    <x v="1"/>
    <x v="1"/>
    <x v="0"/>
    <x v="0"/>
    <n v="2"/>
  </r>
  <r>
    <x v="1"/>
    <x v="3"/>
    <s v="Which ecological items would you like advice on?"/>
    <s v="a318df1b1c42d58f015f6170cbc409d8dc5b8c64"/>
    <x v="2"/>
    <s v="Industry"/>
    <s v="Man"/>
    <s v="Displacement "/>
    <x v="262"/>
    <s v="competition for space"/>
    <s v="species distribution"/>
    <s v="NA"/>
    <x v="0"/>
    <x v="0"/>
    <x v="1"/>
    <x v="1"/>
    <x v="1"/>
    <x v="0"/>
    <n v="2"/>
  </r>
  <r>
    <x v="1"/>
    <x v="3"/>
    <s v="Which items would you like to know the impact of?"/>
    <s v="a318df1b1c42d58f015f6170cbc409d8dc5b8c64"/>
    <x v="2"/>
    <s v="Industry"/>
    <s v="Man"/>
    <s v="Displacement "/>
    <x v="262"/>
    <s v="competition for space"/>
    <s v="species distribution"/>
    <s v="NA"/>
    <x v="0"/>
    <x v="0"/>
    <x v="1"/>
    <x v="1"/>
    <x v="1"/>
    <x v="0"/>
    <n v="2"/>
  </r>
  <r>
    <x v="1"/>
    <x v="3"/>
    <s v="Which ecological items would you like advice on?"/>
    <s v="a318df1b1c42d58f015f6170cbc409d8dc5b8c64"/>
    <x v="2"/>
    <s v="Industry"/>
    <s v="Man"/>
    <s v="Displacement is a factor in the oceans ecology "/>
    <x v="258"/>
    <s v="fish distribution"/>
    <s v="species distribution"/>
    <s v="NA"/>
    <x v="0"/>
    <x v="0"/>
    <x v="1"/>
    <x v="1"/>
    <x v="1"/>
    <x v="0"/>
    <n v="2"/>
  </r>
  <r>
    <x v="1"/>
    <x v="4"/>
    <s v="Which fisheries management measures do you think are relevant in your area?"/>
    <s v="61e6570c1ce8e4e65de83b37f0e418329993e877"/>
    <x v="5"/>
    <s v="NA"/>
    <s v="Man"/>
    <s v="EAFM in LTL species management"/>
    <x v="177"/>
    <m/>
    <s v="EBFM for low trophic levels"/>
    <s v="NA"/>
    <x v="2"/>
    <x v="0"/>
    <x v="1"/>
    <x v="0"/>
    <x v="0"/>
    <x v="0"/>
    <n v="2"/>
  </r>
  <r>
    <x v="1"/>
    <x v="4"/>
    <s v="Which fisheries management measures do you think are relevant in your area?"/>
    <s v="61e6570c1ce8e4e65de83b37f0e418329993e877"/>
    <x v="5"/>
    <s v="NA"/>
    <s v="Man"/>
    <s v="Incorporate the EAFM in the management of small pelagic / low trophic level species"/>
    <x v="177"/>
    <m/>
    <s v="EBFM for low trophic levels"/>
    <s v="NA"/>
    <x v="2"/>
    <x v="0"/>
    <x v="1"/>
    <x v="0"/>
    <x v="0"/>
    <x v="0"/>
    <n v="2"/>
  </r>
  <r>
    <x v="1"/>
    <x v="4"/>
    <s v="Which social items would you like advice on?"/>
    <s v="57d70ba720909d4b24e2e3b44b6fa701d14593e9"/>
    <x v="2"/>
    <s v="NGO"/>
    <s v="Man"/>
    <s v="Economic sustainability in coastal populations"/>
    <x v="263"/>
    <s v="economics"/>
    <s v="coastal communities"/>
    <s v="NA"/>
    <x v="2"/>
    <x v="1"/>
    <x v="1"/>
    <x v="1"/>
    <x v="0"/>
    <x v="0"/>
    <n v="2"/>
  </r>
  <r>
    <x v="1"/>
    <x v="4"/>
    <s v="Which social items would you like advice on?"/>
    <s v="57d70ba720909d4b24e2e3b44b6fa701d14593e9"/>
    <x v="2"/>
    <s v="NGO"/>
    <s v="Man"/>
    <s v="Economic sustainability in coastal populations"/>
    <x v="264"/>
    <s v="coastal communities"/>
    <s v="coastal communities"/>
    <s v="NA"/>
    <x v="2"/>
    <x v="1"/>
    <x v="1"/>
    <x v="1"/>
    <x v="0"/>
    <x v="0"/>
    <n v="2"/>
  </r>
  <r>
    <x v="1"/>
    <x v="4"/>
    <s v="Which social items would you like advice on?"/>
    <s v="f5b2843ef2290a543b1b460bee4145bb4a39f309"/>
    <x v="4"/>
    <s v="NA"/>
    <s v="NA"/>
    <s v="Economic sustainability in coastal populations"/>
    <x v="263"/>
    <s v="economics"/>
    <s v="coastal communities"/>
    <s v="NA"/>
    <x v="2"/>
    <x v="1"/>
    <x v="1"/>
    <x v="1"/>
    <x v="0"/>
    <x v="0"/>
    <n v="2"/>
  </r>
  <r>
    <x v="1"/>
    <x v="4"/>
    <s v="Which social items would you like advice on?"/>
    <s v="f5b2843ef2290a543b1b460bee4145bb4a39f309"/>
    <x v="4"/>
    <s v="NA"/>
    <s v="NA"/>
    <s v="Economic sustainability in coastal populations"/>
    <x v="264"/>
    <s v="coastal communities"/>
    <s v="coastal communities"/>
    <s v="NA"/>
    <x v="2"/>
    <x v="1"/>
    <x v="1"/>
    <x v="1"/>
    <x v="0"/>
    <x v="0"/>
    <n v="2"/>
  </r>
  <r>
    <x v="1"/>
    <x v="4"/>
    <s v="Which ecological items would you like advice on?"/>
    <s v="95019bc933d6ea50548d65d38a2f8e638aabe566"/>
    <x v="2"/>
    <s v="NGO"/>
    <s v="Woman"/>
    <s v="Ecosystem approach for Management "/>
    <x v="265"/>
    <s v="management strategy"/>
    <s v="ecosystem approach for management "/>
    <s v="NA"/>
    <x v="2"/>
    <x v="1"/>
    <x v="1"/>
    <x v="1"/>
    <x v="0"/>
    <x v="0"/>
    <n v="2"/>
  </r>
  <r>
    <x v="1"/>
    <x v="4"/>
    <s v="Which ecological items would you like advice on?"/>
    <s v="d7e7919e67bccd2cc4d6ad842fcb83c3d2fff508"/>
    <x v="4"/>
    <s v="NA"/>
    <s v="NA"/>
    <s v="Ecosystem approach for Management "/>
    <x v="265"/>
    <s v="management strategy"/>
    <s v="ecosystem approach for management "/>
    <s v="NA"/>
    <x v="2"/>
    <x v="1"/>
    <x v="1"/>
    <x v="1"/>
    <x v="0"/>
    <x v="0"/>
    <n v="2"/>
  </r>
  <r>
    <x v="1"/>
    <x v="4"/>
    <s v="Which ecological items would you like advice on?"/>
    <s v="7f011b1b1bc0c5edec4d3d20bbb895bf29738ecd"/>
    <x v="2"/>
    <s v="NGO"/>
    <s v="Man"/>
    <s v="Ecosystem impacts"/>
    <x v="266"/>
    <s v="ecosystem"/>
    <s v="ecosystem impacts of fisheries "/>
    <s v="NA"/>
    <x v="2"/>
    <x v="0"/>
    <x v="1"/>
    <x v="0"/>
    <x v="0"/>
    <x v="0"/>
    <n v="2"/>
  </r>
  <r>
    <x v="1"/>
    <x v="3"/>
    <s v="Which ecological items would you like advice on?"/>
    <s v="f2ea37c32f0eb32a3e6a9ff83c94a6584fce4e3d"/>
    <x v="4"/>
    <s v="NA"/>
    <s v="NA"/>
    <s v="fishimpacy"/>
    <x v="267"/>
    <s v="fisheries"/>
    <s v="ecosystem impacts of fisheries "/>
    <s v="NA"/>
    <x v="2"/>
    <x v="0"/>
    <x v="1"/>
    <x v="0"/>
    <x v="0"/>
    <x v="0"/>
    <n v="2"/>
  </r>
  <r>
    <x v="1"/>
    <x v="4"/>
    <s v="Which ecological items would you like advice on?"/>
    <s v="95019bc933d6ea50548d65d38a2f8e638aabe566"/>
    <x v="2"/>
    <s v="NGO"/>
    <s v="Woman"/>
    <s v="Ecosystem impacts of fisheries "/>
    <x v="266"/>
    <s v="ecosystem"/>
    <s v="ecosystem impacts of fisheries "/>
    <s v="NA"/>
    <x v="2"/>
    <x v="0"/>
    <x v="1"/>
    <x v="0"/>
    <x v="0"/>
    <x v="0"/>
    <n v="2"/>
  </r>
  <r>
    <x v="1"/>
    <x v="4"/>
    <s v="Which ecological items would you like advice on?"/>
    <s v="95019bc933d6ea50548d65d38a2f8e638aabe566"/>
    <x v="2"/>
    <s v="NGO"/>
    <s v="Woman"/>
    <s v="Ecosystem impacts of fisheries "/>
    <x v="268"/>
    <s v="fisheries"/>
    <s v="ecosystem impacts of fisheries "/>
    <s v="NA"/>
    <x v="1"/>
    <x v="0"/>
    <x v="1"/>
    <x v="0"/>
    <x v="0"/>
    <x v="0"/>
    <n v="2"/>
  </r>
  <r>
    <x v="1"/>
    <x v="4"/>
    <s v="Which non-commercial species and habitats would you like know the effect of fishing on?"/>
    <s v="61e6570c1ce8e4e65de83b37f0e418329993e877"/>
    <x v="5"/>
    <s v="NA"/>
    <s v="Man"/>
    <s v="Marine mammals &amp; elasmobranchs "/>
    <x v="269"/>
    <s v="PETs"/>
    <s v="elasmobranchs"/>
    <s v="NA"/>
    <x v="0"/>
    <x v="0"/>
    <x v="1"/>
    <x v="0"/>
    <x v="0"/>
    <x v="0"/>
    <n v="2"/>
  </r>
  <r>
    <x v="1"/>
    <x v="4"/>
    <s v="Which commercial stocks or species would you like advice on?"/>
    <s v="7a82262fdb90b41e7471755877642fd52b1417f7"/>
    <x v="2"/>
    <s v="other"/>
    <s v="Woman"/>
    <s v="skate"/>
    <x v="270"/>
    <m/>
    <s v="elasmobranchs"/>
    <s v="NA"/>
    <x v="0"/>
    <x v="0"/>
    <x v="1"/>
    <x v="0"/>
    <x v="0"/>
    <x v="0"/>
    <n v="2"/>
  </r>
  <r>
    <x v="1"/>
    <x v="3"/>
    <s v="Which commercial stocks or species would you like advice on?"/>
    <s v="ac3f4cdb9c82b7c02745c613b175f95ee37fffaa"/>
    <x v="2"/>
    <s v="Industry"/>
    <s v="Man"/>
    <s v="skates and rays"/>
    <x v="270"/>
    <m/>
    <s v="elasmobranchs"/>
    <s v="NA"/>
    <x v="0"/>
    <x v="0"/>
    <x v="1"/>
    <x v="0"/>
    <x v="0"/>
    <x v="0"/>
    <n v="2"/>
  </r>
  <r>
    <x v="1"/>
    <x v="4"/>
    <s v="Which ecological items would you like advice on?"/>
    <s v="7a82262fdb90b41e7471755877642fd52b1417f7"/>
    <x v="2"/>
    <s v="other"/>
    <s v="Woman"/>
    <s v="WIND ENERGY OFF SHORE IMPACT"/>
    <x v="14"/>
    <m/>
    <s v="windfarms"/>
    <s v="NA"/>
    <x v="2"/>
    <x v="1"/>
    <x v="1"/>
    <x v="1"/>
    <x v="1"/>
    <x v="0"/>
    <n v="3"/>
  </r>
  <r>
    <x v="1"/>
    <x v="3"/>
    <s v="Which items would you like to know the impact of?"/>
    <s v="ac3f4cdb9c82b7c02745c613b175f95ee37fffaa"/>
    <x v="2"/>
    <s v="Industry"/>
    <s v="Man"/>
    <s v="Windfarm"/>
    <x v="14"/>
    <m/>
    <s v="windfarms"/>
    <s v="NA"/>
    <x v="2"/>
    <x v="1"/>
    <x v="1"/>
    <x v="1"/>
    <x v="1"/>
    <x v="0"/>
    <n v="3"/>
  </r>
  <r>
    <x v="1"/>
    <x v="3"/>
    <s v="Which items would you like to know the impact of?"/>
    <s v="0137843434b5cc8a526681f5af47b323e25f9310"/>
    <x v="1"/>
    <s v="Industry"/>
    <s v="Man"/>
    <s v="WindfarmS"/>
    <x v="14"/>
    <m/>
    <s v="windfarms"/>
    <s v="NA"/>
    <x v="2"/>
    <x v="1"/>
    <x v="1"/>
    <x v="1"/>
    <x v="1"/>
    <x v="0"/>
    <n v="3"/>
  </r>
  <r>
    <x v="1"/>
    <x v="3"/>
    <s v="Which items would you like to know the impact of?"/>
    <s v="f2ea37c32f0eb32a3e6a9ff83c94a6584fce4e3d"/>
    <x v="4"/>
    <s v="NA"/>
    <s v="NA"/>
    <s v="Windfarms"/>
    <x v="14"/>
    <m/>
    <s v="windfarms"/>
    <s v="NA"/>
    <x v="2"/>
    <x v="1"/>
    <x v="1"/>
    <x v="1"/>
    <x v="1"/>
    <x v="0"/>
    <n v="3"/>
  </r>
  <r>
    <x v="1"/>
    <x v="3"/>
    <s v="Which ecological items would you like advice on?"/>
    <s v="f2ea37c32f0eb32a3e6a9ff83c94a6584fce4e3d"/>
    <x v="4"/>
    <s v="NA"/>
    <s v="NA"/>
    <s v="Wwindfarmsimpact"/>
    <x v="14"/>
    <m/>
    <s v="windfarms"/>
    <s v="NA"/>
    <x v="2"/>
    <x v="1"/>
    <x v="1"/>
    <x v="1"/>
    <x v="1"/>
    <x v="0"/>
    <n v="3"/>
  </r>
  <r>
    <x v="1"/>
    <x v="4"/>
    <s v="Which items would you like to know the impact of?"/>
    <s v="f0abf06de383b48892eaa9225541034ac050fd79"/>
    <x v="2"/>
    <s v="NGO"/>
    <s v="Man"/>
    <s v="electromagnetisme wind turbine effects "/>
    <x v="14"/>
    <m/>
    <s v="windfarms"/>
    <s v="NA"/>
    <x v="2"/>
    <x v="1"/>
    <x v="1"/>
    <x v="1"/>
    <x v="1"/>
    <x v="0"/>
    <n v="3"/>
  </r>
  <r>
    <x v="1"/>
    <x v="3"/>
    <s v="Which items would you like to know the impact of?"/>
    <s v="b8f5be0850d25150ceea8d665b7d248de8a4b564"/>
    <x v="4"/>
    <s v="NA"/>
    <s v="NA"/>
    <s v="offshore wind energy development"/>
    <x v="14"/>
    <m/>
    <s v="windfarms"/>
    <s v="NA"/>
    <x v="2"/>
    <x v="1"/>
    <x v="1"/>
    <x v="1"/>
    <x v="1"/>
    <x v="0"/>
    <n v="3"/>
  </r>
  <r>
    <x v="1"/>
    <x v="3"/>
    <s v="Which items would you like to know the impact of?"/>
    <s v="e2c26f02983f50e8cba73289f6cf35a3ff359392"/>
    <x v="2"/>
    <s v="other"/>
    <s v="Woman"/>
    <s v="offshore wind energy development"/>
    <x v="14"/>
    <m/>
    <s v="windfarms"/>
    <s v="NA"/>
    <x v="2"/>
    <x v="1"/>
    <x v="1"/>
    <x v="1"/>
    <x v="1"/>
    <x v="0"/>
    <n v="3"/>
  </r>
  <r>
    <x v="1"/>
    <x v="4"/>
    <s v="Which social items would you like advice on?"/>
    <s v="c6b03c41a9ae1920b9b320b7bdb13866bb57e7a9"/>
    <x v="2"/>
    <s v="other"/>
    <s v="Woman"/>
    <s v="empirical knowledge"/>
    <x v="271"/>
    <s v="uncertainty"/>
    <s v="empirical knowledge"/>
    <s v="NA"/>
    <x v="2"/>
    <x v="1"/>
    <x v="0"/>
    <x v="0"/>
    <x v="1"/>
    <x v="0"/>
    <n v="5"/>
  </r>
  <r>
    <x v="1"/>
    <x v="4"/>
    <s v="Which non-commercial species and habitats would you like know the effect of fishing on?"/>
    <s v="61e6570c1ce8e4e65de83b37f0e418329993e877"/>
    <x v="5"/>
    <s v="NA"/>
    <s v="Man"/>
    <s v="ETP species (in general)"/>
    <x v="272"/>
    <m/>
    <s v="PET species"/>
    <s v="NA"/>
    <x v="0"/>
    <x v="0"/>
    <x v="1"/>
    <x v="0"/>
    <x v="0"/>
    <x v="0"/>
    <n v="2"/>
  </r>
  <r>
    <x v="1"/>
    <x v="4"/>
    <s v="Which non-commercial species and habitats would you like know the effect of fishing on?"/>
    <s v="61e6570c1ce8e4e65de83b37f0e418329993e877"/>
    <x v="5"/>
    <s v="NA"/>
    <s v="Man"/>
    <s v="ETP species (in general)"/>
    <x v="272"/>
    <m/>
    <s v="PET species"/>
    <s v="NA"/>
    <x v="0"/>
    <x v="0"/>
    <x v="1"/>
    <x v="0"/>
    <x v="0"/>
    <x v="0"/>
    <n v="2"/>
  </r>
  <r>
    <x v="1"/>
    <x v="4"/>
    <s v="Which non-commercial species and habitats would you like know the effect of fishing on?"/>
    <s v="7c6a9ea00d4169047685fcc2205941c726cae4db"/>
    <x v="4"/>
    <s v="NA"/>
    <s v="NA"/>
    <s v="PETs"/>
    <x v="272"/>
    <m/>
    <s v="PET species"/>
    <s v="NA"/>
    <x v="0"/>
    <x v="0"/>
    <x v="1"/>
    <x v="0"/>
    <x v="0"/>
    <x v="0"/>
    <n v="2"/>
  </r>
  <r>
    <x v="1"/>
    <x v="4"/>
    <s v="Which non-commercial species and habitats would you like know the effect of fishing on?"/>
    <s v="7c6a9ea00d4169047685fcc2205941c726cae4db"/>
    <x v="4"/>
    <s v="NA"/>
    <s v="NA"/>
    <s v="PETs"/>
    <x v="272"/>
    <m/>
    <s v="PET species"/>
    <s v="NA"/>
    <x v="0"/>
    <x v="0"/>
    <x v="1"/>
    <x v="0"/>
    <x v="0"/>
    <x v="0"/>
    <n v="2"/>
  </r>
  <r>
    <x v="1"/>
    <x v="3"/>
    <s v="Which non-commercial species and habitats would you like know the effect of fishing on?"/>
    <s v="f2ea37c32f0eb32a3e6a9ff83c94a6584fce4e3d"/>
    <x v="4"/>
    <s v="NA"/>
    <s v="NA"/>
    <s v="Pet"/>
    <x v="272"/>
    <m/>
    <s v="PET species"/>
    <s v="NA"/>
    <x v="0"/>
    <x v="0"/>
    <x v="1"/>
    <x v="0"/>
    <x v="0"/>
    <x v="0"/>
    <n v="2"/>
  </r>
  <r>
    <x v="1"/>
    <x v="3"/>
    <s v="Which non-commercial species and habitats would you like know the effect of fishing on?"/>
    <s v="f2ea37c32f0eb32a3e6a9ff83c94a6584fce4e3d"/>
    <x v="4"/>
    <s v="NA"/>
    <s v="NA"/>
    <s v="Pet"/>
    <x v="272"/>
    <m/>
    <s v="PET species"/>
    <s v="NA"/>
    <x v="0"/>
    <x v="0"/>
    <x v="1"/>
    <x v="0"/>
    <x v="0"/>
    <x v="0"/>
    <n v="2"/>
  </r>
  <r>
    <x v="1"/>
    <x v="4"/>
    <s v="Which social items would you like advice on?"/>
    <s v="95019bc933d6ea50548d65d38a2f8e638aabe566"/>
    <x v="2"/>
    <s v="NGO"/>
    <s v="Woman"/>
    <s v="Fair and sustainable fisheries"/>
    <x v="29"/>
    <s v="fisheries"/>
    <s v="sustainable fisheries"/>
    <s v="NA"/>
    <x v="1"/>
    <x v="1"/>
    <x v="1"/>
    <x v="1"/>
    <x v="0"/>
    <x v="0"/>
    <n v="2"/>
  </r>
  <r>
    <x v="1"/>
    <x v="4"/>
    <s v="Which social items would you like advice on?"/>
    <s v="95019bc933d6ea50548d65d38a2f8e638aabe566"/>
    <x v="2"/>
    <s v="NGO"/>
    <s v="Woman"/>
    <s v="Fair and sustainable fisheries"/>
    <x v="155"/>
    <m/>
    <s v="sustainable fisheries"/>
    <s v="NA"/>
    <x v="2"/>
    <x v="1"/>
    <x v="1"/>
    <x v="1"/>
    <x v="0"/>
    <x v="0"/>
    <n v="2"/>
  </r>
  <r>
    <x v="1"/>
    <x v="3"/>
    <s v="Which ecological items would you like advice on?"/>
    <s v="f2ea37c32f0eb32a3e6a9ff83c94a6584fce4e3d"/>
    <x v="4"/>
    <s v="NA"/>
    <s v="NA"/>
    <s v="Fish displacement"/>
    <x v="273"/>
    <s v="fish distribution"/>
    <s v="species distribution"/>
    <s v="NA"/>
    <x v="0"/>
    <x v="0"/>
    <x v="1"/>
    <x v="1"/>
    <x v="1"/>
    <x v="0"/>
    <n v="2"/>
  </r>
  <r>
    <x v="1"/>
    <x v="4"/>
    <s v="Do you have topics you would like us to talk about next time?"/>
    <s v="bd50a5423da627db6b9acc53480a0de822170290"/>
    <x v="2"/>
    <s v="Industry"/>
    <s v="Man"/>
    <s v="Impacts des facteurs indépendants de la mortalité par pêche._x000d__x000a_Pertinence de l'obligation de débarquement"/>
    <x v="274"/>
    <m/>
    <s v="mortality other than fishing mortality"/>
    <s v="NA"/>
    <x v="0"/>
    <x v="0"/>
    <x v="0"/>
    <x v="1"/>
    <x v="0"/>
    <x v="0"/>
    <n v="2"/>
  </r>
  <r>
    <x v="1"/>
    <x v="4"/>
    <s v="Do you have topics you would like us to talk about next time?"/>
    <s v="7a82262fdb90b41e7471755877642fd52b1417f7"/>
    <x v="2"/>
    <s v="other"/>
    <s v="Woman"/>
    <s v="other mortality_x000d__x000a_"/>
    <x v="274"/>
    <m/>
    <s v="mortality other than fishing mortality"/>
    <s v="NA"/>
    <x v="0"/>
    <x v="0"/>
    <x v="0"/>
    <x v="1"/>
    <x v="0"/>
    <x v="0"/>
    <n v="2"/>
  </r>
  <r>
    <x v="1"/>
    <x v="3"/>
    <s v="Which ecological items would you like advice on?"/>
    <s v="b8f5be0850d25150ceea8d665b7d248de8a4b564"/>
    <x v="4"/>
    <s v="NA"/>
    <s v="NA"/>
    <s v="fish species interaction"/>
    <x v="7"/>
    <m/>
    <s v="species interactions"/>
    <s v="NA"/>
    <x v="0"/>
    <x v="0"/>
    <x v="0"/>
    <x v="0"/>
    <x v="1"/>
    <x v="0"/>
    <n v="4"/>
  </r>
  <r>
    <x v="1"/>
    <x v="3"/>
    <s v="Which ecological items would you like advice on?"/>
    <s v="a318df1b1c42d58f015f6170cbc409d8dc5b8c64"/>
    <x v="2"/>
    <s v="Industry"/>
    <s v="Man"/>
    <s v="Interaction between fish species, specifically increasing population of spurdog?"/>
    <x v="7"/>
    <m/>
    <s v="species interactions"/>
    <s v="NA"/>
    <x v="0"/>
    <x v="0"/>
    <x v="0"/>
    <x v="0"/>
    <x v="1"/>
    <x v="0"/>
    <n v="4"/>
  </r>
  <r>
    <x v="1"/>
    <x v="4"/>
    <s v="Which items would you like to know the impact of?"/>
    <s v="95019bc933d6ea50548d65d38a2f8e638aabe566"/>
    <x v="2"/>
    <s v="NGO"/>
    <s v="Woman"/>
    <s v="Fishing gears in seabed ecosystems "/>
    <x v="275"/>
    <s v="fishing gear"/>
    <s v="benthic impact"/>
    <s v="NA"/>
    <x v="1"/>
    <x v="1"/>
    <x v="1"/>
    <x v="1"/>
    <x v="0"/>
    <x v="0"/>
    <n v="2"/>
  </r>
  <r>
    <x v="1"/>
    <x v="4"/>
    <s v="Which items would you like to know the impact of?"/>
    <s v="95019bc933d6ea50548d65d38a2f8e638aabe566"/>
    <x v="2"/>
    <s v="NGO"/>
    <s v="Woman"/>
    <s v="Fishing gears in seabed ecosystems "/>
    <x v="15"/>
    <s v="seabottom habitat"/>
    <s v="benthic impact"/>
    <s v="NA"/>
    <x v="0"/>
    <x v="0"/>
    <x v="1"/>
    <x v="0"/>
    <x v="1"/>
    <x v="0"/>
    <n v="3"/>
  </r>
  <r>
    <x v="1"/>
    <x v="4"/>
    <s v="Do you have topics you would like us to talk about next time?"/>
    <s v="7a82262fdb90b41e7471755877642fd52b1417f7"/>
    <x v="2"/>
    <s v="other"/>
    <s v="Woman"/>
    <s v="all impacts of nurseries - pollution , fisheries, other activity_x000d__x000a_"/>
    <x v="276"/>
    <s v="fishing gear"/>
    <s v="essential fish habitats"/>
    <s v="NA"/>
    <x v="0"/>
    <x v="0"/>
    <x v="0"/>
    <x v="1"/>
    <x v="0"/>
    <x v="0"/>
    <n v="2"/>
  </r>
  <r>
    <x v="1"/>
    <x v="4"/>
    <s v="Do you have topics you would like us to talk about next time?"/>
    <s v="7a82262fdb90b41e7471755877642fd52b1417f7"/>
    <x v="2"/>
    <s v="other"/>
    <s v="Woman"/>
    <s v="all impacts of nurseries - pollution , fisheries, other activity_x000d__x000a_"/>
    <x v="277"/>
    <m/>
    <s v="essential fish habitats"/>
    <s v="NA"/>
    <x v="0"/>
    <x v="0"/>
    <x v="0"/>
    <x v="1"/>
    <x v="1"/>
    <x v="0"/>
    <n v="3"/>
  </r>
  <r>
    <x v="1"/>
    <x v="4"/>
    <s v="Which fisheries management measures do you think are relevant in your area?"/>
    <s v="7f011b1b1bc0c5edec4d3d20bbb895bf29738ecd"/>
    <x v="2"/>
    <s v="NGO"/>
    <s v="Man"/>
    <s v="Fishing restrictions in essential fish habitats"/>
    <x v="44"/>
    <m/>
    <s v="essential fish habitats"/>
    <s v="NA"/>
    <x v="2"/>
    <x v="0"/>
    <x v="0"/>
    <x v="1"/>
    <x v="1"/>
    <x v="0"/>
    <n v="3"/>
  </r>
  <r>
    <x v="1"/>
    <x v="4"/>
    <s v="Which fisheries management measures do you think are relevant in your area?"/>
    <s v="7f011b1b1bc0c5edec4d3d20bbb895bf29738ecd"/>
    <x v="2"/>
    <s v="NGO"/>
    <s v="Man"/>
    <s v="Fishing restrictions in essential fish habitats"/>
    <x v="278"/>
    <s v="Fish habitat"/>
    <s v="essential fish habitats"/>
    <s v="NA"/>
    <x v="0"/>
    <x v="0"/>
    <x v="0"/>
    <x v="0"/>
    <x v="1"/>
    <x v="0"/>
    <n v="4"/>
  </r>
  <r>
    <x v="1"/>
    <x v="3"/>
    <s v="Which non-commercial species and habitats would you like know the effect of fishing on?"/>
    <s v="f2ea37c32f0eb32a3e6a9ff83c94a6584fce4e3d"/>
    <x v="4"/>
    <s v="NA"/>
    <s v="NA"/>
    <s v="Fodder fish"/>
    <x v="279"/>
    <s v="society"/>
    <s v="fodder fish"/>
    <s v="NA"/>
    <x v="0"/>
    <x v="0"/>
    <x v="1"/>
    <x v="1"/>
    <x v="0"/>
    <x v="0"/>
    <n v="1"/>
  </r>
  <r>
    <x v="1"/>
    <x v="4"/>
    <s v="Which ecological items would you like advice on?"/>
    <s v="61e6570c1ce8e4e65de83b37f0e418329993e877"/>
    <x v="5"/>
    <s v="NA"/>
    <s v="Man"/>
    <s v="Food webs"/>
    <x v="73"/>
    <s v="food web"/>
    <s v="food webs"/>
    <s v="NA"/>
    <x v="0"/>
    <x v="0"/>
    <x v="0"/>
    <x v="0"/>
    <x v="0"/>
    <x v="0"/>
    <n v="3"/>
  </r>
  <r>
    <x v="1"/>
    <x v="3"/>
    <s v="Which social items would you like advice on?"/>
    <s v="a318df1b1c42d58f015f6170cbc409d8dc5b8c64"/>
    <x v="2"/>
    <s v="Industry"/>
    <s v="Man"/>
    <s v="Future of coastal communities"/>
    <x v="280"/>
    <m/>
    <s v="coastal communities"/>
    <s v="NA"/>
    <x v="2"/>
    <x v="1"/>
    <x v="1"/>
    <x v="1"/>
    <x v="0"/>
    <x v="0"/>
    <n v="2"/>
  </r>
  <r>
    <x v="1"/>
    <x v="3"/>
    <s v="Which social items would you like advice on?"/>
    <s v="b8f5be0850d25150ceea8d665b7d248de8a4b564"/>
    <x v="4"/>
    <s v="NA"/>
    <s v="NA"/>
    <s v="Future of coastal communities"/>
    <x v="280"/>
    <m/>
    <s v="coastal communities"/>
    <s v="NA"/>
    <x v="2"/>
    <x v="1"/>
    <x v="1"/>
    <x v="1"/>
    <x v="0"/>
    <x v="0"/>
    <n v="2"/>
  </r>
  <r>
    <x v="1"/>
    <x v="4"/>
    <s v="Which social items would you like advice on?"/>
    <s v="61e6570c1ce8e4e65de83b37f0e418329993e877"/>
    <x v="5"/>
    <s v="NA"/>
    <s v="Man"/>
    <s v="generational replacement"/>
    <x v="281"/>
    <m/>
    <s v="employment"/>
    <s v="NA"/>
    <x v="2"/>
    <x v="1"/>
    <x v="1"/>
    <x v="1"/>
    <x v="0"/>
    <x v="0"/>
    <n v="2"/>
  </r>
  <r>
    <x v="1"/>
    <x v="4"/>
    <s v="Which social items would you like advice on?"/>
    <s v="7a82262fdb90b41e7471755877642fd52b1417f7"/>
    <x v="2"/>
    <s v="other"/>
    <s v="Woman"/>
    <s v="GLOBAL MARKET OF FISH"/>
    <x v="282"/>
    <m/>
    <s v="fish market"/>
    <s v="NA"/>
    <x v="2"/>
    <x v="1"/>
    <x v="1"/>
    <x v="1"/>
    <x v="0"/>
    <x v="0"/>
    <n v="2"/>
  </r>
  <r>
    <x v="1"/>
    <x v="3"/>
    <s v="Which social items would you like advice on?"/>
    <s v="ac3f4cdb9c82b7c02745c613b175f95ee37fffaa"/>
    <x v="2"/>
    <s v="Industry"/>
    <s v="Man"/>
    <s v="gross operating profit"/>
    <x v="283"/>
    <m/>
    <s v="profitable fisheries"/>
    <s v="NA"/>
    <x v="2"/>
    <x v="1"/>
    <x v="1"/>
    <x v="1"/>
    <x v="0"/>
    <x v="0"/>
    <n v="2"/>
  </r>
  <r>
    <x v="1"/>
    <x v="3"/>
    <s v="Which ecological items would you like advice on?"/>
    <s v="ac3f4cdb9c82b7c02745c613b175f95ee37fffaa"/>
    <x v="2"/>
    <s v="Industry"/>
    <s v="Man"/>
    <s v="habitat"/>
    <x v="284"/>
    <m/>
    <s v="habitat"/>
    <s v="NA"/>
    <x v="0"/>
    <x v="0"/>
    <x v="0"/>
    <x v="0"/>
    <x v="1"/>
    <x v="0"/>
    <n v="4"/>
  </r>
  <r>
    <x v="1"/>
    <x v="3"/>
    <s v="Which commercial stocks or species would you like advice on?"/>
    <s v="a27807f7cf766d11c5ce08862841bd10aa7f5bfa"/>
    <x v="4"/>
    <s v="NA"/>
    <s v="NA"/>
    <s v="Haddock"/>
    <x v="1"/>
    <m/>
    <s v="haddock"/>
    <s v="NA"/>
    <x v="0"/>
    <x v="0"/>
    <x v="0"/>
    <x v="1"/>
    <x v="0"/>
    <x v="0"/>
    <n v="2"/>
  </r>
  <r>
    <x v="1"/>
    <x v="3"/>
    <s v="Which commercial stocks or species would you like advice on?"/>
    <s v="ac3f4cdb9c82b7c02745c613b175f95ee37fffaa"/>
    <x v="2"/>
    <s v="Industry"/>
    <s v="Man"/>
    <s v="Haddock"/>
    <x v="1"/>
    <m/>
    <s v="haddock"/>
    <s v="NA"/>
    <x v="0"/>
    <x v="0"/>
    <x v="0"/>
    <x v="1"/>
    <x v="0"/>
    <x v="0"/>
    <n v="2"/>
  </r>
  <r>
    <x v="1"/>
    <x v="3"/>
    <s v="Which commercial stocks or species would you like advice on?"/>
    <s v="3314af20b6c1a8d335ddceb23b2c34dbb1620842"/>
    <x v="2"/>
    <s v="Industry"/>
    <s v="Man"/>
    <s v="Haddock hake cod"/>
    <x v="1"/>
    <m/>
    <s v="haddock"/>
    <s v="NA"/>
    <x v="0"/>
    <x v="0"/>
    <x v="0"/>
    <x v="1"/>
    <x v="0"/>
    <x v="0"/>
    <n v="2"/>
  </r>
  <r>
    <x v="1"/>
    <x v="3"/>
    <s v="Which commercial stocks or species would you like advice on?"/>
    <s v="b8f5be0850d25150ceea8d665b7d248de8a4b564"/>
    <x v="4"/>
    <s v="NA"/>
    <s v="NA"/>
    <s v="haddock"/>
    <x v="1"/>
    <m/>
    <s v="haddock"/>
    <s v="NA"/>
    <x v="0"/>
    <x v="0"/>
    <x v="0"/>
    <x v="1"/>
    <x v="0"/>
    <x v="0"/>
    <n v="2"/>
  </r>
  <r>
    <x v="1"/>
    <x v="3"/>
    <s v="Which commercial stocks or species would you like advice on?"/>
    <s v="3314af20b6c1a8d335ddceb23b2c34dbb1620842"/>
    <x v="2"/>
    <s v="Industry"/>
    <s v="Man"/>
    <s v="Haddock hake cod"/>
    <x v="2"/>
    <m/>
    <s v="hake"/>
    <s v="NA"/>
    <x v="0"/>
    <x v="0"/>
    <x v="0"/>
    <x v="1"/>
    <x v="0"/>
    <x v="0"/>
    <n v="2"/>
  </r>
  <r>
    <x v="1"/>
    <x v="4"/>
    <s v="Which social items would you like advice on?"/>
    <s v="7a82262fdb90b41e7471755877642fd52b1417f7"/>
    <x v="2"/>
    <s v="other"/>
    <s v="Woman"/>
    <s v="HARDSHIP"/>
    <x v="285"/>
    <m/>
    <s v="working conditions"/>
    <s v="NA"/>
    <x v="2"/>
    <x v="1"/>
    <x v="1"/>
    <x v="1"/>
    <x v="0"/>
    <x v="0"/>
    <n v="2"/>
  </r>
  <r>
    <x v="1"/>
    <x v="3"/>
    <s v="Do you have topics you would like us to talk about next time?"/>
    <s v="ac3f4cdb9c82b7c02745c613b175f95ee37fffaa"/>
    <x v="2"/>
    <s v="Industry"/>
    <s v="Man"/>
    <s v="HCR"/>
    <x v="8"/>
    <m/>
    <s v="hcr"/>
    <s v="NA"/>
    <x v="2"/>
    <x v="0"/>
    <x v="1"/>
    <x v="1"/>
    <x v="0"/>
    <x v="0"/>
    <n v="1"/>
  </r>
  <r>
    <x v="1"/>
    <x v="3"/>
    <s v="Which items would you like to know the impact of?"/>
    <s v="ac3f4cdb9c82b7c02745c613b175f95ee37fffaa"/>
    <x v="2"/>
    <s v="Industry"/>
    <s v="Man"/>
    <s v="Human impact"/>
    <x v="286"/>
    <m/>
    <s v="other (non-fishing) human activities"/>
    <s v="NA"/>
    <x v="2"/>
    <x v="1"/>
    <x v="1"/>
    <x v="1"/>
    <x v="1"/>
    <x v="0"/>
    <n v="3"/>
  </r>
  <r>
    <x v="1"/>
    <x v="3"/>
    <s v="Which ecological items would you like advice on?"/>
    <s v="b8f5be0850d25150ceea8d665b7d248de8a4b564"/>
    <x v="4"/>
    <s v="NA"/>
    <s v="NA"/>
    <s v="Human impacts"/>
    <x v="286"/>
    <m/>
    <s v="other (non-fishing) human activities"/>
    <s v="NA"/>
    <x v="2"/>
    <x v="1"/>
    <x v="1"/>
    <x v="1"/>
    <x v="1"/>
    <x v="0"/>
    <n v="3"/>
  </r>
  <r>
    <x v="1"/>
    <x v="3"/>
    <s v="Which ecological items would you like advice on?"/>
    <s v="ac3f4cdb9c82b7c02745c613b175f95ee37fffaa"/>
    <x v="2"/>
    <s v="Industry"/>
    <s v="Man"/>
    <s v="human impact "/>
    <x v="286"/>
    <m/>
    <s v="other (non-fishing) human activities"/>
    <s v="NA"/>
    <x v="2"/>
    <x v="1"/>
    <x v="1"/>
    <x v="1"/>
    <x v="1"/>
    <x v="0"/>
    <n v="3"/>
  </r>
  <r>
    <x v="1"/>
    <x v="3"/>
    <s v="Which ecological items would you like advice on?"/>
    <s v="f2ea37c32f0eb32a3e6a9ff83c94a6584fce4e3d"/>
    <x v="4"/>
    <s v="NA"/>
    <s v="NA"/>
    <s v="Seismic"/>
    <x v="203"/>
    <m/>
    <s v="oil and gas"/>
    <s v="NA"/>
    <x v="2"/>
    <x v="1"/>
    <x v="1"/>
    <x v="1"/>
    <x v="1"/>
    <x v="0"/>
    <n v="3"/>
  </r>
  <r>
    <x v="1"/>
    <x v="3"/>
    <s v="Which items would you like to know the impact of?"/>
    <s v="3314af20b6c1a8d335ddceb23b2c34dbb1620842"/>
    <x v="2"/>
    <s v="Industry"/>
    <s v="Man"/>
    <s v="Impact of windfarms and seismic activity "/>
    <x v="14"/>
    <m/>
    <s v="oil and gas"/>
    <s v="NA"/>
    <x v="2"/>
    <x v="1"/>
    <x v="1"/>
    <x v="1"/>
    <x v="1"/>
    <x v="0"/>
    <n v="3"/>
  </r>
  <r>
    <x v="1"/>
    <x v="3"/>
    <s v="Which items would you like to know the impact of?"/>
    <s v="3314af20b6c1a8d335ddceb23b2c34dbb1620842"/>
    <x v="2"/>
    <s v="Industry"/>
    <s v="Man"/>
    <s v="Impact of windfarms and seismic activity "/>
    <x v="203"/>
    <m/>
    <s v="oil and gas"/>
    <s v="NA"/>
    <x v="2"/>
    <x v="1"/>
    <x v="1"/>
    <x v="1"/>
    <x v="1"/>
    <x v="0"/>
    <n v="3"/>
  </r>
  <r>
    <x v="1"/>
    <x v="3"/>
    <s v="Which ecological items would you like advice on?"/>
    <s v="3314af20b6c1a8d335ddceb23b2c34dbb1620842"/>
    <x v="2"/>
    <s v="Industry"/>
    <s v="Man"/>
    <s v="Impact of windfarms oil and gas seismec shooting and cable industry on the bottom ecology"/>
    <x v="287"/>
    <s v="seabottom habitat"/>
    <s v="oil and gas"/>
    <s v="NA"/>
    <x v="2"/>
    <x v="0"/>
    <x v="1"/>
    <x v="1"/>
    <x v="1"/>
    <x v="0"/>
    <n v="2"/>
  </r>
  <r>
    <x v="1"/>
    <x v="3"/>
    <s v="Which ecological items would you like advice on?"/>
    <s v="3314af20b6c1a8d335ddceb23b2c34dbb1620842"/>
    <x v="2"/>
    <s v="Industry"/>
    <s v="Man"/>
    <s v="Impact of windfarms oil and gas seismec shooting and cable industry on the bottom ecology"/>
    <x v="94"/>
    <s v="other sectors"/>
    <s v="windfarms"/>
    <s v="NA"/>
    <x v="2"/>
    <x v="1"/>
    <x v="1"/>
    <x v="1"/>
    <x v="1"/>
    <x v="0"/>
    <n v="3"/>
  </r>
  <r>
    <x v="1"/>
    <x v="4"/>
    <s v="Which items would you like to know the impact of?"/>
    <s v="61e6570c1ce8e4e65de83b37f0e418329993e877"/>
    <x v="5"/>
    <s v="NA"/>
    <s v="Man"/>
    <s v="Impacts by fleet segment "/>
    <x v="288"/>
    <s v="fisheries"/>
    <s v="fleet segments"/>
    <s v="NA"/>
    <x v="0"/>
    <x v="1"/>
    <x v="1"/>
    <x v="1"/>
    <x v="0"/>
    <x v="0"/>
    <n v="2"/>
  </r>
  <r>
    <x v="1"/>
    <x v="4"/>
    <s v="Which items would you like to know the impact of?"/>
    <s v="7f011b1b1bc0c5edec4d3d20bbb895bf29738ecd"/>
    <x v="2"/>
    <s v="NGO"/>
    <s v="Man"/>
    <s v="Impacts on marine habitats"/>
    <x v="32"/>
    <m/>
    <s v="impacts on marine habitats"/>
    <s v="NA"/>
    <x v="0"/>
    <x v="0"/>
    <x v="1"/>
    <x v="0"/>
    <x v="1"/>
    <x v="0"/>
    <n v="3"/>
  </r>
  <r>
    <x v="1"/>
    <x v="3"/>
    <s v="Which items would you like to know the impact of?"/>
    <s v="f2ea37c32f0eb32a3e6a9ff83c94a6584fce4e3d"/>
    <x v="4"/>
    <s v="NA"/>
    <s v="NA"/>
    <s v="Indjstry"/>
    <x v="289"/>
    <s v="fisher conditions"/>
    <s v="fishing industry"/>
    <s v="NA"/>
    <x v="2"/>
    <x v="1"/>
    <x v="1"/>
    <x v="1"/>
    <x v="0"/>
    <x v="0"/>
    <n v="2"/>
  </r>
  <r>
    <x v="1"/>
    <x v="3"/>
    <s v="Which ecological items would you like advice on?"/>
    <s v="f2ea37c32f0eb32a3e6a9ff83c94a6584fce4e3d"/>
    <x v="4"/>
    <s v="NA"/>
    <s v="NA"/>
    <s v="Interaction"/>
    <x v="290"/>
    <m/>
    <s v="stakeholder collaborations"/>
    <s v="NA"/>
    <x v="2"/>
    <x v="1"/>
    <x v="1"/>
    <x v="1"/>
    <x v="0"/>
    <x v="0"/>
    <n v="2"/>
  </r>
  <r>
    <x v="1"/>
    <x v="3"/>
    <s v="Which ecological items would you like advice on?"/>
    <s v="3da2568c334d8485036691fff4732431b119d7d7"/>
    <x v="2"/>
    <s v="Industry"/>
    <s v="Man"/>
    <s v="Interaction of agents other than Fishing"/>
    <x v="291"/>
    <m/>
    <s v="other (non-fishing) human activities"/>
    <s v="NA"/>
    <x v="2"/>
    <x v="1"/>
    <x v="1"/>
    <x v="1"/>
    <x v="1"/>
    <x v="0"/>
    <n v="3"/>
  </r>
  <r>
    <x v="1"/>
    <x v="3"/>
    <s v="Which items would you like to know the impact of?"/>
    <s v="3da2568c334d8485036691fff4732431b119d7d7"/>
    <x v="2"/>
    <s v="Industry"/>
    <s v="Man"/>
    <s v="Other agents than fishing"/>
    <x v="291"/>
    <m/>
    <s v="other (non-fishing) human activities"/>
    <s v="NA"/>
    <x v="2"/>
    <x v="1"/>
    <x v="1"/>
    <x v="1"/>
    <x v="1"/>
    <x v="0"/>
    <n v="3"/>
  </r>
  <r>
    <x v="1"/>
    <x v="4"/>
    <s v="Which items would you like to know the impact of?"/>
    <s v="57d70ba720909d4b24e2e3b44b6fa701d14593e9"/>
    <x v="2"/>
    <s v="NGO"/>
    <s v="Man"/>
    <s v="Other economic activities appart from fisheries"/>
    <x v="291"/>
    <m/>
    <s v="other (non-fishing) human activities"/>
    <s v="NA"/>
    <x v="2"/>
    <x v="1"/>
    <x v="1"/>
    <x v="1"/>
    <x v="1"/>
    <x v="0"/>
    <n v="3"/>
  </r>
  <r>
    <x v="1"/>
    <x v="4"/>
    <s v="Which items would you like to know the impact of?"/>
    <s v="a90d60e300662c1c6fbc83574c8a49c8c99c233a"/>
    <x v="4"/>
    <s v="NA"/>
    <s v="NA"/>
    <s v="Other economic activities appart from fisheries"/>
    <x v="291"/>
    <m/>
    <s v="other (non-fishing) human activities"/>
    <s v="NA"/>
    <x v="2"/>
    <x v="1"/>
    <x v="1"/>
    <x v="1"/>
    <x v="1"/>
    <x v="0"/>
    <n v="3"/>
  </r>
  <r>
    <x v="1"/>
    <x v="4"/>
    <s v="Which items would you like to know the impact of?"/>
    <s v="f5b2843ef2290a543b1b460bee4145bb4a39f309"/>
    <x v="4"/>
    <s v="NA"/>
    <s v="NA"/>
    <s v="Other economic activities appart from fisheries"/>
    <x v="291"/>
    <m/>
    <s v="other (non-fishing) human activities"/>
    <s v="NA"/>
    <x v="2"/>
    <x v="1"/>
    <x v="1"/>
    <x v="1"/>
    <x v="1"/>
    <x v="0"/>
    <n v="3"/>
  </r>
  <r>
    <x v="1"/>
    <x v="4"/>
    <s v="Which items would you like to know the impact of?"/>
    <s v="7f011b1b1bc0c5edec4d3d20bbb895bf29738ecd"/>
    <x v="2"/>
    <s v="NGO"/>
    <s v="Man"/>
    <s v="Invasive species"/>
    <x v="292"/>
    <m/>
    <s v="invasive species"/>
    <s v="NA"/>
    <x v="0"/>
    <x v="0"/>
    <x v="1"/>
    <x v="0"/>
    <x v="1"/>
    <x v="0"/>
    <n v="3"/>
  </r>
  <r>
    <x v="1"/>
    <x v="4"/>
    <s v="Which social items would you like advice on?"/>
    <s v="7a82262fdb90b41e7471755877642fd52b1417f7"/>
    <x v="2"/>
    <s v="other"/>
    <s v="Woman"/>
    <s v="JOB FAIR"/>
    <x v="12"/>
    <s v="jobs"/>
    <s v="job fair"/>
    <s v="NA"/>
    <x v="2"/>
    <x v="1"/>
    <x v="1"/>
    <x v="1"/>
    <x v="0"/>
    <x v="0"/>
    <n v="2"/>
  </r>
  <r>
    <x v="1"/>
    <x v="3"/>
    <s v="Which social items would you like advice on?"/>
    <s v="3314af20b6c1a8d335ddceb23b2c34dbb1620842"/>
    <x v="2"/>
    <s v="Industry"/>
    <s v="Man"/>
    <s v="Lack of science industry trust traditional rights"/>
    <x v="293"/>
    <m/>
    <s v="stakeholder collaborations"/>
    <s v="NA"/>
    <x v="2"/>
    <x v="1"/>
    <x v="1"/>
    <x v="1"/>
    <x v="0"/>
    <x v="0"/>
    <n v="2"/>
  </r>
  <r>
    <x v="1"/>
    <x v="3"/>
    <s v="Which items would you like to know the impact of?"/>
    <s v="ac3f4cdb9c82b7c02745c613b175f95ee37fffaa"/>
    <x v="2"/>
    <s v="Industry"/>
    <s v="Man"/>
    <s v="land-based pollution"/>
    <x v="31"/>
    <m/>
    <s v="pollution"/>
    <s v="NA"/>
    <x v="2"/>
    <x v="0"/>
    <x v="0"/>
    <x v="1"/>
    <x v="1"/>
    <x v="0"/>
    <n v="3"/>
  </r>
  <r>
    <x v="1"/>
    <x v="3"/>
    <s v="Which items would you like to know the impact of?"/>
    <s v="b8f5be0850d25150ceea8d665b7d248de8a4b564"/>
    <x v="4"/>
    <s v="NA"/>
    <s v="NA"/>
    <s v="land-based pollution"/>
    <x v="31"/>
    <m/>
    <s v="pollution"/>
    <s v="NA"/>
    <x v="2"/>
    <x v="0"/>
    <x v="0"/>
    <x v="1"/>
    <x v="1"/>
    <x v="0"/>
    <n v="3"/>
  </r>
  <r>
    <x v="1"/>
    <x v="3"/>
    <s v="Which ecological items would you like advice on?"/>
    <s v="87ee616ce83533e32d0c17919c437d3690a88297"/>
    <x v="2"/>
    <s v="NGO"/>
    <s v="Man"/>
    <s v="pollution venant de la terre"/>
    <x v="31"/>
    <m/>
    <s v="pollution"/>
    <s v="NA"/>
    <x v="2"/>
    <x v="0"/>
    <x v="0"/>
    <x v="1"/>
    <x v="1"/>
    <x v="0"/>
    <n v="3"/>
  </r>
  <r>
    <x v="1"/>
    <x v="4"/>
    <s v="Which commercial stocks or species would you like advice on?"/>
    <s v="bd50a5423da627db6b9acc53480a0de822170290"/>
    <x v="2"/>
    <s v="Industry"/>
    <s v="Man"/>
    <s v="langoustine"/>
    <x v="294"/>
    <m/>
    <s v="Nephrops"/>
    <s v="NA"/>
    <x v="0"/>
    <x v="0"/>
    <x v="0"/>
    <x v="1"/>
    <x v="0"/>
    <x v="0"/>
    <n v="2"/>
  </r>
  <r>
    <x v="1"/>
    <x v="3"/>
    <s v="Which social items would you like advice on?"/>
    <s v="6289737463cd2496dfbd124037a490c117d8b7ac"/>
    <x v="2"/>
    <s v="Industry"/>
    <s v="Man"/>
    <s v="lien territoire-pêche"/>
    <x v="31"/>
    <m/>
    <s v="land-based impacts"/>
    <s v="NA"/>
    <x v="0"/>
    <x v="0"/>
    <x v="0"/>
    <x v="1"/>
    <x v="1"/>
    <x v="0"/>
    <n v="3"/>
  </r>
  <r>
    <x v="1"/>
    <x v="3"/>
    <s v="Do you have topics you would like us to talk about next time?"/>
    <s v="3da2568c334d8485036691fff4732431b119d7d7"/>
    <x v="2"/>
    <s v="Industry"/>
    <s v="Man"/>
    <s v="LO"/>
    <x v="110"/>
    <m/>
    <s v="landing obligation"/>
    <s v="NA"/>
    <x v="2"/>
    <x v="1"/>
    <x v="1"/>
    <x v="1"/>
    <x v="0"/>
    <x v="0"/>
    <n v="2"/>
  </r>
  <r>
    <x v="1"/>
    <x v="3"/>
    <s v="Do you have topics you would like us to talk about next time?"/>
    <s v="6289737463cd2496dfbd124037a490c117d8b7ac"/>
    <x v="2"/>
    <s v="Industry"/>
    <s v="Man"/>
    <s v="pertinence de l'obligation de débarquement"/>
    <x v="110"/>
    <m/>
    <s v="landing obligation"/>
    <s v="NA"/>
    <x v="2"/>
    <x v="1"/>
    <x v="1"/>
    <x v="1"/>
    <x v="0"/>
    <x v="0"/>
    <n v="2"/>
  </r>
  <r>
    <x v="1"/>
    <x v="3"/>
    <s v="Which commercial stocks or species would you like advice on?"/>
    <s v="d5d241bc55ea2dc00f95039ec1514915976c1abc"/>
    <x v="6"/>
    <s v="NGO"/>
    <s v="Man"/>
    <s v="seabass, cod, mackeral"/>
    <x v="295"/>
    <m/>
    <s v="mackerel"/>
    <s v="NA"/>
    <x v="0"/>
    <x v="0"/>
    <x v="0"/>
    <x v="1"/>
    <x v="0"/>
    <x v="0"/>
    <n v="2"/>
  </r>
  <r>
    <x v="1"/>
    <x v="3"/>
    <s v="Which items would you like to know the impact of?"/>
    <s v="a318df1b1c42d58f015f6170cbc409d8dc5b8c64"/>
    <x v="2"/>
    <s v="Industry"/>
    <s v="Man"/>
    <s v="Maintainence of historic and outdated management measures"/>
    <x v="296"/>
    <m/>
    <s v="tailored management measures"/>
    <s v="NA"/>
    <x v="2"/>
    <x v="1"/>
    <x v="1"/>
    <x v="1"/>
    <x v="0"/>
    <x v="0"/>
    <n v="2"/>
  </r>
  <r>
    <x v="1"/>
    <x v="3"/>
    <s v="Which social items would you like advice on?"/>
    <s v="a318df1b1c42d58f015f6170cbc409d8dc5b8c64"/>
    <x v="2"/>
    <s v="Industry"/>
    <s v="Man"/>
    <s v="Maintenance of skilled jobs in remote coastal areas"/>
    <x v="297"/>
    <s v="jobs"/>
    <s v="employment in coastal communities"/>
    <s v="NA"/>
    <x v="2"/>
    <x v="1"/>
    <x v="1"/>
    <x v="1"/>
    <x v="0"/>
    <x v="0"/>
    <n v="2"/>
  </r>
  <r>
    <x v="1"/>
    <x v="3"/>
    <s v="Which items would you like to know the impact of?"/>
    <s v="ac3f4cdb9c82b7c02745c613b175f95ee37fffaa"/>
    <x v="2"/>
    <s v="Industry"/>
    <s v="Man"/>
    <s v="marine aggregate extraction"/>
    <x v="180"/>
    <m/>
    <s v="marine aggregate extraction"/>
    <s v="NA"/>
    <x v="2"/>
    <x v="1"/>
    <x v="1"/>
    <x v="1"/>
    <x v="1"/>
    <x v="0"/>
    <n v="3"/>
  </r>
  <r>
    <x v="1"/>
    <x v="4"/>
    <s v="Which items would you like to know the impact of?"/>
    <s v="7a82262fdb90b41e7471755877642fd52b1417f7"/>
    <x v="2"/>
    <s v="other"/>
    <s v="Woman"/>
    <s v="MARINE ENERGY"/>
    <x v="298"/>
    <m/>
    <s v="marine energy"/>
    <s v="NA"/>
    <x v="2"/>
    <x v="1"/>
    <x v="1"/>
    <x v="1"/>
    <x v="1"/>
    <x v="0"/>
    <n v="3"/>
  </r>
  <r>
    <x v="1"/>
    <x v="4"/>
    <s v="Which non-commercial species and habitats would you like know the effect of fishing on?"/>
    <s v="7f011b1b1bc0c5edec4d3d20bbb895bf29738ecd"/>
    <x v="2"/>
    <s v="NGO"/>
    <s v="Man"/>
    <s v="Marine mammals"/>
    <x v="79"/>
    <m/>
    <s v="marine mammals"/>
    <s v="NA"/>
    <x v="0"/>
    <x v="0"/>
    <x v="1"/>
    <x v="0"/>
    <x v="0"/>
    <x v="0"/>
    <n v="2"/>
  </r>
  <r>
    <x v="1"/>
    <x v="4"/>
    <s v="Which non-commercial species and habitats would you like know the effect of fishing on?"/>
    <s v="61e6570c1ce8e4e65de83b37f0e418329993e877"/>
    <x v="5"/>
    <s v="NA"/>
    <s v="Man"/>
    <s v="Marine mammals &amp; elasmobranchs "/>
    <x v="269"/>
    <s v="PETs"/>
    <s v="marine mammals"/>
    <s v="NA"/>
    <x v="0"/>
    <x v="0"/>
    <x v="1"/>
    <x v="0"/>
    <x v="0"/>
    <x v="0"/>
    <n v="2"/>
  </r>
  <r>
    <x v="1"/>
    <x v="4"/>
    <s v="Which non-commercial species and habitats would you like know the effect of fishing on?"/>
    <s v="61e6570c1ce8e4e65de83b37f0e418329993e877"/>
    <x v="5"/>
    <s v="NA"/>
    <s v="Man"/>
    <s v="Marine mammals &amp; elasmobranchs "/>
    <x v="79"/>
    <m/>
    <s v="marine mammals"/>
    <s v="NA"/>
    <x v="0"/>
    <x v="0"/>
    <x v="1"/>
    <x v="0"/>
    <x v="0"/>
    <x v="0"/>
    <n v="2"/>
  </r>
  <r>
    <x v="1"/>
    <x v="4"/>
    <s v="Which non-commercial species and habitats would you like know the effect of fishing on?"/>
    <s v="7a82262fdb90b41e7471755877642fd52b1417f7"/>
    <x v="2"/>
    <s v="other"/>
    <s v="Woman"/>
    <s v="Marine mammals "/>
    <x v="299"/>
    <m/>
    <s v="marine mammals"/>
    <s v="NA"/>
    <x v="0"/>
    <x v="0"/>
    <x v="1"/>
    <x v="0"/>
    <x v="0"/>
    <x v="0"/>
    <n v="2"/>
  </r>
  <r>
    <x v="1"/>
    <x v="4"/>
    <s v="Which non-commercial species and habitats would you like know the effect of fishing on?"/>
    <s v="bd50a5423da627db6b9acc53480a0de822170290"/>
    <x v="2"/>
    <s v="Industry"/>
    <s v="Man"/>
    <s v="Marine mammals "/>
    <x v="299"/>
    <m/>
    <s v="marine mammals"/>
    <s v="NA"/>
    <x v="0"/>
    <x v="0"/>
    <x v="1"/>
    <x v="0"/>
    <x v="0"/>
    <x v="0"/>
    <n v="2"/>
  </r>
  <r>
    <x v="1"/>
    <x v="4"/>
    <s v="Which non-commercial species and habitats would you like know the effect of fishing on?"/>
    <s v="c6b03c41a9ae1920b9b320b7bdb13866bb57e7a9"/>
    <x v="2"/>
    <s v="other"/>
    <s v="Woman"/>
    <s v="Marine mammals "/>
    <x v="299"/>
    <m/>
    <s v="marine mammals"/>
    <s v="NA"/>
    <x v="0"/>
    <x v="0"/>
    <x v="1"/>
    <x v="0"/>
    <x v="0"/>
    <x v="0"/>
    <n v="2"/>
  </r>
  <r>
    <x v="1"/>
    <x v="3"/>
    <s v="Which items would you like to know the impact of?"/>
    <s v="ac3f4cdb9c82b7c02745c613b175f95ee37fffaa"/>
    <x v="2"/>
    <s v="Industry"/>
    <s v="Man"/>
    <s v="MCZ"/>
    <x v="13"/>
    <m/>
    <s v="MPA"/>
    <s v="NA"/>
    <x v="2"/>
    <x v="1"/>
    <x v="1"/>
    <x v="1"/>
    <x v="1"/>
    <x v="0"/>
    <n v="3"/>
  </r>
  <r>
    <x v="1"/>
    <x v="3"/>
    <s v="Which items would you like to know the impact of?"/>
    <s v="a318df1b1c42d58f015f6170cbc409d8dc5b8c64"/>
    <x v="2"/>
    <s v="Industry"/>
    <s v="Man"/>
    <s v="Marine Protected Areas"/>
    <x v="13"/>
    <m/>
    <s v="MPA"/>
    <s v="NA"/>
    <x v="2"/>
    <x v="1"/>
    <x v="1"/>
    <x v="1"/>
    <x v="1"/>
    <x v="0"/>
    <n v="3"/>
  </r>
  <r>
    <x v="1"/>
    <x v="3"/>
    <s v="Which items would you like to know the impact of?"/>
    <s v="b8f5be0850d25150ceea8d665b7d248de8a4b564"/>
    <x v="4"/>
    <s v="NA"/>
    <s v="NA"/>
    <s v="Marine Protected Areas"/>
    <x v="13"/>
    <m/>
    <s v="MPA"/>
    <s v="NA"/>
    <x v="2"/>
    <x v="1"/>
    <x v="1"/>
    <x v="1"/>
    <x v="1"/>
    <x v="0"/>
    <n v="3"/>
  </r>
  <r>
    <x v="1"/>
    <x v="4"/>
    <s v="Which fisheries management measures do you think are relevant in your area?"/>
    <s v="7f011b1b1bc0c5edec4d3d20bbb895bf29738ecd"/>
    <x v="2"/>
    <s v="NGO"/>
    <s v="Man"/>
    <s v="Marine protected areas"/>
    <x v="13"/>
    <m/>
    <s v="MPA"/>
    <s v="NA"/>
    <x v="2"/>
    <x v="1"/>
    <x v="1"/>
    <x v="1"/>
    <x v="1"/>
    <x v="0"/>
    <n v="3"/>
  </r>
  <r>
    <x v="1"/>
    <x v="3"/>
    <s v="Which fisheries management measures do you think are relevant in your area?"/>
    <s v="f2ea37c32f0eb32a3e6a9ff83c94a6584fce4e3d"/>
    <x v="4"/>
    <s v="NA"/>
    <s v="NA"/>
    <s v="Mpas"/>
    <x v="13"/>
    <m/>
    <s v="MPA"/>
    <s v="NA"/>
    <x v="2"/>
    <x v="1"/>
    <x v="1"/>
    <x v="1"/>
    <x v="1"/>
    <x v="0"/>
    <n v="3"/>
  </r>
  <r>
    <x v="1"/>
    <x v="3"/>
    <s v="Which items would you like to know the impact of?"/>
    <s v="f2ea37c32f0eb32a3e6a9ff83c94a6584fce4e3d"/>
    <x v="4"/>
    <s v="NA"/>
    <s v="NA"/>
    <s v="Mpas"/>
    <x v="13"/>
    <m/>
    <s v="MPA"/>
    <s v="NA"/>
    <x v="2"/>
    <x v="1"/>
    <x v="1"/>
    <x v="1"/>
    <x v="1"/>
    <x v="0"/>
    <n v="3"/>
  </r>
  <r>
    <x v="1"/>
    <x v="4"/>
    <s v="Which fisheries management measures do you think are relevant in your area?"/>
    <s v="7f011b1b1bc0c5edec4d3d20bbb895bf29738ecd"/>
    <x v="2"/>
    <s v="NGO"/>
    <s v="Man"/>
    <s v="Marine spatial planning"/>
    <x v="157"/>
    <m/>
    <s v="marine spatial planning"/>
    <s v="NA"/>
    <x v="2"/>
    <x v="0"/>
    <x v="1"/>
    <x v="1"/>
    <x v="1"/>
    <x v="0"/>
    <n v="2"/>
  </r>
  <r>
    <x v="1"/>
    <x v="4"/>
    <s v="Which items would you like to know the impact of?"/>
    <s v="7a82262fdb90b41e7471755877642fd52b1417f7"/>
    <x v="2"/>
    <s v="other"/>
    <s v="Woman"/>
    <s v="POLLUTION"/>
    <x v="92"/>
    <m/>
    <s v="microplastics"/>
    <s v="NA"/>
    <x v="0"/>
    <x v="1"/>
    <x v="0"/>
    <x v="0"/>
    <x v="0"/>
    <x v="0"/>
    <n v="4"/>
  </r>
  <r>
    <x v="1"/>
    <x v="4"/>
    <s v="Which ecological items would you like advice on?"/>
    <s v="7a82262fdb90b41e7471755877642fd52b1417f7"/>
    <x v="2"/>
    <s v="other"/>
    <s v="Woman"/>
    <s v="MICRO PLASTIC "/>
    <x v="300"/>
    <m/>
    <s v="microplastics"/>
    <s v="NA"/>
    <x v="0"/>
    <x v="0"/>
    <x v="1"/>
    <x v="0"/>
    <x v="0"/>
    <x v="0"/>
    <n v="2"/>
  </r>
  <r>
    <x v="1"/>
    <x v="4"/>
    <s v="Which ecological items would you like advice on?"/>
    <s v="61e6570c1ce8e4e65de83b37f0e418329993e877"/>
    <x v="5"/>
    <s v="NA"/>
    <s v="Man"/>
    <s v="Migratory patterns"/>
    <x v="301"/>
    <m/>
    <s v="species distribution"/>
    <s v="NA"/>
    <x v="0"/>
    <x v="0"/>
    <x v="1"/>
    <x v="1"/>
    <x v="1"/>
    <x v="0"/>
    <n v="2"/>
  </r>
  <r>
    <x v="1"/>
    <x v="3"/>
    <s v="Which items would you like to know the impact of?"/>
    <s v="85006db45b08b5b3485ffc4d51c670bc825b76a7"/>
    <x v="4"/>
    <s v="NA"/>
    <s v="NA"/>
    <s v="mining  "/>
    <x v="302"/>
    <m/>
    <s v="mining  "/>
    <s v="NA"/>
    <x v="2"/>
    <x v="1"/>
    <x v="1"/>
    <x v="1"/>
    <x v="0"/>
    <x v="0"/>
    <n v="2"/>
  </r>
  <r>
    <x v="1"/>
    <x v="4"/>
    <s v="Which commercial stocks or species would you like advice on?"/>
    <s v="7dc7affcee39643fc56c6b8484be078cc1360201"/>
    <x v="4"/>
    <s v="NA"/>
    <s v="NA"/>
    <s v="Mix advice on SWW"/>
    <x v="303"/>
    <m/>
    <s v="mixed fisheries advice"/>
    <s v="NA"/>
    <x v="1"/>
    <x v="0"/>
    <x v="1"/>
    <x v="1"/>
    <x v="0"/>
    <x v="0"/>
    <n v="1"/>
  </r>
  <r>
    <x v="1"/>
    <x v="4"/>
    <s v="Which commercial stocks or species would you like advice on?"/>
    <s v="7f011b1b1bc0c5edec4d3d20bbb895bf29738ecd"/>
    <x v="2"/>
    <s v="NGO"/>
    <s v="Man"/>
    <s v="Mix advice on SWW"/>
    <x v="303"/>
    <m/>
    <s v="mixed fisheries advice"/>
    <s v="NA"/>
    <x v="1"/>
    <x v="0"/>
    <x v="1"/>
    <x v="1"/>
    <x v="0"/>
    <x v="0"/>
    <n v="1"/>
  </r>
  <r>
    <x v="1"/>
    <x v="4"/>
    <s v="Which ecological items would you like advice on?"/>
    <s v="7f011b1b1bc0c5edec4d3d20bbb895bf29738ecd"/>
    <x v="2"/>
    <s v="NGO"/>
    <s v="Man"/>
    <s v="Mixed fisheries management"/>
    <x v="303"/>
    <m/>
    <s v="mixed fisheries advice"/>
    <s v="NA"/>
    <x v="1"/>
    <x v="0"/>
    <x v="1"/>
    <x v="1"/>
    <x v="0"/>
    <x v="0"/>
    <n v="1"/>
  </r>
  <r>
    <x v="1"/>
    <x v="4"/>
    <s v="Do you have topics you would like us to talk about next time?"/>
    <s v="f5b2843ef2290a543b1b460bee4145bb4a39f309"/>
    <x v="4"/>
    <s v="NA"/>
    <s v="NA"/>
    <s v="New sources of data"/>
    <x v="304"/>
    <m/>
    <s v="new data sources"/>
    <s v="NA"/>
    <x v="2"/>
    <x v="1"/>
    <x v="0"/>
    <x v="0"/>
    <x v="1"/>
    <x v="0"/>
    <n v="5"/>
  </r>
  <r>
    <x v="1"/>
    <x v="4"/>
    <s v="Which commercial stocks or species would you like advice on?"/>
    <s v="7dc7affcee39643fc56c6b8484be078cc1360201"/>
    <x v="4"/>
    <s v="NA"/>
    <s v="NA"/>
    <s v="Northern hake "/>
    <x v="24"/>
    <m/>
    <s v="hake"/>
    <s v="NA"/>
    <x v="0"/>
    <x v="0"/>
    <x v="0"/>
    <x v="1"/>
    <x v="0"/>
    <x v="0"/>
    <n v="2"/>
  </r>
  <r>
    <x v="1"/>
    <x v="3"/>
    <s v="Which fisheries management measures do you think are relevant in your area?"/>
    <s v="a27807f7cf766d11c5ce08862841bd10aa7f5bfa"/>
    <x v="4"/>
    <s v="NA"/>
    <s v="NA"/>
    <s v="NOT LO"/>
    <x v="305"/>
    <m/>
    <s v="other topics than landing obligation"/>
    <s v="NA"/>
    <x v="2"/>
    <x v="1"/>
    <x v="1"/>
    <x v="1"/>
    <x v="0"/>
    <x v="0"/>
    <n v="2"/>
  </r>
  <r>
    <x v="1"/>
    <x v="4"/>
    <s v="Which commercial stocks or species would you like advice on?"/>
    <s v="bd50a5423da627db6b9acc53480a0de822170290"/>
    <x v="2"/>
    <s v="Industry"/>
    <s v="Man"/>
    <s v="Sole, bar, sardine, anchois, poulpe"/>
    <x v="306"/>
    <m/>
    <s v="octopus"/>
    <s v="NA"/>
    <x v="0"/>
    <x v="0"/>
    <x v="0"/>
    <x v="1"/>
    <x v="0"/>
    <x v="0"/>
    <n v="2"/>
  </r>
  <r>
    <x v="1"/>
    <x v="4"/>
    <s v="Which commercial stocks or species would you like advice on?"/>
    <s v="7a82262fdb90b41e7471755877642fd52b1417f7"/>
    <x v="2"/>
    <s v="other"/>
    <s v="Woman"/>
    <s v="octopus"/>
    <x v="306"/>
    <m/>
    <s v="octopus"/>
    <s v="NA"/>
    <x v="0"/>
    <x v="0"/>
    <x v="0"/>
    <x v="1"/>
    <x v="0"/>
    <x v="0"/>
    <n v="2"/>
  </r>
  <r>
    <x v="1"/>
    <x v="3"/>
    <s v="Which commercial stocks or species would you like advice on?"/>
    <s v="87ee616ce83533e32d0c17919c437d3690a88297"/>
    <x v="2"/>
    <s v="NGO"/>
    <s v="Man"/>
    <s v="octopus"/>
    <x v="306"/>
    <m/>
    <s v="octopus"/>
    <s v="NA"/>
    <x v="0"/>
    <x v="0"/>
    <x v="0"/>
    <x v="1"/>
    <x v="0"/>
    <x v="0"/>
    <n v="2"/>
  </r>
  <r>
    <x v="1"/>
    <x v="3"/>
    <s v="Do you have topics you would like us to talk about next time?"/>
    <s v="a27807f7cf766d11c5ce08862841bd10aa7f5bfa"/>
    <x v="4"/>
    <s v="NA"/>
    <s v="NA"/>
    <s v="OECMs"/>
    <x v="165"/>
    <m/>
    <s v="spatial management other than MPA"/>
    <s v="NA"/>
    <x v="2"/>
    <x v="1"/>
    <x v="1"/>
    <x v="1"/>
    <x v="1"/>
    <x v="0"/>
    <n v="3"/>
  </r>
  <r>
    <x v="1"/>
    <x v="3"/>
    <s v="Do you have topics you would like us to talk about next time?"/>
    <s v="f2ea37c32f0eb32a3e6a9ff83c94a6584fce4e3d"/>
    <x v="4"/>
    <s v="NA"/>
    <s v="NA"/>
    <s v="Oecms"/>
    <x v="165"/>
    <m/>
    <s v="spatial management other than MPA"/>
    <s v="NA"/>
    <x v="2"/>
    <x v="1"/>
    <x v="1"/>
    <x v="1"/>
    <x v="1"/>
    <x v="0"/>
    <n v="3"/>
  </r>
  <r>
    <x v="1"/>
    <x v="4"/>
    <s v="Do you have topics you would like us to talk about next time?"/>
    <s v="7a82262fdb90b41e7471755877642fd52b1417f7"/>
    <x v="2"/>
    <s v="other"/>
    <s v="Woman"/>
    <s v="all impacts of nurseries - pollution , fisheries, other activity_x000d__x000a_"/>
    <x v="291"/>
    <m/>
    <s v="other (non-fishing) human impacts on nurseries"/>
    <s v="NA"/>
    <x v="2"/>
    <x v="0"/>
    <x v="1"/>
    <x v="1"/>
    <x v="1"/>
    <x v="0"/>
    <n v="2"/>
  </r>
  <r>
    <x v="1"/>
    <x v="4"/>
    <s v="Which social items would you like advice on?"/>
    <s v="95019bc933d6ea50548d65d38a2f8e638aabe566"/>
    <x v="2"/>
    <s v="NGO"/>
    <s v="Woman"/>
    <s v="Participation "/>
    <x v="307"/>
    <m/>
    <s v="participation "/>
    <s v="NA"/>
    <x v="2"/>
    <x v="1"/>
    <x v="1"/>
    <x v="1"/>
    <x v="0"/>
    <x v="0"/>
    <n v="2"/>
  </r>
  <r>
    <x v="1"/>
    <x v="4"/>
    <s v="Which social items would you like advice on?"/>
    <s v="95019bc933d6ea50548d65d38a2f8e638aabe566"/>
    <x v="2"/>
    <s v="NGO"/>
    <s v="Woman"/>
    <s v="Participative management plans"/>
    <x v="169"/>
    <m/>
    <s v="stakeholder collaborations"/>
    <s v="NA"/>
    <x v="2"/>
    <x v="1"/>
    <x v="1"/>
    <x v="1"/>
    <x v="0"/>
    <x v="0"/>
    <n v="2"/>
  </r>
  <r>
    <x v="1"/>
    <x v="3"/>
    <s v="Which commercial stocks or species would you like advice on?"/>
    <s v="a27807f7cf766d11c5ce08862841bd10aa7f5bfa"/>
    <x v="4"/>
    <s v="NA"/>
    <s v="NA"/>
    <s v="Pelagic stocks"/>
    <x v="308"/>
    <m/>
    <s v="pelagic stocks"/>
    <s v="NA"/>
    <x v="0"/>
    <x v="0"/>
    <x v="0"/>
    <x v="1"/>
    <x v="0"/>
    <x v="0"/>
    <n v="2"/>
  </r>
  <r>
    <x v="1"/>
    <x v="4"/>
    <s v="Which ecological items would you like advice on?"/>
    <s v="7a82262fdb90b41e7471755877642fd52b1417f7"/>
    <x v="2"/>
    <s v="other"/>
    <s v="Woman"/>
    <s v="PLANKTON"/>
    <x v="147"/>
    <m/>
    <s v="plankton"/>
    <s v="NA"/>
    <x v="0"/>
    <x v="0"/>
    <x v="0"/>
    <x v="1"/>
    <x v="0"/>
    <x v="0"/>
    <n v="2"/>
  </r>
  <r>
    <x v="1"/>
    <x v="4"/>
    <s v="Which ecological items would you like advice on?"/>
    <s v="7a82262fdb90b41e7471755877642fd52b1417f7"/>
    <x v="2"/>
    <s v="other"/>
    <s v="Woman"/>
    <s v="PLANKTON"/>
    <x v="147"/>
    <m/>
    <s v="plankton"/>
    <s v="NA"/>
    <x v="0"/>
    <x v="0"/>
    <x v="0"/>
    <x v="1"/>
    <x v="0"/>
    <x v="0"/>
    <n v="2"/>
  </r>
  <r>
    <x v="1"/>
    <x v="4"/>
    <s v="Which ecological items would you like advice on?"/>
    <s v="7a82262fdb90b41e7471755877642fd52b1417f7"/>
    <x v="2"/>
    <s v="other"/>
    <s v="Woman"/>
    <s v="PLANKTON"/>
    <x v="147"/>
    <m/>
    <s v="plankton"/>
    <s v="NA"/>
    <x v="0"/>
    <x v="0"/>
    <x v="0"/>
    <x v="1"/>
    <x v="0"/>
    <x v="0"/>
    <n v="2"/>
  </r>
  <r>
    <x v="1"/>
    <x v="4"/>
    <s v="Do you have topics you would like us to talk about next time?"/>
    <s v="7a82262fdb90b41e7471755877642fd52b1417f7"/>
    <x v="2"/>
    <s v="other"/>
    <s v="Woman"/>
    <s v="plankton"/>
    <x v="147"/>
    <m/>
    <s v="plankton"/>
    <s v="NA"/>
    <x v="0"/>
    <x v="0"/>
    <x v="0"/>
    <x v="1"/>
    <x v="0"/>
    <x v="0"/>
    <n v="2"/>
  </r>
  <r>
    <x v="1"/>
    <x v="4"/>
    <s v="Do you have topics you would like us to talk about next time?"/>
    <s v="7a82262fdb90b41e7471755877642fd52b1417f7"/>
    <x v="2"/>
    <s v="other"/>
    <s v="Woman"/>
    <s v="plankton"/>
    <x v="147"/>
    <m/>
    <s v="plankton"/>
    <s v="NA"/>
    <x v="0"/>
    <x v="0"/>
    <x v="0"/>
    <x v="1"/>
    <x v="0"/>
    <x v="0"/>
    <n v="2"/>
  </r>
  <r>
    <x v="1"/>
    <x v="4"/>
    <s v="Do you have topics you would like us to talk about next time?"/>
    <s v="7a82262fdb90b41e7471755877642fd52b1417f7"/>
    <x v="2"/>
    <s v="other"/>
    <s v="Woman"/>
    <s v="plankton"/>
    <x v="147"/>
    <m/>
    <s v="plankton"/>
    <s v="NA"/>
    <x v="0"/>
    <x v="0"/>
    <x v="0"/>
    <x v="1"/>
    <x v="0"/>
    <x v="0"/>
    <n v="2"/>
  </r>
  <r>
    <x v="1"/>
    <x v="3"/>
    <s v="Which non-commercial species and habitats would you like know the effect of fishing on?"/>
    <s v="ac3f4cdb9c82b7c02745c613b175f95ee37fffaa"/>
    <x v="2"/>
    <s v="Industry"/>
    <s v="Man"/>
    <s v="zooplancton"/>
    <x v="147"/>
    <m/>
    <s v="plankton"/>
    <s v="NA"/>
    <x v="0"/>
    <x v="0"/>
    <x v="0"/>
    <x v="1"/>
    <x v="0"/>
    <x v="0"/>
    <n v="2"/>
  </r>
  <r>
    <x v="1"/>
    <x v="3"/>
    <s v="Which non-commercial species and habitats would you like know the effect of fishing on?"/>
    <s v="ac3f4cdb9c82b7c02745c613b175f95ee37fffaa"/>
    <x v="2"/>
    <s v="Industry"/>
    <s v="Man"/>
    <s v="zooplancton"/>
    <x v="147"/>
    <m/>
    <s v="plankton"/>
    <s v="NA"/>
    <x v="0"/>
    <x v="0"/>
    <x v="0"/>
    <x v="1"/>
    <x v="0"/>
    <x v="0"/>
    <n v="2"/>
  </r>
  <r>
    <x v="1"/>
    <x v="3"/>
    <s v="Which non-commercial species and habitats would you like know the effect of fishing on?"/>
    <s v="ac3f4cdb9c82b7c02745c613b175f95ee37fffaa"/>
    <x v="2"/>
    <s v="Industry"/>
    <s v="Man"/>
    <s v="zooplancton"/>
    <x v="147"/>
    <m/>
    <s v="plankton"/>
    <s v="NA"/>
    <x v="0"/>
    <x v="0"/>
    <x v="0"/>
    <x v="1"/>
    <x v="0"/>
    <x v="0"/>
    <n v="2"/>
  </r>
  <r>
    <x v="1"/>
    <x v="3"/>
    <s v="Which commercial stocks or species would you like advice on?"/>
    <s v="6289737463cd2496dfbd124037a490c117d8b7ac"/>
    <x v="2"/>
    <s v="Industry"/>
    <s v="Man"/>
    <s v="lieu jaune, bar ,sole,encornet"/>
    <x v="309"/>
    <m/>
    <s v="pollack"/>
    <s v="NA"/>
    <x v="0"/>
    <x v="0"/>
    <x v="0"/>
    <x v="1"/>
    <x v="0"/>
    <x v="0"/>
    <n v="2"/>
  </r>
  <r>
    <x v="1"/>
    <x v="4"/>
    <s v="Do you have topics you would like us to talk about next time?"/>
    <s v="7a82262fdb90b41e7471755877642fd52b1417f7"/>
    <x v="2"/>
    <s v="other"/>
    <s v="Woman"/>
    <s v="all impacts of nurseries - pollution , fisheries, other activity_x000d__x000a_"/>
    <x v="92"/>
    <m/>
    <s v="pollution"/>
    <s v="NA"/>
    <x v="2"/>
    <x v="0"/>
    <x v="0"/>
    <x v="1"/>
    <x v="1"/>
    <x v="0"/>
    <n v="3"/>
  </r>
  <r>
    <x v="1"/>
    <x v="4"/>
    <s v="Do you have topics you would like us to talk about next time?"/>
    <s v="7a82262fdb90b41e7471755877642fd52b1417f7"/>
    <x v="2"/>
    <s v="other"/>
    <s v="Woman"/>
    <s v="all impacts of nurseries - pollution , fisheries, other activity_x000d__x000a_"/>
    <x v="277"/>
    <m/>
    <s v="pollution"/>
    <s v="NA"/>
    <x v="2"/>
    <x v="0"/>
    <x v="0"/>
    <x v="1"/>
    <x v="1"/>
    <x v="0"/>
    <n v="3"/>
  </r>
  <r>
    <x v="1"/>
    <x v="3"/>
    <s v="Which items would you like to know the impact of?"/>
    <s v="f2ea37c32f0eb32a3e6a9ff83c94a6584fce4e3d"/>
    <x v="4"/>
    <s v="NA"/>
    <s v="NA"/>
    <s v="Predatio "/>
    <x v="310"/>
    <m/>
    <s v="predation"/>
    <s v="NA"/>
    <x v="0"/>
    <x v="0"/>
    <x v="0"/>
    <x v="0"/>
    <x v="0"/>
    <x v="0"/>
    <n v="3"/>
  </r>
  <r>
    <x v="1"/>
    <x v="4"/>
    <s v="Which items would you like to know the impact of?"/>
    <s v="bd50a5423da627db6b9acc53480a0de822170290"/>
    <x v="2"/>
    <s v="Industry"/>
    <s v="Man"/>
    <s v="predation "/>
    <x v="311"/>
    <m/>
    <s v="predation"/>
    <s v="NA"/>
    <x v="0"/>
    <x v="0"/>
    <x v="0"/>
    <x v="0"/>
    <x v="0"/>
    <x v="0"/>
    <n v="3"/>
  </r>
  <r>
    <x v="1"/>
    <x v="4"/>
    <s v="Which items would you like to know the impact of?"/>
    <s v="61e6570c1ce8e4e65de83b37f0e418329993e877"/>
    <x v="5"/>
    <s v="NA"/>
    <s v="Man"/>
    <s v="Predator/prey"/>
    <x v="310"/>
    <m/>
    <s v="predation"/>
    <s v="NA"/>
    <x v="0"/>
    <x v="0"/>
    <x v="0"/>
    <x v="0"/>
    <x v="0"/>
    <x v="0"/>
    <n v="3"/>
  </r>
  <r>
    <x v="1"/>
    <x v="4"/>
    <s v="Which ecological items would you like advice on?"/>
    <s v="61e6570c1ce8e4e65de83b37f0e418329993e877"/>
    <x v="5"/>
    <s v="NA"/>
    <s v="Man"/>
    <s v="Predator/prey interactions"/>
    <x v="310"/>
    <m/>
    <s v="predation"/>
    <s v="NA"/>
    <x v="0"/>
    <x v="0"/>
    <x v="0"/>
    <x v="0"/>
    <x v="0"/>
    <x v="0"/>
    <n v="3"/>
  </r>
  <r>
    <x v="1"/>
    <x v="4"/>
    <s v="Which ecological items would you like advice on?"/>
    <s v="c6b03c41a9ae1920b9b320b7bdb13866bb57e7a9"/>
    <x v="2"/>
    <s v="other"/>
    <s v="Woman"/>
    <s v="Predator/prey interactions"/>
    <x v="310"/>
    <m/>
    <s v="predation"/>
    <s v="NA"/>
    <x v="0"/>
    <x v="0"/>
    <x v="0"/>
    <x v="0"/>
    <x v="0"/>
    <x v="0"/>
    <n v="3"/>
  </r>
  <r>
    <x v="1"/>
    <x v="3"/>
    <s v="Which items would you like to know the impact of?"/>
    <s v="6289737463cd2496dfbd124037a490c117d8b7ac"/>
    <x v="2"/>
    <s v="Industry"/>
    <s v="Man"/>
    <s v="proliferation des grands prédateurs"/>
    <x v="310"/>
    <m/>
    <s v="predation"/>
    <s v="NA"/>
    <x v="0"/>
    <x v="0"/>
    <x v="0"/>
    <x v="0"/>
    <x v="0"/>
    <x v="0"/>
    <n v="3"/>
  </r>
  <r>
    <x v="1"/>
    <x v="4"/>
    <s v="Which items would you like to know the impact of?"/>
    <s v="c6b03c41a9ae1920b9b320b7bdb13866bb57e7a9"/>
    <x v="2"/>
    <s v="other"/>
    <s v="Woman"/>
    <s v="predators increase "/>
    <x v="312"/>
    <m/>
    <s v="predation"/>
    <s v="NA"/>
    <x v="0"/>
    <x v="0"/>
    <x v="0"/>
    <x v="1"/>
    <x v="0"/>
    <x v="0"/>
    <n v="2"/>
  </r>
  <r>
    <x v="1"/>
    <x v="4"/>
    <s v="Which ecological items would you like advice on?"/>
    <s v="7f011b1b1bc0c5edec4d3d20bbb895bf29738ecd"/>
    <x v="2"/>
    <s v="NGO"/>
    <s v="Man"/>
    <s v="Productivity"/>
    <x v="313"/>
    <m/>
    <s v="productivity"/>
    <s v="NA"/>
    <x v="0"/>
    <x v="0"/>
    <x v="0"/>
    <x v="1"/>
    <x v="0"/>
    <x v="0"/>
    <n v="2"/>
  </r>
  <r>
    <x v="1"/>
    <x v="3"/>
    <s v="Which fisheries management measures do you think are relevant in your area?"/>
    <s v="87ee616ce83533e32d0c17919c437d3690a88297"/>
    <x v="2"/>
    <s v="NGO"/>
    <s v="Man"/>
    <s v="quotas "/>
    <x v="231"/>
    <m/>
    <s v="catch limits"/>
    <s v="NA"/>
    <x v="2"/>
    <x v="1"/>
    <x v="1"/>
    <x v="1"/>
    <x v="0"/>
    <x v="0"/>
    <n v="2"/>
  </r>
  <r>
    <x v="1"/>
    <x v="4"/>
    <s v="Which items would you like to know the impact of?"/>
    <s v="61e6570c1ce8e4e65de83b37f0e418329993e877"/>
    <x v="5"/>
    <s v="NA"/>
    <s v="Man"/>
    <s v="Recovered stocks on other species"/>
    <x v="314"/>
    <m/>
    <s v="species interactions"/>
    <s v="NA"/>
    <x v="0"/>
    <x v="0"/>
    <x v="0"/>
    <x v="1"/>
    <x v="0"/>
    <x v="0"/>
    <n v="2"/>
  </r>
  <r>
    <x v="1"/>
    <x v="3"/>
    <s v="Which social items would you like advice on?"/>
    <s v="f2ea37c32f0eb32a3e6a9ff83c94a6584fce4e3d"/>
    <x v="4"/>
    <s v="NA"/>
    <s v="NA"/>
    <s v="Recreational"/>
    <x v="239"/>
    <m/>
    <s v="recreational fisheries"/>
    <s v="NA"/>
    <x v="2"/>
    <x v="1"/>
    <x v="0"/>
    <x v="1"/>
    <x v="1"/>
    <x v="0"/>
    <n v="4"/>
  </r>
  <r>
    <x v="1"/>
    <x v="4"/>
    <s v="Which items would you like to know the impact of?"/>
    <s v="61e6570c1ce8e4e65de83b37f0e418329993e877"/>
    <x v="5"/>
    <s v="NA"/>
    <s v="Man"/>
    <s v="Recreational fishing"/>
    <x v="239"/>
    <m/>
    <s v="recreational fisheries"/>
    <s v="NA"/>
    <x v="2"/>
    <x v="1"/>
    <x v="0"/>
    <x v="1"/>
    <x v="1"/>
    <x v="0"/>
    <n v="4"/>
  </r>
  <r>
    <x v="1"/>
    <x v="3"/>
    <s v="Which items would you like to know the impact of?"/>
    <s v="85006db45b08b5b3485ffc4d51c670bc825b76a7"/>
    <x v="4"/>
    <s v="NA"/>
    <s v="NA"/>
    <s v="recreational fisheries"/>
    <x v="239"/>
    <m/>
    <s v="recreational fisheries"/>
    <s v="NA"/>
    <x v="2"/>
    <x v="1"/>
    <x v="0"/>
    <x v="1"/>
    <x v="1"/>
    <x v="0"/>
    <n v="4"/>
  </r>
  <r>
    <x v="1"/>
    <x v="4"/>
    <s v="Which social items would you like advice on?"/>
    <s v="c6b03c41a9ae1920b9b320b7bdb13866bb57e7a9"/>
    <x v="2"/>
    <s v="other"/>
    <s v="Woman"/>
    <s v="recruitment"/>
    <x v="188"/>
    <m/>
    <s v="recruitment"/>
    <s v="NA"/>
    <x v="0"/>
    <x v="0"/>
    <x v="0"/>
    <x v="1"/>
    <x v="0"/>
    <x v="0"/>
    <n v="2"/>
  </r>
  <r>
    <x v="1"/>
    <x v="4"/>
    <s v="Which social items would you like advice on?"/>
    <s v="f0abf06de383b48892eaa9225541034ac050fd79"/>
    <x v="2"/>
    <s v="NGO"/>
    <s v="Man"/>
    <s v="recruitment"/>
    <x v="188"/>
    <m/>
    <s v="recruitment"/>
    <s v="NA"/>
    <x v="0"/>
    <x v="0"/>
    <x v="0"/>
    <x v="1"/>
    <x v="0"/>
    <x v="0"/>
    <n v="2"/>
  </r>
  <r>
    <x v="1"/>
    <x v="4"/>
    <s v="Do you have topics you would like us to talk about next time?"/>
    <s v="bd50a5423da627db6b9acc53480a0de822170290"/>
    <x v="2"/>
    <s v="Industry"/>
    <s v="Man"/>
    <s v="Impacts des facteurs indépendants de la mortalité par pêche._x000d__x000a_Pertinence de l'obligation de débarquement"/>
    <x v="110"/>
    <m/>
    <s v="landing obligation"/>
    <s v="NA"/>
    <x v="2"/>
    <x v="1"/>
    <x v="1"/>
    <x v="1"/>
    <x v="0"/>
    <x v="0"/>
    <n v="2"/>
  </r>
  <r>
    <x v="1"/>
    <x v="4"/>
    <s v="Which social items would you like advice on?"/>
    <s v="bd50a5423da627db6b9acc53480a0de822170290"/>
    <x v="2"/>
    <s v="Industry"/>
    <s v="Man"/>
    <s v="role des pecheurs dans l'approvisionement de nourriture"/>
    <x v="35"/>
    <s v="food supply"/>
    <s v="fisheries for food provision"/>
    <s v="NA"/>
    <x v="2"/>
    <x v="1"/>
    <x v="1"/>
    <x v="1"/>
    <x v="0"/>
    <x v="0"/>
    <n v="2"/>
  </r>
  <r>
    <x v="1"/>
    <x v="3"/>
    <s v="Which non-commercial species and habitats would you like know the effect of fishing on?"/>
    <s v="f2ea37c32f0eb32a3e6a9ff83c94a6584fce4e3d"/>
    <x v="4"/>
    <s v="NA"/>
    <s v="NA"/>
    <s v="Sandeel"/>
    <x v="25"/>
    <m/>
    <s v="sandeel"/>
    <s v="NA"/>
    <x v="0"/>
    <x v="0"/>
    <x v="0"/>
    <x v="1"/>
    <x v="0"/>
    <x v="0"/>
    <n v="2"/>
  </r>
  <r>
    <x v="1"/>
    <x v="4"/>
    <s v="Which commercial stocks or species would you like advice on?"/>
    <s v="bd50a5423da627db6b9acc53480a0de822170290"/>
    <x v="2"/>
    <s v="Industry"/>
    <s v="Man"/>
    <s v="Sole, bar, sardine, anchois, poulpe"/>
    <x v="222"/>
    <m/>
    <s v="sardine"/>
    <s v="NA"/>
    <x v="0"/>
    <x v="0"/>
    <x v="0"/>
    <x v="1"/>
    <x v="0"/>
    <x v="0"/>
    <n v="2"/>
  </r>
  <r>
    <x v="1"/>
    <x v="4"/>
    <s v="Which commercial stocks or species would you like advice on?"/>
    <s v="c6b03c41a9ae1920b9b320b7bdb13866bb57e7a9"/>
    <x v="2"/>
    <s v="other"/>
    <s v="Woman"/>
    <s v="sardine"/>
    <x v="222"/>
    <m/>
    <s v="sardine"/>
    <s v="NA"/>
    <x v="0"/>
    <x v="0"/>
    <x v="0"/>
    <x v="1"/>
    <x v="0"/>
    <x v="0"/>
    <n v="2"/>
  </r>
  <r>
    <x v="1"/>
    <x v="4"/>
    <s v="Which commercial stocks or species would you like advice on?"/>
    <s v="7a82262fdb90b41e7471755877642fd52b1417f7"/>
    <x v="2"/>
    <s v="other"/>
    <s v="Woman"/>
    <s v="sardine 7"/>
    <x v="222"/>
    <m/>
    <s v="sardine"/>
    <s v="NA"/>
    <x v="0"/>
    <x v="0"/>
    <x v="0"/>
    <x v="1"/>
    <x v="0"/>
    <x v="0"/>
    <n v="2"/>
  </r>
  <r>
    <x v="1"/>
    <x v="4"/>
    <s v="Which commercial stocks or species would you like advice on?"/>
    <s v="61e6570c1ce8e4e65de83b37f0e418329993e877"/>
    <x v="5"/>
    <s v="NA"/>
    <s v="Man"/>
    <s v="Anchovy and sardine in divisions 8&amp;9"/>
    <x v="222"/>
    <m/>
    <s v="sardine"/>
    <s v="NA"/>
    <x v="0"/>
    <x v="0"/>
    <x v="0"/>
    <x v="1"/>
    <x v="0"/>
    <x v="0"/>
    <n v="2"/>
  </r>
  <r>
    <x v="1"/>
    <x v="3"/>
    <s v="Which commercial stocks or species would you like advice on?"/>
    <s v="ac3f4cdb9c82b7c02745c613b175f95ee37fffaa"/>
    <x v="2"/>
    <s v="Industry"/>
    <s v="Man"/>
    <s v="Scallop"/>
    <x v="315"/>
    <m/>
    <s v="scallop"/>
    <s v="NA"/>
    <x v="0"/>
    <x v="0"/>
    <x v="0"/>
    <x v="1"/>
    <x v="0"/>
    <x v="0"/>
    <n v="2"/>
  </r>
  <r>
    <x v="1"/>
    <x v="3"/>
    <s v="Which social items would you like advice on?"/>
    <s v="f2ea37c32f0eb32a3e6a9ff83c94a6584fce4e3d"/>
    <x v="4"/>
    <s v="NA"/>
    <s v="NA"/>
    <s v="Science"/>
    <x v="316"/>
    <m/>
    <s v="science"/>
    <s v="NA"/>
    <x v="2"/>
    <x v="1"/>
    <x v="1"/>
    <x v="1"/>
    <x v="0"/>
    <x v="0"/>
    <n v="2"/>
  </r>
  <r>
    <x v="1"/>
    <x v="3"/>
    <s v="Which commercial stocks or species would you like advice on?"/>
    <s v="87ee616ce83533e32d0c17919c437d3690a88297"/>
    <x v="2"/>
    <s v="NGO"/>
    <s v="Man"/>
    <s v="sea bass"/>
    <x v="21"/>
    <m/>
    <s v="seabass"/>
    <s v="NA"/>
    <x v="0"/>
    <x v="0"/>
    <x v="0"/>
    <x v="1"/>
    <x v="0"/>
    <x v="0"/>
    <n v="2"/>
  </r>
  <r>
    <x v="1"/>
    <x v="3"/>
    <s v="Which commercial stocks or species would you like advice on?"/>
    <s v="ac3f4cdb9c82b7c02745c613b175f95ee37fffaa"/>
    <x v="2"/>
    <s v="Industry"/>
    <s v="Man"/>
    <s v="SeaBass"/>
    <x v="21"/>
    <m/>
    <s v="seabass"/>
    <s v="NA"/>
    <x v="0"/>
    <x v="0"/>
    <x v="0"/>
    <x v="1"/>
    <x v="0"/>
    <x v="0"/>
    <n v="2"/>
  </r>
  <r>
    <x v="1"/>
    <x v="3"/>
    <s v="Which commercial stocks or species would you like advice on?"/>
    <s v="b8f5be0850d25150ceea8d665b7d248de8a4b564"/>
    <x v="4"/>
    <s v="NA"/>
    <s v="NA"/>
    <s v="SeaBass"/>
    <x v="21"/>
    <m/>
    <s v="seabass"/>
    <s v="NA"/>
    <x v="0"/>
    <x v="0"/>
    <x v="0"/>
    <x v="1"/>
    <x v="0"/>
    <x v="0"/>
    <n v="2"/>
  </r>
  <r>
    <x v="1"/>
    <x v="4"/>
    <s v="Which commercial stocks or species would you like advice on?"/>
    <s v="bd50a5423da627db6b9acc53480a0de822170290"/>
    <x v="2"/>
    <s v="Industry"/>
    <s v="Man"/>
    <s v="Sole, bar, sardine, anchois, poulpe"/>
    <x v="21"/>
    <m/>
    <s v="seabass"/>
    <s v="NA"/>
    <x v="0"/>
    <x v="0"/>
    <x v="0"/>
    <x v="1"/>
    <x v="0"/>
    <x v="0"/>
    <n v="2"/>
  </r>
  <r>
    <x v="1"/>
    <x v="3"/>
    <s v="Which commercial stocks or species would you like advice on?"/>
    <s v="6289737463cd2496dfbd124037a490c117d8b7ac"/>
    <x v="2"/>
    <s v="Industry"/>
    <s v="Man"/>
    <s v="lieu jaune, bar ,sole,encornet"/>
    <x v="21"/>
    <m/>
    <s v="seabass"/>
    <s v="NA"/>
    <x v="0"/>
    <x v="0"/>
    <x v="0"/>
    <x v="1"/>
    <x v="0"/>
    <x v="0"/>
    <n v="2"/>
  </r>
  <r>
    <x v="1"/>
    <x v="3"/>
    <s v="Which commercial stocks or species would you like advice on?"/>
    <s v="d5d241bc55ea2dc00f95039ec1514915976c1abc"/>
    <x v="6"/>
    <s v="NGO"/>
    <s v="Man"/>
    <s v="seabass, cod, mackeral"/>
    <x v="21"/>
    <m/>
    <s v="seabass"/>
    <s v="NA"/>
    <x v="0"/>
    <x v="0"/>
    <x v="0"/>
    <x v="1"/>
    <x v="0"/>
    <x v="0"/>
    <n v="2"/>
  </r>
  <r>
    <x v="1"/>
    <x v="4"/>
    <s v="Which non-commercial species and habitats would you like know the effect of fishing on?"/>
    <s v="7a82262fdb90b41e7471755877642fd52b1417f7"/>
    <x v="2"/>
    <s v="other"/>
    <s v="Woman"/>
    <s v="Seabirds"/>
    <x v="78"/>
    <m/>
    <s v="seabirds"/>
    <s v="NA"/>
    <x v="0"/>
    <x v="0"/>
    <x v="1"/>
    <x v="0"/>
    <x v="0"/>
    <x v="0"/>
    <n v="2"/>
  </r>
  <r>
    <x v="1"/>
    <x v="4"/>
    <s v="Which non-commercial species and habitats would you like know the effect of fishing on?"/>
    <s v="7f011b1b1bc0c5edec4d3d20bbb895bf29738ecd"/>
    <x v="2"/>
    <s v="NGO"/>
    <s v="Man"/>
    <s v="Seabirds"/>
    <x v="78"/>
    <m/>
    <s v="seabirds"/>
    <s v="NA"/>
    <x v="0"/>
    <x v="0"/>
    <x v="1"/>
    <x v="0"/>
    <x v="0"/>
    <x v="0"/>
    <n v="2"/>
  </r>
  <r>
    <x v="1"/>
    <x v="4"/>
    <s v="Which non-commercial species and habitats would you like know the effect of fishing on?"/>
    <s v="7f011b1b1bc0c5edec4d3d20bbb895bf29738ecd"/>
    <x v="2"/>
    <s v="NGO"/>
    <s v="Man"/>
    <s v="Seamounts, canyons"/>
    <x v="317"/>
    <m/>
    <s v="seamounts, canyons"/>
    <s v="NA"/>
    <x v="0"/>
    <x v="0"/>
    <x v="1"/>
    <x v="1"/>
    <x v="1"/>
    <x v="0"/>
    <n v="2"/>
  </r>
  <r>
    <x v="1"/>
    <x v="4"/>
    <s v="Which social items would you like advice on?"/>
    <s v="7a82262fdb90b41e7471755877642fd52b1417f7"/>
    <x v="2"/>
    <s v="other"/>
    <s v="Woman"/>
    <s v="SECUIRTY ON BOARD"/>
    <x v="318"/>
    <m/>
    <s v="security onboard"/>
    <s v="NA"/>
    <x v="2"/>
    <x v="1"/>
    <x v="1"/>
    <x v="1"/>
    <x v="0"/>
    <x v="0"/>
    <n v="2"/>
  </r>
  <r>
    <x v="1"/>
    <x v="3"/>
    <s v="Which fisheries management measures do you think are relevant in your area?"/>
    <s v="f2ea37c32f0eb32a3e6a9ff83c94a6584fce4e3d"/>
    <x v="4"/>
    <s v="NA"/>
    <s v="NA"/>
    <s v="Seletivity"/>
    <x v="319"/>
    <m/>
    <s v="technical measures"/>
    <s v="NA"/>
    <x v="1"/>
    <x v="1"/>
    <x v="1"/>
    <x v="1"/>
    <x v="0"/>
    <x v="0"/>
    <n v="2"/>
  </r>
  <r>
    <x v="1"/>
    <x v="3"/>
    <s v="Which fisheries management measures do you think are relevant in your area?"/>
    <s v="d5d241bc55ea2dc00f95039ec1514915976c1abc"/>
    <x v="6"/>
    <s v="NGO"/>
    <s v="Man"/>
    <s v="selective gear"/>
    <x v="319"/>
    <m/>
    <s v="technical measures"/>
    <s v="NA"/>
    <x v="1"/>
    <x v="1"/>
    <x v="1"/>
    <x v="1"/>
    <x v="0"/>
    <x v="0"/>
    <n v="2"/>
  </r>
  <r>
    <x v="1"/>
    <x v="3"/>
    <s v="Which items would you like to know the impact of?"/>
    <s v="d5d241bc55ea2dc00f95039ec1514915976c1abc"/>
    <x v="6"/>
    <s v="NGO"/>
    <s v="Man"/>
    <s v="sustainable gear, selective gear"/>
    <x v="319"/>
    <m/>
    <s v="technical measures"/>
    <s v="NA"/>
    <x v="1"/>
    <x v="1"/>
    <x v="1"/>
    <x v="1"/>
    <x v="0"/>
    <x v="0"/>
    <n v="2"/>
  </r>
  <r>
    <x v="1"/>
    <x v="3"/>
    <s v="Which ecological items would you like advice on?"/>
    <s v="e2c26f02983f50e8cba73289f6cf35a3ff359392"/>
    <x v="2"/>
    <s v="other"/>
    <s v="Woman"/>
    <s v="sensitive habitats"/>
    <x v="202"/>
    <m/>
    <s v="sensitive habitats"/>
    <s v="NA"/>
    <x v="0"/>
    <x v="0"/>
    <x v="1"/>
    <x v="0"/>
    <x v="1"/>
    <x v="0"/>
    <n v="3"/>
  </r>
  <r>
    <x v="1"/>
    <x v="3"/>
    <s v="Which ecological items would you like advice on?"/>
    <s v="f2ea37c32f0eb32a3e6a9ff83c94a6584fce4e3d"/>
    <x v="4"/>
    <s v="NA"/>
    <s v="NA"/>
    <s v="Sensitive species"/>
    <x v="199"/>
    <m/>
    <s v="sensitive species"/>
    <s v="NA"/>
    <x v="0"/>
    <x v="0"/>
    <x v="1"/>
    <x v="0"/>
    <x v="0"/>
    <x v="0"/>
    <n v="2"/>
  </r>
  <r>
    <x v="1"/>
    <x v="3"/>
    <s v="Which ecological items would you like advice on?"/>
    <s v="e2c26f02983f50e8cba73289f6cf35a3ff359392"/>
    <x v="2"/>
    <s v="other"/>
    <s v="Woman"/>
    <s v="sensitive species"/>
    <x v="199"/>
    <m/>
    <s v="sensitive species"/>
    <s v="NA"/>
    <x v="0"/>
    <x v="0"/>
    <x v="1"/>
    <x v="0"/>
    <x v="0"/>
    <x v="0"/>
    <n v="2"/>
  </r>
  <r>
    <x v="1"/>
    <x v="4"/>
    <s v="Which commercial stocks or species would you like advice on?"/>
    <s v="61e6570c1ce8e4e65de83b37f0e418329993e877"/>
    <x v="5"/>
    <s v="NA"/>
    <s v="Man"/>
    <s v="Small pelagic in WMed (GSA 1&amp;6)"/>
    <x v="320"/>
    <m/>
    <s v="small pelagics"/>
    <s v="NA"/>
    <x v="0"/>
    <x v="0"/>
    <x v="0"/>
    <x v="1"/>
    <x v="0"/>
    <x v="0"/>
    <n v="2"/>
  </r>
  <r>
    <x v="1"/>
    <x v="4"/>
    <s v="Which social items would you like advice on?"/>
    <s v="f0abf06de383b48892eaa9225541034ac050fd79"/>
    <x v="2"/>
    <s v="NGO"/>
    <s v="Man"/>
    <s v="social consideration towards fishermen "/>
    <x v="321"/>
    <m/>
    <s v="social status of fisheries and fishers"/>
    <s v="NA"/>
    <x v="2"/>
    <x v="1"/>
    <x v="1"/>
    <x v="1"/>
    <x v="0"/>
    <x v="0"/>
    <n v="2"/>
  </r>
  <r>
    <x v="1"/>
    <x v="4"/>
    <s v="Which commercial stocks or species would you like advice on?"/>
    <s v="bd50a5423da627db6b9acc53480a0de822170290"/>
    <x v="2"/>
    <s v="Industry"/>
    <s v="Man"/>
    <s v="Sole, bar, sardine, anchois, poulpe"/>
    <x v="26"/>
    <m/>
    <s v="sole"/>
    <s v="NA"/>
    <x v="0"/>
    <x v="0"/>
    <x v="0"/>
    <x v="1"/>
    <x v="0"/>
    <x v="0"/>
    <n v="2"/>
  </r>
  <r>
    <x v="1"/>
    <x v="3"/>
    <s v="Which commercial stocks or species would you like advice on?"/>
    <s v="6289737463cd2496dfbd124037a490c117d8b7ac"/>
    <x v="2"/>
    <s v="Industry"/>
    <s v="Man"/>
    <s v="lieu jaune, bar ,sole,encornet"/>
    <x v="26"/>
    <m/>
    <s v="sole"/>
    <s v="NA"/>
    <x v="0"/>
    <x v="0"/>
    <x v="0"/>
    <x v="1"/>
    <x v="0"/>
    <x v="0"/>
    <n v="2"/>
  </r>
  <r>
    <x v="1"/>
    <x v="3"/>
    <s v="Which commercial stocks or species would you like advice on?"/>
    <s v="87ee616ce83533e32d0c17919c437d3690a88297"/>
    <x v="2"/>
    <s v="NGO"/>
    <s v="Man"/>
    <s v="sole"/>
    <x v="26"/>
    <m/>
    <s v="sole"/>
    <s v="NA"/>
    <x v="0"/>
    <x v="0"/>
    <x v="0"/>
    <x v="1"/>
    <x v="0"/>
    <x v="0"/>
    <n v="2"/>
  </r>
  <r>
    <x v="1"/>
    <x v="4"/>
    <s v="Which commercial stocks or species would you like advice on?"/>
    <s v="f0abf06de383b48892eaa9225541034ac050fd79"/>
    <x v="2"/>
    <s v="NGO"/>
    <s v="Man"/>
    <s v="sole"/>
    <x v="26"/>
    <m/>
    <s v="sole"/>
    <s v="NA"/>
    <x v="0"/>
    <x v="0"/>
    <x v="0"/>
    <x v="1"/>
    <x v="0"/>
    <x v="0"/>
    <n v="2"/>
  </r>
  <r>
    <x v="1"/>
    <x v="4"/>
    <s v="Which commercial stocks or species would you like advice on?"/>
    <s v="7dc7affcee39643fc56c6b8484be078cc1360201"/>
    <x v="4"/>
    <s v="NA"/>
    <s v="NA"/>
    <s v="Southern hake"/>
    <x v="322"/>
    <m/>
    <s v="hake"/>
    <s v="NA"/>
    <x v="0"/>
    <x v="0"/>
    <x v="0"/>
    <x v="1"/>
    <x v="0"/>
    <x v="0"/>
    <n v="2"/>
  </r>
  <r>
    <x v="1"/>
    <x v="4"/>
    <s v="Which commercial stocks or species would you like advice on?"/>
    <s v="7f011b1b1bc0c5edec4d3d20bbb895bf29738ecd"/>
    <x v="2"/>
    <s v="NGO"/>
    <s v="Man"/>
    <s v="Southern hake"/>
    <x v="322"/>
    <m/>
    <s v="hake"/>
    <s v="NA"/>
    <x v="0"/>
    <x v="0"/>
    <x v="0"/>
    <x v="1"/>
    <x v="0"/>
    <x v="0"/>
    <n v="2"/>
  </r>
  <r>
    <x v="1"/>
    <x v="4"/>
    <s v="Which fisheries management measures do you think are relevant in your area?"/>
    <s v="7f011b1b1bc0c5edec4d3d20bbb895bf29738ecd"/>
    <x v="2"/>
    <s v="NGO"/>
    <s v="Man"/>
    <s v="Spatial / temporal restrictions "/>
    <x v="323"/>
    <m/>
    <s v="spatial / temporal restrictions "/>
    <s v="NA"/>
    <x v="2"/>
    <x v="0"/>
    <x v="1"/>
    <x v="1"/>
    <x v="1"/>
    <x v="0"/>
    <n v="2"/>
  </r>
  <r>
    <x v="1"/>
    <x v="3"/>
    <s v="Which non-commercial species and habitats would you like know the effect of fishing on?"/>
    <s v="ac3f4cdb9c82b7c02745c613b175f95ee37fffaa"/>
    <x v="2"/>
    <s v="Industry"/>
    <s v="Man"/>
    <s v="spawning ground"/>
    <x v="200"/>
    <m/>
    <s v="spawning ground"/>
    <s v="NA"/>
    <x v="0"/>
    <x v="0"/>
    <x v="0"/>
    <x v="1"/>
    <x v="1"/>
    <x v="0"/>
    <n v="3"/>
  </r>
  <r>
    <x v="1"/>
    <x v="4"/>
    <s v="Which items would you like to know the impact of?"/>
    <s v="7f011b1b1bc0c5edec4d3d20bbb895bf29738ecd"/>
    <x v="2"/>
    <s v="NGO"/>
    <s v="Man"/>
    <s v="Species distribution"/>
    <x v="91"/>
    <m/>
    <s v="species distribution"/>
    <s v="NA"/>
    <x v="0"/>
    <x v="0"/>
    <x v="1"/>
    <x v="1"/>
    <x v="1"/>
    <x v="0"/>
    <n v="2"/>
  </r>
  <r>
    <x v="1"/>
    <x v="4"/>
    <s v="Which ecological items would you like advice on?"/>
    <s v="7f011b1b1bc0c5edec4d3d20bbb895bf29738ecd"/>
    <x v="2"/>
    <s v="NGO"/>
    <s v="Man"/>
    <s v="Species functionality"/>
    <x v="324"/>
    <m/>
    <s v="species functionality"/>
    <s v="NA"/>
    <x v="0"/>
    <x v="0"/>
    <x v="1"/>
    <x v="0"/>
    <x v="0"/>
    <x v="0"/>
    <n v="2"/>
  </r>
  <r>
    <x v="1"/>
    <x v="4"/>
    <s v="Which items would you like to know the impact of?"/>
    <s v="57d70ba720909d4b24e2e3b44b6fa701d14593e9"/>
    <x v="2"/>
    <s v="NGO"/>
    <s v="Man"/>
    <s v="Species interactions"/>
    <x v="7"/>
    <m/>
    <s v="species interactions"/>
    <s v="NA"/>
    <x v="0"/>
    <x v="0"/>
    <x v="0"/>
    <x v="0"/>
    <x v="1"/>
    <x v="0"/>
    <n v="4"/>
  </r>
  <r>
    <x v="1"/>
    <x v="4"/>
    <s v="Which items would you like to know the impact of?"/>
    <s v="7f011b1b1bc0c5edec4d3d20bbb895bf29738ecd"/>
    <x v="2"/>
    <s v="NGO"/>
    <s v="Man"/>
    <s v="Species interactions"/>
    <x v="7"/>
    <m/>
    <s v="species interactions"/>
    <s v="NA"/>
    <x v="0"/>
    <x v="0"/>
    <x v="0"/>
    <x v="0"/>
    <x v="1"/>
    <x v="0"/>
    <n v="4"/>
  </r>
  <r>
    <x v="1"/>
    <x v="4"/>
    <s v="Which items would you like to know the impact of?"/>
    <s v="a90d60e300662c1c6fbc83574c8a49c8c99c233a"/>
    <x v="4"/>
    <s v="NA"/>
    <s v="NA"/>
    <s v="Species interactions"/>
    <x v="7"/>
    <m/>
    <s v="species interactions"/>
    <s v="NA"/>
    <x v="0"/>
    <x v="0"/>
    <x v="0"/>
    <x v="0"/>
    <x v="1"/>
    <x v="0"/>
    <n v="4"/>
  </r>
  <r>
    <x v="1"/>
    <x v="4"/>
    <s v="Which items would you like to know the impact of?"/>
    <s v="c6b03c41a9ae1920b9b320b7bdb13866bb57e7a9"/>
    <x v="2"/>
    <s v="other"/>
    <s v="Woman"/>
    <s v="Species interactions"/>
    <x v="7"/>
    <m/>
    <s v="species interactions"/>
    <s v="NA"/>
    <x v="0"/>
    <x v="0"/>
    <x v="0"/>
    <x v="0"/>
    <x v="1"/>
    <x v="0"/>
    <n v="4"/>
  </r>
  <r>
    <x v="1"/>
    <x v="4"/>
    <s v="Which ecological items would you like advice on?"/>
    <s v="7f011b1b1bc0c5edec4d3d20bbb895bf29738ecd"/>
    <x v="2"/>
    <s v="NGO"/>
    <s v="Man"/>
    <s v="Species intereactions"/>
    <x v="7"/>
    <m/>
    <s v="species interactions"/>
    <s v="NA"/>
    <x v="0"/>
    <x v="0"/>
    <x v="0"/>
    <x v="0"/>
    <x v="1"/>
    <x v="0"/>
    <n v="4"/>
  </r>
  <r>
    <x v="1"/>
    <x v="4"/>
    <s v="Which ecological items would you like advice on?"/>
    <s v="57d70ba720909d4b24e2e3b44b6fa701d14593e9"/>
    <x v="2"/>
    <s v="NGO"/>
    <s v="Man"/>
    <s v="SPECIES MIGRATION'S"/>
    <x v="91"/>
    <m/>
    <s v="species distribution"/>
    <s v="NA"/>
    <x v="0"/>
    <x v="0"/>
    <x v="1"/>
    <x v="1"/>
    <x v="1"/>
    <x v="0"/>
    <n v="2"/>
  </r>
  <r>
    <x v="1"/>
    <x v="4"/>
    <s v="Which ecological items would you like advice on?"/>
    <s v="7a82262fdb90b41e7471755877642fd52b1417f7"/>
    <x v="2"/>
    <s v="other"/>
    <s v="Woman"/>
    <s v="SPECIES MIGRATION'S"/>
    <x v="91"/>
    <m/>
    <s v="species distribution"/>
    <s v="NA"/>
    <x v="0"/>
    <x v="0"/>
    <x v="1"/>
    <x v="1"/>
    <x v="1"/>
    <x v="0"/>
    <n v="2"/>
  </r>
  <r>
    <x v="1"/>
    <x v="4"/>
    <s v="Which items would you like to know the impact of?"/>
    <s v="f0abf06de383b48892eaa9225541034ac050fd79"/>
    <x v="2"/>
    <s v="NGO"/>
    <s v="Man"/>
    <s v="species spatial evolution "/>
    <x v="325"/>
    <m/>
    <s v="species distribution"/>
    <s v="NA"/>
    <x v="0"/>
    <x v="0"/>
    <x v="1"/>
    <x v="1"/>
    <x v="1"/>
    <x v="0"/>
    <n v="2"/>
  </r>
  <r>
    <x v="1"/>
    <x v="4"/>
    <s v="Which items would you like to know the impact of?"/>
    <s v="61e6570c1ce8e4e65de83b37f0e418329993e877"/>
    <x v="5"/>
    <s v="NA"/>
    <s v="Man"/>
    <s v="Specific impacts by gear"/>
    <x v="326"/>
    <s v="fishing gear"/>
    <s v="fishing impacts by fleet"/>
    <s v="NA"/>
    <x v="0"/>
    <x v="0"/>
    <x v="1"/>
    <x v="0"/>
    <x v="0"/>
    <x v="0"/>
    <n v="2"/>
  </r>
  <r>
    <x v="1"/>
    <x v="3"/>
    <s v="Which non-commercial species and habitats would you like know the effect of fishing on?"/>
    <s v="3314af20b6c1a8d335ddceb23b2c34dbb1620842"/>
    <x v="2"/>
    <s v="Industry"/>
    <s v="Man"/>
    <s v="Sprat"/>
    <x v="20"/>
    <m/>
    <s v="sprat"/>
    <s v="NA"/>
    <x v="0"/>
    <x v="0"/>
    <x v="0"/>
    <x v="1"/>
    <x v="0"/>
    <x v="0"/>
    <n v="2"/>
  </r>
  <r>
    <x v="1"/>
    <x v="3"/>
    <s v="Which non-commercial species and habitats would you like know the effect of fishing on?"/>
    <s v="f2ea37c32f0eb32a3e6a9ff83c94a6584fce4e3d"/>
    <x v="4"/>
    <s v="NA"/>
    <s v="NA"/>
    <s v="Sprat"/>
    <x v="20"/>
    <m/>
    <s v="sprat"/>
    <s v="NA"/>
    <x v="0"/>
    <x v="0"/>
    <x v="0"/>
    <x v="1"/>
    <x v="0"/>
    <x v="0"/>
    <n v="2"/>
  </r>
  <r>
    <x v="1"/>
    <x v="3"/>
    <s v="Which ecological items would you like advice on?"/>
    <s v="a318df1b1c42d58f015f6170cbc409d8dc5b8c64"/>
    <x v="2"/>
    <s v="Industry"/>
    <s v="Man"/>
    <s v="Interaction between fish species, specifically increasing population of spurdog?"/>
    <x v="327"/>
    <m/>
    <s v="spurdog"/>
    <s v="NA"/>
    <x v="0"/>
    <x v="0"/>
    <x v="0"/>
    <x v="1"/>
    <x v="0"/>
    <x v="0"/>
    <n v="2"/>
  </r>
  <r>
    <x v="1"/>
    <x v="3"/>
    <s v="Which commercial stocks or species would you like advice on?"/>
    <s v="ac3f4cdb9c82b7c02745c613b175f95ee37fffaa"/>
    <x v="2"/>
    <s v="Industry"/>
    <s v="Man"/>
    <s v="spurdog"/>
    <x v="327"/>
    <m/>
    <s v="spurdog"/>
    <s v="NA"/>
    <x v="0"/>
    <x v="0"/>
    <x v="0"/>
    <x v="1"/>
    <x v="0"/>
    <x v="0"/>
    <n v="2"/>
  </r>
  <r>
    <x v="1"/>
    <x v="3"/>
    <s v="Which commercial stocks or species would you like advice on?"/>
    <s v="f7ef098fcabaf4ed993dc380b8cd5c724d271f77"/>
    <x v="4"/>
    <s v="NA"/>
    <s v="NA"/>
    <s v="Squid"/>
    <x v="143"/>
    <m/>
    <s v="squid"/>
    <s v="NA"/>
    <x v="0"/>
    <x v="0"/>
    <x v="0"/>
    <x v="1"/>
    <x v="0"/>
    <x v="0"/>
    <n v="2"/>
  </r>
  <r>
    <x v="1"/>
    <x v="3"/>
    <s v="Which commercial stocks or species would you like advice on?"/>
    <s v="6289737463cd2496dfbd124037a490c117d8b7ac"/>
    <x v="2"/>
    <s v="Industry"/>
    <s v="Man"/>
    <s v="lieu jaune, bar ,sole,encornet"/>
    <x v="143"/>
    <m/>
    <s v="squid"/>
    <s v="NA"/>
    <x v="0"/>
    <x v="0"/>
    <x v="0"/>
    <x v="1"/>
    <x v="0"/>
    <x v="0"/>
    <n v="2"/>
  </r>
  <r>
    <x v="1"/>
    <x v="3"/>
    <s v="Which items would you like to know the impact of?"/>
    <s v="d5d241bc55ea2dc00f95039ec1514915976c1abc"/>
    <x v="6"/>
    <s v="NGO"/>
    <s v="Man"/>
    <s v="sustainable gear, selective gear"/>
    <x v="328"/>
    <m/>
    <s v="sustainable gear"/>
    <s v="NA"/>
    <x v="1"/>
    <x v="0"/>
    <x v="1"/>
    <x v="0"/>
    <x v="0"/>
    <x v="0"/>
    <n v="2"/>
  </r>
  <r>
    <x v="1"/>
    <x v="4"/>
    <s v="Which social items would you like advice on?"/>
    <s v="95019bc933d6ea50548d65d38a2f8e638aabe566"/>
    <x v="2"/>
    <s v="NGO"/>
    <s v="Woman"/>
    <s v="Sustainable management for healthy coastal communities "/>
    <x v="10"/>
    <m/>
    <s v="coastal communities"/>
    <s v="NA"/>
    <x v="2"/>
    <x v="1"/>
    <x v="1"/>
    <x v="1"/>
    <x v="0"/>
    <x v="0"/>
    <n v="2"/>
  </r>
  <r>
    <x v="1"/>
    <x v="4"/>
    <s v="Which social items would you like advice on?"/>
    <s v="95019bc933d6ea50548d65d38a2f8e638aabe566"/>
    <x v="2"/>
    <s v="NGO"/>
    <s v="Woman"/>
    <s v="Sustainable management for healthy coastal communities "/>
    <x v="329"/>
    <s v="coastal communities"/>
    <s v="coastal communities"/>
    <s v="NA"/>
    <x v="2"/>
    <x v="1"/>
    <x v="1"/>
    <x v="1"/>
    <x v="0"/>
    <x v="0"/>
    <n v="2"/>
  </r>
  <r>
    <x v="1"/>
    <x v="4"/>
    <s v="Which social items would you like advice on?"/>
    <s v="95019bc933d6ea50548d65d38a2f8e638aabe566"/>
    <x v="2"/>
    <s v="NGO"/>
    <s v="Woman"/>
    <s v="Sustainable management for healthy coastal communities "/>
    <x v="155"/>
    <m/>
    <s v="coastal communities"/>
    <s v="NA"/>
    <x v="2"/>
    <x v="1"/>
    <x v="1"/>
    <x v="1"/>
    <x v="0"/>
    <x v="0"/>
    <n v="2"/>
  </r>
  <r>
    <x v="1"/>
    <x v="4"/>
    <s v="Which fisheries management measures do you think are relevant in your area?"/>
    <s v="7a82262fdb90b41e7471755877642fd52b1417f7"/>
    <x v="2"/>
    <s v="other"/>
    <s v="Woman"/>
    <s v="TAC"/>
    <x v="231"/>
    <m/>
    <s v="catch limits"/>
    <s v="NA"/>
    <x v="2"/>
    <x v="1"/>
    <x v="1"/>
    <x v="1"/>
    <x v="0"/>
    <x v="0"/>
    <n v="2"/>
  </r>
  <r>
    <x v="1"/>
    <x v="4"/>
    <s v="Which fisheries management measures do you think are relevant in your area?"/>
    <s v="f0abf06de383b48892eaa9225541034ac050fd79"/>
    <x v="2"/>
    <s v="NGO"/>
    <s v="Man"/>
    <s v="Tacs and Quotas"/>
    <x v="231"/>
    <m/>
    <s v="catch limits"/>
    <s v="NA"/>
    <x v="2"/>
    <x v="1"/>
    <x v="1"/>
    <x v="1"/>
    <x v="0"/>
    <x v="0"/>
    <n v="2"/>
  </r>
  <r>
    <x v="1"/>
    <x v="4"/>
    <s v="Which fisheries management measures do you think are relevant in your area?"/>
    <s v="bd50a5423da627db6b9acc53480a0de822170290"/>
    <x v="2"/>
    <s v="Industry"/>
    <s v="Man"/>
    <s v="tac"/>
    <x v="231"/>
    <m/>
    <s v="catch limits"/>
    <s v="NA"/>
    <x v="2"/>
    <x v="1"/>
    <x v="1"/>
    <x v="1"/>
    <x v="0"/>
    <x v="0"/>
    <n v="2"/>
  </r>
  <r>
    <x v="1"/>
    <x v="3"/>
    <s v="Which fisheries management measures do you think are relevant in your area?"/>
    <s v="6289737463cd2496dfbd124037a490c117d8b7ac"/>
    <x v="2"/>
    <s v="Industry"/>
    <s v="Man"/>
    <s v="tacs et quotas"/>
    <x v="231"/>
    <m/>
    <s v="catch limits"/>
    <s v="NA"/>
    <x v="2"/>
    <x v="1"/>
    <x v="1"/>
    <x v="1"/>
    <x v="0"/>
    <x v="0"/>
    <n v="2"/>
  </r>
  <r>
    <x v="1"/>
    <x v="3"/>
    <s v="Which fisheries management measures do you think are relevant in your area?"/>
    <s v="ac3f4cdb9c82b7c02745c613b175f95ee37fffaa"/>
    <x v="2"/>
    <s v="Industry"/>
    <s v="Man"/>
    <s v="tacs et quotas"/>
    <x v="231"/>
    <m/>
    <s v="catch limits"/>
    <s v="NA"/>
    <x v="2"/>
    <x v="1"/>
    <x v="1"/>
    <x v="1"/>
    <x v="0"/>
    <x v="0"/>
    <n v="2"/>
  </r>
  <r>
    <x v="1"/>
    <x v="3"/>
    <s v="Which fisheries management measures do you think are relevant in your area?"/>
    <s v="b8f5be0850d25150ceea8d665b7d248de8a4b564"/>
    <x v="4"/>
    <s v="NA"/>
    <s v="NA"/>
    <s v="tacs et quotas"/>
    <x v="231"/>
    <m/>
    <s v="catch limits"/>
    <s v="NA"/>
    <x v="2"/>
    <x v="1"/>
    <x v="1"/>
    <x v="1"/>
    <x v="0"/>
    <x v="0"/>
    <n v="2"/>
  </r>
  <r>
    <x v="1"/>
    <x v="3"/>
    <s v="Which fisheries management measures do you think are relevant in your area?"/>
    <s v="ac3f4cdb9c82b7c02745c613b175f95ee37fffaa"/>
    <x v="2"/>
    <s v="Industry"/>
    <s v="Man"/>
    <s v="Technical Measures"/>
    <x v="109"/>
    <m/>
    <s v="technical measures"/>
    <s v="NA"/>
    <x v="2"/>
    <x v="1"/>
    <x v="1"/>
    <x v="1"/>
    <x v="0"/>
    <x v="0"/>
    <n v="2"/>
  </r>
  <r>
    <x v="1"/>
    <x v="3"/>
    <s v="Which fisheries management measures do you think are relevant in your area?"/>
    <s v="b8f5be0850d25150ceea8d665b7d248de8a4b564"/>
    <x v="4"/>
    <s v="NA"/>
    <s v="NA"/>
    <s v="Technical Measures"/>
    <x v="109"/>
    <m/>
    <s v="technical measures"/>
    <s v="NA"/>
    <x v="2"/>
    <x v="1"/>
    <x v="1"/>
    <x v="1"/>
    <x v="0"/>
    <x v="0"/>
    <n v="2"/>
  </r>
  <r>
    <x v="1"/>
    <x v="3"/>
    <s v="Which fisheries management measures do you think are relevant in your area?"/>
    <s v="3314af20b6c1a8d335ddceb23b2c34dbb1620842"/>
    <x v="2"/>
    <s v="Industry"/>
    <s v="Man"/>
    <s v="Technical conversation measures"/>
    <x v="109"/>
    <m/>
    <s v="technical measures"/>
    <s v="NA"/>
    <x v="2"/>
    <x v="1"/>
    <x v="1"/>
    <x v="1"/>
    <x v="0"/>
    <x v="0"/>
    <n v="2"/>
  </r>
  <r>
    <x v="1"/>
    <x v="3"/>
    <s v="Do you have topics you would like us to talk about next time?"/>
    <s v="d5d241bc55ea2dc00f95039ec1514915976c1abc"/>
    <x v="6"/>
    <s v="NGO"/>
    <s v="Man"/>
    <s v="The MSFD requires a healthy age distributution in the fish population. How rrto achieve that?_x000d__x000a_"/>
    <x v="330"/>
    <m/>
    <s v="age distribution"/>
    <s v="NA"/>
    <x v="0"/>
    <x v="0"/>
    <x v="0"/>
    <x v="1"/>
    <x v="0"/>
    <x v="0"/>
    <n v="2"/>
  </r>
  <r>
    <x v="1"/>
    <x v="4"/>
    <s v="Which commercial stocks or species would you like advice on?"/>
    <s v="bd50a5423da627db6b9acc53480a0de822170290"/>
    <x v="2"/>
    <s v="Industry"/>
    <s v="Man"/>
    <s v="Thon,"/>
    <x v="146"/>
    <m/>
    <s v="tuna"/>
    <s v="NA"/>
    <x v="0"/>
    <x v="0"/>
    <x v="0"/>
    <x v="1"/>
    <x v="0"/>
    <x v="0"/>
    <n v="2"/>
  </r>
  <r>
    <x v="1"/>
    <x v="4"/>
    <s v="Which commercial stocks or species would you like advice on?"/>
    <s v="7a82262fdb90b41e7471755877642fd52b1417f7"/>
    <x v="2"/>
    <s v="other"/>
    <s v="Woman"/>
    <s v="tuna"/>
    <x v="146"/>
    <m/>
    <s v="tuna"/>
    <s v="NA"/>
    <x v="0"/>
    <x v="0"/>
    <x v="0"/>
    <x v="1"/>
    <x v="0"/>
    <x v="0"/>
    <n v="2"/>
  </r>
  <r>
    <x v="1"/>
    <x v="4"/>
    <s v="Do you have topics you would like us to talk about next time?"/>
    <s v="61e6570c1ce8e4e65de83b37f0e418329993e877"/>
    <x v="5"/>
    <s v="NA"/>
    <s v="Man"/>
    <s v="Top-down or co-management approaches to implement EAFM?"/>
    <x v="248"/>
    <s v="co-management"/>
    <s v="co-management"/>
    <s v="NA"/>
    <x v="2"/>
    <x v="1"/>
    <x v="1"/>
    <x v="1"/>
    <x v="0"/>
    <x v="0"/>
    <n v="2"/>
  </r>
  <r>
    <x v="1"/>
    <x v="3"/>
    <s v="Which social items would you like advice on?"/>
    <s v="f2ea37c32f0eb32a3e6a9ff83c94a6584fce4e3d"/>
    <x v="4"/>
    <s v="NA"/>
    <s v="NA"/>
    <s v="Tourism"/>
    <x v="331"/>
    <m/>
    <s v="tourism"/>
    <s v="NA"/>
    <x v="2"/>
    <x v="1"/>
    <x v="1"/>
    <x v="1"/>
    <x v="0"/>
    <x v="0"/>
    <n v="2"/>
  </r>
  <r>
    <x v="1"/>
    <x v="4"/>
    <s v="Which social items would you like advice on?"/>
    <s v="61e6570c1ce8e4e65de83b37f0e418329993e877"/>
    <x v="5"/>
    <s v="NA"/>
    <s v="Man"/>
    <s v="Traditional Ecological Knowledge"/>
    <x v="332"/>
    <m/>
    <s v="traditional ecological knowledge"/>
    <s v="NA"/>
    <x v="2"/>
    <x v="1"/>
    <x v="1"/>
    <x v="1"/>
    <x v="0"/>
    <x v="0"/>
    <n v="2"/>
  </r>
  <r>
    <x v="1"/>
    <x v="4"/>
    <s v="Which social items would you like advice on?"/>
    <s v="95019bc933d6ea50548d65d38a2f8e638aabe566"/>
    <x v="2"/>
    <s v="NGO"/>
    <s v="Woman"/>
    <s v="Traditional Ecological Knowledge "/>
    <x v="333"/>
    <m/>
    <s v="traditional ecological knowledge "/>
    <s v="NA"/>
    <x v="2"/>
    <x v="1"/>
    <x v="1"/>
    <x v="1"/>
    <x v="0"/>
    <x v="0"/>
    <n v="2"/>
  </r>
  <r>
    <x v="1"/>
    <x v="3"/>
    <s v="Which social items would you like advice on?"/>
    <s v="3314af20b6c1a8d335ddceb23b2c34dbb1620842"/>
    <x v="2"/>
    <s v="Industry"/>
    <s v="Man"/>
    <s v="Lack of science industry trust traditional rights"/>
    <x v="334"/>
    <m/>
    <s v="traditional rights"/>
    <s v="NA"/>
    <x v="2"/>
    <x v="1"/>
    <x v="1"/>
    <x v="1"/>
    <x v="0"/>
    <x v="0"/>
    <n v="2"/>
  </r>
  <r>
    <x v="1"/>
    <x v="3"/>
    <s v="Which items would you like to know the impact of?"/>
    <s v="f2ea37c32f0eb32a3e6a9ff83c94a6584fce4e3d"/>
    <x v="4"/>
    <s v="NA"/>
    <s v="NA"/>
    <s v="Trawling"/>
    <x v="335"/>
    <m/>
    <s v="trawling"/>
    <s v="NA"/>
    <x v="1"/>
    <x v="1"/>
    <x v="1"/>
    <x v="1"/>
    <x v="0"/>
    <x v="0"/>
    <n v="2"/>
  </r>
  <r>
    <x v="1"/>
    <x v="3"/>
    <s v="Which items would you like to know the impact of?"/>
    <s v="d5d241bc55ea2dc00f95039ec1514915976c1abc"/>
    <x v="6"/>
    <s v="NGO"/>
    <s v="Man"/>
    <s v="trawling"/>
    <x v="335"/>
    <m/>
    <s v="trawling"/>
    <s v="benthic habitat"/>
    <x v="1"/>
    <x v="1"/>
    <x v="1"/>
    <x v="1"/>
    <x v="0"/>
    <x v="0"/>
    <n v="2"/>
  </r>
  <r>
    <x v="1"/>
    <x v="4"/>
    <s v="Which items would you like to know the impact of?"/>
    <s v="7a82262fdb90b41e7471755877642fd52b1417f7"/>
    <x v="2"/>
    <s v="other"/>
    <s v="Woman"/>
    <s v="TRAWLS ON HABITAT"/>
    <x v="336"/>
    <m/>
    <s v="benthic habitat"/>
    <s v="NA"/>
    <x v="0"/>
    <x v="0"/>
    <x v="1"/>
    <x v="0"/>
    <x v="1"/>
    <x v="0"/>
    <n v="3"/>
  </r>
  <r>
    <x v="1"/>
    <x v="3"/>
    <s v="Which items would you like to know the impact of?"/>
    <s v="e2c26f02983f50e8cba73289f6cf35a3ff359392"/>
    <x v="2"/>
    <s v="other"/>
    <s v="Woman"/>
    <s v="underwater cables on species"/>
    <x v="94"/>
    <s v="other sectors"/>
    <s v="cables"/>
    <s v="NA"/>
    <x v="2"/>
    <x v="1"/>
    <x v="1"/>
    <x v="1"/>
    <x v="0"/>
    <x v="0"/>
    <n v="2"/>
  </r>
  <r>
    <x v="1"/>
    <x v="4"/>
    <s v="Which ecological items would you like advice on?"/>
    <s v="7a82262fdb90b41e7471755877642fd52b1417f7"/>
    <x v="2"/>
    <s v="other"/>
    <s v="Woman"/>
    <s v="WATER QUALITY"/>
    <x v="337"/>
    <m/>
    <s v="pollution"/>
    <s v="NA"/>
    <x v="2"/>
    <x v="0"/>
    <x v="0"/>
    <x v="1"/>
    <x v="1"/>
    <x v="0"/>
    <n v="3"/>
  </r>
  <r>
    <x v="1"/>
    <x v="3"/>
    <s v="Do you have topics you would like us to talk about next time?"/>
    <s v="ac3f4cdb9c82b7c02745c613b175f95ee37fffaa"/>
    <x v="2"/>
    <s v="Industry"/>
    <s v="Man"/>
    <s v="what is meant by ecosystem management? \u{1f609} "/>
    <x v="338"/>
    <s v="management strategy"/>
    <s v="EBFM"/>
    <s v="NA"/>
    <x v="2"/>
    <x v="1"/>
    <x v="1"/>
    <x v="1"/>
    <x v="0"/>
    <x v="0"/>
    <n v="2"/>
  </r>
  <r>
    <x v="1"/>
    <x v="3"/>
    <s v="Which commercial stocks or species would you like advice on?"/>
    <s v="ac3f4cdb9c82b7c02745c613b175f95ee37fffaa"/>
    <x v="2"/>
    <s v="Industry"/>
    <s v="Man"/>
    <s v="Whiting"/>
    <x v="339"/>
    <m/>
    <s v="whiting"/>
    <s v="NA"/>
    <x v="0"/>
    <x v="0"/>
    <x v="0"/>
    <x v="1"/>
    <x v="0"/>
    <x v="0"/>
    <n v="2"/>
  </r>
  <r>
    <x v="0"/>
    <x v="3"/>
    <s v="NA"/>
    <s v="user001"/>
    <x v="1"/>
    <s v="Industry"/>
    <s v="Man"/>
    <s v="Migration of fish species in North Sea and Western Waters in terms of climate change (e.g. sole, cod and squid)"/>
    <x v="50"/>
    <s v="climate change"/>
    <s v="climate"/>
    <s v="species distribution"/>
    <x v="0"/>
    <x v="0"/>
    <x v="1"/>
    <x v="1"/>
    <x v="1"/>
    <x v="0"/>
    <n v="2"/>
  </r>
  <r>
    <x v="0"/>
    <x v="3"/>
    <s v="NA"/>
    <s v="user001"/>
    <x v="1"/>
    <s v="Industry"/>
    <s v="Man"/>
    <s v="Migration of fish species in North Sea and Western Waters in terms of climate change (e.g. sole, cod and squid)"/>
    <x v="91"/>
    <m/>
    <s v="species distribution"/>
    <s v="NA"/>
    <x v="0"/>
    <x v="0"/>
    <x v="1"/>
    <x v="1"/>
    <x v="1"/>
    <x v="0"/>
    <n v="2"/>
  </r>
  <r>
    <x v="0"/>
    <x v="3"/>
    <s v="NA"/>
    <s v="user001"/>
    <x v="1"/>
    <s v="Industry"/>
    <s v="Man"/>
    <s v="Migration of fish species in North Sea and Western Waters in terms of climate change (e.g. sole, cod and squid)"/>
    <x v="26"/>
    <m/>
    <s v="sole"/>
    <s v="species distribution"/>
    <x v="0"/>
    <x v="0"/>
    <x v="1"/>
    <x v="1"/>
    <x v="0"/>
    <x v="0"/>
    <n v="1"/>
  </r>
  <r>
    <x v="0"/>
    <x v="3"/>
    <s v="NA"/>
    <s v="user001"/>
    <x v="1"/>
    <s v="Industry"/>
    <s v="Man"/>
    <s v="Migration of fish species in North Sea and Western Waters in terms of climate change (e.g. sole, cod and squid)"/>
    <x v="18"/>
    <s v="commercial fish/shellfish"/>
    <s v="cod"/>
    <s v="species distribution"/>
    <x v="0"/>
    <x v="0"/>
    <x v="1"/>
    <x v="1"/>
    <x v="0"/>
    <x v="0"/>
    <n v="1"/>
  </r>
  <r>
    <x v="0"/>
    <x v="3"/>
    <s v="NA"/>
    <s v="user001"/>
    <x v="1"/>
    <s v="Industry"/>
    <s v="Man"/>
    <s v="Migration of fish species in North Sea and Western Waters in terms of climate change (e.g. sole, cod and squid)"/>
    <x v="143"/>
    <m/>
    <s v="squid"/>
    <s v="species distribution"/>
    <x v="0"/>
    <x v="0"/>
    <x v="1"/>
    <x v="1"/>
    <x v="0"/>
    <x v="0"/>
    <n v="1"/>
  </r>
  <r>
    <x v="0"/>
    <x v="3"/>
    <s v="NA"/>
    <s v="user001"/>
    <x v="1"/>
    <s v="Industry"/>
    <s v="Man"/>
    <s v="fish stock status"/>
    <x v="340"/>
    <m/>
    <s v="stock status"/>
    <s v="NA"/>
    <x v="2"/>
    <x v="0"/>
    <x v="0"/>
    <x v="1"/>
    <x v="0"/>
    <x v="0"/>
    <n v="2"/>
  </r>
  <r>
    <x v="0"/>
    <x v="3"/>
    <s v="NA"/>
    <s v="user001"/>
    <x v="1"/>
    <s v="Industry"/>
    <s v="Man"/>
    <s v="Impact of temporary fisheries protection measures (e.g. Trevose box in Bristol Channel during February and March)"/>
    <x v="13"/>
    <m/>
    <s v="mpa evaluation"/>
    <s v="stock status"/>
    <x v="2"/>
    <x v="1"/>
    <x v="1"/>
    <x v="1"/>
    <x v="1"/>
    <x v="0"/>
    <n v="3"/>
  </r>
  <r>
    <x v="0"/>
    <x v="3"/>
    <s v="NA"/>
    <s v="user001"/>
    <x v="1"/>
    <s v="Industry"/>
    <s v="Man"/>
    <s v="Impact of temporary fisheries protection measures (e.g. Trevose box in Bristol Channel during February and March)"/>
    <x v="28"/>
    <s v="commercial fish/shellfish"/>
    <s v="mpa evaluation"/>
    <s v="stock status"/>
    <x v="0"/>
    <x v="0"/>
    <x v="0"/>
    <x v="1"/>
    <x v="1"/>
    <x v="0"/>
    <n v="3"/>
  </r>
  <r>
    <x v="0"/>
    <x v="3"/>
    <s v="NA"/>
    <s v="user001"/>
    <x v="1"/>
    <s v="Industry"/>
    <s v="Man"/>
    <s v="Impact on demersal fish species in the North Sea due to wind farm development"/>
    <x v="341"/>
    <s v="commercial fish/shellfish"/>
    <s v="windfarms"/>
    <s v="stock status"/>
    <x v="1"/>
    <x v="0"/>
    <x v="0"/>
    <x v="1"/>
    <x v="1"/>
    <x v="0"/>
    <n v="3"/>
  </r>
  <r>
    <x v="0"/>
    <x v="3"/>
    <s v="NA"/>
    <s v="user001"/>
    <x v="1"/>
    <s v="Industry"/>
    <s v="Man"/>
    <s v="Impact on demersal fish species in the North Sea due to wind farm development"/>
    <x v="14"/>
    <m/>
    <s v="windfarms"/>
    <s v="stock status"/>
    <x v="2"/>
    <x v="1"/>
    <x v="1"/>
    <x v="1"/>
    <x v="1"/>
    <x v="0"/>
    <n v="3"/>
  </r>
  <r>
    <x v="0"/>
    <x v="3"/>
    <s v="NA"/>
    <s v="user001"/>
    <x v="1"/>
    <s v="Industry"/>
    <s v="Man"/>
    <s v="Brexit: potential alternative fishing grounds for Belgian demersal fleet"/>
    <x v="342"/>
    <s v="competition for space"/>
    <s v="brexit"/>
    <s v="fleet dynamics"/>
    <x v="2"/>
    <x v="1"/>
    <x v="1"/>
    <x v="1"/>
    <x v="0"/>
    <x v="0"/>
    <n v="2"/>
  </r>
  <r>
    <x v="0"/>
    <x v="3"/>
    <s v="NA"/>
    <s v="user001"/>
    <x v="1"/>
    <s v="Industry"/>
    <s v="Man"/>
    <s v="Brexit: potential alternative fishing grounds for Belgian demersal fleet"/>
    <x v="118"/>
    <s v="competition for space"/>
    <s v="brexit"/>
    <s v="fleet dynamics"/>
    <x v="2"/>
    <x v="1"/>
    <x v="1"/>
    <x v="1"/>
    <x v="0"/>
    <x v="0"/>
    <n v="2"/>
  </r>
  <r>
    <x v="0"/>
    <x v="3"/>
    <s v="NA"/>
    <s v="user001"/>
    <x v="1"/>
    <s v="Industry"/>
    <s v="Man"/>
    <s v="Brexit: potential alternative fishing grounds for Belgian demersal fleet"/>
    <x v="343"/>
    <s v="fisheries"/>
    <s v="fleet dynamics"/>
    <s v="NA"/>
    <x v="1"/>
    <x v="1"/>
    <x v="1"/>
    <x v="1"/>
    <x v="1"/>
    <x v="0"/>
    <n v="3"/>
  </r>
  <r>
    <x v="0"/>
    <x v="3"/>
    <s v="NA"/>
    <s v="user001"/>
    <x v="1"/>
    <s v="Industry"/>
    <s v="Man"/>
    <s v="Brexit: calculation impact loss of quota Belgian fleet, financial impact of steaming to further located harbors in Europe, …"/>
    <x v="37"/>
    <s v="fisheries revenues"/>
    <s v="brexit"/>
    <s v="profitable fisheries"/>
    <x v="2"/>
    <x v="1"/>
    <x v="1"/>
    <x v="1"/>
    <x v="0"/>
    <x v="0"/>
    <n v="2"/>
  </r>
  <r>
    <x v="0"/>
    <x v="3"/>
    <s v="NA"/>
    <s v="user001"/>
    <x v="1"/>
    <s v="Industry"/>
    <s v="Man"/>
    <s v="Brexit: calculation impact loss of quota Belgian fleet, financial impact of steaming to further located harbors in Europe, …"/>
    <x v="231"/>
    <m/>
    <s v="brexit"/>
    <s v="profitable fisheries"/>
    <x v="2"/>
    <x v="1"/>
    <x v="1"/>
    <x v="1"/>
    <x v="0"/>
    <x v="0"/>
    <n v="2"/>
  </r>
  <r>
    <x v="0"/>
    <x v="3"/>
    <s v="NA"/>
    <s v="user001"/>
    <x v="1"/>
    <s v="Industry"/>
    <s v="Man"/>
    <s v="Alternatives for current netting material (e.g. for dolly rope)"/>
    <x v="11"/>
    <m/>
    <s v="litter"/>
    <s v="NA"/>
    <x v="0"/>
    <x v="0"/>
    <x v="1"/>
    <x v="0"/>
    <x v="0"/>
    <x v="0"/>
    <n v="2"/>
  </r>
  <r>
    <x v="0"/>
    <x v="3"/>
    <s v="NA"/>
    <s v="user002"/>
    <x v="2"/>
    <s v="Industry"/>
    <s v="Man"/>
    <s v="mer vivante"/>
    <x v="344"/>
    <m/>
    <s v="healthy ecosystem"/>
    <s v="sustainable fisheries"/>
    <x v="3"/>
    <x v="0"/>
    <x v="1"/>
    <x v="0"/>
    <x v="0"/>
    <x v="0"/>
    <n v="2"/>
  </r>
  <r>
    <x v="0"/>
    <x v="3"/>
    <s v="NA"/>
    <s v="user002"/>
    <x v="2"/>
    <s v="Industry"/>
    <s v="Man"/>
    <s v="bien être sur le littoral"/>
    <x v="345"/>
    <m/>
    <s v="wellbeing in coastal communities"/>
    <s v="short supply chain"/>
    <x v="2"/>
    <x v="1"/>
    <x v="1"/>
    <x v="1"/>
    <x v="0"/>
    <x v="0"/>
    <n v="2"/>
  </r>
  <r>
    <x v="0"/>
    <x v="3"/>
    <s v="NA"/>
    <s v="user002"/>
    <x v="2"/>
    <s v="Industry"/>
    <s v="Man"/>
    <s v="bien être sur le littoral"/>
    <x v="211"/>
    <s v="coastal communities"/>
    <s v="wellbeing in coastal communities"/>
    <s v="short supply chain"/>
    <x v="2"/>
    <x v="1"/>
    <x v="1"/>
    <x v="1"/>
    <x v="0"/>
    <x v="0"/>
    <n v="2"/>
  </r>
  <r>
    <x v="0"/>
    <x v="3"/>
    <s v="NA"/>
    <s v="user002"/>
    <x v="2"/>
    <s v="Industry"/>
    <s v="Man"/>
    <s v="circuit court"/>
    <x v="346"/>
    <m/>
    <s v="short supply chain"/>
    <s v="NA"/>
    <x v="2"/>
    <x v="1"/>
    <x v="1"/>
    <x v="1"/>
    <x v="0"/>
    <x v="0"/>
    <n v="2"/>
  </r>
  <r>
    <x v="0"/>
    <x v="3"/>
    <s v="NA"/>
    <s v="user002"/>
    <x v="2"/>
    <s v="Industry"/>
    <s v="Man"/>
    <s v="pêche vivante"/>
    <x v="347"/>
    <m/>
    <s v="sustainable fisheries"/>
    <s v="short supply chain"/>
    <x v="2"/>
    <x v="1"/>
    <x v="1"/>
    <x v="1"/>
    <x v="0"/>
    <x v="0"/>
    <n v="2"/>
  </r>
  <r>
    <x v="0"/>
    <x v="3"/>
    <s v="NA"/>
    <s v="user002"/>
    <x v="2"/>
    <s v="Industry"/>
    <s v="Man"/>
    <s v="développement industriels"/>
    <x v="348"/>
    <m/>
    <s v="industrial development"/>
    <s v="NA"/>
    <x v="2"/>
    <x v="1"/>
    <x v="1"/>
    <x v="1"/>
    <x v="0"/>
    <x v="0"/>
    <n v="2"/>
  </r>
  <r>
    <x v="0"/>
    <x v="3"/>
    <s v="NA"/>
    <s v="user002"/>
    <x v="2"/>
    <s v="Industry"/>
    <s v="Man"/>
    <s v="EMR"/>
    <x v="349"/>
    <m/>
    <s v="employment"/>
    <s v="NA"/>
    <x v="2"/>
    <x v="1"/>
    <x v="1"/>
    <x v="1"/>
    <x v="0"/>
    <x v="0"/>
    <n v="2"/>
  </r>
  <r>
    <x v="0"/>
    <x v="3"/>
    <s v="NA"/>
    <s v="user002"/>
    <x v="2"/>
    <s v="Industry"/>
    <s v="Man"/>
    <s v="climat"/>
    <x v="53"/>
    <s v="climate change"/>
    <s v="climate"/>
    <s v="NA"/>
    <x v="0"/>
    <x v="0"/>
    <x v="0"/>
    <x v="1"/>
    <x v="1"/>
    <x v="0"/>
    <n v="3"/>
  </r>
  <r>
    <x v="0"/>
    <x v="3"/>
    <s v="NA"/>
    <s v="user002"/>
    <x v="2"/>
    <s v="Industry"/>
    <s v="Man"/>
    <s v="pêche grands navires"/>
    <x v="350"/>
    <m/>
    <s v="industrial fisheries"/>
    <s v="NA"/>
    <x v="1"/>
    <x v="1"/>
    <x v="1"/>
    <x v="1"/>
    <x v="0"/>
    <x v="0"/>
    <n v="2"/>
  </r>
  <r>
    <x v="0"/>
    <x v="3"/>
    <s v="NA"/>
    <s v="user002"/>
    <x v="2"/>
    <s v="Industry"/>
    <s v="Man"/>
    <s v="Attention biodiversité"/>
    <x v="47"/>
    <s v="biodiversity"/>
    <s v="biodiversity"/>
    <s v="short supply chain"/>
    <x v="0"/>
    <x v="0"/>
    <x v="1"/>
    <x v="0"/>
    <x v="1"/>
    <x v="0"/>
    <n v="3"/>
  </r>
  <r>
    <x v="0"/>
    <x v="3"/>
    <s v="NA"/>
    <s v="user002"/>
    <x v="2"/>
    <s v="Industry"/>
    <s v="Man"/>
    <s v="disparition des communautés littorales"/>
    <x v="211"/>
    <s v="coastal communities"/>
    <s v="disparity in coastal communities"/>
    <s v="short supply chain"/>
    <x v="2"/>
    <x v="1"/>
    <x v="1"/>
    <x v="1"/>
    <x v="0"/>
    <x v="0"/>
    <n v="2"/>
  </r>
  <r>
    <x v="0"/>
    <x v="3"/>
    <s v="NA"/>
    <s v="user002"/>
    <x v="2"/>
    <s v="Industry"/>
    <s v="Man"/>
    <s v="concurrences sure l'espace et les ressources"/>
    <x v="351"/>
    <s v="competition for space"/>
    <s v="competition for space and resources"/>
    <s v="short supply chain"/>
    <x v="2"/>
    <x v="0"/>
    <x v="1"/>
    <x v="1"/>
    <x v="1"/>
    <x v="0"/>
    <n v="2"/>
  </r>
  <r>
    <x v="0"/>
    <x v="3"/>
    <s v="NA"/>
    <s v="user002"/>
    <x v="2"/>
    <s v="Industry"/>
    <s v="Man"/>
    <s v="concurrences sure l'espace et les ressources"/>
    <x v="352"/>
    <s v="competition for space"/>
    <s v="competition for space and resources"/>
    <s v="short supply chain"/>
    <x v="2"/>
    <x v="0"/>
    <x v="1"/>
    <x v="1"/>
    <x v="1"/>
    <x v="0"/>
    <n v="2"/>
  </r>
  <r>
    <x v="0"/>
    <x v="3"/>
    <s v="NA"/>
    <s v="user002"/>
    <x v="2"/>
    <s v="Industry"/>
    <s v="Man"/>
    <s v="PIC: windfarms"/>
    <x v="14"/>
    <m/>
    <s v="windfarms"/>
    <s v="NA"/>
    <x v="2"/>
    <x v="1"/>
    <x v="1"/>
    <x v="1"/>
    <x v="1"/>
    <x v="0"/>
    <n v="3"/>
  </r>
  <r>
    <x v="0"/>
    <x v="3"/>
    <s v="NA"/>
    <s v="user002"/>
    <x v="2"/>
    <s v="Industry"/>
    <s v="Man"/>
    <s v="PIC: seabirds"/>
    <x v="78"/>
    <m/>
    <s v="seabirds"/>
    <s v="NA"/>
    <x v="0"/>
    <x v="0"/>
    <x v="1"/>
    <x v="0"/>
    <x v="0"/>
    <x v="0"/>
    <n v="2"/>
  </r>
  <r>
    <x v="0"/>
    <x v="3"/>
    <s v="NA"/>
    <s v="user002"/>
    <x v="2"/>
    <s v="Industry"/>
    <s v="Man"/>
    <s v="PIC: marine mammals"/>
    <x v="79"/>
    <m/>
    <s v="marine mammals"/>
    <s v="NA"/>
    <x v="0"/>
    <x v="0"/>
    <x v="1"/>
    <x v="0"/>
    <x v="0"/>
    <x v="0"/>
    <n v="2"/>
  </r>
  <r>
    <x v="0"/>
    <x v="3"/>
    <s v="NA"/>
    <s v="user002"/>
    <x v="2"/>
    <s v="Industry"/>
    <s v="Man"/>
    <s v="PIC: revenues"/>
    <x v="37"/>
    <s v="fisheries revenues"/>
    <s v="revenues"/>
    <s v="NA"/>
    <x v="2"/>
    <x v="1"/>
    <x v="1"/>
    <x v="1"/>
    <x v="0"/>
    <x v="0"/>
    <n v="2"/>
  </r>
  <r>
    <x v="0"/>
    <x v="3"/>
    <s v="NA"/>
    <s v="user002"/>
    <x v="2"/>
    <s v="Industry"/>
    <s v="Man"/>
    <s v="PIC: employment"/>
    <x v="12"/>
    <s v="jobs"/>
    <s v="employment"/>
    <s v="NA"/>
    <x v="2"/>
    <x v="1"/>
    <x v="1"/>
    <x v="1"/>
    <x v="0"/>
    <x v="0"/>
    <n v="2"/>
  </r>
  <r>
    <x v="0"/>
    <x v="3"/>
    <s v="NA"/>
    <s v="user002"/>
    <x v="2"/>
    <s v="Industry"/>
    <s v="Man"/>
    <s v="PIC: local communities"/>
    <x v="139"/>
    <m/>
    <s v="coastal communities"/>
    <s v="NA"/>
    <x v="2"/>
    <x v="1"/>
    <x v="1"/>
    <x v="1"/>
    <x v="0"/>
    <x v="0"/>
    <n v="2"/>
  </r>
  <r>
    <x v="0"/>
    <x v="3"/>
    <s v="NA"/>
    <s v="user002"/>
    <x v="2"/>
    <s v="Industry"/>
    <s v="Man"/>
    <s v="PIC: small-scale fisheries"/>
    <x v="4"/>
    <m/>
    <s v="small-scale fisheries"/>
    <s v="NA"/>
    <x v="1"/>
    <x v="1"/>
    <x v="1"/>
    <x v="1"/>
    <x v="0"/>
    <x v="0"/>
    <n v="2"/>
  </r>
  <r>
    <x v="0"/>
    <x v="3"/>
    <s v="NA"/>
    <s v="user002"/>
    <x v="2"/>
    <s v="Industry"/>
    <s v="Man"/>
    <s v="PIC: Nephrops"/>
    <x v="294"/>
    <m/>
    <s v="Nephrops"/>
    <s v="NA"/>
    <x v="0"/>
    <x v="0"/>
    <x v="0"/>
    <x v="1"/>
    <x v="0"/>
    <x v="0"/>
    <n v="2"/>
  </r>
  <r>
    <x v="0"/>
    <x v="3"/>
    <s v="NA"/>
    <s v="user002"/>
    <x v="2"/>
    <s v="Industry"/>
    <s v="Man"/>
    <s v="PIC: shrimp"/>
    <x v="0"/>
    <m/>
    <s v="shrimp"/>
    <s v="NA"/>
    <x v="0"/>
    <x v="0"/>
    <x v="0"/>
    <x v="1"/>
    <x v="0"/>
    <x v="0"/>
    <n v="2"/>
  </r>
  <r>
    <x v="0"/>
    <x v="3"/>
    <s v="NA"/>
    <s v="user002"/>
    <x v="2"/>
    <s v="Industry"/>
    <s v="Man"/>
    <s v="PIC: pollack"/>
    <x v="309"/>
    <m/>
    <s v="pollack"/>
    <s v="NA"/>
    <x v="0"/>
    <x v="0"/>
    <x v="0"/>
    <x v="1"/>
    <x v="0"/>
    <x v="0"/>
    <n v="2"/>
  </r>
  <r>
    <x v="0"/>
    <x v="3"/>
    <s v="NA"/>
    <s v="user002"/>
    <x v="2"/>
    <s v="Industry"/>
    <s v="Man"/>
    <s v="PIC: monkfish"/>
    <x v="27"/>
    <m/>
    <s v="monkfish"/>
    <s v="NA"/>
    <x v="0"/>
    <x v="0"/>
    <x v="0"/>
    <x v="1"/>
    <x v="0"/>
    <x v="0"/>
    <n v="2"/>
  </r>
  <r>
    <x v="0"/>
    <x v="3"/>
    <s v="NA"/>
    <s v="user002"/>
    <x v="2"/>
    <s v="Industry"/>
    <s v="Man"/>
    <s v="PIC: flatfish"/>
    <x v="353"/>
    <s v="commercial fish/shellfish"/>
    <s v="flatfish"/>
    <s v="NA"/>
    <x v="0"/>
    <x v="0"/>
    <x v="0"/>
    <x v="1"/>
    <x v="0"/>
    <x v="0"/>
    <n v="2"/>
  </r>
  <r>
    <x v="0"/>
    <x v="3"/>
    <s v="NA"/>
    <s v="user002"/>
    <x v="2"/>
    <s v="Industry"/>
    <s v="Man"/>
    <s v="PIC: spider crab"/>
    <x v="354"/>
    <m/>
    <s v="crabs"/>
    <s v="NA"/>
    <x v="0"/>
    <x v="0"/>
    <x v="0"/>
    <x v="1"/>
    <x v="0"/>
    <x v="0"/>
    <n v="2"/>
  </r>
  <r>
    <x v="0"/>
    <x v="3"/>
    <s v="NA"/>
    <s v="user002"/>
    <x v="2"/>
    <s v="Industry"/>
    <s v="Man"/>
    <s v="PIC: red mullet"/>
    <x v="144"/>
    <m/>
    <s v="red mullet"/>
    <s v="NA"/>
    <x v="0"/>
    <x v="0"/>
    <x v="0"/>
    <x v="1"/>
    <x v="0"/>
    <x v="0"/>
    <n v="2"/>
  </r>
  <r>
    <x v="0"/>
    <x v="3"/>
    <s v="NA"/>
    <s v="user002"/>
    <x v="2"/>
    <s v="Industry"/>
    <s v="Man"/>
    <s v="PIC: gadoids"/>
    <x v="355"/>
    <m/>
    <s v="gadoids"/>
    <s v="NA"/>
    <x v="0"/>
    <x v="0"/>
    <x v="0"/>
    <x v="1"/>
    <x v="0"/>
    <x v="0"/>
    <n v="2"/>
  </r>
  <r>
    <x v="0"/>
    <x v="3"/>
    <s v="NA"/>
    <s v="user003"/>
    <x v="2"/>
    <s v="Industry"/>
    <s v="Woman"/>
    <s v="société prospère"/>
    <x v="356"/>
    <m/>
    <s v="prosperous society"/>
    <s v="climate"/>
    <x v="2"/>
    <x v="1"/>
    <x v="1"/>
    <x v="1"/>
    <x v="0"/>
    <x v="0"/>
    <n v="2"/>
  </r>
  <r>
    <x v="0"/>
    <x v="3"/>
    <s v="NA"/>
    <s v="user003"/>
    <x v="2"/>
    <s v="Industry"/>
    <s v="Woman"/>
    <s v="pollutions"/>
    <x v="92"/>
    <m/>
    <s v="pollution"/>
    <s v="PET spp"/>
    <x v="2"/>
    <x v="0"/>
    <x v="0"/>
    <x v="0"/>
    <x v="1"/>
    <x v="0"/>
    <n v="4"/>
  </r>
  <r>
    <x v="0"/>
    <x v="3"/>
    <s v="NA"/>
    <s v="user003"/>
    <x v="2"/>
    <s v="Industry"/>
    <s v="Woman"/>
    <s v="economie"/>
    <x v="55"/>
    <s v="economics"/>
    <s v="economics"/>
    <s v="prosperous society"/>
    <x v="2"/>
    <x v="1"/>
    <x v="1"/>
    <x v="1"/>
    <x v="0"/>
    <x v="0"/>
    <n v="2"/>
  </r>
  <r>
    <x v="0"/>
    <x v="3"/>
    <s v="NA"/>
    <s v="user003"/>
    <x v="2"/>
    <s v="Industry"/>
    <s v="Woman"/>
    <s v="emplois"/>
    <x v="12"/>
    <s v="jobs"/>
    <s v="employment"/>
    <s v="economics"/>
    <x v="2"/>
    <x v="1"/>
    <x v="1"/>
    <x v="1"/>
    <x v="0"/>
    <x v="0"/>
    <n v="2"/>
  </r>
  <r>
    <x v="0"/>
    <x v="3"/>
    <s v="NA"/>
    <s v="user003"/>
    <x v="2"/>
    <s v="Industry"/>
    <s v="Woman"/>
    <s v="sécurité aliminentaire"/>
    <x v="35"/>
    <s v="food supply"/>
    <s v="food security"/>
    <s v="prosperous society"/>
    <x v="2"/>
    <x v="1"/>
    <x v="1"/>
    <x v="1"/>
    <x v="0"/>
    <x v="0"/>
    <n v="2"/>
  </r>
  <r>
    <x v="0"/>
    <x v="3"/>
    <s v="NA"/>
    <s v="user003"/>
    <x v="2"/>
    <s v="Industry"/>
    <s v="Woman"/>
    <s v="changement climatique: origines anthropiques"/>
    <x v="50"/>
    <s v="climate change"/>
    <s v="climate"/>
    <s v="species distribution, ecosystem impacts, age distribution of fish stocks, commercial species"/>
    <x v="0"/>
    <x v="0"/>
    <x v="1"/>
    <x v="1"/>
    <x v="1"/>
    <x v="0"/>
    <n v="2"/>
  </r>
  <r>
    <x v="0"/>
    <x v="3"/>
    <s v="NA"/>
    <s v="user003"/>
    <x v="2"/>
    <s v="Industry"/>
    <s v="Woman"/>
    <s v="changement des structure des populations"/>
    <x v="330"/>
    <m/>
    <s v="age distribution of fish stocks"/>
    <s v="NA"/>
    <x v="0"/>
    <x v="0"/>
    <x v="0"/>
    <x v="1"/>
    <x v="0"/>
    <x v="0"/>
    <n v="2"/>
  </r>
  <r>
    <x v="0"/>
    <x v="3"/>
    <s v="NA"/>
    <s v="user003"/>
    <x v="2"/>
    <s v="Industry"/>
    <s v="Woman"/>
    <s v="espèces intérêt commercial"/>
    <x v="28"/>
    <s v="commercial fish/shellfish"/>
    <s v="commercial species"/>
    <s v="fishing"/>
    <x v="0"/>
    <x v="0"/>
    <x v="0"/>
    <x v="1"/>
    <x v="1"/>
    <x v="0"/>
    <n v="3"/>
  </r>
  <r>
    <x v="0"/>
    <x v="3"/>
    <s v="NA"/>
    <s v="user003"/>
    <x v="2"/>
    <s v="Industry"/>
    <s v="Woman"/>
    <s v="autre impacts"/>
    <x v="266"/>
    <s v="ecosystem"/>
    <s v="ecosystem impacts"/>
    <s v="NA"/>
    <x v="2"/>
    <x v="0"/>
    <x v="1"/>
    <x v="0"/>
    <x v="0"/>
    <x v="0"/>
    <n v="2"/>
  </r>
  <r>
    <x v="0"/>
    <x v="3"/>
    <s v="NA"/>
    <s v="user003"/>
    <x v="2"/>
    <s v="Industry"/>
    <s v="Woman"/>
    <s v="PIC: Nephrops"/>
    <x v="294"/>
    <m/>
    <s v="Nephrops"/>
    <s v="NA"/>
    <x v="0"/>
    <x v="0"/>
    <x v="0"/>
    <x v="1"/>
    <x v="0"/>
    <x v="0"/>
    <n v="2"/>
  </r>
  <r>
    <x v="0"/>
    <x v="3"/>
    <s v="NA"/>
    <s v="user003"/>
    <x v="2"/>
    <s v="Industry"/>
    <s v="Woman"/>
    <s v="PIC: monkfish"/>
    <x v="27"/>
    <m/>
    <s v="monkfish"/>
    <s v="NA"/>
    <x v="0"/>
    <x v="0"/>
    <x v="0"/>
    <x v="1"/>
    <x v="0"/>
    <x v="0"/>
    <n v="2"/>
  </r>
  <r>
    <x v="0"/>
    <x v="3"/>
    <s v="NA"/>
    <s v="user003"/>
    <x v="2"/>
    <s v="Industry"/>
    <s v="Woman"/>
    <s v="PIC: flatfish"/>
    <x v="353"/>
    <s v="commercial fish/shellfish"/>
    <s v="flatfish"/>
    <s v="NA"/>
    <x v="0"/>
    <x v="0"/>
    <x v="0"/>
    <x v="1"/>
    <x v="0"/>
    <x v="0"/>
    <n v="2"/>
  </r>
  <r>
    <x v="0"/>
    <x v="3"/>
    <s v="NA"/>
    <s v="user003"/>
    <x v="2"/>
    <s v="Industry"/>
    <s v="Woman"/>
    <s v="PIC: red mullet"/>
    <x v="144"/>
    <m/>
    <s v="red mullet"/>
    <s v="NA"/>
    <x v="0"/>
    <x v="0"/>
    <x v="0"/>
    <x v="1"/>
    <x v="0"/>
    <x v="0"/>
    <n v="2"/>
  </r>
  <r>
    <x v="0"/>
    <x v="3"/>
    <s v="NA"/>
    <s v="user003"/>
    <x v="2"/>
    <s v="Industry"/>
    <s v="Woman"/>
    <s v="PIC: gadoids"/>
    <x v="355"/>
    <m/>
    <s v="gadoids"/>
    <s v="NA"/>
    <x v="0"/>
    <x v="0"/>
    <x v="0"/>
    <x v="1"/>
    <x v="0"/>
    <x v="0"/>
    <n v="2"/>
  </r>
  <r>
    <x v="0"/>
    <x v="3"/>
    <s v="NA"/>
    <s v="user003"/>
    <x v="2"/>
    <s v="Industry"/>
    <s v="Woman"/>
    <s v="déplacements"/>
    <x v="357"/>
    <s v="competition for space"/>
    <s v="species distribution"/>
    <s v="NA"/>
    <x v="0"/>
    <x v="0"/>
    <x v="1"/>
    <x v="1"/>
    <x v="1"/>
    <x v="0"/>
    <n v="2"/>
  </r>
  <r>
    <x v="0"/>
    <x v="3"/>
    <s v="NA"/>
    <s v="user003"/>
    <x v="2"/>
    <s v="Industry"/>
    <s v="Woman"/>
    <s v="PIC: elasmobranchs"/>
    <x v="269"/>
    <s v="PETs"/>
    <s v="elasmobranchs"/>
    <s v="NA"/>
    <x v="0"/>
    <x v="0"/>
    <x v="1"/>
    <x v="0"/>
    <x v="0"/>
    <x v="0"/>
    <n v="2"/>
  </r>
  <r>
    <x v="0"/>
    <x v="3"/>
    <s v="NA"/>
    <s v="user003"/>
    <x v="2"/>
    <s v="Industry"/>
    <s v="Woman"/>
    <s v="PIC: turtles"/>
    <x v="137"/>
    <m/>
    <s v="turtles"/>
    <s v="NA"/>
    <x v="0"/>
    <x v="0"/>
    <x v="1"/>
    <x v="0"/>
    <x v="0"/>
    <x v="0"/>
    <n v="2"/>
  </r>
  <r>
    <x v="0"/>
    <x v="3"/>
    <s v="NA"/>
    <s v="user003"/>
    <x v="2"/>
    <s v="Industry"/>
    <s v="Woman"/>
    <s v="PIC: marine mammals"/>
    <x v="79"/>
    <m/>
    <s v="marine mammals"/>
    <s v="NA"/>
    <x v="0"/>
    <x v="0"/>
    <x v="0"/>
    <x v="0"/>
    <x v="0"/>
    <x v="0"/>
    <n v="3"/>
  </r>
  <r>
    <x v="0"/>
    <x v="3"/>
    <s v="NA"/>
    <s v="user003"/>
    <x v="2"/>
    <s v="Industry"/>
    <s v="Woman"/>
    <s v="PIC: seabirds"/>
    <x v="78"/>
    <m/>
    <s v="seabirds"/>
    <s v="NA"/>
    <x v="0"/>
    <x v="0"/>
    <x v="0"/>
    <x v="0"/>
    <x v="0"/>
    <x v="0"/>
    <n v="3"/>
  </r>
  <r>
    <x v="0"/>
    <x v="3"/>
    <s v="NA"/>
    <s v="user003"/>
    <x v="2"/>
    <s v="Industry"/>
    <s v="Woman"/>
    <s v="Prédation"/>
    <x v="310"/>
    <m/>
    <s v="predation"/>
    <s v="commercial species"/>
    <x v="0"/>
    <x v="0"/>
    <x v="0"/>
    <x v="0"/>
    <x v="0"/>
    <x v="0"/>
    <n v="3"/>
  </r>
  <r>
    <x v="0"/>
    <x v="3"/>
    <s v="NA"/>
    <s v="user003"/>
    <x v="2"/>
    <s v="Industry"/>
    <s v="Woman"/>
    <s v="Autres relations interespèces"/>
    <x v="7"/>
    <m/>
    <s v="species interactions"/>
    <s v="PET spp"/>
    <x v="0"/>
    <x v="0"/>
    <x v="0"/>
    <x v="0"/>
    <x v="1"/>
    <x v="0"/>
    <n v="4"/>
  </r>
  <r>
    <x v="0"/>
    <x v="3"/>
    <s v="NA"/>
    <s v="user003"/>
    <x v="2"/>
    <s v="Industry"/>
    <s v="Woman"/>
    <s v="espèces protégées"/>
    <x v="272"/>
    <m/>
    <s v="PET spp"/>
    <s v="NA"/>
    <x v="0"/>
    <x v="0"/>
    <x v="1"/>
    <x v="0"/>
    <x v="0"/>
    <x v="0"/>
    <n v="2"/>
  </r>
  <r>
    <x v="0"/>
    <x v="3"/>
    <s v="NA"/>
    <s v="user003"/>
    <x v="2"/>
    <s v="Industry"/>
    <s v="Woman"/>
    <s v="pêche"/>
    <x v="41"/>
    <s v="fisheries"/>
    <s v="fishing"/>
    <s v="food security, employment"/>
    <x v="1"/>
    <x v="1"/>
    <x v="1"/>
    <x v="1"/>
    <x v="0"/>
    <x v="0"/>
    <n v="2"/>
  </r>
  <r>
    <x v="0"/>
    <x v="3"/>
    <s v="NA"/>
    <s v="user003"/>
    <x v="2"/>
    <s v="Industry"/>
    <s v="Woman"/>
    <s v="PIC: fishing + impact sur l'environnement marin: captures accidentelle"/>
    <x v="76"/>
    <s v="bycatch"/>
    <s v="bycatch"/>
    <s v="PET spp"/>
    <x v="0"/>
    <x v="0"/>
    <x v="1"/>
    <x v="0"/>
    <x v="0"/>
    <x v="0"/>
    <n v="2"/>
  </r>
  <r>
    <x v="0"/>
    <x v="3"/>
    <s v="NA"/>
    <s v="user003"/>
    <x v="2"/>
    <s v="Industry"/>
    <s v="Woman"/>
    <s v="PIC: windfarms + impact sur l'environnement marin: bruit"/>
    <x v="176"/>
    <m/>
    <s v="windfarms"/>
    <s v="PET spp"/>
    <x v="2"/>
    <x v="1"/>
    <x v="1"/>
    <x v="0"/>
    <x v="1"/>
    <x v="0"/>
    <n v="4"/>
  </r>
  <r>
    <x v="0"/>
    <x v="3"/>
    <s v="NA"/>
    <s v="user003"/>
    <x v="2"/>
    <s v="Industry"/>
    <s v="Woman"/>
    <s v="PIC: windfarms + impact sur l'environnement marin: dispersion"/>
    <x v="358"/>
    <s v="practical management"/>
    <s v="windfarms"/>
    <s v="PET spp"/>
    <x v="2"/>
    <x v="1"/>
    <x v="1"/>
    <x v="0"/>
    <x v="1"/>
    <x v="0"/>
    <n v="4"/>
  </r>
  <r>
    <x v="0"/>
    <x v="3"/>
    <s v="NA"/>
    <s v="user003"/>
    <x v="2"/>
    <s v="Industry"/>
    <s v="Woman"/>
    <s v="PIC: windfarms + impact sur l'environnement marin: nuages sédiments"/>
    <x v="359"/>
    <m/>
    <s v="windfarms"/>
    <s v="PET spp"/>
    <x v="2"/>
    <x v="1"/>
    <x v="1"/>
    <x v="0"/>
    <x v="1"/>
    <x v="0"/>
    <n v="4"/>
  </r>
  <r>
    <x v="0"/>
    <x v="3"/>
    <s v="NA"/>
    <s v="user003"/>
    <x v="2"/>
    <s v="Industry"/>
    <s v="Woman"/>
    <s v="PIC: windfarms + impact sur l'environnement marin: nuages sédiments"/>
    <x v="14"/>
    <m/>
    <s v="windfarms"/>
    <s v="PET spp"/>
    <x v="2"/>
    <x v="1"/>
    <x v="1"/>
    <x v="1"/>
    <x v="1"/>
    <x v="0"/>
    <n v="3"/>
  </r>
  <r>
    <x v="0"/>
    <x v="3"/>
    <s v="NA"/>
    <s v="user003"/>
    <x v="2"/>
    <s v="Industry"/>
    <s v="Woman"/>
    <s v="PIC: windfarms + partage de l'espace"/>
    <x v="157"/>
    <m/>
    <s v="windfarms"/>
    <s v="PET spp"/>
    <x v="2"/>
    <x v="1"/>
    <x v="1"/>
    <x v="0"/>
    <x v="1"/>
    <x v="0"/>
    <n v="4"/>
  </r>
  <r>
    <x v="0"/>
    <x v="3"/>
    <s v="NA"/>
    <s v="user003"/>
    <x v="2"/>
    <s v="Industry"/>
    <s v="Woman"/>
    <s v="partage de l'espace entre les navires de pêche present sur zone / engins trainants et dormants"/>
    <x v="157"/>
    <m/>
    <s v="marine spatial planning for fisheries"/>
    <s v="NA"/>
    <x v="2"/>
    <x v="0"/>
    <x v="1"/>
    <x v="1"/>
    <x v="1"/>
    <x v="0"/>
    <n v="2"/>
  </r>
  <r>
    <x v="0"/>
    <x v="3"/>
    <s v="NA"/>
    <s v="user003"/>
    <x v="2"/>
    <s v="Industry"/>
    <s v="Woman"/>
    <s v="partage de l'espace entre les navires de pêche present sur zone / engins trainants et dormants"/>
    <x v="360"/>
    <s v="fishing gear"/>
    <s v="marine spatial planning for fisheries"/>
    <s v="NA"/>
    <x v="1"/>
    <x v="0"/>
    <x v="1"/>
    <x v="1"/>
    <x v="1"/>
    <x v="0"/>
    <n v="2"/>
  </r>
  <r>
    <x v="0"/>
    <x v="3"/>
    <s v="NA"/>
    <s v="user003"/>
    <x v="2"/>
    <s v="Industry"/>
    <s v="Woman"/>
    <s v="partage de l'espace entre les navires de pêche present sur zone / engins trainants et dormants"/>
    <x v="361"/>
    <m/>
    <s v="marine spatial planning for fisheries"/>
    <s v="NA"/>
    <x v="1"/>
    <x v="0"/>
    <x v="1"/>
    <x v="1"/>
    <x v="1"/>
    <x v="0"/>
    <n v="2"/>
  </r>
  <r>
    <x v="0"/>
    <x v="3"/>
    <s v="NA"/>
    <s v="user004"/>
    <x v="2"/>
    <s v="Scientist"/>
    <s v="Man"/>
    <s v="global warming, climate and fisheries interactions"/>
    <x v="53"/>
    <s v="climate change"/>
    <s v="climate"/>
    <s v="fishing"/>
    <x v="0"/>
    <x v="0"/>
    <x v="1"/>
    <x v="1"/>
    <x v="1"/>
    <x v="0"/>
    <n v="2"/>
  </r>
  <r>
    <x v="0"/>
    <x v="3"/>
    <s v="NA"/>
    <s v="user004"/>
    <x v="2"/>
    <s v="Scientist"/>
    <s v="Man"/>
    <s v="global warming, climate and fisheries interactions"/>
    <x v="41"/>
    <s v="fisheries"/>
    <s v="climate"/>
    <s v="fishing"/>
    <x v="1"/>
    <x v="1"/>
    <x v="1"/>
    <x v="1"/>
    <x v="0"/>
    <x v="0"/>
    <n v="2"/>
  </r>
  <r>
    <x v="0"/>
    <x v="3"/>
    <s v="NA"/>
    <s v="user004"/>
    <x v="2"/>
    <s v="Scientist"/>
    <s v="Man"/>
    <s v="global warming, climate and fisheries interactions"/>
    <x v="205"/>
    <s v="carbon emission"/>
    <s v="fishing"/>
    <s v="climate"/>
    <x v="0"/>
    <x v="1"/>
    <x v="1"/>
    <x v="1"/>
    <x v="0"/>
    <x v="0"/>
    <n v="2"/>
  </r>
  <r>
    <x v="0"/>
    <x v="3"/>
    <s v="NA"/>
    <s v="user004"/>
    <x v="2"/>
    <s v="Scientist"/>
    <s v="Man"/>
    <s v="climate: biological impact"/>
    <x v="362"/>
    <m/>
    <s v="climate"/>
    <s v="NA"/>
    <x v="0"/>
    <x v="0"/>
    <x v="0"/>
    <x v="0"/>
    <x v="0"/>
    <x v="0"/>
    <n v="3"/>
  </r>
  <r>
    <x v="0"/>
    <x v="3"/>
    <s v="NA"/>
    <s v="user004"/>
    <x v="2"/>
    <s v="Scientist"/>
    <s v="Man"/>
    <s v="climate: productivity"/>
    <x v="313"/>
    <m/>
    <s v="climate"/>
    <s v="NA"/>
    <x v="0"/>
    <x v="0"/>
    <x v="0"/>
    <x v="0"/>
    <x v="0"/>
    <x v="0"/>
    <n v="3"/>
  </r>
  <r>
    <x v="0"/>
    <x v="3"/>
    <s v="NA"/>
    <s v="user004"/>
    <x v="2"/>
    <s v="Scientist"/>
    <s v="Man"/>
    <s v="climate: operational impact (storms)"/>
    <x v="363"/>
    <m/>
    <s v="climate"/>
    <s v="NA"/>
    <x v="0"/>
    <x v="0"/>
    <x v="0"/>
    <x v="0"/>
    <x v="0"/>
    <x v="0"/>
    <n v="3"/>
  </r>
  <r>
    <x v="0"/>
    <x v="3"/>
    <s v="NA"/>
    <s v="user004"/>
    <x v="2"/>
    <s v="Scientist"/>
    <s v="Man"/>
    <s v="climate: jellyfish"/>
    <x v="364"/>
    <m/>
    <s v="climate"/>
    <s v="NA"/>
    <x v="0"/>
    <x v="0"/>
    <x v="1"/>
    <x v="0"/>
    <x v="1"/>
    <x v="0"/>
    <n v="3"/>
  </r>
  <r>
    <x v="0"/>
    <x v="3"/>
    <s v="NA"/>
    <s v="user004"/>
    <x v="2"/>
    <s v="Scientist"/>
    <s v="Man"/>
    <s v="climate: by-catch"/>
    <x v="76"/>
    <s v="bycatch"/>
    <s v="climate"/>
    <s v="NA"/>
    <x v="0"/>
    <x v="0"/>
    <x v="1"/>
    <x v="0"/>
    <x v="0"/>
    <x v="0"/>
    <n v="2"/>
  </r>
  <r>
    <x v="0"/>
    <x v="3"/>
    <s v="NA"/>
    <s v="user004"/>
    <x v="2"/>
    <s v="Scientist"/>
    <s v="Man"/>
    <s v="climate: nuisance/new species"/>
    <x v="365"/>
    <m/>
    <s v="climate"/>
    <s v="NA"/>
    <x v="2"/>
    <x v="0"/>
    <x v="1"/>
    <x v="1"/>
    <x v="0"/>
    <x v="1"/>
    <n v="0"/>
  </r>
  <r>
    <x v="0"/>
    <x v="3"/>
    <s v="NA"/>
    <s v="user004"/>
    <x v="2"/>
    <s v="Scientist"/>
    <s v="Man"/>
    <s v="climate: nuisance/new species"/>
    <x v="145"/>
    <m/>
    <s v="climate"/>
    <s v="NA"/>
    <x v="0"/>
    <x v="0"/>
    <x v="0"/>
    <x v="0"/>
    <x v="0"/>
    <x v="0"/>
    <n v="3"/>
  </r>
  <r>
    <x v="0"/>
    <x v="3"/>
    <s v="NA"/>
    <s v="user004"/>
    <x v="2"/>
    <s v="Scientist"/>
    <s v="Man"/>
    <s v="pollution: persistent organics"/>
    <x v="366"/>
    <m/>
    <s v="climate"/>
    <s v="NA"/>
    <x v="0"/>
    <x v="0"/>
    <x v="1"/>
    <x v="0"/>
    <x v="0"/>
    <x v="0"/>
    <n v="2"/>
  </r>
  <r>
    <x v="0"/>
    <x v="3"/>
    <s v="NA"/>
    <s v="user004"/>
    <x v="2"/>
    <s v="Scientist"/>
    <s v="Man"/>
    <s v="pollution: plastic"/>
    <x v="367"/>
    <m/>
    <s v="climate"/>
    <s v="NA"/>
    <x v="0"/>
    <x v="0"/>
    <x v="1"/>
    <x v="0"/>
    <x v="0"/>
    <x v="0"/>
    <n v="2"/>
  </r>
  <r>
    <x v="0"/>
    <x v="3"/>
    <s v="NA"/>
    <s v="user004"/>
    <x v="2"/>
    <s v="Scientist"/>
    <s v="Man"/>
    <s v="litter: macro"/>
    <x v="368"/>
    <m/>
    <s v="litter"/>
    <s v="NA"/>
    <x v="0"/>
    <x v="0"/>
    <x v="1"/>
    <x v="0"/>
    <x v="0"/>
    <x v="0"/>
    <n v="2"/>
  </r>
  <r>
    <x v="0"/>
    <x v="3"/>
    <s v="NA"/>
    <s v="user004"/>
    <x v="2"/>
    <s v="Scientist"/>
    <s v="Man"/>
    <s v="litter: micro"/>
    <x v="369"/>
    <m/>
    <s v="litter"/>
    <s v="NA"/>
    <x v="0"/>
    <x v="0"/>
    <x v="1"/>
    <x v="0"/>
    <x v="0"/>
    <x v="0"/>
    <n v="2"/>
  </r>
  <r>
    <x v="0"/>
    <x v="3"/>
    <s v="NA"/>
    <s v="user004"/>
    <x v="2"/>
    <s v="Scientist"/>
    <s v="Man"/>
    <s v="ecosystem modelling: indicators of ecosystem state (physical &amp; biological)"/>
    <x v="370"/>
    <s v="ecosystem"/>
    <s v="ecosystem modelling"/>
    <s v="NA"/>
    <x v="0"/>
    <x v="0"/>
    <x v="1"/>
    <x v="0"/>
    <x v="0"/>
    <x v="0"/>
    <n v="2"/>
  </r>
  <r>
    <x v="0"/>
    <x v="3"/>
    <s v="NA"/>
    <s v="user004"/>
    <x v="2"/>
    <s v="Scientist"/>
    <s v="Man"/>
    <s v="ecosystem modelling: indicators of ecosystem state (physical &amp; biological)"/>
    <x v="371"/>
    <s v="ecosystem"/>
    <s v="ecosystem modelling"/>
    <s v="NA"/>
    <x v="0"/>
    <x v="0"/>
    <x v="1"/>
    <x v="0"/>
    <x v="0"/>
    <x v="0"/>
    <n v="2"/>
  </r>
  <r>
    <x v="0"/>
    <x v="3"/>
    <s v="NA"/>
    <s v="user004"/>
    <x v="2"/>
    <s v="Scientist"/>
    <s v="Man"/>
    <s v="ecosystem modelling: indicators of ecosystem state (physical &amp; biological)"/>
    <x v="372"/>
    <s v="ecosystem"/>
    <s v="ecosystem modelling"/>
    <s v="NA"/>
    <x v="0"/>
    <x v="0"/>
    <x v="1"/>
    <x v="0"/>
    <x v="0"/>
    <x v="0"/>
    <n v="2"/>
  </r>
  <r>
    <x v="0"/>
    <x v="3"/>
    <s v="NA"/>
    <s v="user004"/>
    <x v="2"/>
    <s v="Scientist"/>
    <s v="Man"/>
    <s v="ecosystem modelling: health"/>
    <x v="373"/>
    <m/>
    <s v="ecosystem modelling: health"/>
    <s v="NA"/>
    <x v="0"/>
    <x v="0"/>
    <x v="1"/>
    <x v="0"/>
    <x v="0"/>
    <x v="0"/>
    <n v="2"/>
  </r>
  <r>
    <x v="0"/>
    <x v="3"/>
    <s v="NA"/>
    <s v="user004"/>
    <x v="2"/>
    <s v="Scientist"/>
    <s v="Man"/>
    <s v="ecosystem modelling: function"/>
    <x v="374"/>
    <m/>
    <s v="ecosystem modelling: function"/>
    <s v="NA"/>
    <x v="0"/>
    <x v="0"/>
    <x v="1"/>
    <x v="0"/>
    <x v="0"/>
    <x v="0"/>
    <n v="2"/>
  </r>
  <r>
    <x v="0"/>
    <x v="3"/>
    <s v="NA"/>
    <s v="user004"/>
    <x v="2"/>
    <s v="Scientist"/>
    <s v="Man"/>
    <s v="ecosystem modelling: resilience"/>
    <x v="375"/>
    <m/>
    <s v="ecosystem modelling: resilience"/>
    <s v="NA"/>
    <x v="0"/>
    <x v="0"/>
    <x v="1"/>
    <x v="0"/>
    <x v="0"/>
    <x v="0"/>
    <n v="2"/>
  </r>
  <r>
    <x v="0"/>
    <x v="3"/>
    <s v="NA"/>
    <s v="user004"/>
    <x v="2"/>
    <s v="Scientist"/>
    <s v="Man"/>
    <s v="ecosystem modelling: pressures"/>
    <x v="33"/>
    <m/>
    <s v="ecosystem modelling: pressures"/>
    <s v="NA"/>
    <x v="2"/>
    <x v="0"/>
    <x v="1"/>
    <x v="0"/>
    <x v="0"/>
    <x v="0"/>
    <n v="2"/>
  </r>
  <r>
    <x v="0"/>
    <x v="3"/>
    <s v="NA"/>
    <s v="user004"/>
    <x v="2"/>
    <s v="Scientist"/>
    <s v="Man"/>
    <s v="plankton"/>
    <x v="147"/>
    <m/>
    <s v="plankton"/>
    <s v="NA"/>
    <x v="0"/>
    <x v="0"/>
    <x v="0"/>
    <x v="0"/>
    <x v="0"/>
    <x v="0"/>
    <n v="3"/>
  </r>
  <r>
    <x v="0"/>
    <x v="3"/>
    <s v="NA"/>
    <s v="user004"/>
    <x v="2"/>
    <s v="Scientist"/>
    <s v="Man"/>
    <s v="primary productiion"/>
    <x v="125"/>
    <m/>
    <s v="primary production"/>
    <s v="NA"/>
    <x v="0"/>
    <x v="0"/>
    <x v="1"/>
    <x v="0"/>
    <x v="0"/>
    <x v="0"/>
    <n v="2"/>
  </r>
  <r>
    <x v="0"/>
    <x v="3"/>
    <s v="NA"/>
    <s v="user004"/>
    <x v="2"/>
    <s v="Scientist"/>
    <s v="Man"/>
    <s v="ecosystem health"/>
    <x v="376"/>
    <s v="ecosystem"/>
    <s v="ecosystem health"/>
    <s v="NA"/>
    <x v="0"/>
    <x v="0"/>
    <x v="1"/>
    <x v="0"/>
    <x v="0"/>
    <x v="0"/>
    <n v="2"/>
  </r>
  <r>
    <x v="0"/>
    <x v="3"/>
    <s v="NA"/>
    <s v="user004"/>
    <x v="2"/>
    <s v="Scientist"/>
    <s v="Man"/>
    <s v="invasive/migratory species"/>
    <x v="292"/>
    <m/>
    <s v="invasive species"/>
    <s v="NA"/>
    <x v="0"/>
    <x v="0"/>
    <x v="1"/>
    <x v="0"/>
    <x v="1"/>
    <x v="0"/>
    <n v="3"/>
  </r>
  <r>
    <x v="0"/>
    <x v="3"/>
    <s v="NA"/>
    <s v="user004"/>
    <x v="2"/>
    <s v="Scientist"/>
    <s v="Man"/>
    <s v="invasive/migratory species"/>
    <x v="377"/>
    <m/>
    <s v="invasive species"/>
    <s v="NA"/>
    <x v="0"/>
    <x v="0"/>
    <x v="1"/>
    <x v="0"/>
    <x v="0"/>
    <x v="0"/>
    <n v="2"/>
  </r>
  <r>
    <x v="0"/>
    <x v="3"/>
    <s v="NA"/>
    <s v="user004"/>
    <x v="2"/>
    <s v="Scientist"/>
    <s v="Man"/>
    <s v="PIC: beam trawl"/>
    <x v="6"/>
    <s v="fishing gear"/>
    <s v="beam trawl"/>
    <s v="NA"/>
    <x v="1"/>
    <x v="1"/>
    <x v="1"/>
    <x v="1"/>
    <x v="0"/>
    <x v="0"/>
    <n v="2"/>
  </r>
  <r>
    <x v="0"/>
    <x v="3"/>
    <s v="NA"/>
    <s v="user004"/>
    <x v="2"/>
    <s v="Scientist"/>
    <s v="Man"/>
    <s v="PIC: seabirds (gulls)"/>
    <x v="78"/>
    <m/>
    <s v="seabirds"/>
    <s v="NA"/>
    <x v="0"/>
    <x v="0"/>
    <x v="1"/>
    <x v="0"/>
    <x v="0"/>
    <x v="0"/>
    <n v="2"/>
  </r>
  <r>
    <x v="0"/>
    <x v="3"/>
    <s v="NA"/>
    <s v="user004"/>
    <x v="2"/>
    <s v="Scientist"/>
    <s v="Man"/>
    <s v="PIC: harbour porpoise"/>
    <x v="378"/>
    <m/>
    <s v="harbour porpoise"/>
    <s v="NA"/>
    <x v="0"/>
    <x v="0"/>
    <x v="1"/>
    <x v="0"/>
    <x v="0"/>
    <x v="0"/>
    <n v="2"/>
  </r>
  <r>
    <x v="0"/>
    <x v="3"/>
    <s v="NA"/>
    <s v="user004"/>
    <x v="2"/>
    <s v="Scientist"/>
    <s v="Man"/>
    <s v="PIC: rays"/>
    <x v="23"/>
    <m/>
    <s v="rays"/>
    <s v="NA"/>
    <x v="0"/>
    <x v="0"/>
    <x v="1"/>
    <x v="0"/>
    <x v="0"/>
    <x v="0"/>
    <n v="2"/>
  </r>
  <r>
    <x v="0"/>
    <x v="3"/>
    <s v="NA"/>
    <s v="user004"/>
    <x v="2"/>
    <s v="Scientist"/>
    <s v="Man"/>
    <s v="PIC: cod"/>
    <x v="18"/>
    <s v="commercial fish/shellfish"/>
    <s v="cod"/>
    <s v="NA"/>
    <x v="0"/>
    <x v="0"/>
    <x v="0"/>
    <x v="1"/>
    <x v="0"/>
    <x v="0"/>
    <n v="2"/>
  </r>
  <r>
    <x v="0"/>
    <x v="3"/>
    <s v="NA"/>
    <s v="user004"/>
    <x v="2"/>
    <s v="Scientist"/>
    <s v="Man"/>
    <s v="PIC: herring"/>
    <x v="19"/>
    <m/>
    <s v="herring"/>
    <s v="NA"/>
    <x v="0"/>
    <x v="0"/>
    <x v="0"/>
    <x v="1"/>
    <x v="0"/>
    <x v="0"/>
    <n v="2"/>
  </r>
  <r>
    <x v="0"/>
    <x v="3"/>
    <s v="NA"/>
    <s v="user004"/>
    <x v="2"/>
    <s v="Scientist"/>
    <s v="Man"/>
    <s v="PIC: shrimp"/>
    <x v="0"/>
    <m/>
    <s v="shrimp"/>
    <s v="NA"/>
    <x v="0"/>
    <x v="0"/>
    <x v="0"/>
    <x v="1"/>
    <x v="0"/>
    <x v="0"/>
    <n v="2"/>
  </r>
  <r>
    <x v="0"/>
    <x v="3"/>
    <s v="NA"/>
    <s v="user004"/>
    <x v="2"/>
    <s v="Scientist"/>
    <s v="Man"/>
    <s v="PIC: lemon sole"/>
    <x v="379"/>
    <m/>
    <s v="lemon sole"/>
    <s v="NA"/>
    <x v="0"/>
    <x v="0"/>
    <x v="0"/>
    <x v="1"/>
    <x v="0"/>
    <x v="0"/>
    <n v="2"/>
  </r>
  <r>
    <x v="0"/>
    <x v="3"/>
    <s v="NA"/>
    <s v="user004"/>
    <x v="2"/>
    <s v="Scientist"/>
    <s v="Man"/>
    <s v="PIC: crabs"/>
    <x v="85"/>
    <s v="commercial fish/shellfish"/>
    <s v="crabs"/>
    <s v="NA"/>
    <x v="0"/>
    <x v="0"/>
    <x v="0"/>
    <x v="1"/>
    <x v="0"/>
    <x v="0"/>
    <n v="2"/>
  </r>
  <r>
    <x v="0"/>
    <x v="3"/>
    <s v="NA"/>
    <s v="user004"/>
    <x v="2"/>
    <s v="Scientist"/>
    <s v="Man"/>
    <s v="PIC: Nephrops"/>
    <x v="16"/>
    <m/>
    <s v="Nephrops"/>
    <s v="NA"/>
    <x v="0"/>
    <x v="0"/>
    <x v="0"/>
    <x v="1"/>
    <x v="0"/>
    <x v="0"/>
    <n v="2"/>
  </r>
  <r>
    <x v="0"/>
    <x v="3"/>
    <s v="NA"/>
    <s v="user005"/>
    <x v="2"/>
    <s v="Industry"/>
    <s v="Man"/>
    <s v="les bonnes pratiques des professionnels + nécessaire protection du milieu"/>
    <x v="141"/>
    <m/>
    <s v="tradeoff production and conservation: good practices of professionals + protection of the environment"/>
    <s v="NA"/>
    <x v="2"/>
    <x v="1"/>
    <x v="1"/>
    <x v="1"/>
    <x v="0"/>
    <x v="0"/>
    <n v="2"/>
  </r>
  <r>
    <x v="0"/>
    <x v="3"/>
    <s v="NA"/>
    <s v="user005"/>
    <x v="2"/>
    <s v="Industry"/>
    <s v="Man"/>
    <s v="les bonnes pratiques des professionnels + nécessaire protection du milieu"/>
    <x v="380"/>
    <m/>
    <s v="tradeoff production and conservation: good practices of professionals + protection of the environment"/>
    <s v="NA"/>
    <x v="2"/>
    <x v="1"/>
    <x v="1"/>
    <x v="1"/>
    <x v="0"/>
    <x v="0"/>
    <n v="2"/>
  </r>
  <r>
    <x v="0"/>
    <x v="3"/>
    <s v="NA"/>
    <s v="user005"/>
    <x v="2"/>
    <s v="Industry"/>
    <s v="Man"/>
    <s v="les bonnes pratiques des professionnels + nécessaire protection du milieu"/>
    <x v="148"/>
    <s v="conservation"/>
    <s v="tradeoff production and conservation: good practices of professionals + protection of the environment"/>
    <s v="NA"/>
    <x v="2"/>
    <x v="1"/>
    <x v="1"/>
    <x v="1"/>
    <x v="0"/>
    <x v="0"/>
    <n v="2"/>
  </r>
  <r>
    <x v="0"/>
    <x v="3"/>
    <s v="NA"/>
    <s v="user005"/>
    <x v="2"/>
    <s v="Industry"/>
    <s v="Man"/>
    <s v="la place de l'homme demeure centrale, à la fois comme acteur historique, légitime du milieu qu'il exploite, mais aussi en tant _x000a_qu' interlocuteur valable pour le partage de l'espace maritime"/>
    <x v="381"/>
    <m/>
    <s v="humans as central actor based historical activities"/>
    <s v="NA"/>
    <x v="2"/>
    <x v="1"/>
    <x v="1"/>
    <x v="1"/>
    <x v="1"/>
    <x v="0"/>
    <n v="3"/>
  </r>
  <r>
    <x v="0"/>
    <x v="3"/>
    <s v="NA"/>
    <s v="user005"/>
    <x v="2"/>
    <s v="Industry"/>
    <s v="Man"/>
    <s v="l'activité durable de la filière de la pêche doit être promue au titre de la protection de l'environnement et de l'écosystème du littoral"/>
    <x v="382"/>
    <s v="coastal communities"/>
    <s v="coastal communities"/>
    <s v="NA"/>
    <x v="2"/>
    <x v="1"/>
    <x v="1"/>
    <x v="1"/>
    <x v="0"/>
    <x v="0"/>
    <n v="2"/>
  </r>
  <r>
    <x v="0"/>
    <x v="3"/>
    <s v="NA"/>
    <s v="user005"/>
    <x v="2"/>
    <s v="Industry"/>
    <s v="Man"/>
    <s v="l'activité durable de la filière de la pêche doit être promue au titre de la protection de l'environnement et de l'écosystème du littoral"/>
    <x v="155"/>
    <m/>
    <s v="coastal communities"/>
    <s v="NA"/>
    <x v="2"/>
    <x v="1"/>
    <x v="1"/>
    <x v="1"/>
    <x v="0"/>
    <x v="0"/>
    <n v="2"/>
  </r>
  <r>
    <x v="0"/>
    <x v="3"/>
    <s v="NA"/>
    <s v="user005"/>
    <x v="2"/>
    <s v="Industry"/>
    <s v="Man"/>
    <s v="l'activité durable de la filière de la pêche doit être promue au titre de la protection de l'environnement et [...] de l'exploitation durable des ressources halieutiques"/>
    <x v="155"/>
    <m/>
    <s v="sustainable fishery resources"/>
    <s v="NA"/>
    <x v="2"/>
    <x v="0"/>
    <x v="0"/>
    <x v="1"/>
    <x v="0"/>
    <x v="0"/>
    <n v="2"/>
  </r>
  <r>
    <x v="0"/>
    <x v="3"/>
    <s v="NA"/>
    <s v="user005"/>
    <x v="2"/>
    <s v="Industry"/>
    <s v="Man"/>
    <s v="l'activité durable de la filière de la pêche doit être promue au titre de la protection de l'environnement et [...] de l'exploitation durable des ressources halieutiques"/>
    <x v="383"/>
    <s v="fisheries"/>
    <s v="sustainable fishery resources"/>
    <s v="NA"/>
    <x v="0"/>
    <x v="0"/>
    <x v="0"/>
    <x v="1"/>
    <x v="0"/>
    <x v="0"/>
    <n v="2"/>
  </r>
  <r>
    <x v="0"/>
    <x v="3"/>
    <s v="NA"/>
    <s v="user005"/>
    <x v="2"/>
    <s v="Industry"/>
    <s v="Man"/>
    <s v="une contribution active du secteur au développement durable économique "/>
    <x v="55"/>
    <s v="economics"/>
    <s v="fishing ON economy"/>
    <s v="NA"/>
    <x v="2"/>
    <x v="1"/>
    <x v="1"/>
    <x v="1"/>
    <x v="0"/>
    <x v="0"/>
    <n v="2"/>
  </r>
  <r>
    <x v="0"/>
    <x v="3"/>
    <s v="NA"/>
    <s v="user005"/>
    <x v="2"/>
    <s v="Industry"/>
    <s v="Man"/>
    <s v="une contribution active du secteur au développement durable social des territoires littoraux "/>
    <x v="382"/>
    <s v="coastal communities"/>
    <s v="fishing ON coastal development"/>
    <s v="NA"/>
    <x v="2"/>
    <x v="1"/>
    <x v="1"/>
    <x v="1"/>
    <x v="0"/>
    <x v="0"/>
    <n v="2"/>
  </r>
  <r>
    <x v="0"/>
    <x v="3"/>
    <s v="NA"/>
    <s v="user005"/>
    <x v="2"/>
    <s v="Industry"/>
    <s v="Man"/>
    <s v="La transmission [...] des connaissances intuitives des pêcheurs et de leurs savoirs "/>
    <x v="384"/>
    <m/>
    <s v="traditional ecological knowledge"/>
    <s v="NA"/>
    <x v="2"/>
    <x v="1"/>
    <x v="0"/>
    <x v="0"/>
    <x v="1"/>
    <x v="0"/>
    <n v="5"/>
  </r>
  <r>
    <x v="0"/>
    <x v="3"/>
    <s v="NA"/>
    <s v="user005"/>
    <x v="2"/>
    <s v="Industry"/>
    <s v="Man"/>
    <s v="La transmission des valeurs [...] des pêcheurs"/>
    <x v="385"/>
    <m/>
    <s v="values of fishers"/>
    <s v="NA"/>
    <x v="2"/>
    <x v="1"/>
    <x v="1"/>
    <x v="1"/>
    <x v="0"/>
    <x v="0"/>
    <n v="2"/>
  </r>
  <r>
    <x v="0"/>
    <x v="4"/>
    <s v="NA"/>
    <s v="user006"/>
    <x v="2"/>
    <s v="NGO"/>
    <s v="Woman"/>
    <s v="funcionamiento del ecosistema: interacciones interespecíficas"/>
    <x v="386"/>
    <s v="ecosystem"/>
    <s v="species interactions"/>
    <s v="encourage fishing that benefits society the most: fair and sustainable"/>
    <x v="0"/>
    <x v="0"/>
    <x v="1"/>
    <x v="0"/>
    <x v="0"/>
    <x v="0"/>
    <n v="2"/>
  </r>
  <r>
    <x v="0"/>
    <x v="4"/>
    <s v="NA"/>
    <s v="user006"/>
    <x v="2"/>
    <s v="NGO"/>
    <s v="Woman"/>
    <s v="funcionamiento del ecosistema: interacciones interespecíficas"/>
    <x v="7"/>
    <m/>
    <s v="species interactions"/>
    <s v="encourage fishing that benefits society the most: fair and sustainable"/>
    <x v="0"/>
    <x v="0"/>
    <x v="0"/>
    <x v="0"/>
    <x v="1"/>
    <x v="0"/>
    <n v="4"/>
  </r>
  <r>
    <x v="0"/>
    <x v="4"/>
    <s v="NA"/>
    <s v="user006"/>
    <x v="2"/>
    <s v="NGO"/>
    <s v="Woman"/>
    <s v="interaccciones entre especies y factores abióticos y climáticos (modelización)"/>
    <x v="53"/>
    <s v="climate change"/>
    <s v="interactions between species, abiotic and climate factors (modelling)"/>
    <s v="encourage fishing that benefits society the most: fair and sustainable"/>
    <x v="0"/>
    <x v="0"/>
    <x v="1"/>
    <x v="1"/>
    <x v="1"/>
    <x v="0"/>
    <n v="2"/>
  </r>
  <r>
    <x v="0"/>
    <x v="4"/>
    <s v="NA"/>
    <s v="user006"/>
    <x v="2"/>
    <s v="NGO"/>
    <s v="Woman"/>
    <s v="interaccciones entre especies y factores abióticos y climáticos (modelización)"/>
    <x v="387"/>
    <m/>
    <s v="interactions between species, abiotic and climate factors (modelling)"/>
    <s v="encourage fishing that benefits society the most: fair and sustainable"/>
    <x v="0"/>
    <x v="1"/>
    <x v="1"/>
    <x v="1"/>
    <x v="0"/>
    <x v="0"/>
    <n v="2"/>
  </r>
  <r>
    <x v="0"/>
    <x v="4"/>
    <s v="NA"/>
    <s v="user006"/>
    <x v="2"/>
    <s v="NGO"/>
    <s v="Woman"/>
    <s v="interaccciones entre especies y factores abióticos y climáticos (modelización)"/>
    <x v="388"/>
    <s v="environment"/>
    <s v="interactions between species, abiotic and climate factors (modelling)"/>
    <s v="encourage fishing that benefits society the most: fair and sustainable"/>
    <x v="0"/>
    <x v="0"/>
    <x v="0"/>
    <x v="0"/>
    <x v="0"/>
    <x v="0"/>
    <n v="3"/>
  </r>
  <r>
    <x v="0"/>
    <x v="4"/>
    <s v="NA"/>
    <s v="user006"/>
    <x v="2"/>
    <s v="NGO"/>
    <s v="Woman"/>
    <s v="estudios de artes de pesca alteranativos que garanticen la salud del hábitat"/>
    <x v="389"/>
    <s v="fishing gear"/>
    <s v="alternative gears"/>
    <s v="encourage fishing that benefits society the most: fair and sustainable"/>
    <x v="1"/>
    <x v="0"/>
    <x v="0"/>
    <x v="0"/>
    <x v="0"/>
    <x v="0"/>
    <n v="3"/>
  </r>
  <r>
    <x v="0"/>
    <x v="4"/>
    <s v="NA"/>
    <s v="user006"/>
    <x v="2"/>
    <s v="NGO"/>
    <s v="Woman"/>
    <s v="estudios de artes de pesca alteranativos que garanticen la salud del hábitat"/>
    <x v="284"/>
    <m/>
    <s v="alternative gears"/>
    <s v="encourage fishing that benefits society the most: fair and sustainable"/>
    <x v="2"/>
    <x v="0"/>
    <x v="0"/>
    <x v="0"/>
    <x v="1"/>
    <x v="0"/>
    <n v="4"/>
  </r>
  <r>
    <x v="0"/>
    <x v="4"/>
    <s v="NA"/>
    <s v="user006"/>
    <x v="2"/>
    <s v="NGO"/>
    <s v="Woman"/>
    <s v="modelos que integren medidas de gestión bajo diferentes escenarios climáticos"/>
    <x v="50"/>
    <s v="climate change"/>
    <s v="climate"/>
    <s v="encourage fishing that benefits society the most: fair and sustainable"/>
    <x v="0"/>
    <x v="0"/>
    <x v="1"/>
    <x v="1"/>
    <x v="1"/>
    <x v="0"/>
    <n v="2"/>
  </r>
  <r>
    <x v="0"/>
    <x v="4"/>
    <s v="NA"/>
    <s v="user006"/>
    <x v="2"/>
    <s v="NGO"/>
    <s v="Woman"/>
    <s v="modelos que integren medidas de gestión bajo diferentes escenarios climáticos"/>
    <x v="390"/>
    <m/>
    <s v="climate"/>
    <s v="encourage fishing that benefits society the most: fair and sustainable"/>
    <x v="0"/>
    <x v="0"/>
    <x v="1"/>
    <x v="1"/>
    <x v="0"/>
    <x v="0"/>
    <n v="1"/>
  </r>
  <r>
    <x v="0"/>
    <x v="4"/>
    <s v="NA"/>
    <s v="user006"/>
    <x v="2"/>
    <s v="NGO"/>
    <s v="Woman"/>
    <s v="estado de las poblaciones sensible (mamíferos, aves, tortugas, tiburones)"/>
    <x v="199"/>
    <m/>
    <s v="sensitive species"/>
    <s v="encourage fishing that benefits society the most: fair and sustainable"/>
    <x v="0"/>
    <x v="0"/>
    <x v="1"/>
    <x v="0"/>
    <x v="0"/>
    <x v="0"/>
    <n v="2"/>
  </r>
  <r>
    <x v="0"/>
    <x v="4"/>
    <s v="NA"/>
    <s v="user006"/>
    <x v="2"/>
    <s v="NGO"/>
    <s v="Woman"/>
    <s v="estado de las poblaciones sensible (mamíferos, aves, tortugas, tiburones)"/>
    <x v="79"/>
    <m/>
    <s v="sensitive species"/>
    <s v="encourage fishing that benefits society the most: fair and sustainable"/>
    <x v="0"/>
    <x v="0"/>
    <x v="1"/>
    <x v="0"/>
    <x v="0"/>
    <x v="0"/>
    <n v="2"/>
  </r>
  <r>
    <x v="0"/>
    <x v="4"/>
    <s v="NA"/>
    <s v="user006"/>
    <x v="2"/>
    <s v="NGO"/>
    <s v="Woman"/>
    <s v="estado de las poblaciones sensible (mamíferos, aves, tortugas, tiburones)"/>
    <x v="78"/>
    <m/>
    <s v="sensitive species"/>
    <s v="encourage fishing that benefits society the most: fair and sustainable"/>
    <x v="0"/>
    <x v="0"/>
    <x v="1"/>
    <x v="0"/>
    <x v="0"/>
    <x v="0"/>
    <n v="2"/>
  </r>
  <r>
    <x v="0"/>
    <x v="4"/>
    <s v="NA"/>
    <s v="user006"/>
    <x v="2"/>
    <s v="NGO"/>
    <s v="Woman"/>
    <s v="estado de las poblaciones sensible (mamíferos, aves, tortugas, tiburones)"/>
    <x v="137"/>
    <m/>
    <s v="sensitive species"/>
    <s v="encourage fishing that benefits society the most: fair and sustainable"/>
    <x v="0"/>
    <x v="0"/>
    <x v="1"/>
    <x v="0"/>
    <x v="0"/>
    <x v="0"/>
    <n v="2"/>
  </r>
  <r>
    <x v="0"/>
    <x v="4"/>
    <s v="NA"/>
    <s v="user006"/>
    <x v="2"/>
    <s v="NGO"/>
    <s v="Woman"/>
    <s v="estado de las poblaciones sensible (mamíferos, aves, tortugas, tiburones)"/>
    <x v="80"/>
    <m/>
    <s v="sensitive species"/>
    <s v="encourage fishing that benefits society the most: fair and sustainable"/>
    <x v="0"/>
    <x v="0"/>
    <x v="1"/>
    <x v="0"/>
    <x v="0"/>
    <x v="0"/>
    <n v="2"/>
  </r>
  <r>
    <x v="0"/>
    <x v="4"/>
    <s v="NA"/>
    <s v="user006"/>
    <x v="2"/>
    <s v="NGO"/>
    <s v="Woman"/>
    <s v="caraterización de hábitats"/>
    <x v="15"/>
    <s v="seabottom habitat"/>
    <s v="benthos"/>
    <s v="encourage fishing that benefits society the most: fair and sustainable"/>
    <x v="0"/>
    <x v="0"/>
    <x v="1"/>
    <x v="0"/>
    <x v="1"/>
    <x v="0"/>
    <n v="3"/>
  </r>
  <r>
    <x v="0"/>
    <x v="4"/>
    <s v="NA"/>
    <s v="user006"/>
    <x v="2"/>
    <s v="NGO"/>
    <s v="Woman"/>
    <s v="modelos que integren estado de las especies y medidas técnicas (pesca incidental, selectividad)"/>
    <x v="76"/>
    <s v="bycatch"/>
    <s v="technical measures"/>
    <s v="encourage fishing that benefits society the most: fair and sustainable"/>
    <x v="2"/>
    <x v="0"/>
    <x v="1"/>
    <x v="0"/>
    <x v="0"/>
    <x v="0"/>
    <n v="2"/>
  </r>
  <r>
    <x v="0"/>
    <x v="4"/>
    <s v="NA"/>
    <s v="user006"/>
    <x v="2"/>
    <s v="NGO"/>
    <s v="Woman"/>
    <s v="modelos que integren estado de las especies y medidas técnicas (pesca incidental, selectividad)"/>
    <x v="75"/>
    <m/>
    <s v="selective gear"/>
    <s v="encourage fishing that benefits society the most: fair and sustainable"/>
    <x v="1"/>
    <x v="1"/>
    <x v="1"/>
    <x v="1"/>
    <x v="0"/>
    <x v="0"/>
    <n v="2"/>
  </r>
  <r>
    <x v="0"/>
    <x v="4"/>
    <s v="NA"/>
    <s v="user006"/>
    <x v="2"/>
    <s v="NGO"/>
    <s v="Woman"/>
    <s v="inclusión del conocimiento ecológico tredicional"/>
    <x v="332"/>
    <m/>
    <s v="traditional ecological knowledge"/>
    <s v="encourage fishing that benefits society the most: fair and sustainable"/>
    <x v="2"/>
    <x v="1"/>
    <x v="1"/>
    <x v="1"/>
    <x v="0"/>
    <x v="0"/>
    <n v="2"/>
  </r>
  <r>
    <x v="0"/>
    <x v="4"/>
    <s v="NA"/>
    <s v="user006"/>
    <x v="2"/>
    <s v="NGO"/>
    <s v="Woman"/>
    <s v="estudios socioeconómicos sobre gestión sostenible y eficiente para las comunidades costeras locales"/>
    <x v="192"/>
    <m/>
    <s v="coastal communities"/>
    <s v="encourage fishing that benefits society the most: fair and sustainable"/>
    <x v="2"/>
    <x v="1"/>
    <x v="1"/>
    <x v="1"/>
    <x v="0"/>
    <x v="0"/>
    <n v="2"/>
  </r>
  <r>
    <x v="0"/>
    <x v="4"/>
    <s v="NA"/>
    <s v="user006"/>
    <x v="2"/>
    <s v="NGO"/>
    <s v="Woman"/>
    <s v="estudios socioeconómicos sobre gestión sostenible y eficiente para las comunidades costeras locales"/>
    <x v="10"/>
    <m/>
    <s v="coastal communities"/>
    <s v="encourage fishing that benefits society the most: fair and sustainable"/>
    <x v="2"/>
    <x v="1"/>
    <x v="1"/>
    <x v="1"/>
    <x v="0"/>
    <x v="0"/>
    <n v="2"/>
  </r>
  <r>
    <x v="0"/>
    <x v="4"/>
    <s v="NA"/>
    <s v="user006"/>
    <x v="2"/>
    <s v="NGO"/>
    <s v="Woman"/>
    <s v="estudios socioeconómicos sobre gestión sostenible y eficiente para las comunidades costeras locales"/>
    <x v="155"/>
    <m/>
    <s v="coastal communities"/>
    <s v="encourage fishing that benefits society the most: fair and sustainable"/>
    <x v="2"/>
    <x v="1"/>
    <x v="1"/>
    <x v="1"/>
    <x v="0"/>
    <x v="0"/>
    <n v="2"/>
  </r>
  <r>
    <x v="0"/>
    <x v="4"/>
    <s v="NA"/>
    <s v="user006"/>
    <x v="2"/>
    <s v="NGO"/>
    <s v="Woman"/>
    <s v="estudios socioeconómicos sobre gestión sostenible y eficiente para las comunidades costeras locales"/>
    <x v="391"/>
    <m/>
    <s v="coastal communities"/>
    <s v="encourage fishing that benefits society the most: fair and sustainable"/>
    <x v="2"/>
    <x v="1"/>
    <x v="1"/>
    <x v="1"/>
    <x v="0"/>
    <x v="0"/>
    <n v="2"/>
  </r>
  <r>
    <x v="0"/>
    <x v="4"/>
    <s v="NA"/>
    <s v="user006"/>
    <x v="2"/>
    <s v="NGO"/>
    <s v="Woman"/>
    <s v="modelos bioeconomicos: estado de las poblaciones con beneficios socioeconómicos a medio y largo plazo"/>
    <x v="241"/>
    <s v="economics"/>
    <s v="bio-economic models"/>
    <s v="encourage fishing that benefits society the most: fair and sustainable"/>
    <x v="2"/>
    <x v="1"/>
    <x v="1"/>
    <x v="1"/>
    <x v="0"/>
    <x v="0"/>
    <n v="2"/>
  </r>
  <r>
    <x v="0"/>
    <x v="4"/>
    <s v="NA"/>
    <s v="user006"/>
    <x v="2"/>
    <s v="NGO"/>
    <s v="Woman"/>
    <s v="incentivar la pesca qué más beneficia a la sociedad: justa y sostenible"/>
    <x v="43"/>
    <m/>
    <s v="encourage fishing that benefits society the most: fair and sustainable"/>
    <s v="health, employment, coastal communities economy and society"/>
    <x v="2"/>
    <x v="1"/>
    <x v="1"/>
    <x v="1"/>
    <x v="0"/>
    <x v="0"/>
    <n v="2"/>
  </r>
  <r>
    <x v="0"/>
    <x v="4"/>
    <s v="NA"/>
    <s v="user006"/>
    <x v="2"/>
    <s v="NGO"/>
    <s v="Woman"/>
    <s v="desarrollo de planes de gestión participativos"/>
    <x v="248"/>
    <s v="co-management"/>
    <s v="co-management"/>
    <s v="NA"/>
    <x v="2"/>
    <x v="1"/>
    <x v="1"/>
    <x v="1"/>
    <x v="0"/>
    <x v="0"/>
    <n v="2"/>
  </r>
  <r>
    <x v="0"/>
    <x v="4"/>
    <s v="NA"/>
    <s v="user006"/>
    <x v="2"/>
    <s v="NGO"/>
    <s v="Woman"/>
    <s v="planes de gestión: AMP"/>
    <x v="13"/>
    <m/>
    <s v="MPA"/>
    <s v="NA"/>
    <x v="2"/>
    <x v="1"/>
    <x v="1"/>
    <x v="1"/>
    <x v="1"/>
    <x v="0"/>
    <n v="3"/>
  </r>
  <r>
    <x v="0"/>
    <x v="4"/>
    <s v="NA"/>
    <s v="user006"/>
    <x v="2"/>
    <s v="NGO"/>
    <s v="Woman"/>
    <s v="PIC: comunidades costeras vivas: health"/>
    <x v="211"/>
    <s v="coastal communities"/>
    <s v="health"/>
    <s v="NA"/>
    <x v="2"/>
    <x v="1"/>
    <x v="1"/>
    <x v="1"/>
    <x v="0"/>
    <x v="0"/>
    <n v="2"/>
  </r>
  <r>
    <x v="0"/>
    <x v="4"/>
    <s v="NA"/>
    <s v="user006"/>
    <x v="2"/>
    <s v="NGO"/>
    <s v="Woman"/>
    <s v="PIC: comunidades costeras vivas: health"/>
    <x v="392"/>
    <m/>
    <s v="health"/>
    <s v="NA"/>
    <x v="2"/>
    <x v="1"/>
    <x v="1"/>
    <x v="1"/>
    <x v="0"/>
    <x v="0"/>
    <n v="2"/>
  </r>
  <r>
    <x v="0"/>
    <x v="4"/>
    <s v="NA"/>
    <s v="user006"/>
    <x v="2"/>
    <s v="NGO"/>
    <s v="Woman"/>
    <s v="PIC: comunidades costeras vivas: jobs"/>
    <x v="12"/>
    <s v="jobs"/>
    <s v="employment"/>
    <s v="NA"/>
    <x v="2"/>
    <x v="1"/>
    <x v="1"/>
    <x v="1"/>
    <x v="0"/>
    <x v="0"/>
    <n v="2"/>
  </r>
  <r>
    <x v="0"/>
    <x v="4"/>
    <s v="NA"/>
    <s v="user006"/>
    <x v="2"/>
    <s v="NGO"/>
    <s v="Woman"/>
    <s v="PIC: comunidades costeras vivas: local communities"/>
    <x v="393"/>
    <m/>
    <s v="coastal communities"/>
    <s v="NA"/>
    <x v="2"/>
    <x v="1"/>
    <x v="1"/>
    <x v="1"/>
    <x v="0"/>
    <x v="0"/>
    <n v="2"/>
  </r>
  <r>
    <x v="0"/>
    <x v="4"/>
    <s v="NA"/>
    <s v="user006"/>
    <x v="2"/>
    <s v="NGO"/>
    <s v="Woman"/>
    <s v="PIC: comunidades costeras vivas: economy"/>
    <x v="55"/>
    <s v="economics"/>
    <s v="coastal communities: economy"/>
    <s v="NA"/>
    <x v="2"/>
    <x v="1"/>
    <x v="1"/>
    <x v="1"/>
    <x v="0"/>
    <x v="0"/>
    <n v="2"/>
  </r>
  <r>
    <x v="0"/>
    <x v="4"/>
    <s v="NA"/>
    <s v="user006"/>
    <x v="2"/>
    <s v="NGO"/>
    <s v="Woman"/>
    <s v="PIC: comunidades costeras vivas: society"/>
    <x v="394"/>
    <m/>
    <s v="coastal communities: society"/>
    <s v="NA"/>
    <x v="2"/>
    <x v="1"/>
    <x v="1"/>
    <x v="1"/>
    <x v="0"/>
    <x v="0"/>
    <n v="2"/>
  </r>
  <r>
    <x v="0"/>
    <x v="4"/>
    <s v="NA"/>
    <s v="user007"/>
    <x v="2"/>
    <s v="NGO"/>
    <s v="Man"/>
    <s v="on assessing the impacts a given fishery may have on different elements of the ecosystem (i.e., bycatch species, ETP species, habitats, as well as the general ecosystem and associated food webs)."/>
    <x v="76"/>
    <s v="bycatch"/>
    <s v="bycatch"/>
    <s v="NA"/>
    <x v="0"/>
    <x v="0"/>
    <x v="1"/>
    <x v="0"/>
    <x v="0"/>
    <x v="0"/>
    <n v="2"/>
  </r>
  <r>
    <x v="0"/>
    <x v="4"/>
    <s v="NA"/>
    <s v="user007"/>
    <x v="2"/>
    <s v="NGO"/>
    <s v="Man"/>
    <s v="on assessing the impacts a given fishery may have on different elements of the ecosystem (i.e., bycatch species, ETP species, habitats, as well as the general ecosystem and associated food webs)."/>
    <x v="272"/>
    <m/>
    <s v="PET spp"/>
    <s v="NA"/>
    <x v="0"/>
    <x v="0"/>
    <x v="1"/>
    <x v="0"/>
    <x v="0"/>
    <x v="0"/>
    <n v="2"/>
  </r>
  <r>
    <x v="0"/>
    <x v="4"/>
    <s v="NA"/>
    <s v="user007"/>
    <x v="2"/>
    <s v="NGO"/>
    <s v="Man"/>
    <s v="on assessing the impacts a given fishery may have on different elements of the ecosystem (i.e., bycatch species, ETP species, habitats, as well as the general ecosystem and associated food webs)."/>
    <x v="32"/>
    <m/>
    <s v="benthos"/>
    <s v="NA"/>
    <x v="0"/>
    <x v="0"/>
    <x v="1"/>
    <x v="0"/>
    <x v="1"/>
    <x v="0"/>
    <n v="3"/>
  </r>
  <r>
    <x v="0"/>
    <x v="4"/>
    <s v="NA"/>
    <s v="user007"/>
    <x v="2"/>
    <s v="NGO"/>
    <s v="Man"/>
    <s v="on assessing the impacts a given fishery may have on different elements of the ecosystem (i.e., bycatch species, ETP species, habitats, as well as the general ecosystem and associated food webs)."/>
    <x v="266"/>
    <s v="ecosystem"/>
    <s v="ecosystem impacts of fishing"/>
    <s v="NA"/>
    <x v="2"/>
    <x v="0"/>
    <x v="1"/>
    <x v="0"/>
    <x v="0"/>
    <x v="0"/>
    <n v="2"/>
  </r>
  <r>
    <x v="0"/>
    <x v="4"/>
    <s v="NA"/>
    <s v="user007"/>
    <x v="2"/>
    <s v="NGO"/>
    <s v="Man"/>
    <s v="on assessing the impacts a given fishery may have on different elements of the ecosystem (i.e., bycatch species, ETP species, habitats, as well as the general ecosystem and associated food webs)."/>
    <x v="268"/>
    <s v="fisheries"/>
    <s v="ecosystem impacts of fishing"/>
    <s v="NA"/>
    <x v="1"/>
    <x v="0"/>
    <x v="1"/>
    <x v="0"/>
    <x v="0"/>
    <x v="0"/>
    <n v="2"/>
  </r>
  <r>
    <x v="0"/>
    <x v="4"/>
    <s v="NA"/>
    <s v="user007"/>
    <x v="2"/>
    <s v="NGO"/>
    <s v="Man"/>
    <s v="on assessing the impacts a given fishery may have on different elements of the ecosystem (i.e., bycatch species, ETP species, habitats, as well as the general ecosystem and associated food webs)."/>
    <x v="73"/>
    <s v="food web"/>
    <s v="fishing ON food web"/>
    <s v="NA"/>
    <x v="0"/>
    <x v="0"/>
    <x v="0"/>
    <x v="0"/>
    <x v="0"/>
    <x v="0"/>
    <n v="3"/>
  </r>
  <r>
    <x v="0"/>
    <x v="4"/>
    <s v="NA"/>
    <s v="user007"/>
    <x v="2"/>
    <s v="NGO"/>
    <s v="Man"/>
    <s v="progresses towards increasing the information on ecosystem impacts, enabling advice on “ecosystem F”, etc., are welcomed and will likely strengthen the assessment processes"/>
    <x v="10"/>
    <m/>
    <s v="ecosystem indicator (F) to manage fishing"/>
    <s v="NA"/>
    <x v="2"/>
    <x v="0"/>
    <x v="1"/>
    <x v="0"/>
    <x v="0"/>
    <x v="0"/>
    <n v="2"/>
  </r>
  <r>
    <x v="0"/>
    <x v="4"/>
    <s v="NA"/>
    <s v="user007"/>
    <x v="2"/>
    <s v="NGO"/>
    <s v="Man"/>
    <s v="Prey/predator/competitor species"/>
    <x v="395"/>
    <m/>
    <s v="predation"/>
    <s v="NA"/>
    <x v="0"/>
    <x v="0"/>
    <x v="0"/>
    <x v="0"/>
    <x v="0"/>
    <x v="0"/>
    <n v="3"/>
  </r>
  <r>
    <x v="0"/>
    <x v="4"/>
    <s v="NA"/>
    <s v="user007"/>
    <x v="2"/>
    <s v="NGO"/>
    <s v="Man"/>
    <s v="Prey/predator/competitor species"/>
    <x v="396"/>
    <s v="species interaction"/>
    <s v="competition"/>
    <s v="NA"/>
    <x v="0"/>
    <x v="0"/>
    <x v="0"/>
    <x v="0"/>
    <x v="0"/>
    <x v="0"/>
    <n v="3"/>
  </r>
  <r>
    <x v="0"/>
    <x v="4"/>
    <s v="NA"/>
    <s v="user007"/>
    <x v="2"/>
    <s v="NGO"/>
    <s v="Man"/>
    <s v="Key Low Trophic Level (LTL) stocks"/>
    <x v="177"/>
    <m/>
    <s v="low trophic level stocks"/>
    <s v="NA"/>
    <x v="0"/>
    <x v="0"/>
    <x v="1"/>
    <x v="0"/>
    <x v="0"/>
    <x v="0"/>
    <n v="2"/>
  </r>
  <r>
    <x v="0"/>
    <x v="4"/>
    <s v="NA"/>
    <s v="user007"/>
    <x v="2"/>
    <s v="NGO"/>
    <s v="Man"/>
    <s v="Predator/prey and food web interactions in general"/>
    <x v="397"/>
    <s v="food web"/>
    <s v="food webs"/>
    <s v="NA"/>
    <x v="0"/>
    <x v="0"/>
    <x v="1"/>
    <x v="0"/>
    <x v="0"/>
    <x v="0"/>
    <n v="2"/>
  </r>
  <r>
    <x v="0"/>
    <x v="4"/>
    <s v="NA"/>
    <s v="user007"/>
    <x v="2"/>
    <s v="NGO"/>
    <s v="Man"/>
    <s v="Community composition"/>
    <x v="250"/>
    <s v="food web"/>
    <s v="Community composition"/>
    <s v="NA"/>
    <x v="0"/>
    <x v="0"/>
    <x v="1"/>
    <x v="0"/>
    <x v="0"/>
    <x v="0"/>
    <n v="2"/>
  </r>
  <r>
    <x v="0"/>
    <x v="4"/>
    <s v="NA"/>
    <s v="user007"/>
    <x v="2"/>
    <s v="NGO"/>
    <s v="Man"/>
    <s v="Carrying capacity"/>
    <x v="243"/>
    <m/>
    <s v="Carrying capacity"/>
    <s v="NA"/>
    <x v="0"/>
    <x v="0"/>
    <x v="0"/>
    <x v="0"/>
    <x v="0"/>
    <x v="0"/>
    <n v="3"/>
  </r>
  <r>
    <x v="0"/>
    <x v="4"/>
    <s v="NA"/>
    <s v="user007"/>
    <x v="2"/>
    <s v="NGO"/>
    <s v="Man"/>
    <s v="Species biodiversity"/>
    <x v="47"/>
    <s v="biodiversity"/>
    <s v="Species biodiversity"/>
    <s v="NA"/>
    <x v="0"/>
    <x v="0"/>
    <x v="1"/>
    <x v="0"/>
    <x v="1"/>
    <x v="0"/>
    <n v="3"/>
  </r>
  <r>
    <x v="0"/>
    <x v="4"/>
    <s v="NA"/>
    <s v="user007"/>
    <x v="2"/>
    <s v="NGO"/>
    <s v="Man"/>
    <s v="Migratory behaviour"/>
    <x v="301"/>
    <m/>
    <s v="species distribution"/>
    <s v="NA"/>
    <x v="0"/>
    <x v="0"/>
    <x v="1"/>
    <x v="1"/>
    <x v="1"/>
    <x v="0"/>
    <n v="2"/>
  </r>
  <r>
    <x v="0"/>
    <x v="4"/>
    <s v="NA"/>
    <s v="user008"/>
    <x v="2"/>
    <s v="Policy maker"/>
    <s v="Woman"/>
    <s v="PIC: windfarms"/>
    <x v="14"/>
    <m/>
    <s v="windfarms"/>
    <s v="economics, plankton, sharks, rays, hake, seabream, flatfish, anglerfish, seabirds, marine mammals"/>
    <x v="2"/>
    <x v="1"/>
    <x v="1"/>
    <x v="1"/>
    <x v="1"/>
    <x v="0"/>
    <n v="3"/>
  </r>
  <r>
    <x v="0"/>
    <x v="4"/>
    <s v="NA"/>
    <s v="user008"/>
    <x v="2"/>
    <s v="Policy maker"/>
    <s v="Woman"/>
    <s v="PIC: climate"/>
    <x v="53"/>
    <s v="climate change"/>
    <s v="climate"/>
    <s v="economics, plankton, sharks, rays, hake, seabream, flatfish, anglerfish, seabirds, marine mammals"/>
    <x v="0"/>
    <x v="0"/>
    <x v="1"/>
    <x v="1"/>
    <x v="1"/>
    <x v="0"/>
    <n v="2"/>
  </r>
  <r>
    <x v="0"/>
    <x v="4"/>
    <s v="NA"/>
    <s v="user008"/>
    <x v="2"/>
    <s v="Policy maker"/>
    <s v="Woman"/>
    <s v="PIC: pollution"/>
    <x v="92"/>
    <m/>
    <s v="pollution"/>
    <s v="economics, plankton, sharks, rays, hake, seabream, flatfish, anglerfish, seabirds, marine mammals"/>
    <x v="2"/>
    <x v="0"/>
    <x v="0"/>
    <x v="1"/>
    <x v="1"/>
    <x v="0"/>
    <n v="3"/>
  </r>
  <r>
    <x v="0"/>
    <x v="4"/>
    <s v="NA"/>
    <s v="user008"/>
    <x v="2"/>
    <s v="Policy maker"/>
    <s v="Woman"/>
    <s v="PIC: pollution"/>
    <x v="92"/>
    <m/>
    <s v="pollution"/>
    <s v="NA"/>
    <x v="2"/>
    <x v="0"/>
    <x v="0"/>
    <x v="1"/>
    <x v="1"/>
    <x v="0"/>
    <n v="3"/>
  </r>
  <r>
    <x v="0"/>
    <x v="4"/>
    <s v="NA"/>
    <s v="user008"/>
    <x v="2"/>
    <s v="Policy maker"/>
    <s v="Woman"/>
    <s v="PIC: shrimp"/>
    <x v="0"/>
    <m/>
    <s v="shrimp"/>
    <s v="NA"/>
    <x v="0"/>
    <x v="0"/>
    <x v="0"/>
    <x v="1"/>
    <x v="0"/>
    <x v="0"/>
    <n v="2"/>
  </r>
  <r>
    <x v="0"/>
    <x v="4"/>
    <s v="NA"/>
    <s v="user008"/>
    <x v="2"/>
    <s v="Policy maker"/>
    <s v="Woman"/>
    <s v="PIC: plankton"/>
    <x v="147"/>
    <m/>
    <s v="plankton"/>
    <s v="pelagics"/>
    <x v="0"/>
    <x v="0"/>
    <x v="1"/>
    <x v="0"/>
    <x v="0"/>
    <x v="0"/>
    <n v="2"/>
  </r>
  <r>
    <x v="0"/>
    <x v="4"/>
    <s v="NA"/>
    <s v="user008"/>
    <x v="2"/>
    <s v="Policy maker"/>
    <s v="Woman"/>
    <s v="PIC: clupeid"/>
    <x v="308"/>
    <m/>
    <s v="pelagics"/>
    <s v="nephrops"/>
    <x v="0"/>
    <x v="0"/>
    <x v="0"/>
    <x v="1"/>
    <x v="0"/>
    <x v="0"/>
    <n v="2"/>
  </r>
  <r>
    <x v="0"/>
    <x v="4"/>
    <s v="NA"/>
    <s v="user008"/>
    <x v="2"/>
    <s v="Policy maker"/>
    <s v="Woman"/>
    <s v="PIC: Nephrops"/>
    <x v="16"/>
    <m/>
    <s v="nephrops"/>
    <s v="NA"/>
    <x v="0"/>
    <x v="0"/>
    <x v="0"/>
    <x v="1"/>
    <x v="0"/>
    <x v="0"/>
    <n v="2"/>
  </r>
  <r>
    <x v="0"/>
    <x v="4"/>
    <s v="NA"/>
    <s v="user008"/>
    <x v="2"/>
    <s v="Policy maker"/>
    <s v="Woman"/>
    <s v="PIC: small-scale fisheries"/>
    <x v="4"/>
    <m/>
    <s v="small-scale fisheries"/>
    <s v="employment, food security, economics, sharks, rays, have sea bream, flatfish, anglerfish, seabirds, marine mammals, nephrops, pelagics"/>
    <x v="1"/>
    <x v="1"/>
    <x v="1"/>
    <x v="1"/>
    <x v="0"/>
    <x v="0"/>
    <n v="2"/>
  </r>
  <r>
    <x v="0"/>
    <x v="4"/>
    <s v="NA"/>
    <s v="user008"/>
    <x v="2"/>
    <s v="Policy maker"/>
    <s v="Woman"/>
    <s v="PIC: hake"/>
    <x v="2"/>
    <m/>
    <s v="hake"/>
    <s v="NA"/>
    <x v="0"/>
    <x v="0"/>
    <x v="0"/>
    <x v="1"/>
    <x v="0"/>
    <x v="0"/>
    <n v="2"/>
  </r>
  <r>
    <x v="0"/>
    <x v="4"/>
    <s v="NA"/>
    <s v="user008"/>
    <x v="2"/>
    <s v="Policy maker"/>
    <s v="Woman"/>
    <s v="PIC: labridae"/>
    <x v="398"/>
    <m/>
    <s v="sea bream"/>
    <s v="NA"/>
    <x v="0"/>
    <x v="0"/>
    <x v="0"/>
    <x v="1"/>
    <x v="0"/>
    <x v="0"/>
    <n v="2"/>
  </r>
  <r>
    <x v="0"/>
    <x v="4"/>
    <s v="NA"/>
    <s v="user008"/>
    <x v="2"/>
    <s v="Policy maker"/>
    <s v="Woman"/>
    <s v="PIC: flatfish"/>
    <x v="353"/>
    <s v="commercial fish/shellfish"/>
    <s v="flatfish"/>
    <s v="NA"/>
    <x v="0"/>
    <x v="0"/>
    <x v="0"/>
    <x v="1"/>
    <x v="0"/>
    <x v="0"/>
    <n v="2"/>
  </r>
  <r>
    <x v="0"/>
    <x v="4"/>
    <s v="NA"/>
    <s v="user008"/>
    <x v="2"/>
    <s v="Policy maker"/>
    <s v="Woman"/>
    <s v="PIC: sharks"/>
    <x v="80"/>
    <m/>
    <s v="sharks"/>
    <s v="NA"/>
    <x v="0"/>
    <x v="0"/>
    <x v="1"/>
    <x v="0"/>
    <x v="0"/>
    <x v="0"/>
    <n v="2"/>
  </r>
  <r>
    <x v="0"/>
    <x v="4"/>
    <s v="NA"/>
    <s v="user008"/>
    <x v="2"/>
    <s v="Policy maker"/>
    <s v="Woman"/>
    <s v="PIC: rays"/>
    <x v="23"/>
    <m/>
    <s v="rays"/>
    <s v="NA"/>
    <x v="0"/>
    <x v="0"/>
    <x v="1"/>
    <x v="0"/>
    <x v="0"/>
    <x v="0"/>
    <n v="2"/>
  </r>
  <r>
    <x v="0"/>
    <x v="4"/>
    <s v="NA"/>
    <s v="user008"/>
    <x v="2"/>
    <s v="Policy maker"/>
    <s v="Woman"/>
    <s v="PIC: anglerfish"/>
    <x v="399"/>
    <s v="commercial fish/shellfish"/>
    <s v="anglerfish"/>
    <s v="NA"/>
    <x v="0"/>
    <x v="0"/>
    <x v="0"/>
    <x v="1"/>
    <x v="0"/>
    <x v="0"/>
    <n v="2"/>
  </r>
  <r>
    <x v="0"/>
    <x v="4"/>
    <s v="NA"/>
    <s v="user008"/>
    <x v="2"/>
    <s v="Policy maker"/>
    <s v="Woman"/>
    <s v="PIC: turtles"/>
    <x v="137"/>
    <m/>
    <s v="turtles"/>
    <s v="NA"/>
    <x v="0"/>
    <x v="0"/>
    <x v="1"/>
    <x v="0"/>
    <x v="0"/>
    <x v="0"/>
    <n v="2"/>
  </r>
  <r>
    <x v="0"/>
    <x v="4"/>
    <s v="NA"/>
    <s v="user008"/>
    <x v="2"/>
    <s v="Policy maker"/>
    <s v="Woman"/>
    <s v="PIC: marine mammals"/>
    <x v="79"/>
    <m/>
    <s v="marine mammals"/>
    <s v="economics"/>
    <x v="0"/>
    <x v="0"/>
    <x v="1"/>
    <x v="0"/>
    <x v="0"/>
    <x v="0"/>
    <n v="2"/>
  </r>
  <r>
    <x v="0"/>
    <x v="4"/>
    <s v="NA"/>
    <s v="user008"/>
    <x v="2"/>
    <s v="Policy maker"/>
    <s v="Woman"/>
    <s v="PIC: seabirds"/>
    <x v="78"/>
    <m/>
    <s v="seabirds"/>
    <s v="NA"/>
    <x v="0"/>
    <x v="0"/>
    <x v="1"/>
    <x v="0"/>
    <x v="0"/>
    <x v="0"/>
    <n v="2"/>
  </r>
  <r>
    <x v="0"/>
    <x v="4"/>
    <s v="NA"/>
    <s v="user008"/>
    <x v="2"/>
    <s v="Policy maker"/>
    <s v="Woman"/>
    <s v="PIC: economy"/>
    <x v="55"/>
    <s v="economics"/>
    <s v="economics"/>
    <s v="marine mammals, windfarms, climate"/>
    <x v="2"/>
    <x v="1"/>
    <x v="1"/>
    <x v="0"/>
    <x v="0"/>
    <x v="0"/>
    <n v="3"/>
  </r>
  <r>
    <x v="0"/>
    <x v="4"/>
    <s v="NA"/>
    <s v="user008"/>
    <x v="2"/>
    <s v="Policy maker"/>
    <s v="Woman"/>
    <s v="PIC: employment"/>
    <x v="12"/>
    <s v="jobs"/>
    <s v="employment"/>
    <s v="small-scale fisheries"/>
    <x v="2"/>
    <x v="1"/>
    <x v="1"/>
    <x v="1"/>
    <x v="0"/>
    <x v="0"/>
    <n v="2"/>
  </r>
  <r>
    <x v="0"/>
    <x v="4"/>
    <s v="NA"/>
    <s v="user008"/>
    <x v="2"/>
    <s v="Policy maker"/>
    <s v="Woman"/>
    <s v="PIC: food security"/>
    <x v="35"/>
    <s v="food supply"/>
    <s v="food security"/>
    <s v="small-scale fisheries"/>
    <x v="2"/>
    <x v="1"/>
    <x v="1"/>
    <x v="1"/>
    <x v="0"/>
    <x v="0"/>
    <n v="2"/>
  </r>
  <r>
    <x v="0"/>
    <x v="4"/>
    <s v="NA"/>
    <s v="user008"/>
    <x v="2"/>
    <s v="Policy maker"/>
    <s v="Woman"/>
    <s v="PIC: society"/>
    <x v="54"/>
    <m/>
    <s v="society"/>
    <s v="NA"/>
    <x v="2"/>
    <x v="1"/>
    <x v="1"/>
    <x v="1"/>
    <x v="0"/>
    <x v="0"/>
    <n v="2"/>
  </r>
  <r>
    <x v="0"/>
    <x v="4"/>
    <s v="NA"/>
    <s v="user008"/>
    <x v="2"/>
    <s v="Policy maker"/>
    <s v="Woman"/>
    <s v="PIC: coastal communities"/>
    <x v="211"/>
    <s v="coastal communities"/>
    <s v="coastal communities"/>
    <s v="NA"/>
    <x v="2"/>
    <x v="1"/>
    <x v="1"/>
    <x v="1"/>
    <x v="0"/>
    <x v="0"/>
    <n v="2"/>
  </r>
  <r>
    <x v="1"/>
    <x v="0"/>
    <s v="Which ecological items would you like advice on?"/>
    <s v="NA"/>
    <x v="2"/>
    <s v="Scientist"/>
    <s v="NA"/>
    <s v="biodiversity"/>
    <x v="47"/>
    <s v="biodiversity"/>
    <s v="biodiversity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biodiversity"/>
    <x v="47"/>
    <s v="biodiversity"/>
    <s v="biodiversity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biodiversity"/>
    <x v="47"/>
    <s v="biodiversity"/>
    <s v="biodiversity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biodiversity"/>
    <x v="47"/>
    <s v="biodiversity"/>
    <s v="biodiversity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biodiversity"/>
    <x v="47"/>
    <s v="biodiversity"/>
    <s v="biodiversity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biodiversity"/>
    <x v="47"/>
    <s v="biodiversity"/>
    <s v="biodiversity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biodiversity"/>
    <x v="47"/>
    <s v="biodiversity"/>
    <s v="biodiversity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climate change effects"/>
    <x v="50"/>
    <s v="climate change"/>
    <s v="climate"/>
    <s v="NA"/>
    <x v="0"/>
    <x v="0"/>
    <x v="0"/>
    <x v="1"/>
    <x v="1"/>
    <x v="0"/>
    <n v="3"/>
  </r>
  <r>
    <x v="1"/>
    <x v="0"/>
    <s v="Which ecological items would you like advice on?"/>
    <s v="NA"/>
    <x v="2"/>
    <s v="Scientist"/>
    <s v="NA"/>
    <s v="climate change effects"/>
    <x v="50"/>
    <s v="climate change"/>
    <s v="climate"/>
    <s v="NA"/>
    <x v="0"/>
    <x v="0"/>
    <x v="0"/>
    <x v="1"/>
    <x v="1"/>
    <x v="0"/>
    <n v="3"/>
  </r>
  <r>
    <x v="1"/>
    <x v="0"/>
    <s v="Which ecological items would you like advice on?"/>
    <s v="NA"/>
    <x v="2"/>
    <s v="Scientist"/>
    <s v="NA"/>
    <s v="climate change effects"/>
    <x v="50"/>
    <s v="climate change"/>
    <s v="climate"/>
    <s v="NA"/>
    <x v="0"/>
    <x v="0"/>
    <x v="0"/>
    <x v="1"/>
    <x v="1"/>
    <x v="0"/>
    <n v="3"/>
  </r>
  <r>
    <x v="1"/>
    <x v="0"/>
    <s v="Which ecological items would you like advice on?"/>
    <s v="NA"/>
    <x v="2"/>
    <s v="Scientist"/>
    <s v="NA"/>
    <s v="climate change effects"/>
    <x v="50"/>
    <s v="climate change"/>
    <s v="climate"/>
    <s v="NA"/>
    <x v="0"/>
    <x v="0"/>
    <x v="0"/>
    <x v="1"/>
    <x v="1"/>
    <x v="0"/>
    <n v="3"/>
  </r>
  <r>
    <x v="1"/>
    <x v="0"/>
    <s v="Which ecological items would you like advice on?"/>
    <s v="NA"/>
    <x v="2"/>
    <s v="Scientist"/>
    <s v="NA"/>
    <s v="climate change effects"/>
    <x v="50"/>
    <s v="climate change"/>
    <s v="climate"/>
    <s v="NA"/>
    <x v="0"/>
    <x v="0"/>
    <x v="0"/>
    <x v="1"/>
    <x v="1"/>
    <x v="0"/>
    <n v="3"/>
  </r>
  <r>
    <x v="1"/>
    <x v="0"/>
    <s v="Which ecological items would you like advice on?"/>
    <s v="NA"/>
    <x v="2"/>
    <s v="Scientist"/>
    <s v="NA"/>
    <s v="ecosystem resilience"/>
    <x v="400"/>
    <s v="ecosystem"/>
    <s v="ecosystem resilience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ecosystem resilience"/>
    <x v="400"/>
    <s v="ecosystem"/>
    <s v="ecosystem resilience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ecosystem resilience"/>
    <x v="400"/>
    <s v="ecosystem"/>
    <s v="ecosystem resilience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ecosystem resilience"/>
    <x v="400"/>
    <s v="ecosystem"/>
    <s v="ecosystem resilience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Multispecies relationship"/>
    <x v="7"/>
    <m/>
    <s v="species interactions"/>
    <s v="NA"/>
    <x v="0"/>
    <x v="0"/>
    <x v="0"/>
    <x v="0"/>
    <x v="1"/>
    <x v="0"/>
    <n v="4"/>
  </r>
  <r>
    <x v="1"/>
    <x v="0"/>
    <s v="Which ecological items would you like advice on?"/>
    <s v="NA"/>
    <x v="2"/>
    <s v="Scientist"/>
    <s v="NA"/>
    <s v="Multispecies relationship"/>
    <x v="7"/>
    <m/>
    <s v="species interactions"/>
    <s v="NA"/>
    <x v="0"/>
    <x v="0"/>
    <x v="0"/>
    <x v="0"/>
    <x v="1"/>
    <x v="0"/>
    <n v="4"/>
  </r>
  <r>
    <x v="1"/>
    <x v="0"/>
    <s v="Which ecological items would you like advice on?"/>
    <s v="NA"/>
    <x v="2"/>
    <s v="Scientist"/>
    <s v="NA"/>
    <s v="Multispecies relationship"/>
    <x v="7"/>
    <m/>
    <s v="species interactions"/>
    <s v="NA"/>
    <x v="0"/>
    <x v="0"/>
    <x v="0"/>
    <x v="0"/>
    <x v="1"/>
    <x v="0"/>
    <n v="4"/>
  </r>
  <r>
    <x v="1"/>
    <x v="0"/>
    <s v="Which ecological items would you like advice on?"/>
    <s v="NA"/>
    <x v="2"/>
    <s v="Scientist"/>
    <s v="NA"/>
    <s v="Multispecies relationship"/>
    <x v="7"/>
    <m/>
    <s v="species interactions"/>
    <s v="NA"/>
    <x v="0"/>
    <x v="0"/>
    <x v="0"/>
    <x v="0"/>
    <x v="1"/>
    <x v="0"/>
    <n v="4"/>
  </r>
  <r>
    <x v="1"/>
    <x v="0"/>
    <s v="Which ecological items would you like advice on?"/>
    <s v="NA"/>
    <x v="2"/>
    <s v="Scientist"/>
    <s v="NA"/>
    <s v="fish"/>
    <x v="401"/>
    <s v="commercial fish/shellfish"/>
    <s v="fish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fish"/>
    <x v="401"/>
    <s v="commercial fish/shellfish"/>
    <s v="fish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fish"/>
    <x v="401"/>
    <s v="commercial fish/shellfish"/>
    <s v="fish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fish"/>
    <x v="401"/>
    <s v="commercial fish/shellfish"/>
    <s v="fish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bycatch"/>
    <x v="76"/>
    <s v="bycatch"/>
    <s v="bycatch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bycatch"/>
    <x v="76"/>
    <s v="bycatch"/>
    <s v="bycatch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bycatch"/>
    <x v="76"/>
    <s v="bycatch"/>
    <s v="bycatch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bycatch"/>
    <x v="76"/>
    <s v="bycatch"/>
    <s v="bycatch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Functionnal role of habit"/>
    <x v="402"/>
    <m/>
    <s v="functional role of habitat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Functionnal role of habit"/>
    <x v="402"/>
    <m/>
    <s v="functional role of habitat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Functionnal role of habit"/>
    <x v="402"/>
    <m/>
    <s v="functional role of habitat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trawling impact"/>
    <x v="403"/>
    <m/>
    <s v="trawling impact"/>
    <s v="NA"/>
    <x v="1"/>
    <x v="1"/>
    <x v="1"/>
    <x v="0"/>
    <x v="0"/>
    <x v="0"/>
    <n v="3"/>
  </r>
  <r>
    <x v="1"/>
    <x v="0"/>
    <s v="Which ecological items would you like advice on?"/>
    <s v="NA"/>
    <x v="2"/>
    <s v="Scientist"/>
    <s v="NA"/>
    <s v="trawling impact"/>
    <x v="403"/>
    <m/>
    <s v="trawling impact"/>
    <s v="NA"/>
    <x v="1"/>
    <x v="1"/>
    <x v="1"/>
    <x v="0"/>
    <x v="0"/>
    <x v="0"/>
    <n v="3"/>
  </r>
  <r>
    <x v="1"/>
    <x v="0"/>
    <s v="Which ecological items would you like advice on?"/>
    <s v="NA"/>
    <x v="2"/>
    <s v="Scientist"/>
    <s v="NA"/>
    <s v="trawling impact"/>
    <x v="403"/>
    <m/>
    <s v="trawling impact"/>
    <s v="NA"/>
    <x v="1"/>
    <x v="1"/>
    <x v="1"/>
    <x v="0"/>
    <x v="0"/>
    <x v="0"/>
    <n v="3"/>
  </r>
  <r>
    <x v="1"/>
    <x v="0"/>
    <s v="Which ecological items would you like advice on?"/>
    <s v="NA"/>
    <x v="2"/>
    <s v="Scientist"/>
    <s v="NA"/>
    <s v="Demersal species"/>
    <x v="404"/>
    <s v="fisheries"/>
    <s v="demersal species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Demersal species"/>
    <x v="404"/>
    <s v="fisheries"/>
    <s v="demersal species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Species interactions"/>
    <x v="7"/>
    <m/>
    <s v="species interactions"/>
    <s v="NA"/>
    <x v="0"/>
    <x v="0"/>
    <x v="0"/>
    <x v="0"/>
    <x v="1"/>
    <x v="0"/>
    <n v="4"/>
  </r>
  <r>
    <x v="1"/>
    <x v="0"/>
    <s v="Which ecological items would you like advice on?"/>
    <s v="NA"/>
    <x v="2"/>
    <s v="Scientist"/>
    <s v="NA"/>
    <s v="Species interactions"/>
    <x v="7"/>
    <m/>
    <s v="species interactions"/>
    <s v="NA"/>
    <x v="0"/>
    <x v="0"/>
    <x v="0"/>
    <x v="0"/>
    <x v="1"/>
    <x v="0"/>
    <n v="4"/>
  </r>
  <r>
    <x v="1"/>
    <x v="0"/>
    <s v="Which ecological items would you like advice on?"/>
    <s v="NA"/>
    <x v="2"/>
    <s v="Scientist"/>
    <s v="NA"/>
    <s v="Benthos"/>
    <x v="15"/>
    <s v="seabottom habitat"/>
    <s v="benthos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Benthos"/>
    <x v="15"/>
    <s v="seabottom habitat"/>
    <s v="benthos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Spawners"/>
    <x v="405"/>
    <m/>
    <s v="spawners"/>
    <s v="NA"/>
    <x v="0"/>
    <x v="0"/>
    <x v="0"/>
    <x v="1"/>
    <x v="0"/>
    <x v="0"/>
    <n v="2"/>
  </r>
  <r>
    <x v="1"/>
    <x v="0"/>
    <s v="Which ecological items would you like advice on?"/>
    <s v="NA"/>
    <x v="2"/>
    <s v="Scientist"/>
    <s v="NA"/>
    <s v="Spawners"/>
    <x v="405"/>
    <m/>
    <s v="spawners"/>
    <s v="NA"/>
    <x v="0"/>
    <x v="0"/>
    <x v="0"/>
    <x v="1"/>
    <x v="0"/>
    <x v="0"/>
    <n v="2"/>
  </r>
  <r>
    <x v="1"/>
    <x v="0"/>
    <s v="Which ecological items would you like advice on?"/>
    <s v="NA"/>
    <x v="2"/>
    <s v="Scientist"/>
    <s v="NA"/>
    <s v="Recruitment"/>
    <x v="188"/>
    <m/>
    <s v="recruitment"/>
    <s v="NA"/>
    <x v="0"/>
    <x v="0"/>
    <x v="0"/>
    <x v="1"/>
    <x v="0"/>
    <x v="0"/>
    <n v="2"/>
  </r>
  <r>
    <x v="1"/>
    <x v="0"/>
    <s v="Which ecological items would you like advice on?"/>
    <s v="NA"/>
    <x v="2"/>
    <s v="Scientist"/>
    <s v="NA"/>
    <s v="Recruitment"/>
    <x v="188"/>
    <m/>
    <s v="recruitment"/>
    <s v="NA"/>
    <x v="0"/>
    <x v="0"/>
    <x v="0"/>
    <x v="1"/>
    <x v="0"/>
    <x v="0"/>
    <n v="2"/>
  </r>
  <r>
    <x v="1"/>
    <x v="0"/>
    <s v="Which ecological items would you like advice on?"/>
    <s v="NA"/>
    <x v="2"/>
    <s v="Scientist"/>
    <s v="NA"/>
    <s v="Mesopelagic fishes"/>
    <x v="223"/>
    <m/>
    <s v="mesopelagic fish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Mesopelagic fishes"/>
    <x v="223"/>
    <m/>
    <s v="mesopelagic fish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sector interaction"/>
    <x v="406"/>
    <m/>
    <s v="sector interaction"/>
    <s v="NA"/>
    <x v="2"/>
    <x v="1"/>
    <x v="1"/>
    <x v="1"/>
    <x v="0"/>
    <x v="0"/>
    <n v="2"/>
  </r>
  <r>
    <x v="1"/>
    <x v="0"/>
    <s v="Which ecological items would you like advice on?"/>
    <s v="NA"/>
    <x v="2"/>
    <s v="Scientist"/>
    <s v="NA"/>
    <s v="sector interaction"/>
    <x v="406"/>
    <m/>
    <s v="sector interaction"/>
    <s v="NA"/>
    <x v="2"/>
    <x v="1"/>
    <x v="1"/>
    <x v="1"/>
    <x v="0"/>
    <x v="0"/>
    <n v="2"/>
  </r>
  <r>
    <x v="1"/>
    <x v="0"/>
    <s v="Which ecological items would you like advice on?"/>
    <s v="NA"/>
    <x v="2"/>
    <s v="Scientist"/>
    <s v="NA"/>
    <s v="climate impact"/>
    <x v="53"/>
    <s v="climate change"/>
    <s v="climate"/>
    <s v="NA"/>
    <x v="0"/>
    <x v="0"/>
    <x v="0"/>
    <x v="1"/>
    <x v="1"/>
    <x v="0"/>
    <n v="3"/>
  </r>
  <r>
    <x v="1"/>
    <x v="0"/>
    <s v="Which ecological items would you like advice on?"/>
    <s v="NA"/>
    <x v="2"/>
    <s v="Scientist"/>
    <s v="NA"/>
    <s v="climate impact"/>
    <x v="53"/>
    <s v="climate change"/>
    <s v="climate"/>
    <s v="NA"/>
    <x v="0"/>
    <x v="0"/>
    <x v="0"/>
    <x v="1"/>
    <x v="1"/>
    <x v="0"/>
    <n v="3"/>
  </r>
  <r>
    <x v="1"/>
    <x v="0"/>
    <s v="Which ecological items would you like advice on?"/>
    <s v="NA"/>
    <x v="2"/>
    <s v="Scientist"/>
    <s v="NA"/>
    <s v="PET/EPT species"/>
    <x v="272"/>
    <m/>
    <s v="PET species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PET/EPT species"/>
    <x v="272"/>
    <m/>
    <s v="PET species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Habitats"/>
    <x v="32"/>
    <m/>
    <s v="habitat"/>
    <s v="NA"/>
    <x v="0"/>
    <x v="0"/>
    <x v="1"/>
    <x v="0"/>
    <x v="1"/>
    <x v="0"/>
    <n v="3"/>
  </r>
  <r>
    <x v="1"/>
    <x v="0"/>
    <s v="Which ecological items would you like advice on?"/>
    <s v="NA"/>
    <x v="2"/>
    <s v="Scientist"/>
    <s v="NA"/>
    <s v="Tropical relationships"/>
    <x v="7"/>
    <m/>
    <s v="food webs"/>
    <s v="NA"/>
    <x v="0"/>
    <x v="0"/>
    <x v="0"/>
    <x v="0"/>
    <x v="1"/>
    <x v="0"/>
    <n v="4"/>
  </r>
  <r>
    <x v="1"/>
    <x v="0"/>
    <s v="Which ecological items would you like advice on?"/>
    <s v="NA"/>
    <x v="2"/>
    <s v="Scientist"/>
    <s v="NA"/>
    <s v="Fisheries management"/>
    <x v="10"/>
    <m/>
    <s v="fisheries management"/>
    <s v="NA"/>
    <x v="2"/>
    <x v="1"/>
    <x v="1"/>
    <x v="1"/>
    <x v="0"/>
    <x v="0"/>
    <n v="2"/>
  </r>
  <r>
    <x v="1"/>
    <x v="0"/>
    <s v="Which ecological items would you like advice on?"/>
    <s v="NA"/>
    <x v="2"/>
    <s v="Scientist"/>
    <s v="NA"/>
    <s v="changes in productivity"/>
    <x v="313"/>
    <m/>
    <s v="productivity"/>
    <s v="NA"/>
    <x v="0"/>
    <x v="0"/>
    <x v="0"/>
    <x v="1"/>
    <x v="0"/>
    <x v="0"/>
    <n v="2"/>
  </r>
  <r>
    <x v="1"/>
    <x v="0"/>
    <s v="Which ecological items would you like advice on?"/>
    <s v="NA"/>
    <x v="2"/>
    <s v="Scientist"/>
    <s v="NA"/>
    <s v="Ecosistemas productivity"/>
    <x v="407"/>
    <s v="ecosystem"/>
    <s v="ecosystem productivity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functional diversity"/>
    <x v="408"/>
    <m/>
    <s v="functional diversity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environmental drivers"/>
    <x v="409"/>
    <s v="environment"/>
    <s v="environment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Marine mammals"/>
    <x v="79"/>
    <m/>
    <s v="marine mammals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Natural mortality"/>
    <x v="410"/>
    <m/>
    <s v="natural mortality"/>
    <s v="NA"/>
    <x v="0"/>
    <x v="0"/>
    <x v="0"/>
    <x v="1"/>
    <x v="0"/>
    <x v="0"/>
    <n v="2"/>
  </r>
  <r>
    <x v="1"/>
    <x v="0"/>
    <s v="Which ecological items would you like advice on?"/>
    <s v="NA"/>
    <x v="2"/>
    <s v="Scientist"/>
    <s v="NA"/>
    <s v="technical interactions"/>
    <x v="411"/>
    <m/>
    <s v="technical interactions"/>
    <s v="NA"/>
    <x v="2"/>
    <x v="1"/>
    <x v="1"/>
    <x v="1"/>
    <x v="0"/>
    <x v="0"/>
    <n v="2"/>
  </r>
  <r>
    <x v="1"/>
    <x v="0"/>
    <s v="Which ecological items would you like advice on?"/>
    <s v="NA"/>
    <x v="2"/>
    <s v="Scientist"/>
    <s v="NA"/>
    <s v="Essential processus"/>
    <x v="412"/>
    <s v="society"/>
    <s v="essential processes"/>
    <s v="NA"/>
    <x v="2"/>
    <x v="1"/>
    <x v="1"/>
    <x v="1"/>
    <x v="0"/>
    <x v="0"/>
    <n v="2"/>
  </r>
  <r>
    <x v="1"/>
    <x v="0"/>
    <s v="Which ecological items would you like advice on?"/>
    <s v="NA"/>
    <x v="2"/>
    <s v="Scientist"/>
    <s v="NA"/>
    <s v="collaboration"/>
    <x v="128"/>
    <s v="co-management"/>
    <s v="collaboration"/>
    <s v="NA"/>
    <x v="2"/>
    <x v="1"/>
    <x v="1"/>
    <x v="1"/>
    <x v="0"/>
    <x v="0"/>
    <n v="2"/>
  </r>
  <r>
    <x v="1"/>
    <x v="0"/>
    <s v="Which ecological items would you like advice on?"/>
    <s v="NA"/>
    <x v="2"/>
    <s v="Scientist"/>
    <s v="NA"/>
    <s v="essential fish habitat"/>
    <x v="278"/>
    <s v="Fish habitat"/>
    <s v="essential fish habitats"/>
    <s v="NA"/>
    <x v="0"/>
    <x v="0"/>
    <x v="0"/>
    <x v="1"/>
    <x v="1"/>
    <x v="0"/>
    <n v="3"/>
  </r>
  <r>
    <x v="1"/>
    <x v="0"/>
    <s v="Which ecological items would you like advice on?"/>
    <s v="NA"/>
    <x v="2"/>
    <s v="Scientist"/>
    <s v="NA"/>
    <s v="Overfishing"/>
    <x v="413"/>
    <m/>
    <s v="overfishing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contamination"/>
    <x v="414"/>
    <s v="pollution"/>
    <s v="contaminants"/>
    <s v="NA"/>
    <x v="0"/>
    <x v="0"/>
    <x v="0"/>
    <x v="1"/>
    <x v="0"/>
    <x v="0"/>
    <n v="2"/>
  </r>
  <r>
    <x v="1"/>
    <x v="0"/>
    <s v="Which ecological items would you like advice on?"/>
    <s v="NA"/>
    <x v="2"/>
    <s v="Scientist"/>
    <s v="NA"/>
    <s v="nursery quality"/>
    <x v="415"/>
    <m/>
    <s v="nurseries"/>
    <s v="NA"/>
    <x v="0"/>
    <x v="0"/>
    <x v="0"/>
    <x v="1"/>
    <x v="1"/>
    <x v="0"/>
    <n v="3"/>
  </r>
  <r>
    <x v="1"/>
    <x v="0"/>
    <s v="Which ecological items would you like advice on?"/>
    <s v="NA"/>
    <x v="2"/>
    <s v="Scientist"/>
    <s v="NA"/>
    <s v="Cetaceans"/>
    <x v="416"/>
    <s v="PETs"/>
    <s v="cetaceans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Pinnipeds"/>
    <x v="417"/>
    <m/>
    <s v="pinnipeds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Nutrients"/>
    <x v="52"/>
    <m/>
    <s v="nutrients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Plankton"/>
    <x v="147"/>
    <m/>
    <s v="plankton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Birds"/>
    <x v="78"/>
    <m/>
    <s v="seabirds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flatfish"/>
    <x v="353"/>
    <s v="commercial fish/shellfish"/>
    <s v="flatfish"/>
    <s v="NA"/>
    <x v="0"/>
    <x v="0"/>
    <x v="0"/>
    <x v="0"/>
    <x v="0"/>
    <x v="0"/>
    <n v="3"/>
  </r>
  <r>
    <x v="1"/>
    <x v="0"/>
    <s v="Which ecological items would you like advice on?"/>
    <s v="NA"/>
    <x v="2"/>
    <s v="Scientist"/>
    <s v="NA"/>
    <s v="ecosystem health"/>
    <x v="376"/>
    <s v="ecosystem"/>
    <s v="ecosystem status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sustainable species"/>
    <x v="155"/>
    <m/>
    <s v="stock status"/>
    <s v="NA"/>
    <x v="2"/>
    <x v="0"/>
    <x v="0"/>
    <x v="0"/>
    <x v="0"/>
    <x v="0"/>
    <n v="3"/>
  </r>
  <r>
    <x v="1"/>
    <x v="0"/>
    <s v="Which ecological items would you like advice on?"/>
    <s v="NA"/>
    <x v="2"/>
    <s v="Scientist"/>
    <s v="NA"/>
    <s v="Vulnerable species"/>
    <x v="418"/>
    <m/>
    <s v="sensitive species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Forage fish"/>
    <x v="419"/>
    <s v="food web"/>
    <s v="forage fish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benthic impact management"/>
    <x v="15"/>
    <s v="seabottom habitat"/>
    <s v="benthic impact management"/>
    <s v="NA"/>
    <x v="2"/>
    <x v="0"/>
    <x v="1"/>
    <x v="0"/>
    <x v="1"/>
    <x v="0"/>
    <n v="3"/>
  </r>
  <r>
    <x v="1"/>
    <x v="0"/>
    <s v="Which ecological items would you like advice on?"/>
    <s v="NA"/>
    <x v="2"/>
    <s v="Scientist"/>
    <s v="NA"/>
    <s v="bycatch management"/>
    <x v="225"/>
    <s v="management measure"/>
    <s v="bycatch management"/>
    <s v="NA"/>
    <x v="1"/>
    <x v="1"/>
    <x v="1"/>
    <x v="0"/>
    <x v="0"/>
    <x v="0"/>
    <n v="3"/>
  </r>
  <r>
    <x v="1"/>
    <x v="0"/>
    <s v="Which ecological items would you like advice on?"/>
    <s v="NA"/>
    <x v="2"/>
    <s v="Scientist"/>
    <s v="NA"/>
    <s v="elasmos"/>
    <x v="269"/>
    <s v="PETs"/>
    <s v="elasmobranchs"/>
    <s v="NA"/>
    <x v="0"/>
    <x v="0"/>
    <x v="1"/>
    <x v="0"/>
    <x v="0"/>
    <x v="0"/>
    <n v="2"/>
  </r>
  <r>
    <x v="1"/>
    <x v="0"/>
    <s v="Which ecological items would you like advice on?"/>
    <s v="NA"/>
    <x v="2"/>
    <s v="Scientist"/>
    <s v="NA"/>
    <s v="small pelagics"/>
    <x v="320"/>
    <m/>
    <s v="small pelagics"/>
    <s v="NA"/>
    <x v="0"/>
    <x v="0"/>
    <x v="0"/>
    <x v="1"/>
    <x v="0"/>
    <x v="0"/>
    <n v="2"/>
  </r>
  <r>
    <x v="1"/>
    <x v="0"/>
    <s v="Which social items would you like advice on?"/>
    <s v="NA"/>
    <x v="2"/>
    <s v="Scientist"/>
    <s v="NA"/>
    <s v="Jobs"/>
    <x v="12"/>
    <s v="jobs"/>
    <s v="employment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Jobs"/>
    <x v="12"/>
    <s v="jobs"/>
    <s v="employment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Jobs"/>
    <x v="12"/>
    <s v="jobs"/>
    <s v="employment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Jobs"/>
    <x v="12"/>
    <s v="jobs"/>
    <s v="employment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Jobs"/>
    <x v="12"/>
    <s v="jobs"/>
    <s v="employment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astal economies"/>
    <x v="420"/>
    <s v="coastal communities"/>
    <s v="coastal econom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astal economies"/>
    <x v="420"/>
    <s v="coastal communities"/>
    <s v="coastal econom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astal economies"/>
    <x v="420"/>
    <s v="coastal communities"/>
    <s v="coastal econom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astal economies"/>
    <x v="420"/>
    <s v="coastal communities"/>
    <s v="coastal econom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Biodiversity protection"/>
    <x v="47"/>
    <s v="biodiversity"/>
    <s v="biodiversity protection"/>
    <s v="NA"/>
    <x v="0"/>
    <x v="0"/>
    <x v="1"/>
    <x v="0"/>
    <x v="1"/>
    <x v="0"/>
    <n v="3"/>
  </r>
  <r>
    <x v="1"/>
    <x v="0"/>
    <s v="Which social items would you like advice on?"/>
    <s v="NA"/>
    <x v="2"/>
    <s v="Scientist"/>
    <s v="NA"/>
    <s v="Biodiversity protection"/>
    <x v="47"/>
    <s v="biodiversity"/>
    <s v="biodiversity protection"/>
    <s v="NA"/>
    <x v="0"/>
    <x v="0"/>
    <x v="1"/>
    <x v="0"/>
    <x v="1"/>
    <x v="0"/>
    <n v="3"/>
  </r>
  <r>
    <x v="1"/>
    <x v="0"/>
    <s v="Which social items would you like advice on?"/>
    <s v="NA"/>
    <x v="2"/>
    <s v="Scientist"/>
    <s v="NA"/>
    <s v="Biodiversity protection"/>
    <x v="47"/>
    <s v="biodiversity"/>
    <s v="biodiversity protection"/>
    <s v="NA"/>
    <x v="0"/>
    <x v="0"/>
    <x v="1"/>
    <x v="0"/>
    <x v="1"/>
    <x v="0"/>
    <n v="3"/>
  </r>
  <r>
    <x v="1"/>
    <x v="0"/>
    <s v="Which social items would you like advice on?"/>
    <s v="NA"/>
    <x v="2"/>
    <s v="Scientist"/>
    <s v="NA"/>
    <s v="Biodiversity protection"/>
    <x v="47"/>
    <s v="biodiversity"/>
    <s v="biodiversity protection"/>
    <s v="NA"/>
    <x v="0"/>
    <x v="0"/>
    <x v="1"/>
    <x v="0"/>
    <x v="1"/>
    <x v="0"/>
    <n v="3"/>
  </r>
  <r>
    <x v="1"/>
    <x v="0"/>
    <s v="Which social items would you like advice on?"/>
    <s v="NA"/>
    <x v="2"/>
    <s v="Scientist"/>
    <s v="NA"/>
    <s v="Employment levels"/>
    <x v="12"/>
    <s v="jobs"/>
    <s v="employment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Employment levels"/>
    <x v="12"/>
    <s v="jobs"/>
    <s v="employment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Employment levels"/>
    <x v="12"/>
    <s v="jobs"/>
    <s v="employment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Employment levels"/>
    <x v="12"/>
    <s v="jobs"/>
    <s v="employment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ishers revenue"/>
    <x v="37"/>
    <s v="fisheries revenues"/>
    <s v="fisheries revenu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ishers revenue"/>
    <x v="37"/>
    <s v="fisheries revenues"/>
    <s v="fisheries revenu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ishers revenue"/>
    <x v="37"/>
    <s v="fisheries revenues"/>
    <s v="fisheries revenu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ishers revenue"/>
    <x v="37"/>
    <s v="fisheries revenues"/>
    <s v="fisheries revenu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social happiness"/>
    <x v="421"/>
    <m/>
    <s v="social happines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social happiness"/>
    <x v="421"/>
    <m/>
    <s v="social happines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social happiness"/>
    <x v="421"/>
    <m/>
    <s v="social happines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uture generations needs"/>
    <x v="422"/>
    <m/>
    <s v="future generations need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uture generations needs"/>
    <x v="422"/>
    <m/>
    <s v="future generations need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uture generations needs"/>
    <x v="422"/>
    <m/>
    <s v="future generations need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astal economics"/>
    <x v="420"/>
    <s v="coastal communities"/>
    <s v="coastal econom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astal economics"/>
    <x v="420"/>
    <s v="coastal communities"/>
    <s v="coastal econom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astal economics"/>
    <x v="420"/>
    <s v="coastal communities"/>
    <s v="coastal econom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ultural heritage"/>
    <x v="38"/>
    <s v="cultural values"/>
    <s v="cultural heritage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ultural heritage"/>
    <x v="38"/>
    <s v="cultural values"/>
    <s v="cultural heritage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ultural heritage"/>
    <x v="38"/>
    <s v="cultural values"/>
    <s v="cultural heritage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Environmental awareness"/>
    <x v="423"/>
    <s v="society"/>
    <s v="environmental awarenes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Environmental awareness"/>
    <x v="423"/>
    <s v="society"/>
    <s v="environmental awarenes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stability in fisheries"/>
    <x v="424"/>
    <m/>
    <s v="stability in fisher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stability in fisheries"/>
    <x v="424"/>
    <m/>
    <s v="stability in fisher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Biodiversité protection"/>
    <x v="47"/>
    <s v="biodiversity"/>
    <s v="biodiversity protection"/>
    <s v="NA"/>
    <x v="0"/>
    <x v="0"/>
    <x v="1"/>
    <x v="1"/>
    <x v="1"/>
    <x v="0"/>
    <n v="2"/>
  </r>
  <r>
    <x v="1"/>
    <x v="0"/>
    <s v="Which social items would you like advice on?"/>
    <s v="NA"/>
    <x v="2"/>
    <s v="Scientist"/>
    <s v="NA"/>
    <s v="Biodiversité protection"/>
    <x v="47"/>
    <s v="biodiversity"/>
    <s v="biodiversity protection"/>
    <s v="NA"/>
    <x v="0"/>
    <x v="0"/>
    <x v="1"/>
    <x v="1"/>
    <x v="1"/>
    <x v="0"/>
    <n v="2"/>
  </r>
  <r>
    <x v="1"/>
    <x v="0"/>
    <s v="Which social items would you like advice on?"/>
    <s v="NA"/>
    <x v="2"/>
    <s v="Scientist"/>
    <s v="NA"/>
    <s v="new fisher generations"/>
    <x v="425"/>
    <m/>
    <s v="new fisher generation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new fisher generations"/>
    <x v="425"/>
    <m/>
    <s v="new fisher generation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mmunity resilience"/>
    <x v="212"/>
    <s v="food web"/>
    <s v="community resilience"/>
    <s v="NA"/>
    <x v="0"/>
    <x v="1"/>
    <x v="1"/>
    <x v="1"/>
    <x v="0"/>
    <x v="0"/>
    <n v="2"/>
  </r>
  <r>
    <x v="1"/>
    <x v="0"/>
    <s v="Which social items would you like advice on?"/>
    <s v="NA"/>
    <x v="2"/>
    <s v="Scientist"/>
    <s v="NA"/>
    <s v="Community resilience"/>
    <x v="212"/>
    <s v="food web"/>
    <s v="community resilience"/>
    <s v="NA"/>
    <x v="0"/>
    <x v="1"/>
    <x v="1"/>
    <x v="1"/>
    <x v="0"/>
    <x v="0"/>
    <n v="2"/>
  </r>
  <r>
    <x v="1"/>
    <x v="0"/>
    <s v="Which social items would you like advice on?"/>
    <s v="NA"/>
    <x v="2"/>
    <s v="Scientist"/>
    <s v="NA"/>
    <s v="livelihood"/>
    <x v="186"/>
    <m/>
    <s v="livelihood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livelihood"/>
    <x v="186"/>
    <m/>
    <s v="livelihood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métier attractivity"/>
    <x v="426"/>
    <m/>
    <s v="metier attractivity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métier attractivity"/>
    <x v="426"/>
    <m/>
    <s v="metier attractivity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Market price dynamics"/>
    <x v="427"/>
    <m/>
    <s v="market price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Market price dynamics"/>
    <x v="427"/>
    <m/>
    <s v="market price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wages"/>
    <x v="428"/>
    <m/>
    <s v="wag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wages"/>
    <x v="428"/>
    <m/>
    <s v="wag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n v="659152"/>
    <x v="429"/>
    <m/>
    <s v="unclear response"/>
    <s v="NA"/>
    <x v="6"/>
    <x v="0"/>
    <x v="1"/>
    <x v="1"/>
    <x v="0"/>
    <x v="0"/>
    <n v="1"/>
  </r>
  <r>
    <x v="1"/>
    <x v="0"/>
    <s v="Which social items would you like advice on?"/>
    <s v="NA"/>
    <x v="2"/>
    <s v="Scientist"/>
    <s v="NA"/>
    <s v="Protection strategies"/>
    <x v="390"/>
    <m/>
    <s v="protection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Trade-offs"/>
    <x v="141"/>
    <m/>
    <s v="tradeoff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mpetition for space"/>
    <x v="351"/>
    <s v="competition for space"/>
    <s v="competition for space"/>
    <s v="NA"/>
    <x v="2"/>
    <x v="0"/>
    <x v="1"/>
    <x v="1"/>
    <x v="1"/>
    <x v="0"/>
    <n v="2"/>
  </r>
  <r>
    <x v="1"/>
    <x v="0"/>
    <s v="Which social items would you like advice on?"/>
    <s v="NA"/>
    <x v="2"/>
    <s v="Scientist"/>
    <s v="NA"/>
    <s v="spatial management"/>
    <x v="44"/>
    <m/>
    <s v="spatial management"/>
    <s v="NA"/>
    <x v="2"/>
    <x v="1"/>
    <x v="1"/>
    <x v="1"/>
    <x v="1"/>
    <x v="0"/>
    <n v="3"/>
  </r>
  <r>
    <x v="1"/>
    <x v="0"/>
    <s v="Which social items would you like advice on?"/>
    <s v="NA"/>
    <x v="2"/>
    <s v="Scientist"/>
    <s v="NA"/>
    <s v="security on board"/>
    <x v="430"/>
    <m/>
    <s v="security onboard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Vessels"/>
    <x v="431"/>
    <m/>
    <s v="vessel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uncertain future"/>
    <x v="432"/>
    <m/>
    <s v="uncertain future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ntaminants"/>
    <x v="414"/>
    <s v="pollution"/>
    <s v="contaminants"/>
    <s v="NA"/>
    <x v="0"/>
    <x v="0"/>
    <x v="0"/>
    <x v="1"/>
    <x v="0"/>
    <x v="0"/>
    <n v="2"/>
  </r>
  <r>
    <x v="1"/>
    <x v="0"/>
    <s v="Which social items would you like advice on?"/>
    <s v="NA"/>
    <x v="2"/>
    <s v="Scientist"/>
    <s v="NA"/>
    <s v="fish product quality"/>
    <x v="433"/>
    <m/>
    <s v="fish product quality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Health benefits of fish"/>
    <x v="434"/>
    <m/>
    <s v="health benefits of fish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widening participation"/>
    <x v="435"/>
    <m/>
    <s v="participation 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isher free will"/>
    <x v="436"/>
    <s v="fisher conditions"/>
    <s v="fisher's autonomy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Supply chains"/>
    <x v="437"/>
    <m/>
    <s v="supply chain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Processing sector"/>
    <x v="438"/>
    <m/>
    <s v="processing sector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2 emissions"/>
    <x v="205"/>
    <s v="carbon emission"/>
    <s v="carbon footprint"/>
    <s v="NA"/>
    <x v="0"/>
    <x v="1"/>
    <x v="1"/>
    <x v="1"/>
    <x v="0"/>
    <x v="0"/>
    <n v="2"/>
  </r>
  <r>
    <x v="1"/>
    <x v="0"/>
    <s v="Which social items would you like advice on?"/>
    <s v="NA"/>
    <x v="2"/>
    <s v="Scientist"/>
    <s v="NA"/>
    <s v="Seascape"/>
    <x v="439"/>
    <m/>
    <s v="seascape"/>
    <s v="NA"/>
    <x v="0"/>
    <x v="1"/>
    <x v="1"/>
    <x v="1"/>
    <x v="0"/>
    <x v="0"/>
    <n v="2"/>
  </r>
  <r>
    <x v="1"/>
    <x v="0"/>
    <s v="Which social items would you like advice on?"/>
    <s v="NA"/>
    <x v="2"/>
    <s v="Scientist"/>
    <s v="NA"/>
    <s v="Sustainable food supply"/>
    <x v="155"/>
    <m/>
    <s v="sustainable food supply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Sustainable food supply"/>
    <x v="35"/>
    <s v="food supply"/>
    <s v="sustainable food supply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Recreational use"/>
    <x v="440"/>
    <m/>
    <s v="recreational fisher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ishing - operating costs"/>
    <x v="441"/>
    <s v="economics"/>
    <s v="operating costs of fishing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ish price dynanics"/>
    <x v="100"/>
    <m/>
    <s v="market price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Local culture"/>
    <x v="442"/>
    <m/>
    <s v="cultural heritage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Working conditions"/>
    <x v="443"/>
    <m/>
    <s v="working condition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itizen's perceptions"/>
    <x v="444"/>
    <s v="society"/>
    <s v="social status of fisheries and fisher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ishers image - rapists o"/>
    <x v="445"/>
    <m/>
    <s v="social status of fisheries and fisher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arbon footprint"/>
    <x v="205"/>
    <s v="carbon emission"/>
    <s v="carbon footprint"/>
    <s v="NA"/>
    <x v="0"/>
    <x v="1"/>
    <x v="1"/>
    <x v="1"/>
    <x v="0"/>
    <x v="0"/>
    <n v="2"/>
  </r>
  <r>
    <x v="1"/>
    <x v="0"/>
    <s v="Which social items would you like advice on?"/>
    <s v="NA"/>
    <x v="2"/>
    <s v="Scientist"/>
    <s v="NA"/>
    <s v="livelihoods"/>
    <x v="186"/>
    <m/>
    <s v="livelihood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ohabitation of marine ac"/>
    <x v="122"/>
    <s v="cohabilitation of activities"/>
    <s v="competition for space"/>
    <s v="NA"/>
    <x v="2"/>
    <x v="0"/>
    <x v="1"/>
    <x v="1"/>
    <x v="1"/>
    <x v="0"/>
    <n v="2"/>
  </r>
  <r>
    <x v="1"/>
    <x v="0"/>
    <s v="Which social items would you like advice on?"/>
    <s v="NA"/>
    <x v="2"/>
    <s v="Scientist"/>
    <s v="NA"/>
    <s v="collboration"/>
    <x v="128"/>
    <s v="co-management"/>
    <s v="collaboration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safety"/>
    <x v="446"/>
    <m/>
    <s v="safety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citizen's interest"/>
    <x v="447"/>
    <s v="society"/>
    <s v="citizen's interest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Imp on local communities"/>
    <x v="139"/>
    <m/>
    <s v="coastal communit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Fishermans choice"/>
    <x v="39"/>
    <s v="fisher conditions"/>
    <s v="fisher's autonomy"/>
    <s v="NA"/>
    <x v="1"/>
    <x v="1"/>
    <x v="1"/>
    <x v="1"/>
    <x v="0"/>
    <x v="0"/>
    <n v="2"/>
  </r>
  <r>
    <x v="1"/>
    <x v="0"/>
    <s v="Which social items would you like advice on?"/>
    <s v="NA"/>
    <x v="2"/>
    <s v="Scientist"/>
    <s v="NA"/>
    <s v="careers in fishing indust"/>
    <x v="448"/>
    <s v="fisher conditions"/>
    <s v="employment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profits"/>
    <x v="449"/>
    <m/>
    <s v="profitable fisheries"/>
    <s v="NA"/>
    <x v="2"/>
    <x v="1"/>
    <x v="1"/>
    <x v="1"/>
    <x v="0"/>
    <x v="0"/>
    <n v="2"/>
  </r>
  <r>
    <x v="1"/>
    <x v="0"/>
    <s v="Which social items would you like advice on?"/>
    <s v="NA"/>
    <x v="2"/>
    <s v="Scientist"/>
    <s v="NA"/>
    <s v="youth concerns"/>
    <x v="450"/>
    <m/>
    <s v="youth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MPA"/>
    <x v="13"/>
    <m/>
    <s v="mpa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PA"/>
    <x v="13"/>
    <m/>
    <s v="mpa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PA"/>
    <x v="13"/>
    <m/>
    <s v="mpa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PA"/>
    <x v="13"/>
    <m/>
    <s v="mpa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PA"/>
    <x v="13"/>
    <m/>
    <s v="mpa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PA"/>
    <x v="13"/>
    <m/>
    <s v="mpa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PA"/>
    <x v="13"/>
    <m/>
    <s v="mpa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PA"/>
    <x v="13"/>
    <m/>
    <s v="mpa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climate change"/>
    <x v="50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climate change"/>
    <x v="50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climate change"/>
    <x v="50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climate change"/>
    <x v="50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climate change"/>
    <x v="50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climate change"/>
    <x v="50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climate change"/>
    <x v="50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Bycatch"/>
    <x v="76"/>
    <s v="bycatch"/>
    <s v="bycatch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Bycatch"/>
    <x v="76"/>
    <s v="bycatch"/>
    <s v="bycatch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Bycatch"/>
    <x v="76"/>
    <s v="bycatch"/>
    <s v="bycatch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Bycatch"/>
    <x v="76"/>
    <s v="bycatch"/>
    <s v="bycatch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Bycatch"/>
    <x v="76"/>
    <s v="bycatch"/>
    <s v="bycatch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Bycatch"/>
    <x v="76"/>
    <s v="bycatch"/>
    <s v="bycatch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Biodiversity loss"/>
    <x v="47"/>
    <s v="biodiversity"/>
    <s v="biodiversity"/>
    <s v="NA"/>
    <x v="0"/>
    <x v="0"/>
    <x v="1"/>
    <x v="0"/>
    <x v="1"/>
    <x v="0"/>
    <n v="3"/>
  </r>
  <r>
    <x v="1"/>
    <x v="0"/>
    <s v="Which items would you like to know the impact of?"/>
    <s v="NA"/>
    <x v="2"/>
    <s v="Scientist"/>
    <s v="NA"/>
    <s v="Biodiversity loss"/>
    <x v="47"/>
    <s v="biodiversity"/>
    <s v="biodiversity"/>
    <s v="NA"/>
    <x v="0"/>
    <x v="0"/>
    <x v="1"/>
    <x v="0"/>
    <x v="1"/>
    <x v="0"/>
    <n v="3"/>
  </r>
  <r>
    <x v="1"/>
    <x v="0"/>
    <s v="Which items would you like to know the impact of?"/>
    <s v="NA"/>
    <x v="2"/>
    <s v="Scientist"/>
    <s v="NA"/>
    <s v="Biodiversity loss"/>
    <x v="47"/>
    <s v="biodiversity"/>
    <s v="biodiversity"/>
    <s v="NA"/>
    <x v="0"/>
    <x v="0"/>
    <x v="1"/>
    <x v="0"/>
    <x v="1"/>
    <x v="0"/>
    <n v="3"/>
  </r>
  <r>
    <x v="1"/>
    <x v="0"/>
    <s v="Which items would you like to know the impact of?"/>
    <s v="NA"/>
    <x v="2"/>
    <s v="Scientist"/>
    <s v="NA"/>
    <s v="Biodiversity loss"/>
    <x v="47"/>
    <s v="biodiversity"/>
    <s v="biodiversity"/>
    <s v="NA"/>
    <x v="0"/>
    <x v="0"/>
    <x v="1"/>
    <x v="0"/>
    <x v="1"/>
    <x v="0"/>
    <n v="3"/>
  </r>
  <r>
    <x v="1"/>
    <x v="0"/>
    <s v="Which items would you like to know the impact of?"/>
    <s v="NA"/>
    <x v="2"/>
    <s v="Scientist"/>
    <s v="NA"/>
    <s v="Biodiversity loss"/>
    <x v="47"/>
    <s v="biodiversity"/>
    <s v="biodiversity"/>
    <s v="NA"/>
    <x v="0"/>
    <x v="0"/>
    <x v="1"/>
    <x v="0"/>
    <x v="1"/>
    <x v="0"/>
    <n v="3"/>
  </r>
  <r>
    <x v="1"/>
    <x v="0"/>
    <s v="Which items would you like to know the impact of?"/>
    <s v="NA"/>
    <x v="2"/>
    <s v="Scientist"/>
    <s v="NA"/>
    <s v="Biodiversity loss"/>
    <x v="47"/>
    <s v="biodiversity"/>
    <s v="biodiversity"/>
    <s v="NA"/>
    <x v="0"/>
    <x v="0"/>
    <x v="1"/>
    <x v="0"/>
    <x v="1"/>
    <x v="0"/>
    <n v="3"/>
  </r>
  <r>
    <x v="1"/>
    <x v="0"/>
    <s v="Which items would you like to know the impact of?"/>
    <s v="NA"/>
    <x v="2"/>
    <s v="Scientist"/>
    <s v="NA"/>
    <s v="Climate"/>
    <x v="53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Climate"/>
    <x v="53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Climate"/>
    <x v="53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Climate"/>
    <x v="53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MPAs on fleet dynamics"/>
    <x v="13"/>
    <m/>
    <s v="mpas on fleet dynamics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PAs on fleet dynamics"/>
    <x v="13"/>
    <m/>
    <s v="mpas on fleet dynamics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PAs on fleet dynamics"/>
    <x v="13"/>
    <m/>
    <s v="mpas on fleet dynamics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PAs on fleet dynamics"/>
    <x v="451"/>
    <s v="fisheries"/>
    <s v="mpas on fleet dynamics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MPAs on fleet dynamics"/>
    <x v="451"/>
    <s v="fisheries"/>
    <s v="mpas on fleet dynamics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MPAs on fleet dynamics"/>
    <x v="451"/>
    <s v="fisheries"/>
    <s v="mpas on fleet dynamics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trawling impact on bentho"/>
    <x v="452"/>
    <m/>
    <s v="benthic impact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trawling impact on bentho"/>
    <x v="452"/>
    <m/>
    <s v="benthic impact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trawling impact on bentho"/>
    <x v="452"/>
    <m/>
    <s v="benthic impact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tourism"/>
    <x v="331"/>
    <m/>
    <s v="tourism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tourism"/>
    <x v="331"/>
    <m/>
    <s v="tourism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tourism"/>
    <x v="331"/>
    <m/>
    <s v="tourism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aquaculture"/>
    <x v="182"/>
    <s v="other sectors"/>
    <s v="aquaculture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aquaculture"/>
    <x v="182"/>
    <s v="other sectors"/>
    <s v="aquaculture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aquaculture"/>
    <x v="182"/>
    <s v="other sectors"/>
    <s v="aquaculture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Offshore wind development"/>
    <x v="14"/>
    <m/>
    <s v="windfarms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Offshore wind development"/>
    <x v="14"/>
    <m/>
    <s v="windfarms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Offshore wind development"/>
    <x v="14"/>
    <m/>
    <s v="windfarms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NGOs"/>
    <x v="453"/>
    <m/>
    <s v="ngo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NGOs"/>
    <x v="453"/>
    <m/>
    <s v="ngo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Brexit"/>
    <x v="118"/>
    <s v="competition for space"/>
    <s v="brexit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Brexit"/>
    <x v="118"/>
    <s v="competition for space"/>
    <s v="brexit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Wind parks"/>
    <x v="14"/>
    <m/>
    <s v="windfarms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Wind parks"/>
    <x v="14"/>
    <m/>
    <s v="windfarms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Spatial activity managing"/>
    <x v="454"/>
    <m/>
    <s v="spatial management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Spatial activity managing"/>
    <x v="454"/>
    <m/>
    <s v="spatial management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Windfarms"/>
    <x v="14"/>
    <m/>
    <s v="windfarms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Windfarms"/>
    <x v="14"/>
    <m/>
    <s v="windfarms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arine mammals"/>
    <x v="79"/>
    <m/>
    <s v="marine mammals"/>
    <s v="NA"/>
    <x v="2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marine mammals"/>
    <x v="79"/>
    <m/>
    <s v="marine mammals"/>
    <s v="NA"/>
    <x v="2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MSP"/>
    <x v="157"/>
    <m/>
    <s v="marine spatial planning"/>
    <s v="NA"/>
    <x v="2"/>
    <x v="0"/>
    <x v="1"/>
    <x v="1"/>
    <x v="1"/>
    <x v="0"/>
    <n v="2"/>
  </r>
  <r>
    <x v="1"/>
    <x v="0"/>
    <s v="Which items would you like to know the impact of?"/>
    <s v="NA"/>
    <x v="2"/>
    <s v="Scientist"/>
    <s v="NA"/>
    <s v="MSP"/>
    <x v="157"/>
    <m/>
    <s v="marine spatial planning"/>
    <s v="NA"/>
    <x v="2"/>
    <x v="0"/>
    <x v="1"/>
    <x v="1"/>
    <x v="1"/>
    <x v="0"/>
    <n v="2"/>
  </r>
  <r>
    <x v="1"/>
    <x v="0"/>
    <s v="Which items would you like to know the impact of?"/>
    <s v="NA"/>
    <x v="2"/>
    <s v="Scientist"/>
    <s v="NA"/>
    <s v="contamination"/>
    <x v="414"/>
    <s v="pollution"/>
    <s v="contaminants"/>
    <s v="NA"/>
    <x v="2"/>
    <x v="1"/>
    <x v="0"/>
    <x v="1"/>
    <x v="1"/>
    <x v="0"/>
    <n v="4"/>
  </r>
  <r>
    <x v="1"/>
    <x v="0"/>
    <s v="Which items would you like to know the impact of?"/>
    <s v="NA"/>
    <x v="2"/>
    <s v="Scientist"/>
    <s v="NA"/>
    <s v="contamination"/>
    <x v="414"/>
    <s v="pollution"/>
    <s v="contaminants"/>
    <s v="NA"/>
    <x v="2"/>
    <x v="1"/>
    <x v="0"/>
    <x v="1"/>
    <x v="1"/>
    <x v="0"/>
    <n v="4"/>
  </r>
  <r>
    <x v="1"/>
    <x v="0"/>
    <s v="Which items would you like to know the impact of?"/>
    <s v="NA"/>
    <x v="2"/>
    <s v="Scientist"/>
    <s v="NA"/>
    <s v="pollution"/>
    <x v="92"/>
    <m/>
    <s v="pollution"/>
    <s v="NA"/>
    <x v="2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pollution"/>
    <x v="92"/>
    <m/>
    <s v="pollution"/>
    <s v="NA"/>
    <x v="2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human pressures"/>
    <x v="286"/>
    <m/>
    <s v="human activities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human pressures"/>
    <x v="286"/>
    <m/>
    <s v="human activities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Overfishing"/>
    <x v="413"/>
    <m/>
    <s v="stock status"/>
    <s v="NA"/>
    <x v="0"/>
    <x v="0"/>
    <x v="0"/>
    <x v="0"/>
    <x v="0"/>
    <x v="0"/>
    <n v="3"/>
  </r>
  <r>
    <x v="1"/>
    <x v="0"/>
    <s v="Which items would you like to know the impact of?"/>
    <s v="NA"/>
    <x v="2"/>
    <s v="Scientist"/>
    <s v="NA"/>
    <s v="Overfishing"/>
    <x v="413"/>
    <m/>
    <s v="stock status"/>
    <s v="NA"/>
    <x v="0"/>
    <x v="0"/>
    <x v="0"/>
    <x v="0"/>
    <x v="0"/>
    <x v="0"/>
    <n v="3"/>
  </r>
  <r>
    <x v="1"/>
    <x v="0"/>
    <s v="Which items would you like to know the impact of?"/>
    <s v="NA"/>
    <x v="2"/>
    <s v="Scientist"/>
    <s v="NA"/>
    <s v="Fisheries"/>
    <x v="29"/>
    <s v="fisheries"/>
    <s v="fisheries"/>
    <s v="NA"/>
    <x v="1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Fisheries"/>
    <x v="29"/>
    <s v="fisheries"/>
    <s v="fisheries"/>
    <s v="NA"/>
    <x v="1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Ecosystem functions"/>
    <x v="386"/>
    <s v="ecosystem"/>
    <s v="ecosystem functions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EU policy"/>
    <x v="455"/>
    <s v="management strategy"/>
    <s v="eu policy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price and markets"/>
    <x v="100"/>
    <m/>
    <s v="market price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Trade-offs"/>
    <x v="141"/>
    <m/>
    <s v="tradeoffs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Discarding"/>
    <x v="456"/>
    <s v="practical management"/>
    <s v="discards"/>
    <s v="NA"/>
    <x v="0"/>
    <x v="0"/>
    <x v="0"/>
    <x v="0"/>
    <x v="0"/>
    <x v="0"/>
    <n v="3"/>
  </r>
  <r>
    <x v="1"/>
    <x v="0"/>
    <s v="Which items would you like to know the impact of?"/>
    <s v="NA"/>
    <x v="2"/>
    <s v="Scientist"/>
    <s v="NA"/>
    <s v="Target stocks"/>
    <x v="457"/>
    <m/>
    <s v="target stocks"/>
    <s v="NA"/>
    <x v="0"/>
    <x v="0"/>
    <x v="0"/>
    <x v="1"/>
    <x v="0"/>
    <x v="0"/>
    <n v="2"/>
  </r>
  <r>
    <x v="1"/>
    <x v="0"/>
    <s v="Which items would you like to know the impact of?"/>
    <s v="NA"/>
    <x v="2"/>
    <s v="Scientist"/>
    <s v="NA"/>
    <s v="marine recreational fishi"/>
    <x v="239"/>
    <m/>
    <s v="recreational fisheries"/>
    <s v="NA"/>
    <x v="2"/>
    <x v="1"/>
    <x v="0"/>
    <x v="1"/>
    <x v="1"/>
    <x v="0"/>
    <n v="4"/>
  </r>
  <r>
    <x v="1"/>
    <x v="0"/>
    <s v="Which items would you like to know the impact of?"/>
    <s v="NA"/>
    <x v="2"/>
    <s v="Scientist"/>
    <s v="NA"/>
    <s v="coastal - shelf"/>
    <x v="249"/>
    <s v="coastal communities"/>
    <s v="coast"/>
    <s v="NA"/>
    <x v="0"/>
    <x v="0"/>
    <x v="1"/>
    <x v="1"/>
    <x v="1"/>
    <x v="0"/>
    <n v="2"/>
  </r>
  <r>
    <x v="1"/>
    <x v="0"/>
    <s v="Which items would you like to know the impact of?"/>
    <s v="NA"/>
    <x v="2"/>
    <s v="Scientist"/>
    <s v="NA"/>
    <s v="coastal - shelf"/>
    <x v="458"/>
    <m/>
    <s v="coast"/>
    <s v="NA"/>
    <x v="0"/>
    <x v="0"/>
    <x v="1"/>
    <x v="1"/>
    <x v="1"/>
    <x v="0"/>
    <n v="2"/>
  </r>
  <r>
    <x v="1"/>
    <x v="0"/>
    <s v="Which items would you like to know the impact of?"/>
    <s v="NA"/>
    <x v="2"/>
    <s v="Scientist"/>
    <s v="NA"/>
    <s v="benthic trawling impact"/>
    <x v="15"/>
    <s v="seabottom habitat"/>
    <s v="benthic impact"/>
    <s v="NA"/>
    <x v="0"/>
    <x v="0"/>
    <x v="1"/>
    <x v="0"/>
    <x v="1"/>
    <x v="0"/>
    <n v="3"/>
  </r>
  <r>
    <x v="1"/>
    <x v="0"/>
    <s v="Which items would you like to know the impact of?"/>
    <s v="NA"/>
    <x v="2"/>
    <s v="Scientist"/>
    <s v="NA"/>
    <s v="benthic trawling impact"/>
    <x v="175"/>
    <s v="fishing gear"/>
    <s v="benthic impact"/>
    <s v="NA"/>
    <x v="1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Tideal energy"/>
    <x v="459"/>
    <m/>
    <s v="marine energy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fuel consumption"/>
    <x v="105"/>
    <m/>
    <s v="fuel use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interactions betw users"/>
    <x v="460"/>
    <m/>
    <s v="interaction between human activities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Pressure release"/>
    <x v="33"/>
    <m/>
    <s v="pressure release"/>
    <s v="NA"/>
    <x v="0"/>
    <x v="1"/>
    <x v="0"/>
    <x v="0"/>
    <x v="1"/>
    <x v="0"/>
    <n v="5"/>
  </r>
  <r>
    <x v="1"/>
    <x v="0"/>
    <s v="Which items would you like to know the impact of?"/>
    <s v="NA"/>
    <x v="2"/>
    <s v="Scientist"/>
    <s v="NA"/>
    <s v="plastics"/>
    <x v="367"/>
    <m/>
    <s v="plastics"/>
    <s v="NA"/>
    <x v="2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Discards"/>
    <x v="456"/>
    <s v="practical management"/>
    <s v="discards"/>
    <s v="NA"/>
    <x v="2"/>
    <x v="0"/>
    <x v="0"/>
    <x v="0"/>
    <x v="0"/>
    <x v="0"/>
    <n v="3"/>
  </r>
  <r>
    <x v="1"/>
    <x v="0"/>
    <s v="Which items would you like to know the impact of?"/>
    <s v="NA"/>
    <x v="2"/>
    <s v="Scientist"/>
    <s v="NA"/>
    <s v="Litter"/>
    <x v="11"/>
    <m/>
    <s v="litter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Pollutants"/>
    <x v="461"/>
    <m/>
    <s v="pollution"/>
    <s v="NA"/>
    <x v="2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Nutrient emissions"/>
    <x v="52"/>
    <m/>
    <s v="nutrients"/>
    <s v="NA"/>
    <x v="0"/>
    <x v="0"/>
    <x v="0"/>
    <x v="0"/>
    <x v="0"/>
    <x v="0"/>
    <n v="3"/>
  </r>
  <r>
    <x v="1"/>
    <x v="0"/>
    <s v="Which items would you like to know the impact of?"/>
    <s v="NA"/>
    <x v="2"/>
    <s v="Scientist"/>
    <s v="NA"/>
    <s v="Harvesting on ecosystem"/>
    <x v="462"/>
    <m/>
    <s v="harvesting on ecosystem"/>
    <s v="NA"/>
    <x v="2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Seabed abrasion"/>
    <x v="463"/>
    <m/>
    <s v="seabed abrasion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Climate on fiushing"/>
    <x v="53"/>
    <s v="climate change"/>
    <s v="climate on fishing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Climate on fiushing"/>
    <x v="29"/>
    <s v="fisheries"/>
    <s v="climate on fishing"/>
    <s v="NA"/>
    <x v="1"/>
    <x v="1"/>
    <x v="1"/>
    <x v="0"/>
    <x v="1"/>
    <x v="0"/>
    <n v="4"/>
  </r>
  <r>
    <x v="1"/>
    <x v="0"/>
    <s v="Which items would you like to know the impact of?"/>
    <s v="NA"/>
    <x v="2"/>
    <s v="Scientist"/>
    <s v="NA"/>
    <s v="Climate on ecosystem"/>
    <x v="29"/>
    <s v="fisheries"/>
    <s v="climate on ecosystem"/>
    <s v="NA"/>
    <x v="1"/>
    <x v="1"/>
    <x v="1"/>
    <x v="0"/>
    <x v="1"/>
    <x v="0"/>
    <n v="4"/>
  </r>
  <r>
    <x v="1"/>
    <x v="0"/>
    <s v="Which items would you like to know the impact of?"/>
    <s v="NA"/>
    <x v="2"/>
    <s v="Scientist"/>
    <s v="NA"/>
    <s v="Climate on ecosystem"/>
    <x v="59"/>
    <s v="ecosystem"/>
    <s v="climate on ecosystem"/>
    <s v="NA"/>
    <x v="3"/>
    <x v="0"/>
    <x v="0"/>
    <x v="0"/>
    <x v="0"/>
    <x v="0"/>
    <n v="3"/>
  </r>
  <r>
    <x v="1"/>
    <x v="0"/>
    <s v="Which items would you like to know the impact of?"/>
    <s v="NA"/>
    <x v="2"/>
    <s v="Scientist"/>
    <s v="NA"/>
    <s v="decrease in diatoms"/>
    <x v="464"/>
    <s v="food web"/>
    <s v="decrease in diatoms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recreational fishing"/>
    <x v="239"/>
    <m/>
    <s v="recreational fishing"/>
    <s v="NA"/>
    <x v="2"/>
    <x v="1"/>
    <x v="0"/>
    <x v="1"/>
    <x v="1"/>
    <x v="0"/>
    <n v="4"/>
  </r>
  <r>
    <x v="1"/>
    <x v="0"/>
    <s v="Which items would you like to know the impact of?"/>
    <s v="NA"/>
    <x v="2"/>
    <s v="Scientist"/>
    <s v="NA"/>
    <s v="MPAs"/>
    <x v="13"/>
    <m/>
    <s v="mpa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Habitat losses"/>
    <x v="465"/>
    <m/>
    <s v="habitat losses"/>
    <s v="NA"/>
    <x v="0"/>
    <x v="0"/>
    <x v="1"/>
    <x v="0"/>
    <x v="1"/>
    <x v="0"/>
    <n v="3"/>
  </r>
  <r>
    <x v="1"/>
    <x v="0"/>
    <s v="Which items would you like to know the impact of?"/>
    <s v="NA"/>
    <x v="2"/>
    <s v="Scientist"/>
    <s v="NA"/>
    <s v="human use on watersheds"/>
    <x v="466"/>
    <m/>
    <s v="human use on watersheds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coastal activities"/>
    <x v="467"/>
    <s v="other sectors"/>
    <s v="coastal activities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fishing impact"/>
    <x v="41"/>
    <s v="fisheries"/>
    <s v="fishing impact"/>
    <s v="NA"/>
    <x v="1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Catchment approach"/>
    <x v="74"/>
    <s v="management measure"/>
    <s v="catchment approach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marine renewables"/>
    <x v="468"/>
    <m/>
    <s v="marine renewables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Fishing new stocks"/>
    <x v="469"/>
    <s v="commercial fish/shellfish"/>
    <s v="fishing new stocks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MPAs (30% as in CBD)"/>
    <x v="13"/>
    <m/>
    <s v="mpa"/>
    <s v="NA"/>
    <x v="2"/>
    <x v="1"/>
    <x v="1"/>
    <x v="1"/>
    <x v="1"/>
    <x v="0"/>
    <n v="3"/>
  </r>
  <r>
    <x v="1"/>
    <x v="0"/>
    <s v="Which items would you like to know the impact of?"/>
    <s v="NA"/>
    <x v="2"/>
    <s v="Scientist"/>
    <s v="NA"/>
    <s v="Protection (recovery)"/>
    <x v="470"/>
    <m/>
    <s v="protection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Sedimentation"/>
    <x v="471"/>
    <m/>
    <s v="sedimentation"/>
    <s v="NA"/>
    <x v="0"/>
    <x v="0"/>
    <x v="1"/>
    <x v="0"/>
    <x v="0"/>
    <x v="0"/>
    <n v="2"/>
  </r>
  <r>
    <x v="1"/>
    <x v="0"/>
    <s v="Which items would you like to know the impact of?"/>
    <s v="NA"/>
    <x v="2"/>
    <s v="Scientist"/>
    <s v="NA"/>
    <s v="marine energies"/>
    <x v="298"/>
    <m/>
    <s v="marine energy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Fishing"/>
    <x v="29"/>
    <s v="fisheries"/>
    <s v="fishing"/>
    <s v="NA"/>
    <x v="1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government polocy"/>
    <x v="472"/>
    <m/>
    <s v="policy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Climats change"/>
    <x v="50"/>
    <s v="climate change"/>
    <s v="climate"/>
    <s v="NA"/>
    <x v="0"/>
    <x v="0"/>
    <x v="0"/>
    <x v="1"/>
    <x v="1"/>
    <x v="0"/>
    <n v="3"/>
  </r>
  <r>
    <x v="1"/>
    <x v="0"/>
    <s v="Which items would you like to know the impact of?"/>
    <s v="NA"/>
    <x v="2"/>
    <s v="Scientist"/>
    <s v="NA"/>
    <s v="Effort - revenue"/>
    <x v="473"/>
    <s v="fisheries"/>
    <s v="effort - revenue"/>
    <s v="NA"/>
    <x v="2"/>
    <x v="1"/>
    <x v="1"/>
    <x v="1"/>
    <x v="0"/>
    <x v="0"/>
    <n v="2"/>
  </r>
  <r>
    <x v="1"/>
    <x v="0"/>
    <s v="Which items would you like to know the impact of?"/>
    <s v="NA"/>
    <x v="2"/>
    <s v="Scientist"/>
    <s v="NA"/>
    <s v="Effort - revenue"/>
    <x v="37"/>
    <s v="fisheries revenues"/>
    <s v="effort - revenue"/>
    <s v="NA"/>
    <x v="2"/>
    <x v="1"/>
    <x v="1"/>
    <x v="1"/>
    <x v="0"/>
    <x v="0"/>
    <n v="2"/>
  </r>
  <r>
    <x v="0"/>
    <x v="0"/>
    <s v="NA"/>
    <s v="user_dia001"/>
    <x v="2"/>
    <s v="Scientist"/>
    <s v="NA"/>
    <s v="beam trawl fisheries"/>
    <x v="6"/>
    <s v="fishing gear"/>
    <s v="beam trawl fisheries"/>
    <s v="NA"/>
    <x v="1"/>
    <x v="1"/>
    <x v="1"/>
    <x v="1"/>
    <x v="0"/>
    <x v="0"/>
    <n v="2"/>
  </r>
  <r>
    <x v="0"/>
    <x v="0"/>
    <s v="NA"/>
    <s v="user_dia001"/>
    <x v="2"/>
    <s v="Scientist"/>
    <s v="NA"/>
    <s v="Demersal species"/>
    <x v="404"/>
    <s v="fisheries"/>
    <s v="demersal species"/>
    <s v="NA"/>
    <x v="0"/>
    <x v="0"/>
    <x v="0"/>
    <x v="1"/>
    <x v="0"/>
    <x v="0"/>
    <n v="2"/>
  </r>
  <r>
    <x v="0"/>
    <x v="0"/>
    <s v="NA"/>
    <s v="user_dia001"/>
    <x v="2"/>
    <s v="Scientist"/>
    <s v="NA"/>
    <s v="flatfish"/>
    <x v="353"/>
    <s v="commercial fish/shellfish"/>
    <s v="flatfish"/>
    <s v="NA"/>
    <x v="0"/>
    <x v="0"/>
    <x v="0"/>
    <x v="1"/>
    <x v="0"/>
    <x v="0"/>
    <n v="2"/>
  </r>
  <r>
    <x v="0"/>
    <x v="0"/>
    <s v="NA"/>
    <s v="user_dia001"/>
    <x v="2"/>
    <s v="Scientist"/>
    <s v="NA"/>
    <s v="brexit"/>
    <x v="118"/>
    <s v="competition for space"/>
    <s v="brexit"/>
    <s v="NA"/>
    <x v="2"/>
    <x v="1"/>
    <x v="1"/>
    <x v="1"/>
    <x v="0"/>
    <x v="0"/>
    <n v="2"/>
  </r>
  <r>
    <x v="0"/>
    <x v="0"/>
    <s v="NA"/>
    <s v="user_dia001"/>
    <x v="2"/>
    <s v="Scientist"/>
    <s v="NA"/>
    <s v="sole"/>
    <x v="26"/>
    <m/>
    <s v="sole"/>
    <s v="NA"/>
    <x v="0"/>
    <x v="0"/>
    <x v="0"/>
    <x v="1"/>
    <x v="0"/>
    <x v="0"/>
    <n v="2"/>
  </r>
  <r>
    <x v="0"/>
    <x v="0"/>
    <s v="NA"/>
    <s v="user_dia001"/>
    <x v="2"/>
    <s v="Scientist"/>
    <s v="NA"/>
    <s v="fuel efficiency"/>
    <x v="105"/>
    <m/>
    <s v="fuel use"/>
    <s v="NA"/>
    <x v="2"/>
    <x v="1"/>
    <x v="1"/>
    <x v="1"/>
    <x v="0"/>
    <x v="0"/>
    <n v="2"/>
  </r>
  <r>
    <x v="0"/>
    <x v="0"/>
    <s v="NA"/>
    <s v="user_dia001"/>
    <x v="2"/>
    <s v="Scientist"/>
    <s v="NA"/>
    <s v="Carbon footprint"/>
    <x v="205"/>
    <s v="carbon emission"/>
    <s v="carbon footprint"/>
    <s v="NA"/>
    <x v="0"/>
    <x v="1"/>
    <x v="1"/>
    <x v="1"/>
    <x v="0"/>
    <x v="0"/>
    <n v="2"/>
  </r>
  <r>
    <x v="0"/>
    <x v="0"/>
    <s v="NA"/>
    <s v="user_dia001"/>
    <x v="2"/>
    <s v="Scientist"/>
    <s v="NA"/>
    <s v="profit (revenues vs costs)"/>
    <x v="236"/>
    <m/>
    <s v="profitable fisheries"/>
    <s v="NA"/>
    <x v="2"/>
    <x v="1"/>
    <x v="1"/>
    <x v="1"/>
    <x v="0"/>
    <x v="0"/>
    <n v="2"/>
  </r>
  <r>
    <x v="0"/>
    <x v="0"/>
    <s v="NA"/>
    <s v="user_dia001"/>
    <x v="2"/>
    <s v="Scientist"/>
    <s v="NA"/>
    <s v="productivity changes"/>
    <x v="313"/>
    <m/>
    <s v="productivity"/>
    <s v="NA"/>
    <x v="0"/>
    <x v="0"/>
    <x v="0"/>
    <x v="0"/>
    <x v="0"/>
    <x v="0"/>
    <n v="3"/>
  </r>
  <r>
    <x v="0"/>
    <x v="0"/>
    <s v="NA"/>
    <s v="user_dia001"/>
    <x v="2"/>
    <s v="Scientist"/>
    <s v="NA"/>
    <s v="drivers of recruitment"/>
    <x v="474"/>
    <s v="commercial fish/shellfish"/>
    <s v="drivers of recruitment"/>
    <s v="recruitment"/>
    <x v="0"/>
    <x v="0"/>
    <x v="0"/>
    <x v="1"/>
    <x v="0"/>
    <x v="0"/>
    <n v="2"/>
  </r>
  <r>
    <x v="0"/>
    <x v="0"/>
    <s v="NA"/>
    <s v="user_dia001"/>
    <x v="2"/>
    <s v="Scientist"/>
    <s v="NA"/>
    <s v="warming temperature on growth"/>
    <x v="53"/>
    <s v="climate change"/>
    <s v="climate"/>
    <s v="growth"/>
    <x v="0"/>
    <x v="0"/>
    <x v="0"/>
    <x v="1"/>
    <x v="1"/>
    <x v="0"/>
    <n v="3"/>
  </r>
  <r>
    <x v="0"/>
    <x v="0"/>
    <s v="NA"/>
    <s v="user_dia001"/>
    <x v="2"/>
    <s v="Scientist"/>
    <s v="NA"/>
    <s v="benthic impacts: blue carbon"/>
    <x v="51"/>
    <s v="carbon storage"/>
    <s v="fishing"/>
    <s v="carbon emissions"/>
    <x v="2"/>
    <x v="1"/>
    <x v="1"/>
    <x v="1"/>
    <x v="0"/>
    <x v="0"/>
    <n v="2"/>
  </r>
  <r>
    <x v="0"/>
    <x v="0"/>
    <s v="NA"/>
    <s v="user_dia001"/>
    <x v="2"/>
    <s v="Scientist"/>
    <s v="NA"/>
    <s v="benthic impacts: conservation"/>
    <x v="148"/>
    <s v="conservation"/>
    <s v="fishing"/>
    <s v="benthic habitats"/>
    <x v="2"/>
    <x v="1"/>
    <x v="1"/>
    <x v="1"/>
    <x v="0"/>
    <x v="0"/>
    <n v="2"/>
  </r>
  <r>
    <x v="0"/>
    <x v="0"/>
    <s v="NA"/>
    <s v="user_dia001"/>
    <x v="2"/>
    <s v="Scientist"/>
    <s v="NA"/>
    <s v="benthic impacts: food for flatfish"/>
    <x v="475"/>
    <s v="fish productivity"/>
    <s v="fishing"/>
    <s v="food webs"/>
    <x v="0"/>
    <x v="0"/>
    <x v="0"/>
    <x v="0"/>
    <x v="0"/>
    <x v="0"/>
    <n v="3"/>
  </r>
  <r>
    <x v="0"/>
    <x v="0"/>
    <s v="NA"/>
    <s v="user_dia001"/>
    <x v="2"/>
    <s v="Scientist"/>
    <s v="NA"/>
    <s v="benthic impacts tradeoff with fisheries benefits"/>
    <x v="141"/>
    <m/>
    <s v="tradeoffs"/>
    <s v="NA"/>
    <x v="2"/>
    <x v="1"/>
    <x v="1"/>
    <x v="1"/>
    <x v="0"/>
    <x v="0"/>
    <n v="2"/>
  </r>
  <r>
    <x v="0"/>
    <x v="0"/>
    <s v="NA"/>
    <s v="user_dia001"/>
    <x v="2"/>
    <s v="Scientist"/>
    <s v="NA"/>
    <s v="benthic impacts tradeoff with fisheries benefits"/>
    <x v="380"/>
    <m/>
    <s v="tradeoffs"/>
    <s v="NA"/>
    <x v="2"/>
    <x v="1"/>
    <x v="1"/>
    <x v="1"/>
    <x v="0"/>
    <x v="0"/>
    <n v="2"/>
  </r>
  <r>
    <x v="0"/>
    <x v="0"/>
    <s v="NA"/>
    <s v="user_dia001"/>
    <x v="2"/>
    <s v="Scientist"/>
    <s v="NA"/>
    <s v="benthic impacts tradeoff with fisheries benefits"/>
    <x v="148"/>
    <s v="conservation"/>
    <s v="tradeoffs"/>
    <s v="NA"/>
    <x v="2"/>
    <x v="1"/>
    <x v="1"/>
    <x v="1"/>
    <x v="0"/>
    <x v="0"/>
    <n v="2"/>
  </r>
  <r>
    <x v="0"/>
    <x v="0"/>
    <s v="NA"/>
    <s v="user_dia001"/>
    <x v="2"/>
    <s v="Scientist"/>
    <s v="NA"/>
    <s v="impact ON and FROM climate"/>
    <x v="53"/>
    <s v="climate change"/>
    <s v="climate"/>
    <s v="fisheries"/>
    <x v="0"/>
    <x v="0"/>
    <x v="0"/>
    <x v="1"/>
    <x v="1"/>
    <x v="0"/>
    <n v="3"/>
  </r>
  <r>
    <x v="0"/>
    <x v="0"/>
    <s v="NA"/>
    <s v="user_dia001"/>
    <x v="2"/>
    <s v="Scientist"/>
    <s v="NA"/>
    <s v="impact ON and FROM climate"/>
    <x v="29"/>
    <s v="fisheries"/>
    <s v="fishing"/>
    <s v="climate"/>
    <x v="1"/>
    <x v="1"/>
    <x v="1"/>
    <x v="1"/>
    <x v="0"/>
    <x v="0"/>
    <n v="2"/>
  </r>
  <r>
    <x v="0"/>
    <x v="0"/>
    <s v="NA"/>
    <s v="user_dia001"/>
    <x v="2"/>
    <s v="Scientist"/>
    <s v="NA"/>
    <s v="fine-scale spatial focus"/>
    <x v="476"/>
    <m/>
    <s v="spatial management"/>
    <s v="NA"/>
    <x v="0"/>
    <x v="1"/>
    <x v="1"/>
    <x v="1"/>
    <x v="1"/>
    <x v="0"/>
    <n v="3"/>
  </r>
  <r>
    <x v="0"/>
    <x v="0"/>
    <s v="NA"/>
    <s v="user_dia001"/>
    <x v="2"/>
    <s v="Scientist"/>
    <s v="NA"/>
    <s v="bio-economic model"/>
    <x v="241"/>
    <s v="economics"/>
    <s v="bio-economic models"/>
    <s v="NA"/>
    <x v="2"/>
    <x v="1"/>
    <x v="1"/>
    <x v="1"/>
    <x v="0"/>
    <x v="0"/>
    <n v="2"/>
  </r>
  <r>
    <x v="0"/>
    <x v="0"/>
    <s v="NA"/>
    <s v="user_dia001"/>
    <x v="2"/>
    <s v="Scientist"/>
    <s v="NA"/>
    <s v="mixed fisheries model"/>
    <x v="303"/>
    <m/>
    <s v="mixed fisheries model"/>
    <s v="NA"/>
    <x v="1"/>
    <x v="1"/>
    <x v="1"/>
    <x v="1"/>
    <x v="0"/>
    <x v="0"/>
    <n v="2"/>
  </r>
  <r>
    <x v="0"/>
    <x v="0"/>
    <s v="NA"/>
    <s v="user_dia001"/>
    <x v="2"/>
    <s v="Scientist"/>
    <s v="NA"/>
    <s v="ecosystem model"/>
    <x v="370"/>
    <s v="ecosystem"/>
    <s v="ecosystem models"/>
    <s v="NA"/>
    <x v="2"/>
    <x v="0"/>
    <x v="1"/>
    <x v="0"/>
    <x v="0"/>
    <x v="0"/>
    <n v="2"/>
  </r>
  <r>
    <x v="0"/>
    <x v="0"/>
    <s v="NA"/>
    <s v="user_dia002"/>
    <x v="2"/>
    <s v="Scientist"/>
    <s v="NA"/>
    <s v="PIC: seabirds"/>
    <x v="78"/>
    <m/>
    <s v="seabirds"/>
    <s v="commercial fish"/>
    <x v="0"/>
    <x v="0"/>
    <x v="1"/>
    <x v="0"/>
    <x v="0"/>
    <x v="0"/>
    <n v="2"/>
  </r>
  <r>
    <x v="0"/>
    <x v="0"/>
    <s v="NA"/>
    <s v="user_dia002"/>
    <x v="2"/>
    <s v="Scientist"/>
    <s v="NA"/>
    <s v="PIC: marine mammals"/>
    <x v="79"/>
    <m/>
    <s v="marine mammals"/>
    <s v="commercial fish"/>
    <x v="0"/>
    <x v="0"/>
    <x v="1"/>
    <x v="0"/>
    <x v="0"/>
    <x v="0"/>
    <n v="2"/>
  </r>
  <r>
    <x v="0"/>
    <x v="0"/>
    <s v="NA"/>
    <s v="user_dia002"/>
    <x v="2"/>
    <s v="Scientist"/>
    <s v="NA"/>
    <s v="PIC: hake"/>
    <x v="2"/>
    <m/>
    <s v="hake"/>
    <s v="NA"/>
    <x v="0"/>
    <x v="0"/>
    <x v="0"/>
    <x v="1"/>
    <x v="0"/>
    <x v="0"/>
    <n v="2"/>
  </r>
  <r>
    <x v="0"/>
    <x v="0"/>
    <s v="NA"/>
    <s v="user_dia002"/>
    <x v="2"/>
    <s v="Scientist"/>
    <s v="NA"/>
    <s v="PIC: red mullet"/>
    <x v="144"/>
    <m/>
    <s v="red mullet"/>
    <s v="NA"/>
    <x v="0"/>
    <x v="0"/>
    <x v="0"/>
    <x v="1"/>
    <x v="0"/>
    <x v="0"/>
    <n v="2"/>
  </r>
  <r>
    <x v="0"/>
    <x v="0"/>
    <s v="NA"/>
    <s v="user_dia002"/>
    <x v="2"/>
    <s v="Scientist"/>
    <s v="NA"/>
    <s v="PIC: plaice"/>
    <x v="17"/>
    <m/>
    <s v="plaice"/>
    <s v="NA"/>
    <x v="0"/>
    <x v="0"/>
    <x v="0"/>
    <x v="1"/>
    <x v="0"/>
    <x v="0"/>
    <n v="2"/>
  </r>
  <r>
    <x v="0"/>
    <x v="0"/>
    <s v="NA"/>
    <s v="user_dia002"/>
    <x v="2"/>
    <s v="Scientist"/>
    <s v="NA"/>
    <s v="PIC: haddock"/>
    <x v="1"/>
    <m/>
    <s v="haddock"/>
    <s v="NA"/>
    <x v="0"/>
    <x v="0"/>
    <x v="0"/>
    <x v="1"/>
    <x v="0"/>
    <x v="0"/>
    <n v="2"/>
  </r>
  <r>
    <x v="0"/>
    <x v="0"/>
    <s v="NA"/>
    <s v="user_dia002"/>
    <x v="2"/>
    <s v="Scientist"/>
    <s v="NA"/>
    <s v="PIC: cod"/>
    <x v="18"/>
    <s v="commercial fish/shellfish"/>
    <s v="cod"/>
    <s v="NA"/>
    <x v="0"/>
    <x v="0"/>
    <x v="0"/>
    <x v="1"/>
    <x v="0"/>
    <x v="0"/>
    <n v="2"/>
  </r>
  <r>
    <x v="0"/>
    <x v="0"/>
    <s v="NA"/>
    <s v="user_dia002"/>
    <x v="2"/>
    <s v="Scientist"/>
    <s v="NA"/>
    <s v="PIC: demersal fish"/>
    <x v="404"/>
    <s v="fisheries"/>
    <s v="demersal fish"/>
    <s v="NA"/>
    <x v="0"/>
    <x v="0"/>
    <x v="0"/>
    <x v="1"/>
    <x v="0"/>
    <x v="0"/>
    <n v="2"/>
  </r>
  <r>
    <x v="0"/>
    <x v="0"/>
    <s v="NA"/>
    <s v="user_dia002"/>
    <x v="2"/>
    <s v="Scientist"/>
    <s v="NA"/>
    <s v="PIC: anchovy"/>
    <x v="140"/>
    <s v="commercial fish/shellfish"/>
    <s v="anchovy"/>
    <s v="NA"/>
    <x v="0"/>
    <x v="0"/>
    <x v="0"/>
    <x v="1"/>
    <x v="0"/>
    <x v="0"/>
    <n v="2"/>
  </r>
  <r>
    <x v="0"/>
    <x v="0"/>
    <s v="NA"/>
    <s v="user_dia002"/>
    <x v="2"/>
    <s v="Scientist"/>
    <s v="NA"/>
    <s v="PIC: sea bream"/>
    <x v="398"/>
    <m/>
    <s v="sea bream"/>
    <s v="NA"/>
    <x v="0"/>
    <x v="0"/>
    <x v="0"/>
    <x v="1"/>
    <x v="0"/>
    <x v="0"/>
    <n v="2"/>
  </r>
  <r>
    <x v="0"/>
    <x v="0"/>
    <s v="NA"/>
    <s v="user_dia002"/>
    <x v="2"/>
    <s v="Scientist"/>
    <s v="NA"/>
    <s v="PIC: sardine"/>
    <x v="222"/>
    <m/>
    <s v="sardine"/>
    <s v="NA"/>
    <x v="0"/>
    <x v="0"/>
    <x v="0"/>
    <x v="1"/>
    <x v="0"/>
    <x v="0"/>
    <n v="2"/>
  </r>
  <r>
    <x v="0"/>
    <x v="0"/>
    <s v="NA"/>
    <s v="user_dia002"/>
    <x v="2"/>
    <s v="Scientist"/>
    <s v="NA"/>
    <s v="PIC: dogfish"/>
    <x v="477"/>
    <s v="PETs"/>
    <s v="dogfish"/>
    <s v="NA"/>
    <x v="0"/>
    <x v="0"/>
    <x v="0"/>
    <x v="1"/>
    <x v="0"/>
    <x v="0"/>
    <n v="2"/>
  </r>
  <r>
    <x v="0"/>
    <x v="0"/>
    <s v="NA"/>
    <s v="user_dia002"/>
    <x v="2"/>
    <s v="Scientist"/>
    <s v="NA"/>
    <s v="PIC: small pelagics"/>
    <x v="320"/>
    <m/>
    <s v="small pelagics"/>
    <s v="NA"/>
    <x v="0"/>
    <x v="0"/>
    <x v="0"/>
    <x v="1"/>
    <x v="0"/>
    <x v="0"/>
    <n v="2"/>
  </r>
  <r>
    <x v="0"/>
    <x v="0"/>
    <s v="NA"/>
    <s v="user_dia003"/>
    <x v="2"/>
    <s v="Scientist"/>
    <s v="NA"/>
    <s v="how will climate change affect the functionning and structuration of ecosystem"/>
    <x v="53"/>
    <s v="climate change"/>
    <s v="climate"/>
    <s v="ecosystem structure and function"/>
    <x v="0"/>
    <x v="0"/>
    <x v="1"/>
    <x v="1"/>
    <x v="1"/>
    <x v="0"/>
    <n v="2"/>
  </r>
  <r>
    <x v="0"/>
    <x v="0"/>
    <s v="NA"/>
    <s v="user_dia003"/>
    <x v="2"/>
    <s v="Scientist"/>
    <s v="NA"/>
    <s v="how will climate change affect the functionning and structuration of ecosystem"/>
    <x v="478"/>
    <s v="ecosystem"/>
    <s v="climate"/>
    <s v="ecosystem structure and function"/>
    <x v="0"/>
    <x v="0"/>
    <x v="1"/>
    <x v="0"/>
    <x v="0"/>
    <x v="0"/>
    <n v="2"/>
  </r>
  <r>
    <x v="0"/>
    <x v="0"/>
    <s v="NA"/>
    <s v="user_dia003"/>
    <x v="2"/>
    <s v="Scientist"/>
    <s v="NA"/>
    <s v="how will climate change affect the functionning and structuration of ecosystem"/>
    <x v="386"/>
    <s v="ecosystem"/>
    <s v="climate"/>
    <s v="ecosystem structure and function"/>
    <x v="0"/>
    <x v="0"/>
    <x v="1"/>
    <x v="0"/>
    <x v="0"/>
    <x v="0"/>
    <n v="2"/>
  </r>
  <r>
    <x v="0"/>
    <x v="0"/>
    <s v="NA"/>
    <s v="user_dia003"/>
    <x v="2"/>
    <s v="Scientist"/>
    <s v="NA"/>
    <s v="where can we implement MPA to counteract antropogenic pressure on the marine biodiversity?"/>
    <x v="479"/>
    <s v="anthropogenic impacts"/>
    <s v="mpa management"/>
    <s v="biodiversity protection"/>
    <x v="2"/>
    <x v="1"/>
    <x v="1"/>
    <x v="1"/>
    <x v="1"/>
    <x v="0"/>
    <n v="3"/>
  </r>
  <r>
    <x v="0"/>
    <x v="0"/>
    <s v="NA"/>
    <s v="user_dia003"/>
    <x v="2"/>
    <s v="Scientist"/>
    <s v="NA"/>
    <s v="where can we implement MPA to counteract antropogenic pressure on the marine biodiversity?"/>
    <x v="47"/>
    <s v="biodiversity"/>
    <s v="mpa management"/>
    <s v="biodiversity protection"/>
    <x v="0"/>
    <x v="0"/>
    <x v="1"/>
    <x v="1"/>
    <x v="1"/>
    <x v="0"/>
    <n v="2"/>
  </r>
  <r>
    <x v="0"/>
    <x v="0"/>
    <s v="NA"/>
    <s v="user_dia003"/>
    <x v="2"/>
    <s v="Scientist"/>
    <s v="NA"/>
    <s v="Until which point can we imply the socio-economic partners into the decision process?"/>
    <x v="248"/>
    <s v="co-management"/>
    <s v="participation "/>
    <s v="NA"/>
    <x v="2"/>
    <x v="1"/>
    <x v="1"/>
    <x v="1"/>
    <x v="0"/>
    <x v="0"/>
    <n v="2"/>
  </r>
  <r>
    <x v="0"/>
    <x v="0"/>
    <s v="NA"/>
    <s v="user_dia003"/>
    <x v="2"/>
    <s v="Scientist"/>
    <s v="NA"/>
    <s v="PIC: climate"/>
    <x v="53"/>
    <s v="climate change"/>
    <s v="climate"/>
    <s v="NA"/>
    <x v="0"/>
    <x v="0"/>
    <x v="0"/>
    <x v="1"/>
    <x v="1"/>
    <x v="0"/>
    <n v="3"/>
  </r>
  <r>
    <x v="0"/>
    <x v="0"/>
    <s v="NA"/>
    <s v="user_dia003"/>
    <x v="2"/>
    <s v="Scientist"/>
    <s v="NA"/>
    <s v="PIC: marine mammals"/>
    <x v="79"/>
    <m/>
    <s v="marine mammals"/>
    <s v="NA"/>
    <x v="0"/>
    <x v="0"/>
    <x v="1"/>
    <x v="0"/>
    <x v="0"/>
    <x v="0"/>
    <n v="2"/>
  </r>
  <r>
    <x v="0"/>
    <x v="0"/>
    <s v="NA"/>
    <s v="user_dia003"/>
    <x v="2"/>
    <s v="Scientist"/>
    <s v="NA"/>
    <s v="PIC: small-scale fisheries"/>
    <x v="4"/>
    <m/>
    <s v="small-scale fisheries"/>
    <s v="NA"/>
    <x v="1"/>
    <x v="1"/>
    <x v="1"/>
    <x v="1"/>
    <x v="0"/>
    <x v="0"/>
    <n v="2"/>
  </r>
  <r>
    <x v="0"/>
    <x v="0"/>
    <s v="NA"/>
    <s v="user_dia003"/>
    <x v="2"/>
    <s v="Scientist"/>
    <s v="NA"/>
    <s v="PIC: industrial fisheries"/>
    <x v="350"/>
    <m/>
    <s v="industrial fisheries"/>
    <s v="NA"/>
    <x v="1"/>
    <x v="1"/>
    <x v="1"/>
    <x v="1"/>
    <x v="0"/>
    <x v="0"/>
    <n v="2"/>
  </r>
  <r>
    <x v="0"/>
    <x v="0"/>
    <s v="NA"/>
    <s v="user_dia003"/>
    <x v="2"/>
    <s v="Scientist"/>
    <s v="NA"/>
    <s v="PIC: food webs"/>
    <x v="73"/>
    <s v="food web"/>
    <s v="food webs"/>
    <s v="NA"/>
    <x v="0"/>
    <x v="0"/>
    <x v="0"/>
    <x v="0"/>
    <x v="0"/>
    <x v="0"/>
    <n v="3"/>
  </r>
  <r>
    <x v="0"/>
    <x v="0"/>
    <s v="NA"/>
    <s v="user_dia003"/>
    <x v="2"/>
    <s v="Scientist"/>
    <s v="NA"/>
    <s v="PIC: windfarms"/>
    <x v="14"/>
    <m/>
    <s v="windfarms"/>
    <s v="NA"/>
    <x v="2"/>
    <x v="1"/>
    <x v="1"/>
    <x v="1"/>
    <x v="1"/>
    <x v="0"/>
    <n v="3"/>
  </r>
  <r>
    <x v="0"/>
    <x v="0"/>
    <s v="NA"/>
    <s v="user_dia003"/>
    <x v="2"/>
    <s v="Scientist"/>
    <s v="NA"/>
    <s v="PIC: mpa"/>
    <x v="13"/>
    <m/>
    <s v="mpa"/>
    <s v="NA"/>
    <x v="2"/>
    <x v="1"/>
    <x v="1"/>
    <x v="1"/>
    <x v="1"/>
    <x v="0"/>
    <n v="3"/>
  </r>
  <r>
    <x v="0"/>
    <x v="0"/>
    <s v="NA"/>
    <s v="user_dia003"/>
    <x v="2"/>
    <s v="Scientist"/>
    <s v="NA"/>
    <s v="How antropogenic pressures as fishing or wind farm will affect the trophic interaction in the Bay of Biscay?"/>
    <x v="7"/>
    <m/>
    <s v="fishing"/>
    <s v="food webs"/>
    <x v="0"/>
    <x v="0"/>
    <x v="0"/>
    <x v="0"/>
    <x v="1"/>
    <x v="0"/>
    <n v="4"/>
  </r>
  <r>
    <x v="0"/>
    <x v="0"/>
    <s v="NA"/>
    <s v="user_dia003"/>
    <x v="2"/>
    <s v="Scientist"/>
    <s v="NA"/>
    <s v="How to limit interaction between biodiversity and fishing in this area?"/>
    <x v="47"/>
    <s v="biodiversity"/>
    <s v="interaction fishing and biodiversity protection"/>
    <s v="NA"/>
    <x v="0"/>
    <x v="0"/>
    <x v="1"/>
    <x v="0"/>
    <x v="1"/>
    <x v="0"/>
    <n v="3"/>
  </r>
  <r>
    <x v="0"/>
    <x v="0"/>
    <s v="NA"/>
    <s v="user_dia003"/>
    <x v="2"/>
    <s v="Scientist"/>
    <s v="NA"/>
    <s v="How to limit interaction between biodiversity and fishing in this area?"/>
    <x v="41"/>
    <s v="fisheries"/>
    <s v="interaction fishing and biodiversity protection"/>
    <s v="NA"/>
    <x v="1"/>
    <x v="0"/>
    <x v="1"/>
    <x v="0"/>
    <x v="0"/>
    <x v="0"/>
    <n v="2"/>
  </r>
  <r>
    <x v="0"/>
    <x v="0"/>
    <s v="NA"/>
    <s v="user_dia004"/>
    <x v="1"/>
    <s v="Scientist"/>
    <s v="NA"/>
    <s v="interactions between pressures and seabed services (carbon, food provision, nutrient cycling) + PIC: seabed function, services and biodiversity"/>
    <x v="141"/>
    <m/>
    <s v="benthic habitats (structure and functioning)"/>
    <s v="human activities, benthic habitats"/>
    <x v="0"/>
    <x v="0"/>
    <x v="0"/>
    <x v="0"/>
    <x v="0"/>
    <x v="0"/>
    <n v="3"/>
  </r>
  <r>
    <x v="0"/>
    <x v="0"/>
    <s v="NA"/>
    <s v="user_dia004"/>
    <x v="1"/>
    <s v="Scientist"/>
    <s v="NA"/>
    <s v="interactions between pressures and seabed services (carbon, food provision, nutrient cycling) + PIC: seabed function, services and biodiversity"/>
    <x v="480"/>
    <m/>
    <s v="benthic habitats (structure and functioning)"/>
    <s v="human activities, benthic habitats"/>
    <x v="0"/>
    <x v="1"/>
    <x v="1"/>
    <x v="1"/>
    <x v="1"/>
    <x v="0"/>
    <n v="3"/>
  </r>
  <r>
    <x v="0"/>
    <x v="0"/>
    <s v="NA"/>
    <s v="user_dia004"/>
    <x v="1"/>
    <s v="Scientist"/>
    <s v="NA"/>
    <s v="interactions between pressures and seabed services (carbon, food provision, nutrient cycling) + PIC: seabed function, services and biodiversity"/>
    <x v="15"/>
    <s v="seabottom habitat"/>
    <s v="benthic habitats (structure and functioning)"/>
    <s v="human activities, benthic habitats"/>
    <x v="0"/>
    <x v="0"/>
    <x v="1"/>
    <x v="0"/>
    <x v="1"/>
    <x v="0"/>
    <n v="3"/>
  </r>
  <r>
    <x v="0"/>
    <x v="0"/>
    <s v="NA"/>
    <s v="user_dia004"/>
    <x v="1"/>
    <s v="Scientist"/>
    <s v="NA"/>
    <s v="impacts of forcing (climate, fishing, OWFs) + PIC: fishing"/>
    <x v="29"/>
    <s v="fisheries"/>
    <s v="fishing"/>
    <s v="NA"/>
    <x v="1"/>
    <x v="1"/>
    <x v="1"/>
    <x v="1"/>
    <x v="0"/>
    <x v="0"/>
    <n v="2"/>
  </r>
  <r>
    <x v="0"/>
    <x v="0"/>
    <s v="NA"/>
    <s v="user_dia004"/>
    <x v="1"/>
    <s v="Scientist"/>
    <s v="NA"/>
    <s v="impacts of forcing (climate, fishing, OWFs) + PIC: windfarms"/>
    <x v="14"/>
    <m/>
    <s v="windfarms"/>
    <s v="NA"/>
    <x v="2"/>
    <x v="1"/>
    <x v="1"/>
    <x v="1"/>
    <x v="1"/>
    <x v="0"/>
    <n v="3"/>
  </r>
  <r>
    <x v="0"/>
    <x v="0"/>
    <s v="NA"/>
    <s v="user_dia004"/>
    <x v="1"/>
    <s v="Scientist"/>
    <s v="NA"/>
    <s v="impacts of forcing (climate, fishing, OWFs) + PIC: climate"/>
    <x v="53"/>
    <s v="climate change"/>
    <s v="climate"/>
    <s v="NA"/>
    <x v="0"/>
    <x v="0"/>
    <x v="0"/>
    <x v="1"/>
    <x v="1"/>
    <x v="0"/>
    <n v="3"/>
  </r>
  <r>
    <x v="0"/>
    <x v="0"/>
    <s v="NA"/>
    <s v="user_dia004"/>
    <x v="1"/>
    <s v="Scientist"/>
    <s v="NA"/>
    <s v="implications of spatial management approaches + PIC: MPA, spatial management"/>
    <x v="44"/>
    <m/>
    <s v="mpa"/>
    <s v="society and economics, MPAs, human activities, benthic habitats"/>
    <x v="2"/>
    <x v="1"/>
    <x v="1"/>
    <x v="1"/>
    <x v="1"/>
    <x v="0"/>
    <n v="3"/>
  </r>
  <r>
    <x v="0"/>
    <x v="0"/>
    <s v="NA"/>
    <s v="user_dia004"/>
    <x v="1"/>
    <s v="Scientist"/>
    <s v="NA"/>
    <s v="outcomes and feedbacks for and from society and economics"/>
    <x v="54"/>
    <m/>
    <s v="human activities"/>
    <s v="society and economics, human activities, ecosystem services"/>
    <x v="2"/>
    <x v="1"/>
    <x v="0"/>
    <x v="0"/>
    <x v="1"/>
    <x v="0"/>
    <n v="5"/>
  </r>
  <r>
    <x v="0"/>
    <x v="0"/>
    <s v="NA"/>
    <s v="user_dia004"/>
    <x v="1"/>
    <s v="Scientist"/>
    <s v="NA"/>
    <s v="outcomes and feedbacks for and from society and economics"/>
    <x v="55"/>
    <s v="economics"/>
    <s v="human activities"/>
    <s v="society and economics, human activities, ecosystem services"/>
    <x v="2"/>
    <x v="1"/>
    <x v="0"/>
    <x v="0"/>
    <x v="1"/>
    <x v="0"/>
    <n v="5"/>
  </r>
  <r>
    <x v="0"/>
    <x v="0"/>
    <s v="NA"/>
    <s v="user_dia004"/>
    <x v="1"/>
    <s v="Scientist"/>
    <s v="NA"/>
    <s v="tools to help explore management scenarios and track various indicators (GES, ecosystem services e.g. climate regulation)"/>
    <x v="296"/>
    <m/>
    <s v="management measures"/>
    <s v="NA"/>
    <x v="2"/>
    <x v="1"/>
    <x v="1"/>
    <x v="1"/>
    <x v="0"/>
    <x v="0"/>
    <n v="2"/>
  </r>
  <r>
    <x v="0"/>
    <x v="0"/>
    <s v="NA"/>
    <s v="user_dia005"/>
    <x v="2"/>
    <s v="Scientist"/>
    <s v="NA"/>
    <s v="projection of benthic habitat impact under extended MSP"/>
    <x v="157"/>
    <m/>
    <s v="benthic trawling impact"/>
    <s v="marine spatial planning for fisheries, interaction fishing and windfarms/mpa"/>
    <x v="0"/>
    <x v="1"/>
    <x v="1"/>
    <x v="0"/>
    <x v="0"/>
    <x v="0"/>
    <n v="3"/>
  </r>
  <r>
    <x v="0"/>
    <x v="0"/>
    <s v="NA"/>
    <s v="user_dia005"/>
    <x v="2"/>
    <s v="Scientist"/>
    <s v="NA"/>
    <s v="projection of benthic habitat impact under extended MSP"/>
    <x v="15"/>
    <s v="seabottom habitat"/>
    <s v="benthic trawling impact"/>
    <s v="marine spatial planning for fisheries, interaction fishing and windfarms/mpa"/>
    <x v="0"/>
    <x v="0"/>
    <x v="1"/>
    <x v="0"/>
    <x v="1"/>
    <x v="0"/>
    <n v="3"/>
  </r>
  <r>
    <x v="0"/>
    <x v="0"/>
    <s v="NA"/>
    <s v="user_dia005"/>
    <x v="2"/>
    <s v="Scientist"/>
    <s v="NA"/>
    <s v="bycatch of non-target, non PET species"/>
    <x v="481"/>
    <s v="bycatch"/>
    <s v="(non-PET) bycatch"/>
    <s v="marine spatial planning for fisheries, interaction fishing and windfarms/mpa, bycatch PET species: thresholds"/>
    <x v="0"/>
    <x v="0"/>
    <x v="1"/>
    <x v="1"/>
    <x v="0"/>
    <x v="0"/>
    <n v="1"/>
  </r>
  <r>
    <x v="0"/>
    <x v="0"/>
    <s v="NA"/>
    <s v="user_dia005"/>
    <x v="2"/>
    <s v="Scientist"/>
    <s v="NA"/>
    <s v="more explicit spatial management of fisheries - industrial zonation"/>
    <x v="157"/>
    <m/>
    <s v="marine spatial planning for fisheries"/>
    <s v="interaction fishing and windfarms/mpa"/>
    <x v="2"/>
    <x v="1"/>
    <x v="1"/>
    <x v="1"/>
    <x v="1"/>
    <x v="0"/>
    <n v="3"/>
  </r>
  <r>
    <x v="0"/>
    <x v="0"/>
    <s v="NA"/>
    <s v="user_dia005"/>
    <x v="2"/>
    <s v="Scientist"/>
    <s v="NA"/>
    <s v="projection of benthic habitat impact under extended MSP"/>
    <x v="157"/>
    <m/>
    <s v="marine spatial planning"/>
    <s v="NA"/>
    <x v="2"/>
    <x v="1"/>
    <x v="1"/>
    <x v="1"/>
    <x v="1"/>
    <x v="0"/>
    <n v="3"/>
  </r>
  <r>
    <x v="0"/>
    <x v="0"/>
    <s v="NA"/>
    <s v="user_dia005"/>
    <x v="2"/>
    <s v="Scientist"/>
    <s v="NA"/>
    <s v="bycatch PET species, can we develop realistic population and removal estimates, or proxies"/>
    <x v="482"/>
    <s v="PETs"/>
    <s v="bycatch PET species: thresholds"/>
    <s v="marine spatial planning for fisheries, interaction fishing and windfarms/mpa"/>
    <x v="2"/>
    <x v="0"/>
    <x v="1"/>
    <x v="0"/>
    <x v="0"/>
    <x v="0"/>
    <n v="2"/>
  </r>
  <r>
    <x v="0"/>
    <x v="0"/>
    <s v="NA"/>
    <s v="user_dia005"/>
    <x v="2"/>
    <s v="Scientist"/>
    <s v="NA"/>
    <s v="interactions of ORE/MPAs?fishing"/>
    <x v="29"/>
    <s v="fisheries"/>
    <s v="interaction fishing and windfarms/mpa"/>
    <s v="NA"/>
    <x v="1"/>
    <x v="1"/>
    <x v="1"/>
    <x v="1"/>
    <x v="1"/>
    <x v="0"/>
    <n v="3"/>
  </r>
  <r>
    <x v="0"/>
    <x v="0"/>
    <s v="NA"/>
    <s v="user_dia005"/>
    <x v="2"/>
    <s v="Scientist"/>
    <s v="NA"/>
    <s v="interactions of ORE/MPAs?fishing"/>
    <x v="14"/>
    <m/>
    <s v="interaction fishing and windfarms/mpa"/>
    <s v="NA"/>
    <x v="2"/>
    <x v="1"/>
    <x v="1"/>
    <x v="1"/>
    <x v="1"/>
    <x v="0"/>
    <n v="3"/>
  </r>
  <r>
    <x v="0"/>
    <x v="0"/>
    <s v="NA"/>
    <s v="user_dia005"/>
    <x v="2"/>
    <s v="Scientist"/>
    <s v="NA"/>
    <s v="interactions of ORE/MPAs?fishing"/>
    <x v="13"/>
    <m/>
    <s v="interaction fishing and windfarms/mpa"/>
    <s v="NA"/>
    <x v="2"/>
    <x v="1"/>
    <x v="1"/>
    <x v="1"/>
    <x v="1"/>
    <x v="0"/>
    <n v="3"/>
  </r>
  <r>
    <x v="0"/>
    <x v="0"/>
    <s v="NA"/>
    <s v="user_dia005"/>
    <x v="2"/>
    <s v="Scientist"/>
    <s v="NA"/>
    <s v="30 by 30 - is there a sensible way of doing this?"/>
    <x v="13"/>
    <m/>
    <s v="mpa management"/>
    <s v="interaction fishing and windfarms/mpa"/>
    <x v="2"/>
    <x v="1"/>
    <x v="1"/>
    <x v="1"/>
    <x v="1"/>
    <x v="0"/>
    <n v="3"/>
  </r>
  <r>
    <x v="0"/>
    <x v="0"/>
    <s v="NA"/>
    <s v="user_dia005"/>
    <x v="2"/>
    <s v="Scientist"/>
    <s v="NA"/>
    <s v="is litter an ecological or a social issue"/>
    <x v="11"/>
    <m/>
    <s v="litter"/>
    <s v="ecosystem goods and services assessment"/>
    <x v="0"/>
    <x v="0"/>
    <x v="1"/>
    <x v="0"/>
    <x v="0"/>
    <x v="0"/>
    <n v="2"/>
  </r>
  <r>
    <x v="0"/>
    <x v="0"/>
    <s v="NA"/>
    <s v="user_dia005"/>
    <x v="2"/>
    <s v="Scientist"/>
    <s v="NA"/>
    <s v="integration of eco G&amp;S? conceptually, or explicitly, i.e. valuation"/>
    <x v="152"/>
    <s v="society"/>
    <s v="ecosystem goods and services assessment"/>
    <s v="litter"/>
    <x v="0"/>
    <x v="0"/>
    <x v="1"/>
    <x v="0"/>
    <x v="0"/>
    <x v="0"/>
    <n v="2"/>
  </r>
  <r>
    <x v="0"/>
    <x v="0"/>
    <s v="NA"/>
    <s v="user_dia005"/>
    <x v="2"/>
    <s v="Scientist"/>
    <s v="NA"/>
    <s v="How to identify key species or habitats - key in an ecological sense, an economic one (commercial fish) or social (like to see them - seals?)"/>
    <x v="483"/>
    <m/>
    <s v="identification of key species"/>
    <s v="NA"/>
    <x v="0"/>
    <x v="0"/>
    <x v="1"/>
    <x v="0"/>
    <x v="1"/>
    <x v="0"/>
    <n v="3"/>
  </r>
  <r>
    <x v="0"/>
    <x v="0"/>
    <s v="NA"/>
    <s v="user_dia005"/>
    <x v="2"/>
    <s v="Scientist"/>
    <s v="NA"/>
    <s v="How to identify key species or habitats - key in an ecological sense, an economic one (commercial fish) or social (like to see them - seals?)"/>
    <x v="484"/>
    <s v="food web"/>
    <s v="identification of key species"/>
    <s v="NA"/>
    <x v="0"/>
    <x v="0"/>
    <x v="1"/>
    <x v="0"/>
    <x v="0"/>
    <x v="0"/>
    <n v="2"/>
  </r>
  <r>
    <x v="0"/>
    <x v="0"/>
    <s v="NA"/>
    <s v="user_dia005"/>
    <x v="2"/>
    <s v="Scientist"/>
    <s v="NA"/>
    <s v="How to identify key species or habitats - key in an ecological sense, an economic one (commercial fish) or social (like to see them - seals?)"/>
    <x v="485"/>
    <m/>
    <s v="identification of key species"/>
    <s v="NA"/>
    <x v="0"/>
    <x v="0"/>
    <x v="1"/>
    <x v="0"/>
    <x v="0"/>
    <x v="0"/>
    <n v="2"/>
  </r>
  <r>
    <x v="0"/>
    <x v="0"/>
    <s v="NA"/>
    <s v="user_dia005"/>
    <x v="2"/>
    <s v="Scientist"/>
    <s v="NA"/>
    <s v="How to identify key species or habitats - key in an ecological sense, an economic one (commercial fish) or social (like to see them - seals?)"/>
    <x v="55"/>
    <s v="economics"/>
    <s v="identification of key species"/>
    <s v="NA"/>
    <x v="0"/>
    <x v="0"/>
    <x v="1"/>
    <x v="0"/>
    <x v="0"/>
    <x v="0"/>
    <n v="2"/>
  </r>
  <r>
    <x v="0"/>
    <x v="0"/>
    <s v="NA"/>
    <s v="user_dia005"/>
    <x v="2"/>
    <s v="Scientist"/>
    <s v="NA"/>
    <s v="How to identify key species or habitats - key in an ecological sense, an economic one (commercial fish) or social (like to see them - seals?)"/>
    <x v="160"/>
    <m/>
    <s v="identification of key species"/>
    <s v="NA"/>
    <x v="0"/>
    <x v="0"/>
    <x v="1"/>
    <x v="0"/>
    <x v="0"/>
    <x v="0"/>
    <n v="2"/>
  </r>
  <r>
    <x v="0"/>
    <x v="0"/>
    <s v="NA"/>
    <s v="user_dia006"/>
    <x v="2"/>
    <s v="Scientist"/>
    <s v="NA"/>
    <s v="keep integrity of ecosystem functioning"/>
    <x v="386"/>
    <s v="ecosystem"/>
    <s v="ecosystem functions"/>
    <s v="biological and ecological drivers of population productivity, foodwebs"/>
    <x v="0"/>
    <x v="0"/>
    <x v="1"/>
    <x v="0"/>
    <x v="0"/>
    <x v="0"/>
    <n v="2"/>
  </r>
  <r>
    <x v="0"/>
    <x v="0"/>
    <s v="NA"/>
    <s v="user_dia006"/>
    <x v="2"/>
    <s v="Scientist"/>
    <s v="NA"/>
    <s v="biological / ecological mechanisms and drivers that drive population productivity"/>
    <x v="486"/>
    <s v="ecosystem"/>
    <s v="biological and ecological drivers of population productivity"/>
    <s v="spatial management, food webs"/>
    <x v="0"/>
    <x v="0"/>
    <x v="0"/>
    <x v="1"/>
    <x v="0"/>
    <x v="0"/>
    <n v="2"/>
  </r>
  <r>
    <x v="0"/>
    <x v="0"/>
    <s v="NA"/>
    <s v="user_dia006"/>
    <x v="2"/>
    <s v="Scientist"/>
    <s v="NA"/>
    <s v="trophic networks"/>
    <x v="7"/>
    <m/>
    <s v="foodwebs"/>
    <s v="spatial management"/>
    <x v="0"/>
    <x v="0"/>
    <x v="0"/>
    <x v="0"/>
    <x v="1"/>
    <x v="0"/>
    <n v="4"/>
  </r>
  <r>
    <x v="0"/>
    <x v="0"/>
    <s v="NA"/>
    <s v="user_dia006"/>
    <x v="2"/>
    <s v="Scientist"/>
    <s v="NA"/>
    <s v="spatial management"/>
    <x v="44"/>
    <m/>
    <s v="spatial management"/>
    <s v="NA"/>
    <x v="2"/>
    <x v="1"/>
    <x v="1"/>
    <x v="1"/>
    <x v="1"/>
    <x v="0"/>
    <n v="3"/>
  </r>
  <r>
    <x v="0"/>
    <x v="0"/>
    <s v="NA"/>
    <s v="user_dia006"/>
    <x v="2"/>
    <s v="Scientist"/>
    <s v="NA"/>
    <s v="biological / ecological mechanisms and drivers that drive population productivity"/>
    <x v="487"/>
    <m/>
    <s v="biological and ecological drivers of population productivity"/>
    <s v="spatial management, food webs"/>
    <x v="0"/>
    <x v="0"/>
    <x v="0"/>
    <x v="1"/>
    <x v="0"/>
    <x v="0"/>
    <n v="2"/>
  </r>
  <r>
    <x v="0"/>
    <x v="0"/>
    <s v="NA"/>
    <s v="user_dia006"/>
    <x v="2"/>
    <s v="Scientist"/>
    <s v="NA"/>
    <s v="investigate various case studies: browse different archetypes of life histories (benthic, demersal, pelagic)"/>
    <x v="488"/>
    <m/>
    <s v="life history traits of benthic, demersal and pelagics"/>
    <s v="NA"/>
    <x v="0"/>
    <x v="0"/>
    <x v="0"/>
    <x v="0"/>
    <x v="0"/>
    <x v="0"/>
    <n v="3"/>
  </r>
  <r>
    <x v="0"/>
    <x v="0"/>
    <s v="NA"/>
    <s v="user_dia006"/>
    <x v="2"/>
    <s v="Scientist"/>
    <s v="NA"/>
    <s v="habitat: essential fish habitats - EFH (nurseries, spawning grounds….)"/>
    <x v="278"/>
    <s v="Fish habitat"/>
    <s v="nurseries"/>
    <s v="population productivity and fisheries yield"/>
    <x v="0"/>
    <x v="0"/>
    <x v="0"/>
    <x v="1"/>
    <x v="1"/>
    <x v="0"/>
    <n v="3"/>
  </r>
  <r>
    <x v="0"/>
    <x v="0"/>
    <s v="NA"/>
    <s v="user_dia006"/>
    <x v="2"/>
    <s v="Scientist"/>
    <s v="NA"/>
    <s v="habitat: essential fish habitats - EFH (nurseries, spawning grounds….)"/>
    <x v="277"/>
    <m/>
    <s v="nurseries"/>
    <s v="population productivity and fisheries yield"/>
    <x v="0"/>
    <x v="0"/>
    <x v="0"/>
    <x v="1"/>
    <x v="1"/>
    <x v="0"/>
    <n v="3"/>
  </r>
  <r>
    <x v="0"/>
    <x v="0"/>
    <s v="NA"/>
    <s v="user_dia006"/>
    <x v="2"/>
    <s v="Scientist"/>
    <s v="NA"/>
    <s v="functional role of essential fish habitats on population productivity and fisheries yield"/>
    <x v="487"/>
    <m/>
    <s v="population productivity and fisheries yield"/>
    <s v="NA"/>
    <x v="0"/>
    <x v="0"/>
    <x v="0"/>
    <x v="1"/>
    <x v="0"/>
    <x v="0"/>
    <n v="2"/>
  </r>
  <r>
    <x v="0"/>
    <x v="0"/>
    <s v="NA"/>
    <s v="user_dia006"/>
    <x v="2"/>
    <s v="Scientist"/>
    <s v="NA"/>
    <s v="quantify the influence of various pressures on the functionnal roles of EFH (reducation of surface areas, quality…)"/>
    <x v="33"/>
    <m/>
    <s v="human pressures"/>
    <s v="essential fish habitat"/>
    <x v="2"/>
    <x v="1"/>
    <x v="1"/>
    <x v="1"/>
    <x v="0"/>
    <x v="0"/>
    <n v="2"/>
  </r>
  <r>
    <x v="0"/>
    <x v="0"/>
    <s v="NA"/>
    <s v="user_dia006"/>
    <x v="2"/>
    <s v="Scientist"/>
    <s v="NA"/>
    <s v="quantify the influence of various pressures on the functionnal roles of EFH (reducation of surface areas, quality…)"/>
    <x v="278"/>
    <s v="Fish habitat"/>
    <s v="human pressures"/>
    <s v="essential fish habitat"/>
    <x v="0"/>
    <x v="0"/>
    <x v="0"/>
    <x v="1"/>
    <x v="1"/>
    <x v="0"/>
    <n v="3"/>
  </r>
  <r>
    <x v="0"/>
    <x v="0"/>
    <s v="NA"/>
    <s v="user_dia006"/>
    <x v="2"/>
    <s v="Scientist"/>
    <s v="NA"/>
    <s v="identify and evaluate management measures on those EFH"/>
    <x v="44"/>
    <m/>
    <s v="management measures"/>
    <s v="essential fish habitat"/>
    <x v="2"/>
    <x v="1"/>
    <x v="0"/>
    <x v="1"/>
    <x v="1"/>
    <x v="0"/>
    <n v="4"/>
  </r>
  <r>
    <x v="0"/>
    <x v="0"/>
    <s v="NA"/>
    <s v="user_dia006"/>
    <x v="2"/>
    <s v="Scientist"/>
    <s v="NA"/>
    <s v="identify and evaluate management measures on those EFH"/>
    <x v="278"/>
    <s v="Fish habitat"/>
    <s v="management measures"/>
    <s v="essential fish habitat"/>
    <x v="0"/>
    <x v="0"/>
    <x v="0"/>
    <x v="1"/>
    <x v="1"/>
    <x v="0"/>
    <n v="3"/>
  </r>
  <r>
    <x v="0"/>
    <x v="0"/>
    <s v="NA"/>
    <s v="user_dia007"/>
    <x v="2"/>
    <s v="Scientist"/>
    <s v="NA"/>
    <s v="PIC: benthic habitats"/>
    <x v="15"/>
    <s v="seabottom habitat"/>
    <s v="benthic habitats"/>
    <s v="demersal fish"/>
    <x v="0"/>
    <x v="0"/>
    <x v="1"/>
    <x v="0"/>
    <x v="1"/>
    <x v="0"/>
    <n v="3"/>
  </r>
  <r>
    <x v="0"/>
    <x v="0"/>
    <s v="NA"/>
    <s v="user_dia007"/>
    <x v="2"/>
    <s v="Scientist"/>
    <s v="NA"/>
    <s v="PIC: shrimp"/>
    <x v="0"/>
    <m/>
    <s v="shrimp"/>
    <s v="demersal fish"/>
    <x v="0"/>
    <x v="0"/>
    <x v="0"/>
    <x v="1"/>
    <x v="0"/>
    <x v="0"/>
    <n v="2"/>
  </r>
  <r>
    <x v="0"/>
    <x v="0"/>
    <s v="NA"/>
    <s v="user_dia007"/>
    <x v="2"/>
    <s v="Scientist"/>
    <s v="NA"/>
    <s v="PIC: elasmobranchs"/>
    <x v="269"/>
    <s v="PETs"/>
    <s v="elasmobranchs"/>
    <s v="NA"/>
    <x v="0"/>
    <x v="0"/>
    <x v="0"/>
    <x v="1"/>
    <x v="0"/>
    <x v="0"/>
    <n v="2"/>
  </r>
  <r>
    <x v="0"/>
    <x v="0"/>
    <s v="NA"/>
    <s v="user_dia007"/>
    <x v="2"/>
    <s v="Scientist"/>
    <s v="NA"/>
    <s v="PIC: adult flatfish"/>
    <x v="353"/>
    <s v="commercial fish/shellfish"/>
    <s v="adult flatfish"/>
    <s v="juvenile flatfish"/>
    <x v="0"/>
    <x v="0"/>
    <x v="0"/>
    <x v="1"/>
    <x v="0"/>
    <x v="0"/>
    <n v="2"/>
  </r>
  <r>
    <x v="0"/>
    <x v="0"/>
    <s v="NA"/>
    <s v="user_dia007"/>
    <x v="2"/>
    <s v="Scientist"/>
    <s v="NA"/>
    <s v="PIC: juvenile flatfish"/>
    <x v="489"/>
    <m/>
    <s v="juvenile flatfish"/>
    <s v="adult flatfish"/>
    <x v="0"/>
    <x v="0"/>
    <x v="0"/>
    <x v="1"/>
    <x v="0"/>
    <x v="0"/>
    <n v="2"/>
  </r>
  <r>
    <x v="0"/>
    <x v="0"/>
    <s v="NA"/>
    <s v="user_dia007"/>
    <x v="2"/>
    <s v="Scientist"/>
    <s v="NA"/>
    <s v="PIC: climate"/>
    <x v="53"/>
    <s v="climate change"/>
    <s v="climate"/>
    <s v="demersal fish"/>
    <x v="0"/>
    <x v="0"/>
    <x v="0"/>
    <x v="1"/>
    <x v="1"/>
    <x v="0"/>
    <n v="3"/>
  </r>
  <r>
    <x v="0"/>
    <x v="0"/>
    <s v="NA"/>
    <s v="user_dia007"/>
    <x v="2"/>
    <s v="Scientist"/>
    <s v="NA"/>
    <s v="PIC: MPA"/>
    <x v="13"/>
    <m/>
    <s v="MPA"/>
    <s v="fisheries, demersal fish"/>
    <x v="2"/>
    <x v="1"/>
    <x v="1"/>
    <x v="1"/>
    <x v="1"/>
    <x v="0"/>
    <n v="3"/>
  </r>
  <r>
    <x v="0"/>
    <x v="0"/>
    <s v="NA"/>
    <s v="user_dia007"/>
    <x v="2"/>
    <s v="Scientist"/>
    <s v="NA"/>
    <s v="PIC: catch"/>
    <x v="74"/>
    <s v="management measure"/>
    <s v="catch"/>
    <s v="fisheries, demersal fish"/>
    <x v="0"/>
    <x v="0"/>
    <x v="0"/>
    <x v="1"/>
    <x v="0"/>
    <x v="0"/>
    <n v="2"/>
  </r>
  <r>
    <x v="0"/>
    <x v="0"/>
    <s v="NA"/>
    <s v="user_dia007"/>
    <x v="2"/>
    <s v="Scientist"/>
    <s v="NA"/>
    <s v="PIC: fisheries"/>
    <x v="29"/>
    <s v="fisheries"/>
    <s v="fisheries"/>
    <s v="fisheries revenues, fuel consumption, benthic habitats, fisheries revenue"/>
    <x v="1"/>
    <x v="1"/>
    <x v="1"/>
    <x v="1"/>
    <x v="0"/>
    <x v="0"/>
    <n v="2"/>
  </r>
  <r>
    <x v="0"/>
    <x v="0"/>
    <s v="NA"/>
    <s v="user_dia007"/>
    <x v="2"/>
    <s v="Scientist"/>
    <s v="NA"/>
    <s v="PIC: marine spatial planning"/>
    <x v="157"/>
    <m/>
    <s v="marine spatial planning"/>
    <s v="NA"/>
    <x v="2"/>
    <x v="1"/>
    <x v="1"/>
    <x v="1"/>
    <x v="1"/>
    <x v="0"/>
    <n v="3"/>
  </r>
  <r>
    <x v="0"/>
    <x v="0"/>
    <s v="NA"/>
    <s v="user_dia007"/>
    <x v="2"/>
    <s v="Scientist"/>
    <s v="NA"/>
    <s v="PIC: fuel consumption"/>
    <x v="105"/>
    <m/>
    <s v="fuel consumption"/>
    <s v="NA"/>
    <x v="2"/>
    <x v="1"/>
    <x v="1"/>
    <x v="1"/>
    <x v="0"/>
    <x v="0"/>
    <n v="2"/>
  </r>
  <r>
    <x v="0"/>
    <x v="0"/>
    <s v="NA"/>
    <s v="user_dia007"/>
    <x v="2"/>
    <s v="Scientist"/>
    <s v="NA"/>
    <s v="PIC: fisheries revenues"/>
    <x v="37"/>
    <s v="fisheries revenues"/>
    <s v="fisheries revenues"/>
    <s v="NA"/>
    <x v="2"/>
    <x v="1"/>
    <x v="1"/>
    <x v="1"/>
    <x v="0"/>
    <x v="0"/>
    <n v="2"/>
  </r>
  <r>
    <x v="0"/>
    <x v="0"/>
    <s v="NA"/>
    <s v="user_dia008"/>
    <x v="2"/>
    <s v="Scientist"/>
    <s v="NA"/>
    <s v="PIC: climate + climate as an additional stressor"/>
    <x v="53"/>
    <s v="climate change"/>
    <s v="climate"/>
    <s v="ecosystem status"/>
    <x v="0"/>
    <x v="0"/>
    <x v="0"/>
    <x v="1"/>
    <x v="1"/>
    <x v="0"/>
    <n v="3"/>
  </r>
  <r>
    <x v="0"/>
    <x v="0"/>
    <s v="NA"/>
    <s v="user_dia008"/>
    <x v="2"/>
    <s v="Scientist"/>
    <s v="NA"/>
    <s v="PIC: ecosystem status (health)"/>
    <x v="490"/>
    <s v="ecosystem"/>
    <s v="ecosystem status"/>
    <s v="NA"/>
    <x v="0"/>
    <x v="0"/>
    <x v="1"/>
    <x v="0"/>
    <x v="0"/>
    <x v="0"/>
    <n v="2"/>
  </r>
  <r>
    <x v="0"/>
    <x v="0"/>
    <s v="NA"/>
    <s v="user_dia008"/>
    <x v="2"/>
    <s v="Scientist"/>
    <s v="NA"/>
    <s v="anthropogenic activities / contamination"/>
    <x v="30"/>
    <s v="cummulative effects"/>
    <s v="cumulative pressures of human activities"/>
    <s v="ecosystem status"/>
    <x v="3"/>
    <x v="1"/>
    <x v="0"/>
    <x v="0"/>
    <x v="1"/>
    <x v="0"/>
    <n v="5"/>
  </r>
  <r>
    <x v="0"/>
    <x v="0"/>
    <s v="NA"/>
    <s v="user_dia008"/>
    <x v="2"/>
    <s v="Scientist"/>
    <s v="NA"/>
    <s v="coastal + estuarine nurseries"/>
    <x v="277"/>
    <m/>
    <s v="nurseries"/>
    <s v="juvenile fitness"/>
    <x v="0"/>
    <x v="0"/>
    <x v="0"/>
    <x v="1"/>
    <x v="1"/>
    <x v="0"/>
    <n v="3"/>
  </r>
  <r>
    <x v="0"/>
    <x v="0"/>
    <s v="NA"/>
    <s v="user_dia008"/>
    <x v="2"/>
    <s v="Scientist"/>
    <s v="NA"/>
    <s v="seabass juveniles"/>
    <x v="491"/>
    <m/>
    <s v="seabass juveniles"/>
    <s v="NA"/>
    <x v="0"/>
    <x v="0"/>
    <x v="0"/>
    <x v="1"/>
    <x v="0"/>
    <x v="0"/>
    <n v="2"/>
  </r>
  <r>
    <x v="0"/>
    <x v="0"/>
    <s v="NA"/>
    <s v="user_dia008"/>
    <x v="2"/>
    <s v="Scientist"/>
    <s v="NA"/>
    <s v="sole juveniles"/>
    <x v="492"/>
    <m/>
    <s v="sole juveniles"/>
    <s v="NA"/>
    <x v="0"/>
    <x v="0"/>
    <x v="0"/>
    <x v="1"/>
    <x v="0"/>
    <x v="0"/>
    <n v="2"/>
  </r>
  <r>
    <x v="0"/>
    <x v="0"/>
    <s v="NA"/>
    <s v="user_dia008"/>
    <x v="2"/>
    <s v="Scientist"/>
    <s v="NA"/>
    <s v="juveniles fitness"/>
    <x v="493"/>
    <m/>
    <s v="juveniles fitness"/>
    <s v="stock status"/>
    <x v="0"/>
    <x v="0"/>
    <x v="0"/>
    <x v="1"/>
    <x v="1"/>
    <x v="0"/>
    <n v="3"/>
  </r>
  <r>
    <x v="0"/>
    <x v="0"/>
    <s v="NA"/>
    <s v="user_dia008"/>
    <x v="2"/>
    <s v="Scientist"/>
    <s v="NA"/>
    <s v="ecosystem status + PIC: (ecoystem) health)"/>
    <x v="490"/>
    <s v="ecosystem"/>
    <s v="ecosystem status"/>
    <s v="stock status"/>
    <x v="0"/>
    <x v="0"/>
    <x v="1"/>
    <x v="0"/>
    <x v="0"/>
    <x v="0"/>
    <n v="2"/>
  </r>
  <r>
    <x v="0"/>
    <x v="0"/>
    <s v="NA"/>
    <s v="user_dia009"/>
    <x v="2"/>
    <s v="Scientist"/>
    <s v="NA"/>
    <s v="needs of human society"/>
    <x v="54"/>
    <m/>
    <s v="society"/>
    <s v="recreational use, static gears, mobile gears, aquaculture, rivers, non-fishing human activities"/>
    <x v="2"/>
    <x v="1"/>
    <x v="1"/>
    <x v="1"/>
    <x v="0"/>
    <x v="0"/>
    <n v="2"/>
  </r>
  <r>
    <x v="0"/>
    <x v="0"/>
    <s v="NA"/>
    <s v="user_dia009"/>
    <x v="2"/>
    <s v="Scientist"/>
    <s v="NA"/>
    <s v="economics"/>
    <x v="55"/>
    <s v="economics"/>
    <s v="economics"/>
    <s v="recreational use, static gears, mobile gears, aquaculture, rivers, non-fishing human activities"/>
    <x v="2"/>
    <x v="1"/>
    <x v="1"/>
    <x v="1"/>
    <x v="0"/>
    <x v="0"/>
    <n v="2"/>
  </r>
  <r>
    <x v="0"/>
    <x v="0"/>
    <s v="NA"/>
    <s v="user_dia009"/>
    <x v="2"/>
    <s v="Scientist"/>
    <s v="NA"/>
    <s v="recreational use"/>
    <x v="440"/>
    <m/>
    <s v="recreational use"/>
    <s v="NA"/>
    <x v="2"/>
    <x v="1"/>
    <x v="1"/>
    <x v="1"/>
    <x v="0"/>
    <x v="0"/>
    <n v="2"/>
  </r>
  <r>
    <x v="0"/>
    <x v="0"/>
    <s v="NA"/>
    <s v="user_dia009"/>
    <x v="2"/>
    <s v="Scientist"/>
    <s v="NA"/>
    <s v="static gears"/>
    <x v="494"/>
    <m/>
    <s v="static gears"/>
    <s v="NA"/>
    <x v="1"/>
    <x v="1"/>
    <x v="1"/>
    <x v="1"/>
    <x v="0"/>
    <x v="0"/>
    <n v="2"/>
  </r>
  <r>
    <x v="0"/>
    <x v="0"/>
    <s v="NA"/>
    <s v="user_dia009"/>
    <x v="2"/>
    <s v="Scientist"/>
    <s v="NA"/>
    <s v="mobile gears"/>
    <x v="495"/>
    <m/>
    <s v="mobile gears"/>
    <s v="seabed habitats"/>
    <x v="1"/>
    <x v="1"/>
    <x v="1"/>
    <x v="1"/>
    <x v="0"/>
    <x v="0"/>
    <n v="2"/>
  </r>
  <r>
    <x v="0"/>
    <x v="0"/>
    <s v="NA"/>
    <s v="user_dia009"/>
    <x v="2"/>
    <s v="Scientist"/>
    <s v="NA"/>
    <s v="aquaculture"/>
    <x v="182"/>
    <s v="other sectors"/>
    <s v="aquaculture"/>
    <s v="seabed habitats, rivers"/>
    <x v="2"/>
    <x v="1"/>
    <x v="1"/>
    <x v="1"/>
    <x v="0"/>
    <x v="0"/>
    <n v="2"/>
  </r>
  <r>
    <x v="0"/>
    <x v="0"/>
    <s v="NA"/>
    <s v="user_dia009"/>
    <x v="2"/>
    <s v="Scientist"/>
    <s v="NA"/>
    <s v="other industry"/>
    <x v="291"/>
    <m/>
    <s v="other (non-fishing) human activities"/>
    <s v="seabed habitats, rivers"/>
    <x v="2"/>
    <x v="1"/>
    <x v="1"/>
    <x v="1"/>
    <x v="0"/>
    <x v="0"/>
    <n v="2"/>
  </r>
  <r>
    <x v="0"/>
    <x v="0"/>
    <s v="NA"/>
    <s v="user_dia009"/>
    <x v="2"/>
    <s v="Scientist"/>
    <s v="NA"/>
    <s v="birds"/>
    <x v="78"/>
    <m/>
    <s v="seabirds"/>
    <s v="recreational use, static gears, mobile gears, aquaculture, rivers, non-fishing human activities"/>
    <x v="0"/>
    <x v="0"/>
    <x v="1"/>
    <x v="0"/>
    <x v="0"/>
    <x v="0"/>
    <n v="2"/>
  </r>
  <r>
    <x v="0"/>
    <x v="0"/>
    <s v="NA"/>
    <s v="user_dia009"/>
    <x v="2"/>
    <s v="Scientist"/>
    <s v="NA"/>
    <s v="Pinnipeds"/>
    <x v="417"/>
    <m/>
    <s v="marine mammals"/>
    <s v="recreational use, static gears, mobile gears, aquaculture, rivers, non-fishing human activities"/>
    <x v="0"/>
    <x v="0"/>
    <x v="1"/>
    <x v="0"/>
    <x v="0"/>
    <x v="0"/>
    <n v="2"/>
  </r>
  <r>
    <x v="0"/>
    <x v="0"/>
    <s v="NA"/>
    <s v="user_dia009"/>
    <x v="2"/>
    <s v="Scientist"/>
    <s v="NA"/>
    <s v="Cetaceans"/>
    <x v="416"/>
    <s v="PETs"/>
    <s v="marine mammals"/>
    <s v="recreational use, static gears, mobile gears, aquaculture, rivers, non-fishing human activities"/>
    <x v="0"/>
    <x v="0"/>
    <x v="1"/>
    <x v="0"/>
    <x v="0"/>
    <x v="0"/>
    <n v="2"/>
  </r>
  <r>
    <x v="0"/>
    <x v="0"/>
    <s v="NA"/>
    <s v="user_dia009"/>
    <x v="2"/>
    <s v="Scientist"/>
    <s v="NA"/>
    <s v="fish"/>
    <x v="401"/>
    <s v="commercial fish/shellfish"/>
    <s v="fish"/>
    <s v="seabirds, marine mammals"/>
    <x v="0"/>
    <x v="0"/>
    <x v="1"/>
    <x v="0"/>
    <x v="0"/>
    <x v="0"/>
    <n v="2"/>
  </r>
  <r>
    <x v="0"/>
    <x v="0"/>
    <s v="NA"/>
    <s v="user_dia009"/>
    <x v="2"/>
    <s v="Scientist"/>
    <s v="NA"/>
    <s v="benthos"/>
    <x v="15"/>
    <s v="seabottom habitat"/>
    <s v="benthos"/>
    <s v="fish"/>
    <x v="0"/>
    <x v="0"/>
    <x v="1"/>
    <x v="0"/>
    <x v="1"/>
    <x v="0"/>
    <n v="3"/>
  </r>
  <r>
    <x v="0"/>
    <x v="0"/>
    <s v="NA"/>
    <s v="user_dia009"/>
    <x v="2"/>
    <s v="Scientist"/>
    <s v="NA"/>
    <s v="phytoplankton"/>
    <x v="126"/>
    <m/>
    <s v="phytoplankton"/>
    <s v="fish, benthos, seabed habitats"/>
    <x v="0"/>
    <x v="0"/>
    <x v="0"/>
    <x v="0"/>
    <x v="0"/>
    <x v="0"/>
    <n v="3"/>
  </r>
  <r>
    <x v="0"/>
    <x v="0"/>
    <s v="NA"/>
    <s v="user_dia009"/>
    <x v="2"/>
    <s v="Scientist"/>
    <s v="NA"/>
    <s v="zooplankton"/>
    <x v="496"/>
    <m/>
    <s v="zooplankton"/>
    <s v="fish, benthis, seabed habitat"/>
    <x v="0"/>
    <x v="0"/>
    <x v="0"/>
    <x v="0"/>
    <x v="0"/>
    <x v="0"/>
    <n v="3"/>
  </r>
  <r>
    <x v="0"/>
    <x v="0"/>
    <s v="NA"/>
    <s v="user_dia009"/>
    <x v="2"/>
    <s v="Scientist"/>
    <s v="NA"/>
    <s v="macrophytes"/>
    <x v="497"/>
    <m/>
    <s v="macrophytes"/>
    <s v="seabed habitats"/>
    <x v="0"/>
    <x v="0"/>
    <x v="1"/>
    <x v="1"/>
    <x v="1"/>
    <x v="0"/>
    <n v="2"/>
  </r>
  <r>
    <x v="0"/>
    <x v="0"/>
    <s v="NA"/>
    <s v="user_dia009"/>
    <x v="2"/>
    <s v="Scientist"/>
    <s v="NA"/>
    <s v="seabed habitats"/>
    <x v="15"/>
    <s v="seabottom habitat"/>
    <s v="seabed habitats"/>
    <s v="benthos, nutrients"/>
    <x v="0"/>
    <x v="0"/>
    <x v="1"/>
    <x v="0"/>
    <x v="1"/>
    <x v="0"/>
    <n v="3"/>
  </r>
  <r>
    <x v="0"/>
    <x v="0"/>
    <s v="NA"/>
    <s v="user_dia009"/>
    <x v="2"/>
    <s v="Scientist"/>
    <s v="NA"/>
    <s v="nutrients"/>
    <x v="52"/>
    <m/>
    <s v="nutrients"/>
    <s v="macrophytes, phytoplankton, zooplankton"/>
    <x v="0"/>
    <x v="0"/>
    <x v="0"/>
    <x v="0"/>
    <x v="0"/>
    <x v="0"/>
    <n v="3"/>
  </r>
  <r>
    <x v="0"/>
    <x v="0"/>
    <s v="NA"/>
    <s v="user_dia009"/>
    <x v="2"/>
    <s v="Scientist"/>
    <s v="NA"/>
    <s v="rivers"/>
    <x v="498"/>
    <m/>
    <s v="rivers"/>
    <s v="nutrients"/>
    <x v="0"/>
    <x v="0"/>
    <x v="0"/>
    <x v="0"/>
    <x v="1"/>
    <x v="0"/>
    <n v="4"/>
  </r>
  <r>
    <x v="0"/>
    <x v="0"/>
    <s v="NA"/>
    <s v="user_dia009"/>
    <x v="2"/>
    <s v="Scientist"/>
    <s v="NA"/>
    <s v="ocean physics (climate)"/>
    <x v="499"/>
    <m/>
    <s v="climate"/>
    <s v="phytoplankton, zooplankton, macrophytes, benthos, fish, seabirds, marine mammals"/>
    <x v="0"/>
    <x v="0"/>
    <x v="0"/>
    <x v="0"/>
    <x v="0"/>
    <x v="0"/>
    <n v="3"/>
  </r>
  <r>
    <x v="0"/>
    <x v="0"/>
    <s v="NA"/>
    <s v="user_dia010"/>
    <x v="2"/>
    <s v="Scientist"/>
    <s v="NA"/>
    <s v="multi-uses, competition for space but not only (reserve effects, sea floor perturbations, pollution…)"/>
    <x v="351"/>
    <s v="competition for space"/>
    <s v="spatial management"/>
    <s v="NA"/>
    <x v="2"/>
    <x v="1"/>
    <x v="1"/>
    <x v="1"/>
    <x v="1"/>
    <x v="0"/>
    <n v="3"/>
  </r>
  <r>
    <x v="0"/>
    <x v="0"/>
    <s v="NA"/>
    <s v="user_dia010"/>
    <x v="2"/>
    <s v="Scientist"/>
    <s v="NA"/>
    <s v="multi-uses, competition for space but not only (reserve effects, sea floor perturbations, pollution…)"/>
    <x v="14"/>
    <m/>
    <s v="windfarms"/>
    <s v="NA"/>
    <x v="2"/>
    <x v="1"/>
    <x v="1"/>
    <x v="1"/>
    <x v="0"/>
    <x v="0"/>
    <n v="2"/>
  </r>
  <r>
    <x v="0"/>
    <x v="0"/>
    <s v="NA"/>
    <s v="user_dia010"/>
    <x v="2"/>
    <s v="Scientist"/>
    <s v="NA"/>
    <s v="multi-uses, competition for space but not only (reserve effects, sea floor perturbations, pollution…)"/>
    <x v="13"/>
    <m/>
    <s v="mpa"/>
    <s v="NA"/>
    <x v="2"/>
    <x v="1"/>
    <x v="1"/>
    <x v="1"/>
    <x v="1"/>
    <x v="0"/>
    <n v="3"/>
  </r>
  <r>
    <x v="0"/>
    <x v="0"/>
    <s v="NA"/>
    <s v="user_dia010"/>
    <x v="2"/>
    <s v="Scientist"/>
    <s v="NA"/>
    <s v="multi-uses, competition for space but not only (reserve effects, sea floor perturbations, pollution…)"/>
    <x v="29"/>
    <s v="fisheries"/>
    <s v="fishing"/>
    <s v="NA"/>
    <x v="1"/>
    <x v="1"/>
    <x v="1"/>
    <x v="1"/>
    <x v="0"/>
    <x v="0"/>
    <n v="2"/>
  </r>
  <r>
    <x v="0"/>
    <x v="0"/>
    <s v="NA"/>
    <s v="user_dia010"/>
    <x v="2"/>
    <s v="Scientist"/>
    <s v="NA"/>
    <s v="multi-uses, competition for space but not only (reserve effects, sea floor perturbations, pollution…)"/>
    <x v="92"/>
    <m/>
    <s v="pollution"/>
    <s v="NA"/>
    <x v="2"/>
    <x v="1"/>
    <x v="0"/>
    <x v="1"/>
    <x v="1"/>
    <x v="0"/>
    <n v="4"/>
  </r>
  <r>
    <x v="0"/>
    <x v="0"/>
    <s v="NA"/>
    <s v="user_dia010"/>
    <x v="2"/>
    <s v="Scientist"/>
    <s v="NA"/>
    <s v="multi-uses, competition for space but not only (reserve effects, sea floor perturbations, pollution…)"/>
    <x v="13"/>
    <m/>
    <s v="mpa assessment"/>
    <s v="NA"/>
    <x v="2"/>
    <x v="1"/>
    <x v="1"/>
    <x v="1"/>
    <x v="1"/>
    <x v="0"/>
    <n v="3"/>
  </r>
  <r>
    <x v="0"/>
    <x v="0"/>
    <s v="NA"/>
    <s v="user_dia010"/>
    <x v="2"/>
    <s v="Scientist"/>
    <s v="NA"/>
    <s v="multi-uses, competition for space but not only (reserve effects, sea floor perturbations, pollution…)"/>
    <x v="15"/>
    <s v="seabottom habitat"/>
    <s v="benthic habitats"/>
    <s v="NA"/>
    <x v="0"/>
    <x v="0"/>
    <x v="1"/>
    <x v="0"/>
    <x v="1"/>
    <x v="0"/>
    <n v="3"/>
  </r>
  <r>
    <x v="0"/>
    <x v="0"/>
    <s v="NA"/>
    <s v="user_dia010"/>
    <x v="2"/>
    <s v="Scientist"/>
    <s v="NA"/>
    <s v="multi-species management, taking into account predation interactions (and competition with fishers)"/>
    <x v="500"/>
    <m/>
    <s v="multi-species management"/>
    <s v="technical interactions"/>
    <x v="2"/>
    <x v="1"/>
    <x v="1"/>
    <x v="1"/>
    <x v="0"/>
    <x v="0"/>
    <n v="2"/>
  </r>
  <r>
    <x v="0"/>
    <x v="0"/>
    <s v="NA"/>
    <s v="user_dia010"/>
    <x v="2"/>
    <s v="Scientist"/>
    <s v="NA"/>
    <s v="multi-species management, taking into account predation interactions (and competition with fishers)"/>
    <x v="310"/>
    <m/>
    <s v="predation"/>
    <s v="NA"/>
    <x v="0"/>
    <x v="0"/>
    <x v="1"/>
    <x v="0"/>
    <x v="0"/>
    <x v="0"/>
    <n v="2"/>
  </r>
  <r>
    <x v="0"/>
    <x v="0"/>
    <s v="NA"/>
    <s v="user_dia010"/>
    <x v="2"/>
    <s v="Scientist"/>
    <s v="NA"/>
    <s v="multi-species management, taking into account predation interactions (and competition with fishers)"/>
    <x v="7"/>
    <m/>
    <s v="interactions between marine mammals and fisheries"/>
    <s v="NA"/>
    <x v="0"/>
    <x v="0"/>
    <x v="0"/>
    <x v="0"/>
    <x v="1"/>
    <x v="0"/>
    <n v="4"/>
  </r>
  <r>
    <x v="0"/>
    <x v="0"/>
    <s v="NA"/>
    <s v="user_dia010"/>
    <x v="2"/>
    <s v="Scientist"/>
    <s v="NA"/>
    <s v="multi-species management, taking into account predation interactions (and competition with fishers)"/>
    <x v="500"/>
    <m/>
    <s v="interactions between marine mammals and fisheries"/>
    <s v="NA"/>
    <x v="2"/>
    <x v="0"/>
    <x v="1"/>
    <x v="0"/>
    <x v="0"/>
    <x v="0"/>
    <n v="2"/>
  </r>
  <r>
    <x v="0"/>
    <x v="0"/>
    <s v="NA"/>
    <s v="user_dia010"/>
    <x v="2"/>
    <s v="Scientist"/>
    <s v="NA"/>
    <s v="mixed fisheries, technical interactions, how to sustainably harvest these stocks together?"/>
    <x v="411"/>
    <m/>
    <s v="technical interactions"/>
    <s v="multi-species management"/>
    <x v="2"/>
    <x v="0"/>
    <x v="1"/>
    <x v="1"/>
    <x v="0"/>
    <x v="0"/>
    <n v="1"/>
  </r>
  <r>
    <x v="0"/>
    <x v="0"/>
    <s v="NA"/>
    <s v="user_dia010"/>
    <x v="2"/>
    <s v="Scientist"/>
    <s v="NA"/>
    <s v="PIC: marine mammals"/>
    <x v="79"/>
    <m/>
    <s v="marine mammals"/>
    <s v="NA"/>
    <x v="0"/>
    <x v="0"/>
    <x v="1"/>
    <x v="0"/>
    <x v="0"/>
    <x v="0"/>
    <n v="2"/>
  </r>
  <r>
    <x v="0"/>
    <x v="0"/>
    <s v="NA"/>
    <s v="user_dia010"/>
    <x v="2"/>
    <s v="Scientist"/>
    <s v="NA"/>
    <s v="PIC: pelagics"/>
    <x v="308"/>
    <m/>
    <s v="pelagics"/>
    <s v="NA"/>
    <x v="0"/>
    <x v="0"/>
    <x v="0"/>
    <x v="1"/>
    <x v="0"/>
    <x v="0"/>
    <n v="2"/>
  </r>
  <r>
    <x v="0"/>
    <x v="0"/>
    <s v="NA"/>
    <s v="user_dia010"/>
    <x v="2"/>
    <s v="Scientist"/>
    <s v="NA"/>
    <s v="PIC: flatfish"/>
    <x v="353"/>
    <s v="commercial fish/shellfish"/>
    <s v="flatfish"/>
    <s v="NA"/>
    <x v="0"/>
    <x v="0"/>
    <x v="0"/>
    <x v="1"/>
    <x v="0"/>
    <x v="0"/>
    <n v="2"/>
  </r>
  <r>
    <x v="0"/>
    <x v="0"/>
    <s v="NA"/>
    <s v="user_dia010"/>
    <x v="2"/>
    <s v="Scientist"/>
    <s v="NA"/>
    <s v="PIC: hake"/>
    <x v="2"/>
    <m/>
    <s v="hake"/>
    <s v="NA"/>
    <x v="0"/>
    <x v="0"/>
    <x v="0"/>
    <x v="1"/>
    <x v="0"/>
    <x v="0"/>
    <n v="2"/>
  </r>
  <r>
    <x v="0"/>
    <x v="0"/>
    <s v="NA"/>
    <s v="user_dia010"/>
    <x v="2"/>
    <s v="Scientist"/>
    <s v="NA"/>
    <s v="PIC: shrimp"/>
    <x v="0"/>
    <m/>
    <s v="shrimp"/>
    <s v="NA"/>
    <x v="0"/>
    <x v="0"/>
    <x v="0"/>
    <x v="1"/>
    <x v="0"/>
    <x v="0"/>
    <n v="2"/>
  </r>
  <r>
    <x v="0"/>
    <x v="0"/>
    <s v="NA"/>
    <s v="user_dia010"/>
    <x v="2"/>
    <s v="Scientist"/>
    <s v="NA"/>
    <s v="environmental effects (short term, i.e. seasonal, and long term, i.e. climate change) - how can we anticipate these changes and take them into account in fisheries management"/>
    <x v="501"/>
    <m/>
    <s v="seasonal changes"/>
    <s v="technical interactions"/>
    <x v="2"/>
    <x v="1"/>
    <x v="1"/>
    <x v="1"/>
    <x v="0"/>
    <x v="0"/>
    <n v="2"/>
  </r>
  <r>
    <x v="0"/>
    <x v="0"/>
    <s v="NA"/>
    <s v="user_dia010"/>
    <x v="2"/>
    <s v="Scientist"/>
    <s v="NA"/>
    <s v="environmental effects (short term, i.e. seasonal, and long term, i.e. climate change) - how can we anticipate these changes and take them into account in fisheries management"/>
    <x v="388"/>
    <s v="environment"/>
    <s v="climate change"/>
    <s v="technical interactions"/>
    <x v="0"/>
    <x v="0"/>
    <x v="0"/>
    <x v="0"/>
    <x v="0"/>
    <x v="0"/>
    <n v="3"/>
  </r>
  <r>
    <x v="0"/>
    <x v="0"/>
    <s v="NA"/>
    <s v="user_dia010"/>
    <x v="2"/>
    <s v="Scientist"/>
    <s v="NA"/>
    <s v="environmental effects (short term, i.e. seasonal, and long term, i.e. climate change) - how can we anticipate these changes and take them into account in fisheries management"/>
    <x v="10"/>
    <m/>
    <s v="climate change"/>
    <s v="technical interactions"/>
    <x v="0"/>
    <x v="1"/>
    <x v="1"/>
    <x v="1"/>
    <x v="0"/>
    <x v="0"/>
    <n v="2"/>
  </r>
  <r>
    <x v="0"/>
    <x v="0"/>
    <s v="NA"/>
    <s v="user_dia010"/>
    <x v="2"/>
    <s v="Scientist"/>
    <s v="NA"/>
    <s v="environmental effects (short term, i.e. seasonal, and long term, i.e. climate change) - how can we anticipate these changes and take them into account in fisheries management"/>
    <x v="502"/>
    <m/>
    <s v="temporal fisheries management"/>
    <s v="technical interactions"/>
    <x v="1"/>
    <x v="1"/>
    <x v="1"/>
    <x v="1"/>
    <x v="0"/>
    <x v="0"/>
    <n v="2"/>
  </r>
  <r>
    <x v="0"/>
    <x v="0"/>
    <s v="NA"/>
    <s v="user_dia011"/>
    <x v="2"/>
    <s v="Scientist"/>
    <s v="NA"/>
    <s v="all exploited species"/>
    <x v="28"/>
    <s v="commercial fish/shellfish"/>
    <s v="commercial species"/>
    <s v="NA"/>
    <x v="0"/>
    <x v="0"/>
    <x v="0"/>
    <x v="1"/>
    <x v="1"/>
    <x v="0"/>
    <n v="3"/>
  </r>
  <r>
    <x v="0"/>
    <x v="0"/>
    <s v="NA"/>
    <s v="user_dia011"/>
    <x v="2"/>
    <s v="Scientist"/>
    <s v="NA"/>
    <s v="bycatch species"/>
    <x v="76"/>
    <s v="bycatch"/>
    <s v="bycatch"/>
    <s v="NA"/>
    <x v="0"/>
    <x v="0"/>
    <x v="1"/>
    <x v="0"/>
    <x v="0"/>
    <x v="0"/>
    <n v="2"/>
  </r>
  <r>
    <x v="0"/>
    <x v="0"/>
    <s v="NA"/>
    <s v="user_dia011"/>
    <x v="2"/>
    <s v="Scientist"/>
    <s v="NA"/>
    <s v="PET species"/>
    <x v="272"/>
    <m/>
    <s v="PET species"/>
    <s v="NA"/>
    <x v="0"/>
    <x v="0"/>
    <x v="1"/>
    <x v="0"/>
    <x v="0"/>
    <x v="0"/>
    <n v="2"/>
  </r>
  <r>
    <x v="0"/>
    <x v="0"/>
    <s v="NA"/>
    <s v="user_dia011"/>
    <x v="2"/>
    <s v="Scientist"/>
    <s v="NA"/>
    <s v="predation"/>
    <x v="310"/>
    <m/>
    <s v="predation"/>
    <s v="NA"/>
    <x v="0"/>
    <x v="0"/>
    <x v="0"/>
    <x v="0"/>
    <x v="0"/>
    <x v="0"/>
    <n v="3"/>
  </r>
  <r>
    <x v="0"/>
    <x v="0"/>
    <s v="NA"/>
    <s v="user_dia011"/>
    <x v="2"/>
    <s v="Scientist"/>
    <s v="NA"/>
    <s v="Species interactions"/>
    <x v="7"/>
    <m/>
    <s v="species interactions"/>
    <s v="NA"/>
    <x v="0"/>
    <x v="0"/>
    <x v="0"/>
    <x v="0"/>
    <x v="1"/>
    <x v="0"/>
    <n v="4"/>
  </r>
  <r>
    <x v="0"/>
    <x v="0"/>
    <s v="NA"/>
    <s v="user_dia011"/>
    <x v="2"/>
    <s v="Scientist"/>
    <s v="NA"/>
    <s v="stock productivity, maturity, natural mortality, etc depending on the environment"/>
    <x v="503"/>
    <m/>
    <s v="stock productivity"/>
    <s v="NA"/>
    <x v="0"/>
    <x v="0"/>
    <x v="0"/>
    <x v="1"/>
    <x v="0"/>
    <x v="0"/>
    <n v="2"/>
  </r>
  <r>
    <x v="0"/>
    <x v="0"/>
    <s v="NA"/>
    <s v="user_dia011"/>
    <x v="2"/>
    <s v="Scientist"/>
    <s v="NA"/>
    <s v="stock productivity, maturity, natural mortality, etc depending on the environment"/>
    <x v="410"/>
    <m/>
    <s v="stock productivity"/>
    <s v="NA"/>
    <x v="0"/>
    <x v="0"/>
    <x v="0"/>
    <x v="1"/>
    <x v="0"/>
    <x v="0"/>
    <n v="2"/>
  </r>
  <r>
    <x v="0"/>
    <x v="0"/>
    <s v="NA"/>
    <s v="user_dia011"/>
    <x v="2"/>
    <s v="Scientist"/>
    <s v="NA"/>
    <s v="stock productivity, maturity, natural mortality, etc depending on the environment"/>
    <x v="504"/>
    <m/>
    <s v="stock productivity"/>
    <s v="NA"/>
    <x v="0"/>
    <x v="0"/>
    <x v="0"/>
    <x v="1"/>
    <x v="0"/>
    <x v="0"/>
    <n v="2"/>
  </r>
  <r>
    <x v="0"/>
    <x v="0"/>
    <s v="NA"/>
    <s v="user_dia011"/>
    <x v="2"/>
    <s v="Scientist"/>
    <s v="NA"/>
    <s v="stock productivity, maturity, natural mortality, etc depending on the environment"/>
    <x v="409"/>
    <s v="environment"/>
    <s v="environmental drivers"/>
    <s v="stock productivity"/>
    <x v="0"/>
    <x v="0"/>
    <x v="0"/>
    <x v="0"/>
    <x v="0"/>
    <x v="0"/>
    <n v="3"/>
  </r>
  <r>
    <x v="0"/>
    <x v="0"/>
    <s v="NA"/>
    <s v="user_dia011"/>
    <x v="2"/>
    <s v="Scientist"/>
    <s v="NA"/>
    <s v="changes in stock limits"/>
    <x v="505"/>
    <m/>
    <s v="stock thresholds"/>
    <s v="NA"/>
    <x v="0"/>
    <x v="0"/>
    <x v="0"/>
    <x v="1"/>
    <x v="0"/>
    <x v="0"/>
    <n v="2"/>
  </r>
  <r>
    <x v="0"/>
    <x v="0"/>
    <s v="NA"/>
    <s v="user_dia011"/>
    <x v="2"/>
    <s v="Scientist"/>
    <s v="NA"/>
    <s v="biodiversity"/>
    <x v="47"/>
    <s v="biodiversity"/>
    <s v="biodiversity"/>
    <s v="NA"/>
    <x v="0"/>
    <x v="0"/>
    <x v="1"/>
    <x v="0"/>
    <x v="1"/>
    <x v="0"/>
    <n v="3"/>
  </r>
  <r>
    <x v="0"/>
    <x v="0"/>
    <s v="NA"/>
    <s v="user_dia011"/>
    <x v="2"/>
    <s v="Scientist"/>
    <s v="NA"/>
    <s v="stakeholder input included"/>
    <x v="169"/>
    <m/>
    <s v="participation "/>
    <s v="NA"/>
    <x v="2"/>
    <x v="1"/>
    <x v="1"/>
    <x v="1"/>
    <x v="0"/>
    <x v="0"/>
    <n v="2"/>
  </r>
  <r>
    <x v="0"/>
    <x v="0"/>
    <s v="NA"/>
    <s v="user_dia011"/>
    <x v="2"/>
    <s v="Scientist"/>
    <s v="NA"/>
    <s v="all fleets (including artisanal, recreative, …)"/>
    <x v="506"/>
    <s v="fisheries"/>
    <s v="fishing fleets"/>
    <s v="NA"/>
    <x v="1"/>
    <x v="1"/>
    <x v="1"/>
    <x v="1"/>
    <x v="0"/>
    <x v="0"/>
    <n v="2"/>
  </r>
  <r>
    <x v="0"/>
    <x v="0"/>
    <s v="NA"/>
    <s v="user_dia011"/>
    <x v="2"/>
    <s v="Scientist"/>
    <s v="NA"/>
    <s v="mixed fisheries advice"/>
    <x v="303"/>
    <m/>
    <s v="mixed fisheries management"/>
    <s v="NA"/>
    <x v="1"/>
    <x v="1"/>
    <x v="1"/>
    <x v="1"/>
    <x v="0"/>
    <x v="0"/>
    <n v="2"/>
  </r>
  <r>
    <x v="0"/>
    <x v="0"/>
    <s v="NA"/>
    <s v="user_dia011"/>
    <x v="2"/>
    <s v="Scientist"/>
    <s v="NA"/>
    <s v="socio-economic impact"/>
    <x v="192"/>
    <m/>
    <s v="socio-economics"/>
    <s v="NA"/>
    <x v="2"/>
    <x v="1"/>
    <x v="1"/>
    <x v="1"/>
    <x v="0"/>
    <x v="0"/>
    <n v="2"/>
  </r>
  <r>
    <x v="0"/>
    <x v="0"/>
    <s v="NA"/>
    <s v="user_dia011"/>
    <x v="2"/>
    <s v="Scientist"/>
    <s v="NA"/>
    <s v="environmental drivers"/>
    <x v="409"/>
    <s v="environment"/>
    <s v="environmental drivers"/>
    <s v="NA"/>
    <x v="0"/>
    <x v="0"/>
    <x v="0"/>
    <x v="0"/>
    <x v="0"/>
    <x v="0"/>
    <n v="3"/>
  </r>
  <r>
    <x v="0"/>
    <x v="0"/>
    <s v="NA"/>
    <s v="user_dia011"/>
    <x v="2"/>
    <s v="Scientist"/>
    <s v="NA"/>
    <s v="climate change projections"/>
    <x v="507"/>
    <m/>
    <s v="climate"/>
    <s v="NA"/>
    <x v="0"/>
    <x v="1"/>
    <x v="0"/>
    <x v="0"/>
    <x v="0"/>
    <x v="0"/>
    <n v="4"/>
  </r>
  <r>
    <x v="0"/>
    <x v="0"/>
    <s v="NA"/>
    <s v="user_dia011"/>
    <x v="2"/>
    <s v="Scientist"/>
    <s v="NA"/>
    <s v="climate change projections"/>
    <x v="50"/>
    <s v="climate change"/>
    <s v="climate"/>
    <s v="NA"/>
    <x v="0"/>
    <x v="0"/>
    <x v="0"/>
    <x v="1"/>
    <x v="1"/>
    <x v="0"/>
    <n v="3"/>
  </r>
  <r>
    <x v="0"/>
    <x v="0"/>
    <s v="NA"/>
    <s v="user_dia011"/>
    <x v="2"/>
    <s v="Scientist"/>
    <s v="NA"/>
    <s v="spatial distribution (fish and fisheries)"/>
    <x v="508"/>
    <s v="fish distribution"/>
    <s v="species distribution"/>
    <s v="NA"/>
    <x v="0"/>
    <x v="0"/>
    <x v="1"/>
    <x v="0"/>
    <x v="1"/>
    <x v="0"/>
    <n v="3"/>
  </r>
  <r>
    <x v="0"/>
    <x v="0"/>
    <s v="NA"/>
    <s v="user_dia011"/>
    <x v="2"/>
    <s v="Scientist"/>
    <s v="NA"/>
    <s v="spatial distribution (fish and fisheries)"/>
    <x v="509"/>
    <s v="fisheries"/>
    <s v="fleet dynamics"/>
    <s v="NA"/>
    <x v="1"/>
    <x v="1"/>
    <x v="1"/>
    <x v="1"/>
    <x v="1"/>
    <x v="0"/>
    <n v="3"/>
  </r>
  <r>
    <x v="0"/>
    <x v="0"/>
    <s v="NA"/>
    <s v="user_dia011"/>
    <x v="2"/>
    <s v="Scientist"/>
    <s v="NA"/>
    <s v="marine protected areas, spatio-temporal restrictions"/>
    <x v="13"/>
    <m/>
    <s v="spatial management"/>
    <s v="NA"/>
    <x v="2"/>
    <x v="1"/>
    <x v="1"/>
    <x v="1"/>
    <x v="1"/>
    <x v="0"/>
    <n v="3"/>
  </r>
  <r>
    <x v="0"/>
    <x v="0"/>
    <s v="NA"/>
    <s v="user_dia011"/>
    <x v="2"/>
    <s v="Scientist"/>
    <s v="NA"/>
    <s v="marine protected areas, spatio-temporal restrictions"/>
    <x v="510"/>
    <m/>
    <s v="spatial management"/>
    <s v="NA"/>
    <x v="2"/>
    <x v="1"/>
    <x v="1"/>
    <x v="1"/>
    <x v="1"/>
    <x v="0"/>
    <n v="3"/>
  </r>
  <r>
    <x v="0"/>
    <x v="0"/>
    <s v="NA"/>
    <s v="user_dia011"/>
    <x v="2"/>
    <s v="Scientist"/>
    <s v="NA"/>
    <s v="habitat status"/>
    <x v="284"/>
    <m/>
    <s v="habitat status"/>
    <s v="NA"/>
    <x v="0"/>
    <x v="0"/>
    <x v="0"/>
    <x v="0"/>
    <x v="1"/>
    <x v="0"/>
    <n v="4"/>
  </r>
  <r>
    <x v="0"/>
    <x v="0"/>
    <s v="NA"/>
    <s v="user_dia011"/>
    <x v="2"/>
    <s v="Scientist"/>
    <s v="NA"/>
    <s v="interaction with other uses than fishing: energy, aquaculture, oil&amp;gas, shipping…"/>
    <x v="291"/>
    <m/>
    <s v="interaction fishing and other human activities"/>
    <s v="NA"/>
    <x v="2"/>
    <x v="1"/>
    <x v="1"/>
    <x v="1"/>
    <x v="0"/>
    <x v="0"/>
    <n v="2"/>
  </r>
  <r>
    <x v="0"/>
    <x v="0"/>
    <s v="NA"/>
    <s v="user_dia011"/>
    <x v="2"/>
    <s v="Scientist"/>
    <s v="NA"/>
    <s v="pollution, plastics"/>
    <x v="92"/>
    <m/>
    <s v="pollution"/>
    <s v="NA"/>
    <x v="2"/>
    <x v="1"/>
    <x v="0"/>
    <x v="1"/>
    <x v="1"/>
    <x v="0"/>
    <n v="4"/>
  </r>
  <r>
    <x v="0"/>
    <x v="0"/>
    <s v="NA"/>
    <s v="user_dia011"/>
    <x v="2"/>
    <s v="Scientist"/>
    <s v="NA"/>
    <s v="pollution, plastics"/>
    <x v="367"/>
    <m/>
    <s v="plastics"/>
    <s v="NA"/>
    <x v="2"/>
    <x v="0"/>
    <x v="1"/>
    <x v="0"/>
    <x v="0"/>
    <x v="0"/>
    <n v="2"/>
  </r>
  <r>
    <x v="0"/>
    <x v="0"/>
    <s v="NA"/>
    <s v="user_dia012"/>
    <x v="2"/>
    <s v="Scientist"/>
    <s v="NA"/>
    <s v="species competition"/>
    <x v="511"/>
    <m/>
    <s v="species competition"/>
    <s v="foodwebs"/>
    <x v="0"/>
    <x v="0"/>
    <x v="0"/>
    <x v="0"/>
    <x v="0"/>
    <x v="0"/>
    <n v="3"/>
  </r>
  <r>
    <x v="0"/>
    <x v="0"/>
    <s v="NA"/>
    <s v="user_dia012"/>
    <x v="2"/>
    <s v="Scientist"/>
    <s v="NA"/>
    <s v="trophic interactions"/>
    <x v="7"/>
    <m/>
    <s v="foodwebs"/>
    <s v="natural mortality"/>
    <x v="0"/>
    <x v="0"/>
    <x v="0"/>
    <x v="0"/>
    <x v="1"/>
    <x v="0"/>
    <n v="4"/>
  </r>
  <r>
    <x v="0"/>
    <x v="0"/>
    <s v="NA"/>
    <s v="user_dia012"/>
    <x v="2"/>
    <s v="Scientist"/>
    <s v="NA"/>
    <s v="natural mortality"/>
    <x v="410"/>
    <m/>
    <s v="natural mortality"/>
    <s v="NA"/>
    <x v="0"/>
    <x v="0"/>
    <x v="1"/>
    <x v="0"/>
    <x v="0"/>
    <x v="0"/>
    <n v="2"/>
  </r>
  <r>
    <x v="0"/>
    <x v="0"/>
    <s v="NA"/>
    <s v="user_dia012"/>
    <x v="2"/>
    <s v="Scientist"/>
    <s v="NA"/>
    <s v="densodependence"/>
    <x v="512"/>
    <s v="species interaction"/>
    <s v="density-dependence"/>
    <s v="natural mortality, drivers of recruitment, species distribution, growth and maturity"/>
    <x v="0"/>
    <x v="0"/>
    <x v="0"/>
    <x v="1"/>
    <x v="0"/>
    <x v="0"/>
    <n v="2"/>
  </r>
  <r>
    <x v="0"/>
    <x v="0"/>
    <s v="NA"/>
    <s v="user_dia012"/>
    <x v="2"/>
    <s v="Scientist"/>
    <s v="NA"/>
    <s v="climate change impact"/>
    <x v="50"/>
    <s v="climate change"/>
    <s v="climate"/>
    <s v="NA"/>
    <x v="0"/>
    <x v="0"/>
    <x v="0"/>
    <x v="1"/>
    <x v="1"/>
    <x v="0"/>
    <n v="3"/>
  </r>
  <r>
    <x v="0"/>
    <x v="0"/>
    <s v="NA"/>
    <s v="user_dia012"/>
    <x v="2"/>
    <s v="Scientist"/>
    <s v="NA"/>
    <s v="climate change impact"/>
    <x v="50"/>
    <s v="climate change"/>
    <s v="climate"/>
    <s v="drivers of recruitment, species distribution, growth and maturity"/>
    <x v="0"/>
    <x v="0"/>
    <x v="0"/>
    <x v="1"/>
    <x v="1"/>
    <x v="0"/>
    <n v="3"/>
  </r>
  <r>
    <x v="0"/>
    <x v="0"/>
    <s v="NA"/>
    <s v="user_dia012"/>
    <x v="2"/>
    <s v="Scientist"/>
    <s v="NA"/>
    <s v="species overlap"/>
    <x v="513"/>
    <m/>
    <s v="species interactions"/>
    <s v="foodwebs, bycatch"/>
    <x v="0"/>
    <x v="0"/>
    <x v="0"/>
    <x v="0"/>
    <x v="0"/>
    <x v="0"/>
    <n v="3"/>
  </r>
  <r>
    <x v="0"/>
    <x v="0"/>
    <s v="NA"/>
    <s v="user_dia012"/>
    <x v="2"/>
    <s v="Scientist"/>
    <s v="NA"/>
    <s v="fishing"/>
    <x v="29"/>
    <s v="fisheries"/>
    <s v="fishing"/>
    <s v="bycatch"/>
    <x v="1"/>
    <x v="1"/>
    <x v="1"/>
    <x v="1"/>
    <x v="0"/>
    <x v="0"/>
    <n v="2"/>
  </r>
  <r>
    <x v="0"/>
    <x v="0"/>
    <s v="NA"/>
    <s v="user_dia012"/>
    <x v="2"/>
    <s v="Scientist"/>
    <s v="NA"/>
    <s v="factors determining recruitment success"/>
    <x v="474"/>
    <s v="commercial fish/shellfish"/>
    <s v="drivers of recruitment"/>
    <s v="NA"/>
    <x v="0"/>
    <x v="0"/>
    <x v="0"/>
    <x v="1"/>
    <x v="0"/>
    <x v="0"/>
    <n v="2"/>
  </r>
  <r>
    <x v="0"/>
    <x v="0"/>
    <s v="NA"/>
    <s v="user_dia012"/>
    <x v="2"/>
    <s v="Scientist"/>
    <s v="NA"/>
    <s v="species distribution"/>
    <x v="91"/>
    <m/>
    <s v="species distribution"/>
    <s v="fleet dynamics"/>
    <x v="0"/>
    <x v="0"/>
    <x v="1"/>
    <x v="1"/>
    <x v="1"/>
    <x v="0"/>
    <n v="2"/>
  </r>
  <r>
    <x v="0"/>
    <x v="0"/>
    <s v="NA"/>
    <s v="user_dia012"/>
    <x v="2"/>
    <s v="Scientist"/>
    <s v="NA"/>
    <s v="growth/maturity"/>
    <x v="514"/>
    <m/>
    <s v="growth and maturity"/>
    <s v="drivers of recruitment"/>
    <x v="0"/>
    <x v="0"/>
    <x v="0"/>
    <x v="1"/>
    <x v="0"/>
    <x v="0"/>
    <n v="2"/>
  </r>
  <r>
    <x v="0"/>
    <x v="0"/>
    <s v="NA"/>
    <s v="user_dia012"/>
    <x v="2"/>
    <s v="Scientist"/>
    <s v="NA"/>
    <s v="growth/maturity"/>
    <x v="504"/>
    <m/>
    <s v="growth and maturity"/>
    <s v="drivers of recruitment"/>
    <x v="0"/>
    <x v="0"/>
    <x v="0"/>
    <x v="1"/>
    <x v="0"/>
    <x v="0"/>
    <n v="2"/>
  </r>
  <r>
    <x v="0"/>
    <x v="0"/>
    <s v="NA"/>
    <s v="user_dia012"/>
    <x v="2"/>
    <s v="Scientist"/>
    <s v="NA"/>
    <s v="drivers of fleet dynamics"/>
    <x v="515"/>
    <s v="fisher conditions"/>
    <s v="fleet dynamics"/>
    <s v="bycatch"/>
    <x v="2"/>
    <x v="1"/>
    <x v="1"/>
    <x v="1"/>
    <x v="0"/>
    <x v="0"/>
    <n v="2"/>
  </r>
  <r>
    <x v="0"/>
    <x v="0"/>
    <s v="NA"/>
    <s v="user_dia012"/>
    <x v="2"/>
    <s v="Scientist"/>
    <s v="NA"/>
    <s v="species distribution"/>
    <x v="91"/>
    <m/>
    <s v="species distribution"/>
    <s v="bycatch"/>
    <x v="0"/>
    <x v="0"/>
    <x v="1"/>
    <x v="1"/>
    <x v="1"/>
    <x v="0"/>
    <n v="2"/>
  </r>
  <r>
    <x v="0"/>
    <x v="0"/>
    <s v="NA"/>
    <s v="user_dia012"/>
    <x v="2"/>
    <s v="Scientist"/>
    <s v="NA"/>
    <s v="reduce ecosystem risk"/>
    <x v="516"/>
    <s v="management strategy"/>
    <s v="ecosystem management"/>
    <s v="stability on fishing opportunities"/>
    <x v="2"/>
    <x v="1"/>
    <x v="1"/>
    <x v="0"/>
    <x v="0"/>
    <x v="0"/>
    <n v="3"/>
  </r>
  <r>
    <x v="0"/>
    <x v="0"/>
    <s v="NA"/>
    <s v="user_dia012"/>
    <x v="2"/>
    <s v="Scientist"/>
    <s v="NA"/>
    <s v="impact of fishing on bycatch and PET species"/>
    <x v="517"/>
    <s v="PETs"/>
    <s v="bycatch"/>
    <s v="ecosystem management"/>
    <x v="0"/>
    <x v="0"/>
    <x v="1"/>
    <x v="0"/>
    <x v="0"/>
    <x v="0"/>
    <n v="2"/>
  </r>
  <r>
    <x v="0"/>
    <x v="0"/>
    <s v="NA"/>
    <s v="user_dia012"/>
    <x v="2"/>
    <s v="Scientist"/>
    <s v="NA"/>
    <s v="risk indicators for bycatch spp (data-limited, PET…)"/>
    <x v="517"/>
    <s v="PETs"/>
    <s v="bycatch management"/>
    <s v="ecosystem management"/>
    <x v="2"/>
    <x v="0"/>
    <x v="1"/>
    <x v="0"/>
    <x v="0"/>
    <x v="0"/>
    <n v="2"/>
  </r>
  <r>
    <x v="0"/>
    <x v="0"/>
    <s v="NA"/>
    <s v="user_dia012"/>
    <x v="2"/>
    <s v="Scientist"/>
    <s v="NA"/>
    <s v="impact of fishing on bycatch and PET species"/>
    <x v="481"/>
    <s v="bycatch"/>
    <s v="bycatch"/>
    <s v="bycatch management"/>
    <x v="0"/>
    <x v="0"/>
    <x v="1"/>
    <x v="0"/>
    <x v="0"/>
    <x v="0"/>
    <n v="2"/>
  </r>
  <r>
    <x v="0"/>
    <x v="0"/>
    <s v="NA"/>
    <s v="user_dia012"/>
    <x v="2"/>
    <s v="Scientist"/>
    <s v="NA"/>
    <s v="drivers of fleet dynamics"/>
    <x v="515"/>
    <s v="fisher conditions"/>
    <s v="fleet dynamics"/>
    <s v="local communities"/>
    <x v="2"/>
    <x v="1"/>
    <x v="1"/>
    <x v="1"/>
    <x v="0"/>
    <x v="0"/>
    <n v="2"/>
  </r>
  <r>
    <x v="0"/>
    <x v="0"/>
    <s v="NA"/>
    <s v="user_dia012"/>
    <x v="2"/>
    <s v="Scientist"/>
    <s v="NA"/>
    <s v="impact of fishing on local communities"/>
    <x v="29"/>
    <s v="fisheries"/>
    <s v="fishing"/>
    <s v="local communities"/>
    <x v="1"/>
    <x v="1"/>
    <x v="1"/>
    <x v="1"/>
    <x v="0"/>
    <x v="0"/>
    <n v="2"/>
  </r>
  <r>
    <x v="0"/>
    <x v="0"/>
    <s v="NA"/>
    <s v="user_dia012"/>
    <x v="2"/>
    <s v="Scientist"/>
    <s v="NA"/>
    <s v="impact of fishing on local communities"/>
    <x v="139"/>
    <m/>
    <s v="local communities"/>
    <s v="NA"/>
    <x v="2"/>
    <x v="1"/>
    <x v="1"/>
    <x v="1"/>
    <x v="0"/>
    <x v="0"/>
    <n v="2"/>
  </r>
  <r>
    <x v="0"/>
    <x v="0"/>
    <s v="NA"/>
    <s v="user_dia012"/>
    <x v="2"/>
    <s v="Scientist"/>
    <s v="NA"/>
    <s v="fish prices"/>
    <x v="100"/>
    <m/>
    <s v="market price"/>
    <s v="fleet dynamics"/>
    <x v="2"/>
    <x v="1"/>
    <x v="1"/>
    <x v="1"/>
    <x v="0"/>
    <x v="0"/>
    <n v="2"/>
  </r>
  <r>
    <x v="0"/>
    <x v="0"/>
    <s v="NA"/>
    <s v="user_dia012"/>
    <x v="2"/>
    <s v="Scientist"/>
    <s v="NA"/>
    <s v="fuel consumption"/>
    <x v="105"/>
    <m/>
    <s v="fuel consumption"/>
    <s v="fleet dynamics, carbon footprint"/>
    <x v="2"/>
    <x v="1"/>
    <x v="1"/>
    <x v="1"/>
    <x v="0"/>
    <x v="0"/>
    <n v="2"/>
  </r>
  <r>
    <x v="0"/>
    <x v="0"/>
    <s v="NA"/>
    <s v="user_dia012"/>
    <x v="2"/>
    <s v="Scientist"/>
    <s v="NA"/>
    <s v="carbon footprint"/>
    <x v="205"/>
    <s v="carbon emission"/>
    <s v="carbon footprint"/>
    <s v="NA"/>
    <x v="0"/>
    <x v="1"/>
    <x v="1"/>
    <x v="1"/>
    <x v="0"/>
    <x v="0"/>
    <n v="2"/>
  </r>
  <r>
    <x v="0"/>
    <x v="0"/>
    <s v="NA"/>
    <s v="user_dia012"/>
    <x v="2"/>
    <s v="Scientist"/>
    <s v="NA"/>
    <s v="accurate stock assessments"/>
    <x v="518"/>
    <s v="uncertainty"/>
    <s v="stock assessments"/>
    <s v="stability on fishing opportunities"/>
    <x v="0"/>
    <x v="0"/>
    <x v="0"/>
    <x v="1"/>
    <x v="0"/>
    <x v="0"/>
    <n v="2"/>
  </r>
  <r>
    <x v="0"/>
    <x v="0"/>
    <s v="NA"/>
    <s v="user_dia012"/>
    <x v="2"/>
    <s v="Scientist"/>
    <s v="NA"/>
    <s v="adequate harvest control rules"/>
    <x v="8"/>
    <m/>
    <s v="harvest control rules"/>
    <s v="stability on fishing opportunities"/>
    <x v="2"/>
    <x v="0"/>
    <x v="1"/>
    <x v="1"/>
    <x v="0"/>
    <x v="0"/>
    <n v="1"/>
  </r>
  <r>
    <x v="0"/>
    <x v="0"/>
    <s v="NA"/>
    <s v="user_dia012"/>
    <x v="2"/>
    <s v="Scientist"/>
    <s v="NA"/>
    <s v="selectivity of not only the target spp"/>
    <x v="519"/>
    <m/>
    <s v="multi-species selectivity"/>
    <s v="bycatch, stock assessments"/>
    <x v="0"/>
    <x v="0"/>
    <x v="0"/>
    <x v="0"/>
    <x v="0"/>
    <x v="0"/>
    <n v="3"/>
  </r>
  <r>
    <x v="0"/>
    <x v="0"/>
    <s v="NA"/>
    <s v="user_dia012"/>
    <x v="2"/>
    <s v="Scientist"/>
    <s v="NA"/>
    <s v="uncertainty"/>
    <x v="134"/>
    <m/>
    <s v="uncertainty"/>
    <s v="stability on fishing opportunities"/>
    <x v="2"/>
    <x v="1"/>
    <x v="0"/>
    <x v="0"/>
    <x v="1"/>
    <x v="0"/>
    <n v="5"/>
  </r>
  <r>
    <x v="0"/>
    <x v="0"/>
    <s v="NA"/>
    <s v="user_dia012"/>
    <x v="2"/>
    <s v="Scientist"/>
    <s v="NA"/>
    <s v="stability on fishing opportunities"/>
    <x v="520"/>
    <m/>
    <s v="stability on fishing opportunities"/>
    <s v="NA"/>
    <x v="2"/>
    <x v="1"/>
    <x v="1"/>
    <x v="1"/>
    <x v="0"/>
    <x v="0"/>
    <n v="2"/>
  </r>
  <r>
    <x v="0"/>
    <x v="0"/>
    <s v="NA"/>
    <s v="user_dia013"/>
    <x v="2"/>
    <s v="Scientist"/>
    <s v="NA"/>
    <s v="PIC: beam trawl fisheries"/>
    <x v="6"/>
    <s v="fishing gear"/>
    <s v="beam trawl fisheries"/>
    <s v="ecosystem"/>
    <x v="1"/>
    <x v="1"/>
    <x v="1"/>
    <x v="1"/>
    <x v="0"/>
    <x v="0"/>
    <n v="2"/>
  </r>
  <r>
    <x v="0"/>
    <x v="0"/>
    <s v="NA"/>
    <s v="user_dia013"/>
    <x v="2"/>
    <s v="Scientist"/>
    <s v="NA"/>
    <s v="PIC: pelagic fisheries"/>
    <x v="521"/>
    <m/>
    <s v="pelagic fisheries"/>
    <s v="ecosystem"/>
    <x v="1"/>
    <x v="1"/>
    <x v="1"/>
    <x v="1"/>
    <x v="0"/>
    <x v="0"/>
    <n v="2"/>
  </r>
  <r>
    <x v="0"/>
    <x v="0"/>
    <s v="NA"/>
    <s v="user_dia013"/>
    <x v="2"/>
    <s v="Scientist"/>
    <s v="NA"/>
    <s v="PIC: small-scale fisheries"/>
    <x v="4"/>
    <m/>
    <s v="small-scale fisheries"/>
    <s v="ecosystem"/>
    <x v="1"/>
    <x v="1"/>
    <x v="1"/>
    <x v="1"/>
    <x v="0"/>
    <x v="0"/>
    <n v="2"/>
  </r>
  <r>
    <x v="0"/>
    <x v="0"/>
    <s v="NA"/>
    <s v="user_dia013"/>
    <x v="2"/>
    <s v="Scientist"/>
    <s v="NA"/>
    <s v="PIC: ecosystem"/>
    <x v="59"/>
    <s v="ecosystem"/>
    <s v="ecosystem"/>
    <s v="beam trawl fisheries, pelagic fisheries, small-scale fisheries"/>
    <x v="3"/>
    <x v="0"/>
    <x v="1"/>
    <x v="0"/>
    <x v="0"/>
    <x v="0"/>
    <n v="2"/>
  </r>
  <r>
    <x v="0"/>
    <x v="0"/>
    <s v="NA"/>
    <s v="user_dia013"/>
    <x v="2"/>
    <s v="Scientist"/>
    <s v="NA"/>
    <s v="PIC: beam trawl fisheries"/>
    <x v="6"/>
    <s v="fishing gear"/>
    <s v="beam trawl fisheries"/>
    <s v="pelagic fisheries, small-scale fisheries"/>
    <x v="1"/>
    <x v="1"/>
    <x v="1"/>
    <x v="1"/>
    <x v="0"/>
    <x v="0"/>
    <n v="2"/>
  </r>
  <r>
    <x v="0"/>
    <x v="0"/>
    <s v="NA"/>
    <s v="user_dia013"/>
    <x v="2"/>
    <s v="Scientist"/>
    <s v="NA"/>
    <s v="PIC: pelagic fisheries"/>
    <x v="521"/>
    <m/>
    <s v="pelagic fisheries"/>
    <s v="beam trawl fisheries, small-scale fisheries"/>
    <x v="1"/>
    <x v="1"/>
    <x v="1"/>
    <x v="1"/>
    <x v="0"/>
    <x v="0"/>
    <n v="2"/>
  </r>
  <r>
    <x v="0"/>
    <x v="0"/>
    <s v="NA"/>
    <s v="user_dia013"/>
    <x v="2"/>
    <s v="Scientist"/>
    <s v="NA"/>
    <s v="PIC: small-scale fisheries"/>
    <x v="4"/>
    <m/>
    <s v="small-scale fisheries"/>
    <s v="pelagic fisheries, beam trawl fisheries"/>
    <x v="1"/>
    <x v="1"/>
    <x v="1"/>
    <x v="1"/>
    <x v="0"/>
    <x v="0"/>
    <n v="2"/>
  </r>
  <r>
    <x v="0"/>
    <x v="0"/>
    <s v="NA"/>
    <s v="user_dia013"/>
    <x v="2"/>
    <s v="Scientist"/>
    <s v="NA"/>
    <s v="PIC: windfarms"/>
    <x v="14"/>
    <m/>
    <s v="windfarms"/>
    <s v="NA"/>
    <x v="2"/>
    <x v="1"/>
    <x v="1"/>
    <x v="1"/>
    <x v="1"/>
    <x v="0"/>
    <n v="3"/>
  </r>
  <r>
    <x v="0"/>
    <x v="0"/>
    <s v="NA"/>
    <s v="user_dia013"/>
    <x v="2"/>
    <s v="Scientist"/>
    <s v="NA"/>
    <s v="PIC: local communities"/>
    <x v="139"/>
    <m/>
    <s v="local communities"/>
    <s v="NA"/>
    <x v="2"/>
    <x v="1"/>
    <x v="1"/>
    <x v="1"/>
    <x v="0"/>
    <x v="0"/>
    <n v="2"/>
  </r>
  <r>
    <x v="0"/>
    <x v="0"/>
    <s v="NA"/>
    <s v="user_dia013"/>
    <x v="2"/>
    <s v="Scientist"/>
    <s v="NA"/>
    <s v="ngo"/>
    <x v="453"/>
    <m/>
    <s v="ngo"/>
    <s v="NA"/>
    <x v="2"/>
    <x v="1"/>
    <x v="1"/>
    <x v="1"/>
    <x v="0"/>
    <x v="0"/>
    <n v="2"/>
  </r>
  <r>
    <x v="0"/>
    <x v="0"/>
    <s v="NA"/>
    <s v="user_dia013"/>
    <x v="2"/>
    <s v="Scientist"/>
    <s v="NA"/>
    <s v="PIC: mpa"/>
    <x v="13"/>
    <m/>
    <s v="mpa"/>
    <s v="NA"/>
    <x v="2"/>
    <x v="1"/>
    <x v="1"/>
    <x v="1"/>
    <x v="1"/>
    <x v="0"/>
    <n v="3"/>
  </r>
  <r>
    <x v="0"/>
    <x v="0"/>
    <s v="NA"/>
    <s v="user_dia013"/>
    <x v="2"/>
    <s v="Scientist"/>
    <s v="NA"/>
    <s v="PIC: climate"/>
    <x v="53"/>
    <s v="climate change"/>
    <s v="climate"/>
    <s v="ecosystem"/>
    <x v="0"/>
    <x v="0"/>
    <x v="0"/>
    <x v="1"/>
    <x v="1"/>
    <x v="0"/>
    <n v="3"/>
  </r>
  <r>
    <x v="0"/>
    <x v="0"/>
    <s v="NA"/>
    <s v="user_dia013"/>
    <x v="2"/>
    <s v="Scientist"/>
    <s v="NA"/>
    <s v="PIC: phytoplankton"/>
    <x v="126"/>
    <m/>
    <s v="phytoplankton"/>
    <s v="NA"/>
    <x v="0"/>
    <x v="0"/>
    <x v="0"/>
    <x v="0"/>
    <x v="0"/>
    <x v="0"/>
    <n v="3"/>
  </r>
  <r>
    <x v="0"/>
    <x v="0"/>
    <s v="NA"/>
    <s v="user_dia013"/>
    <x v="2"/>
    <s v="Scientist"/>
    <s v="NA"/>
    <s v="PIC: zooplankton"/>
    <x v="496"/>
    <m/>
    <s v="zooplankton"/>
    <s v="NA"/>
    <x v="0"/>
    <x v="0"/>
    <x v="0"/>
    <x v="0"/>
    <x v="0"/>
    <x v="0"/>
    <n v="3"/>
  </r>
  <r>
    <x v="0"/>
    <x v="0"/>
    <s v="NA"/>
    <s v="user_dia013"/>
    <x v="2"/>
    <s v="Scientist"/>
    <s v="NA"/>
    <s v="PIC: shrimps"/>
    <x v="0"/>
    <m/>
    <s v="shrimp"/>
    <s v="NA"/>
    <x v="0"/>
    <x v="0"/>
    <x v="0"/>
    <x v="1"/>
    <x v="0"/>
    <x v="0"/>
    <n v="2"/>
  </r>
  <r>
    <x v="0"/>
    <x v="0"/>
    <s v="NA"/>
    <s v="user_dia013"/>
    <x v="2"/>
    <s v="Scientist"/>
    <s v="NA"/>
    <s v="PIC: crabs"/>
    <x v="85"/>
    <s v="commercial fish/shellfish"/>
    <s v="crabs"/>
    <s v="NA"/>
    <x v="0"/>
    <x v="0"/>
    <x v="0"/>
    <x v="1"/>
    <x v="0"/>
    <x v="0"/>
    <n v="2"/>
  </r>
  <r>
    <x v="0"/>
    <x v="0"/>
    <s v="NA"/>
    <s v="user_dia013"/>
    <x v="2"/>
    <s v="Scientist"/>
    <s v="NA"/>
    <s v="PIC: sea bream"/>
    <x v="398"/>
    <m/>
    <s v="sea bream"/>
    <s v="NA"/>
    <x v="0"/>
    <x v="0"/>
    <x v="0"/>
    <x v="1"/>
    <x v="0"/>
    <x v="0"/>
    <n v="2"/>
  </r>
  <r>
    <x v="0"/>
    <x v="0"/>
    <s v="NA"/>
    <s v="user_dia013"/>
    <x v="2"/>
    <s v="Scientist"/>
    <s v="NA"/>
    <s v="PIC: flatfish"/>
    <x v="353"/>
    <s v="commercial fish/shellfish"/>
    <s v="flatfish"/>
    <s v="NA"/>
    <x v="0"/>
    <x v="0"/>
    <x v="0"/>
    <x v="1"/>
    <x v="0"/>
    <x v="0"/>
    <n v="2"/>
  </r>
  <r>
    <x v="0"/>
    <x v="0"/>
    <s v="NA"/>
    <s v="user_dia013"/>
    <x v="2"/>
    <s v="Scientist"/>
    <s v="NA"/>
    <s v="PIC: nephrops"/>
    <x v="16"/>
    <m/>
    <s v="nephrops"/>
    <s v="NA"/>
    <x v="0"/>
    <x v="0"/>
    <x v="0"/>
    <x v="1"/>
    <x v="0"/>
    <x v="0"/>
    <n v="2"/>
  </r>
  <r>
    <x v="0"/>
    <x v="0"/>
    <s v="NA"/>
    <s v="user_dia013"/>
    <x v="2"/>
    <s v="Scientist"/>
    <s v="NA"/>
    <s v="PIC: hake"/>
    <x v="2"/>
    <m/>
    <s v="hake"/>
    <s v="NA"/>
    <x v="0"/>
    <x v="0"/>
    <x v="0"/>
    <x v="1"/>
    <x v="0"/>
    <x v="0"/>
    <n v="2"/>
  </r>
  <r>
    <x v="0"/>
    <x v="0"/>
    <s v="NA"/>
    <s v="user_dia013"/>
    <x v="2"/>
    <s v="Scientist"/>
    <s v="NA"/>
    <s v="PIC: elasmobranchs"/>
    <x v="269"/>
    <s v="PETs"/>
    <s v="elasmobranchs"/>
    <s v="NA"/>
    <x v="0"/>
    <x v="0"/>
    <x v="1"/>
    <x v="0"/>
    <x v="0"/>
    <x v="0"/>
    <n v="2"/>
  </r>
  <r>
    <x v="0"/>
    <x v="0"/>
    <s v="NA"/>
    <s v="user_dia013"/>
    <x v="2"/>
    <s v="Scientist"/>
    <s v="NA"/>
    <s v="PIC: monkfish"/>
    <x v="27"/>
    <m/>
    <s v="monkfish"/>
    <s v="NA"/>
    <x v="0"/>
    <x v="0"/>
    <x v="0"/>
    <x v="1"/>
    <x v="0"/>
    <x v="0"/>
    <n v="2"/>
  </r>
  <r>
    <x v="0"/>
    <x v="0"/>
    <s v="NA"/>
    <s v="user_dia013"/>
    <x v="2"/>
    <s v="Scientist"/>
    <s v="NA"/>
    <s v="PIC: cod"/>
    <x v="18"/>
    <s v="commercial fish/shellfish"/>
    <s v="cod"/>
    <s v="NA"/>
    <x v="0"/>
    <x v="0"/>
    <x v="0"/>
    <x v="1"/>
    <x v="0"/>
    <x v="0"/>
    <n v="2"/>
  </r>
  <r>
    <x v="0"/>
    <x v="0"/>
    <s v="NA"/>
    <s v="user_dia013"/>
    <x v="2"/>
    <s v="Scientist"/>
    <s v="NA"/>
    <s v="PIC: gadoids"/>
    <x v="355"/>
    <m/>
    <s v="gadoids"/>
    <s v="NA"/>
    <x v="0"/>
    <x v="0"/>
    <x v="0"/>
    <x v="1"/>
    <x v="0"/>
    <x v="0"/>
    <n v="2"/>
  </r>
  <r>
    <x v="0"/>
    <x v="0"/>
    <s v="NA"/>
    <s v="user_dia013"/>
    <x v="2"/>
    <s v="Scientist"/>
    <s v="NA"/>
    <s v="PIC: anchovy"/>
    <x v="140"/>
    <s v="commercial fish/shellfish"/>
    <s v="anchovy"/>
    <s v="NA"/>
    <x v="0"/>
    <x v="0"/>
    <x v="0"/>
    <x v="1"/>
    <x v="0"/>
    <x v="0"/>
    <n v="2"/>
  </r>
  <r>
    <x v="0"/>
    <x v="0"/>
    <s v="NA"/>
    <s v="user_dia013"/>
    <x v="2"/>
    <s v="Scientist"/>
    <s v="NA"/>
    <s v="PIC: small pelagics"/>
    <x v="320"/>
    <m/>
    <s v="small pelagics"/>
    <s v="NA"/>
    <x v="0"/>
    <x v="0"/>
    <x v="0"/>
    <x v="1"/>
    <x v="0"/>
    <x v="0"/>
    <n v="2"/>
  </r>
  <r>
    <x v="0"/>
    <x v="0"/>
    <s v="NA"/>
    <s v="user_dia013"/>
    <x v="2"/>
    <s v="Scientist"/>
    <s v="NA"/>
    <s v="PIC: marine mammals"/>
    <x v="79"/>
    <m/>
    <s v="marine mammals"/>
    <s v="NA"/>
    <x v="0"/>
    <x v="0"/>
    <x v="1"/>
    <x v="0"/>
    <x v="0"/>
    <x v="0"/>
    <n v="2"/>
  </r>
  <r>
    <x v="0"/>
    <x v="0"/>
    <s v="NA"/>
    <s v="user_dia013"/>
    <x v="2"/>
    <s v="Scientist"/>
    <s v="NA"/>
    <s v="PIC: bycatch"/>
    <x v="76"/>
    <s v="bycatch"/>
    <s v="bycatch"/>
    <s v="NA"/>
    <x v="0"/>
    <x v="0"/>
    <x v="1"/>
    <x v="0"/>
    <x v="0"/>
    <x v="0"/>
    <n v="2"/>
  </r>
  <r>
    <x v="0"/>
    <x v="0"/>
    <s v="NA"/>
    <s v="user_dia014"/>
    <x v="2"/>
    <s v="Scientist"/>
    <s v="NA"/>
    <s v="PET/EPT species - population trends - estimating limits around potential biological removals"/>
    <x v="272"/>
    <m/>
    <s v="bycatch PET species: thresholds"/>
    <s v="fisheries"/>
    <x v="0"/>
    <x v="0"/>
    <x v="1"/>
    <x v="0"/>
    <x v="0"/>
    <x v="0"/>
    <n v="2"/>
  </r>
  <r>
    <x v="0"/>
    <x v="0"/>
    <s v="NA"/>
    <s v="user_dia014"/>
    <x v="2"/>
    <s v="Scientist"/>
    <s v="NA"/>
    <s v="seabirds"/>
    <x v="78"/>
    <m/>
    <s v="seabirds"/>
    <s v="NA"/>
    <x v="0"/>
    <x v="0"/>
    <x v="1"/>
    <x v="0"/>
    <x v="0"/>
    <x v="0"/>
    <n v="2"/>
  </r>
  <r>
    <x v="0"/>
    <x v="0"/>
    <s v="NA"/>
    <s v="user_dia014"/>
    <x v="2"/>
    <s v="Scientist"/>
    <s v="NA"/>
    <s v="marine mammals"/>
    <x v="79"/>
    <m/>
    <s v="marine mammals"/>
    <s v="NA"/>
    <x v="0"/>
    <x v="0"/>
    <x v="1"/>
    <x v="0"/>
    <x v="0"/>
    <x v="0"/>
    <n v="2"/>
  </r>
  <r>
    <x v="0"/>
    <x v="0"/>
    <s v="NA"/>
    <s v="user_dia014"/>
    <x v="2"/>
    <s v="Scientist"/>
    <s v="NA"/>
    <s v="sharks"/>
    <x v="80"/>
    <m/>
    <s v="sharks"/>
    <s v="NA"/>
    <x v="0"/>
    <x v="0"/>
    <x v="1"/>
    <x v="0"/>
    <x v="0"/>
    <x v="0"/>
    <n v="2"/>
  </r>
  <r>
    <x v="0"/>
    <x v="0"/>
    <s v="NA"/>
    <s v="user_dia014"/>
    <x v="2"/>
    <s v="Scientist"/>
    <s v="NA"/>
    <s v="skates and rays"/>
    <x v="270"/>
    <m/>
    <s v="skates and rays"/>
    <s v="NA"/>
    <x v="0"/>
    <x v="0"/>
    <x v="1"/>
    <x v="0"/>
    <x v="0"/>
    <x v="0"/>
    <n v="2"/>
  </r>
  <r>
    <x v="0"/>
    <x v="0"/>
    <s v="NA"/>
    <s v="user_dia014"/>
    <x v="2"/>
    <s v="Scientist"/>
    <s v="NA"/>
    <s v="pelagic fisheries"/>
    <x v="521"/>
    <m/>
    <s v="pelagic fisheries"/>
    <s v="NA"/>
    <x v="1"/>
    <x v="1"/>
    <x v="1"/>
    <x v="1"/>
    <x v="0"/>
    <x v="0"/>
    <n v="2"/>
  </r>
  <r>
    <x v="0"/>
    <x v="0"/>
    <s v="NA"/>
    <s v="user_dia014"/>
    <x v="2"/>
    <s v="Scientist"/>
    <s v="NA"/>
    <s v="fisheries"/>
    <x v="29"/>
    <s v="fisheries"/>
    <s v="fisheries"/>
    <s v="litter"/>
    <x v="1"/>
    <x v="1"/>
    <x v="1"/>
    <x v="1"/>
    <x v="0"/>
    <x v="0"/>
    <n v="2"/>
  </r>
  <r>
    <x v="0"/>
    <x v="0"/>
    <s v="NA"/>
    <s v="user_dia014"/>
    <x v="2"/>
    <s v="Scientist"/>
    <s v="NA"/>
    <s v="marine litter / ghost fishing"/>
    <x v="11"/>
    <m/>
    <s v="litter"/>
    <s v="benthic habitats, bycatch PET species: thresholds"/>
    <x v="0"/>
    <x v="0"/>
    <x v="1"/>
    <x v="0"/>
    <x v="0"/>
    <x v="0"/>
    <n v="2"/>
  </r>
  <r>
    <x v="0"/>
    <x v="0"/>
    <s v="NA"/>
    <s v="user_dia014"/>
    <x v="2"/>
    <s v="Scientist"/>
    <s v="NA"/>
    <s v="marine litter / ghost fishing"/>
    <x v="522"/>
    <m/>
    <s v="ghost fishing"/>
    <s v="benthic habitats"/>
    <x v="0"/>
    <x v="0"/>
    <x v="1"/>
    <x v="0"/>
    <x v="0"/>
    <x v="0"/>
    <n v="2"/>
  </r>
  <r>
    <x v="0"/>
    <x v="0"/>
    <s v="NA"/>
    <s v="user_dia014"/>
    <x v="2"/>
    <s v="Scientist"/>
    <s v="NA"/>
    <s v="pelagic fisheries"/>
    <x v="521"/>
    <m/>
    <s v="pelagic fisheries"/>
    <s v="bycatch PET species: thresholds"/>
    <x v="1"/>
    <x v="1"/>
    <x v="1"/>
    <x v="1"/>
    <x v="0"/>
    <x v="0"/>
    <n v="2"/>
  </r>
  <r>
    <x v="0"/>
    <x v="0"/>
    <s v="NA"/>
    <s v="user_dia014"/>
    <x v="2"/>
    <s v="Scientist"/>
    <s v="NA"/>
    <s v="marine litter / ghost fishing"/>
    <x v="522"/>
    <m/>
    <s v="litter"/>
    <s v="benthic habitats, bycatch PET species: thresholds"/>
    <x v="0"/>
    <x v="0"/>
    <x v="1"/>
    <x v="0"/>
    <x v="0"/>
    <x v="0"/>
    <n v="2"/>
  </r>
  <r>
    <x v="0"/>
    <x v="0"/>
    <s v="NA"/>
    <s v="user_dia014"/>
    <x v="2"/>
    <s v="Scientist"/>
    <s v="NA"/>
    <s v="marine litter / ghost fishing"/>
    <x v="522"/>
    <m/>
    <s v="ghost fishing"/>
    <s v="bycatch PET species: thresholds"/>
    <x v="0"/>
    <x v="0"/>
    <x v="1"/>
    <x v="0"/>
    <x v="0"/>
    <x v="0"/>
    <n v="2"/>
  </r>
  <r>
    <x v="0"/>
    <x v="0"/>
    <s v="NA"/>
    <s v="user_dia014"/>
    <x v="2"/>
    <s v="Scientist"/>
    <s v="NA"/>
    <s v="benthic habitat"/>
    <x v="15"/>
    <s v="seabottom habitat"/>
    <s v="benthic habitat"/>
    <s v="NA"/>
    <x v="0"/>
    <x v="0"/>
    <x v="1"/>
    <x v="0"/>
    <x v="1"/>
    <x v="0"/>
    <n v="3"/>
  </r>
  <r>
    <x v="0"/>
    <x v="0"/>
    <s v="NA"/>
    <s v="user_dia014"/>
    <x v="2"/>
    <s v="Scientist"/>
    <s v="NA"/>
    <s v="mpa"/>
    <x v="13"/>
    <m/>
    <s v="mpa"/>
    <s v="bycatch PET species: thresholds, benthic habitat"/>
    <x v="2"/>
    <x v="1"/>
    <x v="1"/>
    <x v="1"/>
    <x v="1"/>
    <x v="0"/>
    <n v="3"/>
  </r>
  <r>
    <x v="0"/>
    <x v="0"/>
    <s v="NA"/>
    <s v="user_dia014"/>
    <x v="2"/>
    <s v="Scientist"/>
    <s v="NA"/>
    <s v="Windfarms"/>
    <x v="14"/>
    <m/>
    <s v="windfarms"/>
    <s v="benthic habitat"/>
    <x v="2"/>
    <x v="1"/>
    <x v="1"/>
    <x v="1"/>
    <x v="1"/>
    <x v="0"/>
    <n v="3"/>
  </r>
  <r>
    <x v="0"/>
    <x v="0"/>
    <s v="NA"/>
    <s v="user_dia015"/>
    <x v="2"/>
    <s v="citizen"/>
    <s v="NA"/>
    <s v="high unemployment in coastal communities - how can we integrate fishing and other maritime activities to protect the ecosystem and local economies"/>
    <x v="139"/>
    <m/>
    <s v="local communities"/>
    <s v="local communities"/>
    <x v="2"/>
    <x v="1"/>
    <x v="1"/>
    <x v="1"/>
    <x v="0"/>
    <x v="0"/>
    <n v="2"/>
  </r>
  <r>
    <x v="0"/>
    <x v="0"/>
    <s v="NA"/>
    <s v="user_dia015"/>
    <x v="2"/>
    <s v="citizen"/>
    <s v="NA"/>
    <s v="high unemployment in coastal communities - how can we integrate fishing and other maritime activities to protect the ecosystem and local economies"/>
    <x v="12"/>
    <s v="jobs"/>
    <s v="employment"/>
    <s v="employment"/>
    <x v="2"/>
    <x v="1"/>
    <x v="1"/>
    <x v="1"/>
    <x v="0"/>
    <x v="0"/>
    <n v="2"/>
  </r>
  <r>
    <x v="0"/>
    <x v="0"/>
    <s v="NA"/>
    <s v="user_dia015"/>
    <x v="2"/>
    <s v="citizen"/>
    <s v="NA"/>
    <s v="high unemployment in coastal communities - how can we integrate fishing and other maritime activities to protect the ecosystem and local economies"/>
    <x v="291"/>
    <m/>
    <s v="interaction between fishing and other human activities"/>
    <s v="interaction between fishing and other human activities"/>
    <x v="2"/>
    <x v="1"/>
    <x v="1"/>
    <x v="1"/>
    <x v="0"/>
    <x v="0"/>
    <n v="2"/>
  </r>
  <r>
    <x v="0"/>
    <x v="0"/>
    <s v="NA"/>
    <s v="user_dia015"/>
    <x v="2"/>
    <s v="citizen"/>
    <s v="NA"/>
    <s v="high unemployment in coastal communities - how can we integrate fishing and other maritime activities to protect the ecosystem and local economies"/>
    <x v="55"/>
    <s v="economics"/>
    <s v="economics"/>
    <s v="economics"/>
    <x v="2"/>
    <x v="1"/>
    <x v="1"/>
    <x v="1"/>
    <x v="0"/>
    <x v="0"/>
    <n v="2"/>
  </r>
  <r>
    <x v="0"/>
    <x v="0"/>
    <s v="NA"/>
    <s v="user_dia015"/>
    <x v="2"/>
    <s v="citizen"/>
    <s v="NA"/>
    <s v="high unemployment in coastal communities - how can we integrate fishing and other maritime activities to protect the ecosystem and local economies"/>
    <x v="59"/>
    <s v="ecosystem"/>
    <s v="ecosystem"/>
    <s v="ecosystem"/>
    <x v="3"/>
    <x v="0"/>
    <x v="1"/>
    <x v="0"/>
    <x v="0"/>
    <x v="0"/>
    <n v="2"/>
  </r>
  <r>
    <x v="0"/>
    <x v="0"/>
    <s v="NA"/>
    <s v="user_dia015"/>
    <x v="2"/>
    <s v="citizen"/>
    <s v="NA"/>
    <s v="how can i find information on the most sustainable species to consume - e.g. What are the best cert. schemes to be aware of?"/>
    <x v="523"/>
    <s v="society"/>
    <s v="certification"/>
    <s v="fish, custaceans"/>
    <x v="2"/>
    <x v="1"/>
    <x v="1"/>
    <x v="1"/>
    <x v="0"/>
    <x v="0"/>
    <n v="2"/>
  </r>
  <r>
    <x v="0"/>
    <x v="0"/>
    <s v="NA"/>
    <s v="user_dia015"/>
    <x v="2"/>
    <s v="citizen"/>
    <s v="NA"/>
    <s v="how can i find information on the most sustainable species to consume - e.g. What are the best cert. schemes to be aware of?"/>
    <x v="155"/>
    <m/>
    <s v="sustainable food consumption"/>
    <s v="fish, custaceans"/>
    <x v="2"/>
    <x v="1"/>
    <x v="1"/>
    <x v="1"/>
    <x v="0"/>
    <x v="0"/>
    <n v="2"/>
  </r>
  <r>
    <x v="0"/>
    <x v="0"/>
    <s v="NA"/>
    <s v="user_dia015"/>
    <x v="2"/>
    <s v="citizen"/>
    <s v="NA"/>
    <s v="concerned for the reciprocal impact of bycatch on sensitive species and on SSF's livelihoods - what is the best way to support bycatch reduction?"/>
    <x v="225"/>
    <s v="management measure"/>
    <s v="small-scale fisheries"/>
    <s v="bycatch"/>
    <x v="1"/>
    <x v="1"/>
    <x v="1"/>
    <x v="1"/>
    <x v="0"/>
    <x v="0"/>
    <n v="2"/>
  </r>
  <r>
    <x v="0"/>
    <x v="0"/>
    <s v="NA"/>
    <s v="user_dia015"/>
    <x v="2"/>
    <s v="citizen"/>
    <s v="NA"/>
    <s v="concerned for the reciprocal impact of bycatch on sensitive species and on SSF's livelihoods - what is the best way to support bycatch reduction?"/>
    <x v="4"/>
    <m/>
    <s v="small-scale fisheries"/>
    <s v="bycatch"/>
    <x v="1"/>
    <x v="1"/>
    <x v="1"/>
    <x v="1"/>
    <x v="0"/>
    <x v="0"/>
    <n v="2"/>
  </r>
  <r>
    <x v="0"/>
    <x v="0"/>
    <s v="NA"/>
    <s v="user_dia015"/>
    <x v="2"/>
    <s v="citizen"/>
    <s v="NA"/>
    <s v="concerned for the reciprocal impact of bycatch on sensitive species and on SSF's livelihoods - what is the best way to support bycatch reduction?"/>
    <x v="517"/>
    <s v="PETs"/>
    <s v="bycatch management"/>
    <s v="small-scale fisheries"/>
    <x v="2"/>
    <x v="0"/>
    <x v="1"/>
    <x v="0"/>
    <x v="0"/>
    <x v="0"/>
    <n v="2"/>
  </r>
  <r>
    <x v="0"/>
    <x v="0"/>
    <s v="NA"/>
    <s v="user_dia015"/>
    <x v="2"/>
    <s v="citizen"/>
    <s v="NA"/>
    <s v="What can consumers do to support removal of ghost fishing gear?"/>
    <x v="522"/>
    <m/>
    <s v="What can consumers do to support removal of ghost fishing gear?"/>
    <s v="interaction society and ghost fishing"/>
    <x v="0"/>
    <x v="1"/>
    <x v="1"/>
    <x v="1"/>
    <x v="0"/>
    <x v="0"/>
    <n v="2"/>
  </r>
  <r>
    <x v="0"/>
    <x v="0"/>
    <s v="NA"/>
    <s v="user_dia016"/>
    <x v="2"/>
    <s v="Scientist"/>
    <s v="NA"/>
    <s v="mixed fisheries: how to avoid waste of resources? how to limit undesirable bycatch? + PIC: employment + PIC: industrial fisheries"/>
    <x v="481"/>
    <s v="bycatch"/>
    <s v="mixed fisheries"/>
    <s v="NA"/>
    <x v="2"/>
    <x v="0"/>
    <x v="1"/>
    <x v="1"/>
    <x v="0"/>
    <x v="0"/>
    <n v="1"/>
  </r>
  <r>
    <x v="0"/>
    <x v="0"/>
    <s v="NA"/>
    <s v="user_dia016"/>
    <x v="2"/>
    <s v="Scientist"/>
    <s v="NA"/>
    <s v="mixed fisheries: how to avoid waste of resources? how to limit undesirable bycatch? + PIC: employment + PIC: industrial fisheries"/>
    <x v="303"/>
    <m/>
    <s v="mixed fisheries"/>
    <s v="NA"/>
    <x v="1"/>
    <x v="0"/>
    <x v="0"/>
    <x v="1"/>
    <x v="0"/>
    <x v="0"/>
    <n v="2"/>
  </r>
  <r>
    <x v="0"/>
    <x v="0"/>
    <s v="NA"/>
    <s v="user_dia016"/>
    <x v="2"/>
    <s v="Scientist"/>
    <s v="NA"/>
    <s v="How to make best use fisher work?"/>
    <x v="70"/>
    <s v="fisher conditions"/>
    <s v="employment"/>
    <s v="NA"/>
    <x v="1"/>
    <x v="1"/>
    <x v="1"/>
    <x v="1"/>
    <x v="0"/>
    <x v="0"/>
    <n v="2"/>
  </r>
  <r>
    <x v="0"/>
    <x v="0"/>
    <s v="NA"/>
    <s v="user_dia016"/>
    <x v="2"/>
    <s v="Scientist"/>
    <s v="NA"/>
    <s v="How to ensure fisher wellbeing and revenues? + PIC: revenues"/>
    <x v="524"/>
    <s v="fisher conditions"/>
    <s v="well-being of fishers"/>
    <s v="NA"/>
    <x v="2"/>
    <x v="1"/>
    <x v="1"/>
    <x v="1"/>
    <x v="0"/>
    <x v="0"/>
    <n v="2"/>
  </r>
  <r>
    <x v="0"/>
    <x v="0"/>
    <s v="NA"/>
    <s v="user_dia016"/>
    <x v="2"/>
    <s v="Scientist"/>
    <s v="NA"/>
    <s v="How to ensure fisher wellbeing and revenues? + PIC: revenues"/>
    <x v="37"/>
    <s v="fisheries revenues"/>
    <s v="fisheries revenues"/>
    <s v="NA"/>
    <x v="2"/>
    <x v="1"/>
    <x v="1"/>
    <x v="1"/>
    <x v="0"/>
    <x v="0"/>
    <n v="2"/>
  </r>
  <r>
    <x v="0"/>
    <x v="0"/>
    <s v="NA"/>
    <s v="user_dia016"/>
    <x v="2"/>
    <s v="Scientist"/>
    <s v="NA"/>
    <s v="How to make the métier attractive again?"/>
    <x v="426"/>
    <m/>
    <s v="metier attractivity"/>
    <s v="NA"/>
    <x v="2"/>
    <x v="1"/>
    <x v="1"/>
    <x v="1"/>
    <x v="0"/>
    <x v="0"/>
    <n v="2"/>
  </r>
  <r>
    <x v="0"/>
    <x v="0"/>
    <s v="NA"/>
    <s v="user_dia016"/>
    <x v="2"/>
    <s v="Scientist"/>
    <s v="NA"/>
    <s v="And give fishers the power of decision back?"/>
    <x v="525"/>
    <s v="co-management"/>
    <s v="fishers' decisive power "/>
    <s v="NA"/>
    <x v="2"/>
    <x v="1"/>
    <x v="1"/>
    <x v="1"/>
    <x v="0"/>
    <x v="0"/>
    <n v="2"/>
  </r>
  <r>
    <x v="0"/>
    <x v="0"/>
    <s v="NA"/>
    <s v="user_dia016"/>
    <x v="2"/>
    <s v="Scientist"/>
    <s v="NA"/>
    <s v="Are marine renewables good or bad? + PIC: windfarms"/>
    <x v="14"/>
    <m/>
    <s v="marine energy assessment"/>
    <s v="NA"/>
    <x v="2"/>
    <x v="1"/>
    <x v="1"/>
    <x v="1"/>
    <x v="1"/>
    <x v="0"/>
    <n v="3"/>
  </r>
  <r>
    <x v="0"/>
    <x v="0"/>
    <s v="NA"/>
    <s v="user_dia016"/>
    <x v="2"/>
    <s v="Scientist"/>
    <s v="NA"/>
    <s v="How to have all marine activities co-existing? + PIC: windfarms"/>
    <x v="122"/>
    <s v="cohabilitation of activities"/>
    <s v="coexistence of marine activities"/>
    <s v="NA"/>
    <x v="2"/>
    <x v="1"/>
    <x v="1"/>
    <x v="1"/>
    <x v="1"/>
    <x v="0"/>
    <n v="3"/>
  </r>
  <r>
    <x v="0"/>
    <x v="0"/>
    <s v="NA"/>
    <s v="user_dia016"/>
    <x v="2"/>
    <s v="Scientist"/>
    <s v="NA"/>
    <s v="Understand if the changes in small pelagic stocks is due to climate change and if they are reversible + PIC: climate change"/>
    <x v="50"/>
    <s v="climate change"/>
    <s v="climate"/>
    <s v="small pelagics"/>
    <x v="0"/>
    <x v="0"/>
    <x v="0"/>
    <x v="1"/>
    <x v="1"/>
    <x v="0"/>
    <n v="3"/>
  </r>
  <r>
    <x v="0"/>
    <x v="0"/>
    <s v="NA"/>
    <s v="user_dia016"/>
    <x v="2"/>
    <s v="Scientist"/>
    <s v="NA"/>
    <s v="Understand if the changes in small pelagic stocks is due to climate change and if they are reversible + PIC: climate change"/>
    <x v="320"/>
    <m/>
    <s v="small pelagics"/>
    <s v="NA"/>
    <x v="0"/>
    <x v="0"/>
    <x v="0"/>
    <x v="1"/>
    <x v="0"/>
    <x v="0"/>
    <n v="2"/>
  </r>
  <r>
    <x v="0"/>
    <x v="0"/>
    <s v="NA"/>
    <s v="user_dia016"/>
    <x v="2"/>
    <s v="Scientist"/>
    <s v="NA"/>
    <s v="interactions fishing gears with dolphins Why are they increasing? Is closing the Bay of Biscay the only solution + PIC: mpa + PIC: marine mammals"/>
    <x v="79"/>
    <m/>
    <s v="bycatch PET species"/>
    <s v="NA"/>
    <x v="0"/>
    <x v="0"/>
    <x v="1"/>
    <x v="0"/>
    <x v="0"/>
    <x v="0"/>
    <n v="2"/>
  </r>
  <r>
    <x v="0"/>
    <x v="0"/>
    <s v="NA"/>
    <s v="user_dia016"/>
    <x v="2"/>
    <s v="Scientist"/>
    <s v="NA"/>
    <s v="interactions fishing gears with dolphins Why are they increasing? Is closing the Bay of Biscay the only solution + PIC: mpa + PIC: marine mammals"/>
    <x v="13"/>
    <m/>
    <s v="bycatch PET species"/>
    <s v="NA"/>
    <x v="2"/>
    <x v="1"/>
    <x v="1"/>
    <x v="1"/>
    <x v="1"/>
    <x v="0"/>
    <n v="3"/>
  </r>
  <r>
    <x v="0"/>
    <x v="0"/>
    <s v="NA"/>
    <s v="user_dia016"/>
    <x v="2"/>
    <s v="Scientist"/>
    <s v="NA"/>
    <s v="interactions fishing gears with dolphins Why are they increasing? Is closing the Bay of Biscay the only solution + PIC: mpa + PIC: marine mammals"/>
    <x v="517"/>
    <s v="PETs"/>
    <s v="mpa management"/>
    <s v="bycatch PET species"/>
    <x v="2"/>
    <x v="0"/>
    <x v="1"/>
    <x v="1"/>
    <x v="1"/>
    <x v="0"/>
    <n v="2"/>
  </r>
  <r>
    <x v="0"/>
    <x v="0"/>
    <s v="NA"/>
    <s v="user_dia016"/>
    <x v="2"/>
    <s v="Scientist"/>
    <s v="NA"/>
    <s v="How to optimise fishing seasonnality to maintain stocks and prices?"/>
    <x v="526"/>
    <m/>
    <s v="seasonal changes"/>
    <s v="stock status"/>
    <x v="0"/>
    <x v="0"/>
    <x v="0"/>
    <x v="1"/>
    <x v="0"/>
    <x v="0"/>
    <n v="2"/>
  </r>
  <r>
    <x v="0"/>
    <x v="0"/>
    <s v="NA"/>
    <s v="user_dia016"/>
    <x v="2"/>
    <s v="Scientist"/>
    <s v="NA"/>
    <s v="How to optimise fishing seasonnality to maintain stocks and prices?"/>
    <x v="100"/>
    <m/>
    <s v="seasonal changes"/>
    <s v="market price"/>
    <x v="2"/>
    <x v="1"/>
    <x v="1"/>
    <x v="1"/>
    <x v="0"/>
    <x v="0"/>
    <n v="2"/>
  </r>
  <r>
    <x v="0"/>
    <x v="0"/>
    <s v="NA"/>
    <s v="user_dia016"/>
    <x v="2"/>
    <s v="Scientist"/>
    <s v="NA"/>
    <s v="How to optimise fishing seasonnality to maintain stocks and prices?"/>
    <x v="28"/>
    <s v="commercial fish/shellfish"/>
    <s v="market price"/>
    <s v="NA"/>
    <x v="0"/>
    <x v="0"/>
    <x v="0"/>
    <x v="1"/>
    <x v="1"/>
    <x v="0"/>
    <n v="3"/>
  </r>
  <r>
    <x v="0"/>
    <x v="0"/>
    <s v="NA"/>
    <s v="user_dia017"/>
    <x v="2"/>
    <s v="Scientist"/>
    <s v="NA"/>
    <s v="climate change"/>
    <x v="50"/>
    <s v="climate change"/>
    <s v="climate"/>
    <s v="seabass, anglerfish, sole, hake, marine mammals, nephrops"/>
    <x v="0"/>
    <x v="0"/>
    <x v="0"/>
    <x v="1"/>
    <x v="1"/>
    <x v="0"/>
    <n v="3"/>
  </r>
  <r>
    <x v="0"/>
    <x v="0"/>
    <s v="NA"/>
    <s v="user_dia017"/>
    <x v="2"/>
    <s v="Scientist"/>
    <s v="NA"/>
    <s v="seabass"/>
    <x v="21"/>
    <m/>
    <s v="seabass"/>
    <s v="NA"/>
    <x v="0"/>
    <x v="0"/>
    <x v="0"/>
    <x v="1"/>
    <x v="0"/>
    <x v="0"/>
    <n v="2"/>
  </r>
  <r>
    <x v="0"/>
    <x v="0"/>
    <s v="NA"/>
    <s v="user_dia017"/>
    <x v="2"/>
    <s v="Scientist"/>
    <s v="NA"/>
    <s v="anglerfish"/>
    <x v="399"/>
    <s v="commercial fish/shellfish"/>
    <s v="anglerfish"/>
    <s v="NA"/>
    <x v="0"/>
    <x v="0"/>
    <x v="0"/>
    <x v="1"/>
    <x v="0"/>
    <x v="0"/>
    <n v="2"/>
  </r>
  <r>
    <x v="0"/>
    <x v="0"/>
    <s v="NA"/>
    <s v="user_dia017"/>
    <x v="2"/>
    <s v="Scientist"/>
    <s v="NA"/>
    <s v="sole"/>
    <x v="26"/>
    <m/>
    <s v="sole"/>
    <s v="NA"/>
    <x v="0"/>
    <x v="0"/>
    <x v="0"/>
    <x v="1"/>
    <x v="0"/>
    <x v="0"/>
    <n v="2"/>
  </r>
  <r>
    <x v="0"/>
    <x v="0"/>
    <s v="NA"/>
    <s v="user_dia017"/>
    <x v="2"/>
    <s v="Scientist"/>
    <s v="NA"/>
    <s v="hake"/>
    <x v="2"/>
    <m/>
    <s v="hake"/>
    <s v="NA"/>
    <x v="0"/>
    <x v="0"/>
    <x v="0"/>
    <x v="1"/>
    <x v="0"/>
    <x v="0"/>
    <n v="2"/>
  </r>
  <r>
    <x v="0"/>
    <x v="0"/>
    <s v="NA"/>
    <s v="user_dia017"/>
    <x v="2"/>
    <s v="Scientist"/>
    <s v="NA"/>
    <s v="PIC: seabirds"/>
    <x v="78"/>
    <m/>
    <s v="seabirds"/>
    <s v="NA"/>
    <x v="0"/>
    <x v="0"/>
    <x v="1"/>
    <x v="0"/>
    <x v="0"/>
    <x v="0"/>
    <n v="2"/>
  </r>
  <r>
    <x v="0"/>
    <x v="0"/>
    <s v="NA"/>
    <s v="user_dia017"/>
    <x v="2"/>
    <s v="Scientist"/>
    <s v="NA"/>
    <s v="marine mammals"/>
    <x v="79"/>
    <m/>
    <s v="marine mammals"/>
    <s v="NA"/>
    <x v="0"/>
    <x v="0"/>
    <x v="1"/>
    <x v="0"/>
    <x v="0"/>
    <x v="0"/>
    <n v="2"/>
  </r>
  <r>
    <x v="0"/>
    <x v="0"/>
    <s v="NA"/>
    <s v="user_dia017"/>
    <x v="2"/>
    <s v="Scientist"/>
    <s v="NA"/>
    <s v="nephrops"/>
    <x v="16"/>
    <m/>
    <s v="nephrops"/>
    <s v="NA"/>
    <x v="0"/>
    <x v="0"/>
    <x v="0"/>
    <x v="1"/>
    <x v="0"/>
    <x v="0"/>
    <n v="2"/>
  </r>
  <r>
    <x v="0"/>
    <x v="0"/>
    <s v="NA"/>
    <s v="user_dia017"/>
    <x v="2"/>
    <s v="Scientist"/>
    <s v="NA"/>
    <s v="benthic habitat"/>
    <x v="15"/>
    <s v="seabottom habitat"/>
    <s v="benthic habitat"/>
    <s v="NA"/>
    <x v="0"/>
    <x v="0"/>
    <x v="1"/>
    <x v="0"/>
    <x v="1"/>
    <x v="0"/>
    <n v="3"/>
  </r>
  <r>
    <x v="0"/>
    <x v="0"/>
    <s v="NA"/>
    <s v="user_dia017"/>
    <x v="2"/>
    <s v="Scientist"/>
    <s v="NA"/>
    <s v="multispecific fishery"/>
    <x v="527"/>
    <m/>
    <s v="mixed fisheries"/>
    <s v="large-scale fleet, small-scale fleet"/>
    <x v="1"/>
    <x v="1"/>
    <x v="1"/>
    <x v="1"/>
    <x v="0"/>
    <x v="0"/>
    <n v="2"/>
  </r>
  <r>
    <x v="0"/>
    <x v="0"/>
    <s v="NA"/>
    <s v="user_dia017"/>
    <x v="2"/>
    <s v="Scientist"/>
    <s v="NA"/>
    <s v="large-scale fleet"/>
    <x v="5"/>
    <m/>
    <s v="large-scale fleet"/>
    <s v="society, economy"/>
    <x v="1"/>
    <x v="1"/>
    <x v="1"/>
    <x v="1"/>
    <x v="0"/>
    <x v="0"/>
    <n v="2"/>
  </r>
  <r>
    <x v="0"/>
    <x v="0"/>
    <s v="NA"/>
    <s v="user_dia017"/>
    <x v="2"/>
    <s v="Scientist"/>
    <s v="NA"/>
    <s v="small-scale fleet"/>
    <x v="4"/>
    <m/>
    <s v="small-scale fleet"/>
    <s v="society, economy"/>
    <x v="1"/>
    <x v="1"/>
    <x v="1"/>
    <x v="1"/>
    <x v="0"/>
    <x v="0"/>
    <n v="2"/>
  </r>
  <r>
    <x v="0"/>
    <x v="0"/>
    <s v="NA"/>
    <s v="user_dia017"/>
    <x v="2"/>
    <s v="Scientist"/>
    <s v="NA"/>
    <s v="PIC: fisheries revenues"/>
    <x v="37"/>
    <s v="fisheries revenues"/>
    <s v="fisheries revenues"/>
    <s v="NA"/>
    <x v="2"/>
    <x v="1"/>
    <x v="1"/>
    <x v="1"/>
    <x v="0"/>
    <x v="0"/>
    <n v="2"/>
  </r>
  <r>
    <x v="0"/>
    <x v="0"/>
    <s v="NA"/>
    <s v="user_dia017"/>
    <x v="2"/>
    <s v="Scientist"/>
    <s v="NA"/>
    <s v="PIC: employment in fisheries"/>
    <x v="528"/>
    <s v="jobs"/>
    <s v="employment in fisheries"/>
    <s v="NA"/>
    <x v="2"/>
    <x v="1"/>
    <x v="1"/>
    <x v="1"/>
    <x v="0"/>
    <x v="0"/>
    <n v="2"/>
  </r>
  <r>
    <x v="0"/>
    <x v="0"/>
    <s v="NA"/>
    <s v="user_dia017"/>
    <x v="2"/>
    <s v="Scientist"/>
    <s v="NA"/>
    <s v="PIC: economy"/>
    <x v="37"/>
    <s v="fisheries revenues"/>
    <s v="economy"/>
    <s v="NA"/>
    <x v="2"/>
    <x v="1"/>
    <x v="1"/>
    <x v="1"/>
    <x v="0"/>
    <x v="0"/>
    <n v="2"/>
  </r>
  <r>
    <x v="0"/>
    <x v="0"/>
    <s v="NA"/>
    <s v="user_dia017"/>
    <x v="2"/>
    <s v="Scientist"/>
    <s v="NA"/>
    <s v="PIC: society"/>
    <x v="54"/>
    <m/>
    <s v="society"/>
    <s v="NA"/>
    <x v="2"/>
    <x v="1"/>
    <x v="1"/>
    <x v="1"/>
    <x v="0"/>
    <x v="0"/>
    <n v="2"/>
  </r>
  <r>
    <x v="0"/>
    <x v="0"/>
    <s v="NA"/>
    <s v="user_dia017"/>
    <x v="2"/>
    <s v="Scientist"/>
    <s v="NA"/>
    <s v="PIC: local communities"/>
    <x v="139"/>
    <m/>
    <s v="local communities"/>
    <s v="NA"/>
    <x v="2"/>
    <x v="1"/>
    <x v="1"/>
    <x v="1"/>
    <x v="0"/>
    <x v="0"/>
    <n v="2"/>
  </r>
  <r>
    <x v="0"/>
    <x v="0"/>
    <s v="NA"/>
    <s v="user_dia017"/>
    <x v="2"/>
    <s v="Scientist"/>
    <s v="NA"/>
    <s v="PIC: local industry sea food products"/>
    <x v="529"/>
    <m/>
    <s v="local industry sea food products"/>
    <s v="food for people"/>
    <x v="2"/>
    <x v="1"/>
    <x v="1"/>
    <x v="1"/>
    <x v="0"/>
    <x v="0"/>
    <n v="2"/>
  </r>
  <r>
    <x v="0"/>
    <x v="0"/>
    <s v="NA"/>
    <s v="user_dia017"/>
    <x v="2"/>
    <s v="Scientist"/>
    <s v="NA"/>
    <s v="PIC: food for people"/>
    <x v="35"/>
    <s v="food supply"/>
    <s v="food for people"/>
    <s v="NA"/>
    <x v="2"/>
    <x v="1"/>
    <x v="1"/>
    <x v="1"/>
    <x v="0"/>
    <x v="0"/>
    <n v="2"/>
  </r>
  <r>
    <x v="0"/>
    <x v="0"/>
    <s v="NA"/>
    <s v="BSsci01"/>
    <x v="7"/>
    <s v="Scientist"/>
    <s v="Man"/>
    <s v="cod"/>
    <x v="18"/>
    <s v="commercial fish/shellfish"/>
    <m/>
    <s v="health"/>
    <x v="0"/>
    <x v="0"/>
    <x v="0"/>
    <x v="1"/>
    <x v="0"/>
    <x v="0"/>
    <n v="2"/>
  </r>
  <r>
    <x v="0"/>
    <x v="0"/>
    <s v="NA"/>
    <s v="BSsci01"/>
    <x v="7"/>
    <s v="Scientist"/>
    <s v="Man"/>
    <s v="Central Baltic herring"/>
    <x v="19"/>
    <m/>
    <m/>
    <m/>
    <x v="0"/>
    <x v="0"/>
    <x v="0"/>
    <x v="1"/>
    <x v="0"/>
    <x v="0"/>
    <n v="2"/>
  </r>
  <r>
    <x v="0"/>
    <x v="0"/>
    <s v="NA"/>
    <s v="BSsci01"/>
    <x v="7"/>
    <s v="Scientist"/>
    <s v="Man"/>
    <s v="Central Baltic herring"/>
    <x v="530"/>
    <s v="commercial fish/shellfish"/>
    <m/>
    <m/>
    <x v="0"/>
    <x v="0"/>
    <x v="0"/>
    <x v="1"/>
    <x v="0"/>
    <x v="0"/>
    <n v="2"/>
  </r>
  <r>
    <x v="0"/>
    <x v="0"/>
    <s v="NA"/>
    <s v="BSsci01"/>
    <x v="7"/>
    <s v="Scientist"/>
    <s v="Man"/>
    <s v="sprat"/>
    <x v="20"/>
    <m/>
    <m/>
    <m/>
    <x v="0"/>
    <x v="0"/>
    <x v="0"/>
    <x v="1"/>
    <x v="0"/>
    <x v="0"/>
    <n v="2"/>
  </r>
  <r>
    <x v="0"/>
    <x v="0"/>
    <s v="NA"/>
    <s v="BSsci01"/>
    <x v="7"/>
    <s v="Scientist"/>
    <s v="Man"/>
    <s v="seals"/>
    <x v="191"/>
    <m/>
    <m/>
    <s v="cod"/>
    <x v="0"/>
    <x v="0"/>
    <x v="0"/>
    <x v="0"/>
    <x v="0"/>
    <x v="0"/>
    <n v="3"/>
  </r>
  <r>
    <x v="0"/>
    <x v="0"/>
    <s v="NA"/>
    <s v="BSsci01"/>
    <x v="7"/>
    <s v="Scientist"/>
    <s v="Man"/>
    <s v="gulf of Riga herring"/>
    <x v="531"/>
    <m/>
    <m/>
    <m/>
    <x v="0"/>
    <x v="0"/>
    <x v="0"/>
    <x v="1"/>
    <x v="0"/>
    <x v="0"/>
    <n v="2"/>
  </r>
  <r>
    <x v="0"/>
    <x v="0"/>
    <s v="NA"/>
    <s v="BSsci01"/>
    <x v="7"/>
    <s v="Scientist"/>
    <s v="Man"/>
    <s v="PIC: global warming"/>
    <x v="50"/>
    <s v="climate change"/>
    <m/>
    <s v="Gulf of Riga herring, salmon, cod"/>
    <x v="0"/>
    <x v="0"/>
    <x v="0"/>
    <x v="1"/>
    <x v="1"/>
    <x v="0"/>
    <n v="3"/>
  </r>
  <r>
    <x v="0"/>
    <x v="0"/>
    <s v="NA"/>
    <s v="BSsci01"/>
    <x v="7"/>
    <s v="Scientist"/>
    <s v="Man"/>
    <s v="salmon"/>
    <x v="532"/>
    <m/>
    <m/>
    <m/>
    <x v="0"/>
    <x v="0"/>
    <x v="0"/>
    <x v="1"/>
    <x v="0"/>
    <x v="0"/>
    <n v="2"/>
  </r>
  <r>
    <x v="0"/>
    <x v="0"/>
    <s v="NA"/>
    <s v="BSsci01"/>
    <x v="7"/>
    <s v="Scientist"/>
    <s v="Man"/>
    <s v="fishing"/>
    <x v="29"/>
    <s v="fisheries"/>
    <m/>
    <s v="cod"/>
    <x v="1"/>
    <x v="1"/>
    <x v="1"/>
    <x v="1"/>
    <x v="0"/>
    <x v="0"/>
    <n v="2"/>
  </r>
  <r>
    <x v="0"/>
    <x v="0"/>
    <s v="NA"/>
    <s v="BSsci01"/>
    <x v="7"/>
    <s v="Scientist"/>
    <s v="Man"/>
    <s v="health"/>
    <x v="373"/>
    <m/>
    <m/>
    <s v="cod"/>
    <x v="2"/>
    <x v="1"/>
    <x v="1"/>
    <x v="1"/>
    <x v="0"/>
    <x v="0"/>
    <n v="2"/>
  </r>
  <r>
    <x v="0"/>
    <x v="0"/>
    <s v="NA"/>
    <s v="BSsci02"/>
    <x v="7"/>
    <s v="Scientist"/>
    <s v="Man"/>
    <s v="local communities"/>
    <x v="139"/>
    <m/>
    <m/>
    <m/>
    <x v="2"/>
    <x v="1"/>
    <x v="1"/>
    <x v="1"/>
    <x v="0"/>
    <x v="0"/>
    <n v="2"/>
  </r>
  <r>
    <x v="0"/>
    <x v="0"/>
    <s v="NA"/>
    <s v="BSsci02"/>
    <x v="7"/>
    <s v="Scientist"/>
    <s v="Man"/>
    <s v="invasive species"/>
    <x v="292"/>
    <m/>
    <m/>
    <m/>
    <x v="0"/>
    <x v="0"/>
    <x v="1"/>
    <x v="0"/>
    <x v="1"/>
    <x v="0"/>
    <n v="3"/>
  </r>
  <r>
    <x v="0"/>
    <x v="0"/>
    <s v="NA"/>
    <s v="BSsci02"/>
    <x v="7"/>
    <s v="Scientist"/>
    <s v="Man"/>
    <s v="CFP MSFD MSPD integration"/>
    <x v="533"/>
    <m/>
    <m/>
    <s v="management tools"/>
    <x v="2"/>
    <x v="1"/>
    <x v="1"/>
    <x v="1"/>
    <x v="0"/>
    <x v="0"/>
    <n v="2"/>
  </r>
  <r>
    <x v="0"/>
    <x v="0"/>
    <s v="NA"/>
    <s v="BSsci02"/>
    <x v="7"/>
    <s v="Scientist"/>
    <s v="Man"/>
    <s v="PIC: euro"/>
    <x v="37"/>
    <s v="fisheries revenues"/>
    <m/>
    <s v="management tools"/>
    <x v="2"/>
    <x v="1"/>
    <x v="1"/>
    <x v="1"/>
    <x v="0"/>
    <x v="0"/>
    <n v="2"/>
  </r>
  <r>
    <x v="0"/>
    <x v="0"/>
    <s v="NA"/>
    <s v="BSsci02"/>
    <x v="7"/>
    <s v="Scientist"/>
    <s v="Man"/>
    <s v="PIC: health"/>
    <x v="373"/>
    <m/>
    <m/>
    <s v="management tools"/>
    <x v="2"/>
    <x v="1"/>
    <x v="1"/>
    <x v="1"/>
    <x v="0"/>
    <x v="0"/>
    <n v="2"/>
  </r>
  <r>
    <x v="0"/>
    <x v="0"/>
    <s v="NA"/>
    <s v="BSsci02"/>
    <x v="7"/>
    <s v="Scientist"/>
    <s v="Man"/>
    <s v="PIC: jobs"/>
    <x v="12"/>
    <s v="jobs"/>
    <m/>
    <s v="management tools"/>
    <x v="2"/>
    <x v="1"/>
    <x v="1"/>
    <x v="1"/>
    <x v="0"/>
    <x v="0"/>
    <n v="2"/>
  </r>
  <r>
    <x v="0"/>
    <x v="0"/>
    <s v="NA"/>
    <s v="BSsci02"/>
    <x v="7"/>
    <s v="Scientist"/>
    <s v="Man"/>
    <s v="PIC: food supply"/>
    <x v="35"/>
    <s v="food supply"/>
    <m/>
    <s v="management tools"/>
    <x v="2"/>
    <x v="1"/>
    <x v="1"/>
    <x v="1"/>
    <x v="0"/>
    <x v="0"/>
    <n v="2"/>
  </r>
  <r>
    <x v="0"/>
    <x v="0"/>
    <s v="NA"/>
    <s v="BSsci02"/>
    <x v="7"/>
    <s v="Scientist"/>
    <s v="Man"/>
    <s v="PIC: people"/>
    <x v="534"/>
    <m/>
    <m/>
    <s v="management tools"/>
    <x v="2"/>
    <x v="1"/>
    <x v="1"/>
    <x v="1"/>
    <x v="0"/>
    <x v="0"/>
    <n v="2"/>
  </r>
  <r>
    <x v="0"/>
    <x v="0"/>
    <s v="NA"/>
    <s v="BSsci02"/>
    <x v="7"/>
    <s v="Scientist"/>
    <s v="Man"/>
    <s v="management tools"/>
    <x v="535"/>
    <m/>
    <m/>
    <m/>
    <x v="2"/>
    <x v="1"/>
    <x v="1"/>
    <x v="1"/>
    <x v="0"/>
    <x v="0"/>
    <n v="2"/>
  </r>
  <r>
    <x v="0"/>
    <x v="0"/>
    <s v="NA"/>
    <s v="BSsci02"/>
    <x v="7"/>
    <s v="Scientist"/>
    <s v="Man"/>
    <s v="PIC: MPA"/>
    <x v="13"/>
    <m/>
    <m/>
    <m/>
    <x v="2"/>
    <x v="1"/>
    <x v="1"/>
    <x v="1"/>
    <x v="1"/>
    <x v="0"/>
    <n v="3"/>
  </r>
  <r>
    <x v="0"/>
    <x v="0"/>
    <s v="NA"/>
    <s v="BSsci02"/>
    <x v="7"/>
    <s v="Scientist"/>
    <s v="Man"/>
    <s v="PIC:windfarms"/>
    <x v="14"/>
    <m/>
    <m/>
    <m/>
    <x v="2"/>
    <x v="1"/>
    <x v="1"/>
    <x v="1"/>
    <x v="1"/>
    <x v="0"/>
    <n v="3"/>
  </r>
  <r>
    <x v="0"/>
    <x v="0"/>
    <s v="NA"/>
    <s v="BSsci02"/>
    <x v="7"/>
    <s v="Scientist"/>
    <s v="Man"/>
    <s v="PIC fishing net"/>
    <x v="29"/>
    <s v="fisheries"/>
    <m/>
    <m/>
    <x v="1"/>
    <x v="1"/>
    <x v="1"/>
    <x v="1"/>
    <x v="0"/>
    <x v="0"/>
    <n v="2"/>
  </r>
  <r>
    <x v="0"/>
    <x v="0"/>
    <s v="NA"/>
    <s v="BSsci02"/>
    <x v="7"/>
    <s v="Scientist"/>
    <s v="Man"/>
    <s v="Ecosystem "/>
    <x v="59"/>
    <s v="ecosystem"/>
    <m/>
    <m/>
    <x v="3"/>
    <x v="0"/>
    <x v="0"/>
    <x v="0"/>
    <x v="1"/>
    <x v="0"/>
    <n v="4"/>
  </r>
  <r>
    <x v="0"/>
    <x v="0"/>
    <s v="NA"/>
    <s v="BSsci02"/>
    <x v="7"/>
    <s v="Scientist"/>
    <s v="Man"/>
    <s v="biological interactions"/>
    <x v="536"/>
    <s v="species interaction"/>
    <m/>
    <s v="cod"/>
    <x v="0"/>
    <x v="0"/>
    <x v="0"/>
    <x v="0"/>
    <x v="0"/>
    <x v="0"/>
    <n v="3"/>
  </r>
  <r>
    <x v="0"/>
    <x v="0"/>
    <s v="NA"/>
    <s v="BSsci02"/>
    <x v="7"/>
    <s v="Scientist"/>
    <s v="Man"/>
    <s v="PIC: cod"/>
    <x v="18"/>
    <s v="commercial fish/shellfish"/>
    <m/>
    <s v="sprat, herring"/>
    <x v="0"/>
    <x v="0"/>
    <x v="0"/>
    <x v="1"/>
    <x v="0"/>
    <x v="0"/>
    <n v="2"/>
  </r>
  <r>
    <x v="0"/>
    <x v="0"/>
    <s v="NA"/>
    <s v="BSsci02"/>
    <x v="7"/>
    <s v="Scientist"/>
    <s v="Man"/>
    <s v="PIC: sprat"/>
    <x v="20"/>
    <m/>
    <m/>
    <m/>
    <x v="0"/>
    <x v="0"/>
    <x v="0"/>
    <x v="1"/>
    <x v="0"/>
    <x v="0"/>
    <n v="2"/>
  </r>
  <r>
    <x v="0"/>
    <x v="0"/>
    <s v="NA"/>
    <s v="BSsci02"/>
    <x v="7"/>
    <s v="Scientist"/>
    <s v="Man"/>
    <s v="PIC: herring"/>
    <x v="19"/>
    <m/>
    <m/>
    <m/>
    <x v="0"/>
    <x v="0"/>
    <x v="0"/>
    <x v="1"/>
    <x v="0"/>
    <x v="0"/>
    <n v="2"/>
  </r>
  <r>
    <x v="0"/>
    <x v="0"/>
    <s v="NA"/>
    <s v="BSsci02"/>
    <x v="7"/>
    <s v="Scientist"/>
    <s v="Man"/>
    <s v="pollution/eutrophication as a risk factor"/>
    <x v="92"/>
    <m/>
    <m/>
    <m/>
    <x v="3"/>
    <x v="1"/>
    <x v="0"/>
    <x v="1"/>
    <x v="0"/>
    <x v="0"/>
    <n v="3"/>
  </r>
  <r>
    <x v="0"/>
    <x v="0"/>
    <s v="NA"/>
    <s v="BSsci02"/>
    <x v="7"/>
    <s v="Scientist"/>
    <s v="Man"/>
    <s v="pollution/eutrophication as a risk factor"/>
    <x v="537"/>
    <s v="pollution"/>
    <m/>
    <m/>
    <x v="0"/>
    <x v="0"/>
    <x v="0"/>
    <x v="0"/>
    <x v="0"/>
    <x v="0"/>
    <n v="3"/>
  </r>
  <r>
    <x v="0"/>
    <x v="0"/>
    <s v="NA"/>
    <s v="BSsci02"/>
    <x v="7"/>
    <s v="Scientist"/>
    <s v="Man"/>
    <s v="PIC: global warming"/>
    <x v="50"/>
    <s v="climate change"/>
    <m/>
    <s v="ecosystem technical interactions"/>
    <x v="0"/>
    <x v="0"/>
    <x v="0"/>
    <x v="1"/>
    <x v="1"/>
    <x v="0"/>
    <n v="3"/>
  </r>
  <r>
    <x v="0"/>
    <x v="0"/>
    <s v="NA"/>
    <s v="BSsci02"/>
    <x v="7"/>
    <s v="Scientist"/>
    <s v="Man"/>
    <s v="small scale fisheries"/>
    <x v="4"/>
    <m/>
    <m/>
    <s v="cod, sprat, herring"/>
    <x v="1"/>
    <x v="1"/>
    <x v="1"/>
    <x v="1"/>
    <x v="0"/>
    <x v="0"/>
    <n v="2"/>
  </r>
  <r>
    <x v="0"/>
    <x v="0"/>
    <s v="NA"/>
    <s v="BSsci02"/>
    <x v="7"/>
    <s v="Scientist"/>
    <s v="Man"/>
    <s v="large scale fisheries"/>
    <x v="5"/>
    <m/>
    <m/>
    <s v="cod, sprat, herring"/>
    <x v="1"/>
    <x v="1"/>
    <x v="1"/>
    <x v="1"/>
    <x v="0"/>
    <x v="0"/>
    <n v="2"/>
  </r>
  <r>
    <x v="0"/>
    <x v="0"/>
    <s v="NA"/>
    <s v="BSsci02"/>
    <x v="7"/>
    <s v="Scientist"/>
    <s v="Man"/>
    <s v="pelagic fisheries"/>
    <x v="521"/>
    <m/>
    <m/>
    <s v="sprat, herring"/>
    <x v="1"/>
    <x v="1"/>
    <x v="1"/>
    <x v="1"/>
    <x v="0"/>
    <x v="0"/>
    <n v="2"/>
  </r>
  <r>
    <x v="0"/>
    <x v="0"/>
    <s v="NA"/>
    <s v="BSsci02"/>
    <x v="7"/>
    <s v="Scientist"/>
    <s v="Man"/>
    <s v="demersal fisheries"/>
    <x v="343"/>
    <s v="fisheries"/>
    <m/>
    <s v="cod"/>
    <x v="1"/>
    <x v="1"/>
    <x v="1"/>
    <x v="1"/>
    <x v="0"/>
    <x v="0"/>
    <n v="2"/>
  </r>
  <r>
    <x v="0"/>
    <x v="0"/>
    <s v="NA"/>
    <s v="BSsci02"/>
    <x v="7"/>
    <s v="Scientist"/>
    <s v="Man"/>
    <s v="biodiversity/benthos as supporting ecosystems"/>
    <x v="47"/>
    <s v="biodiversity"/>
    <m/>
    <m/>
    <x v="0"/>
    <x v="0"/>
    <x v="1"/>
    <x v="0"/>
    <x v="1"/>
    <x v="0"/>
    <n v="3"/>
  </r>
  <r>
    <x v="0"/>
    <x v="0"/>
    <s v="NA"/>
    <s v="BSsci02"/>
    <x v="7"/>
    <s v="Scientist"/>
    <s v="Man"/>
    <s v="biodiversity/benthos as supporting ecosystems"/>
    <x v="15"/>
    <s v="seabottom habitat"/>
    <m/>
    <m/>
    <x v="0"/>
    <x v="0"/>
    <x v="1"/>
    <x v="0"/>
    <x v="1"/>
    <x v="0"/>
    <n v="3"/>
  </r>
  <r>
    <x v="0"/>
    <x v="0"/>
    <s v="NA"/>
    <s v="BSsci02"/>
    <x v="7"/>
    <s v="Scientist"/>
    <s v="Man"/>
    <s v="biodiversity/benthos as supporting ecosystems"/>
    <x v="538"/>
    <m/>
    <m/>
    <m/>
    <x v="0"/>
    <x v="0"/>
    <x v="2"/>
    <x v="0"/>
    <x v="1"/>
    <x v="0"/>
    <n v="3"/>
  </r>
  <r>
    <x v="0"/>
    <x v="0"/>
    <s v="NA"/>
    <s v="BSsci02"/>
    <x v="7"/>
    <s v="Scientist"/>
    <s v="Man"/>
    <s v="PIC: litter"/>
    <x v="11"/>
    <m/>
    <m/>
    <m/>
    <x v="0"/>
    <x v="0"/>
    <x v="1"/>
    <x v="0"/>
    <x v="0"/>
    <x v="0"/>
    <n v="2"/>
  </r>
  <r>
    <x v="0"/>
    <x v="0"/>
    <s v="NA"/>
    <s v="BSsci02"/>
    <x v="7"/>
    <s v="Scientist"/>
    <s v="Man"/>
    <s v="inherent natural variability (e.g. inflows of saline water)"/>
    <x v="539"/>
    <m/>
    <m/>
    <m/>
    <x v="0"/>
    <x v="0"/>
    <x v="0"/>
    <x v="0"/>
    <x v="1"/>
    <x v="0"/>
    <n v="4"/>
  </r>
  <r>
    <x v="0"/>
    <x v="0"/>
    <s v="NA"/>
    <s v="BSsci02"/>
    <x v="7"/>
    <s v="Scientist"/>
    <s v="Man"/>
    <s v="inherent natural variability (e.g. inflows of saline water)"/>
    <x v="540"/>
    <m/>
    <m/>
    <m/>
    <x v="0"/>
    <x v="0"/>
    <x v="0"/>
    <x v="0"/>
    <x v="1"/>
    <x v="0"/>
    <n v="4"/>
  </r>
  <r>
    <x v="0"/>
    <x v="0"/>
    <s v="NA"/>
    <s v="BSsci02"/>
    <x v="7"/>
    <s v="Scientist"/>
    <s v="Man"/>
    <s v="uncertainties"/>
    <x v="134"/>
    <m/>
    <m/>
    <m/>
    <x v="3"/>
    <x v="1"/>
    <x v="1"/>
    <x v="1"/>
    <x v="0"/>
    <x v="0"/>
    <n v="2"/>
  </r>
  <r>
    <x v="0"/>
    <x v="0"/>
    <s v="NA"/>
    <s v="BSsci02"/>
    <x v="7"/>
    <s v="Scientist"/>
    <s v="Man"/>
    <s v="risks"/>
    <x v="541"/>
    <m/>
    <m/>
    <m/>
    <x v="3"/>
    <x v="1"/>
    <x v="1"/>
    <x v="1"/>
    <x v="0"/>
    <x v="0"/>
    <n v="2"/>
  </r>
  <r>
    <x v="0"/>
    <x v="0"/>
    <s v="NA"/>
    <s v="BSsci02"/>
    <x v="7"/>
    <s v="Scientist"/>
    <s v="Man"/>
    <s v="long term trends"/>
    <x v="542"/>
    <m/>
    <m/>
    <m/>
    <x v="3"/>
    <x v="1"/>
    <x v="1"/>
    <x v="1"/>
    <x v="0"/>
    <x v="0"/>
    <n v="2"/>
  </r>
  <r>
    <x v="0"/>
    <x v="0"/>
    <s v="NA"/>
    <s v="BSsci02"/>
    <x v="7"/>
    <s v="Scientist"/>
    <s v="Man"/>
    <s v="ecosystem technical interactions"/>
    <x v="543"/>
    <s v="mixed fisheries"/>
    <m/>
    <m/>
    <x v="0"/>
    <x v="0"/>
    <x v="1"/>
    <x v="0"/>
    <x v="1"/>
    <x v="0"/>
    <n v="3"/>
  </r>
  <r>
    <x v="0"/>
    <x v="0"/>
    <s v="NA"/>
    <s v="BSsci03"/>
    <x v="7"/>
    <s v="Scientist"/>
    <s v="Woman"/>
    <s v="Human impacts"/>
    <x v="286"/>
    <m/>
    <m/>
    <m/>
    <x v="2"/>
    <x v="1"/>
    <x v="1"/>
    <x v="1"/>
    <x v="0"/>
    <x v="0"/>
    <n v="2"/>
  </r>
  <r>
    <x v="0"/>
    <x v="0"/>
    <s v="NA"/>
    <s v="BSsci03"/>
    <x v="7"/>
    <s v="Scientist"/>
    <s v="Woman"/>
    <s v="Fisheries with bottom towed gears"/>
    <x v="343"/>
    <s v="fisheries"/>
    <m/>
    <s v="loss, adverse effects on state, economic income/sociatal capital"/>
    <x v="1"/>
    <x v="1"/>
    <x v="1"/>
    <x v="1"/>
    <x v="0"/>
    <x v="0"/>
    <n v="2"/>
  </r>
  <r>
    <x v="0"/>
    <x v="0"/>
    <s v="NA"/>
    <s v="BSsci03"/>
    <x v="7"/>
    <s v="Scientist"/>
    <s v="Woman"/>
    <s v="Other fisheries: pelagic gears, stationary gears"/>
    <x v="521"/>
    <m/>
    <m/>
    <s v="loss, adverse effects on state, economic income/sociatal capital"/>
    <x v="1"/>
    <x v="1"/>
    <x v="1"/>
    <x v="1"/>
    <x v="0"/>
    <x v="0"/>
    <n v="2"/>
  </r>
  <r>
    <x v="0"/>
    <x v="0"/>
    <s v="NA"/>
    <s v="BSsci03"/>
    <x v="7"/>
    <s v="Scientist"/>
    <s v="Woman"/>
    <s v="Other fisheries: pelagic gears, stationary gears"/>
    <x v="494"/>
    <m/>
    <m/>
    <s v="loss, adverse effects on state, economic income/sociatal capital"/>
    <x v="1"/>
    <x v="1"/>
    <x v="1"/>
    <x v="1"/>
    <x v="0"/>
    <x v="0"/>
    <n v="2"/>
  </r>
  <r>
    <x v="0"/>
    <x v="0"/>
    <s v="NA"/>
    <s v="BSsci03"/>
    <x v="7"/>
    <s v="Scientist"/>
    <s v="Woman"/>
    <s v="extraction of raw materials"/>
    <x v="180"/>
    <m/>
    <m/>
    <s v="loss, adverse effects on state, economic income/sociatal capital"/>
    <x v="2"/>
    <x v="1"/>
    <x v="1"/>
    <x v="1"/>
    <x v="0"/>
    <x v="0"/>
    <n v="2"/>
  </r>
  <r>
    <x v="0"/>
    <x v="0"/>
    <s v="NA"/>
    <s v="BSsci03"/>
    <x v="7"/>
    <s v="Scientist"/>
    <s v="Woman"/>
    <s v="physical structures: windfarms, gas pipes, coastal defence, fish farms, etc."/>
    <x v="14"/>
    <m/>
    <m/>
    <s v="loss, adverse effects on state, economic income/sociatal capital"/>
    <x v="2"/>
    <x v="1"/>
    <x v="1"/>
    <x v="1"/>
    <x v="1"/>
    <x v="0"/>
    <n v="3"/>
  </r>
  <r>
    <x v="0"/>
    <x v="0"/>
    <s v="NA"/>
    <s v="BSsci03"/>
    <x v="7"/>
    <s v="Scientist"/>
    <s v="Woman"/>
    <s v="physical structures: windfarms, gas pipes, coastal defence, fish farms, etc."/>
    <x v="544"/>
    <m/>
    <m/>
    <s v="loss, adverse effects on state, economic income/sociatal capital"/>
    <x v="2"/>
    <x v="1"/>
    <x v="1"/>
    <x v="1"/>
    <x v="0"/>
    <x v="0"/>
    <n v="2"/>
  </r>
  <r>
    <x v="0"/>
    <x v="0"/>
    <s v="NA"/>
    <s v="BSsci03"/>
    <x v="7"/>
    <s v="Scientist"/>
    <s v="Woman"/>
    <s v="physical structures: windfarms, gas pipes, coastal defence, fish farms, etc."/>
    <x v="545"/>
    <s v="coastal communities"/>
    <m/>
    <s v="loss, adverse effects on state, economic income/sociatal capital"/>
    <x v="2"/>
    <x v="1"/>
    <x v="1"/>
    <x v="1"/>
    <x v="0"/>
    <x v="0"/>
    <n v="2"/>
  </r>
  <r>
    <x v="0"/>
    <x v="0"/>
    <s v="NA"/>
    <s v="BSsci03"/>
    <x v="7"/>
    <s v="Scientist"/>
    <s v="Woman"/>
    <s v="physical structures: windfarms, gas pipes, coastal defence, fish farms, etc."/>
    <x v="182"/>
    <s v="other sectors"/>
    <m/>
    <s v="loss, adverse effects on state, economic income/sociatal capital"/>
    <x v="2"/>
    <x v="1"/>
    <x v="1"/>
    <x v="1"/>
    <x v="0"/>
    <x v="0"/>
    <n v="2"/>
  </r>
  <r>
    <x v="0"/>
    <x v="0"/>
    <s v="NA"/>
    <s v="BSsci03"/>
    <x v="7"/>
    <s v="Scientist"/>
    <s v="Woman"/>
    <s v="economic income/sociatal capital"/>
    <x v="428"/>
    <m/>
    <m/>
    <m/>
    <x v="2"/>
    <x v="1"/>
    <x v="1"/>
    <x v="1"/>
    <x v="0"/>
    <x v="0"/>
    <n v="2"/>
  </r>
  <r>
    <x v="0"/>
    <x v="0"/>
    <s v="NA"/>
    <s v="BSsci03"/>
    <x v="7"/>
    <s v="Scientist"/>
    <s v="Woman"/>
    <s v="economic income/sociatal capital"/>
    <x v="546"/>
    <m/>
    <m/>
    <m/>
    <x v="2"/>
    <x v="1"/>
    <x v="1"/>
    <x v="1"/>
    <x v="0"/>
    <x v="0"/>
    <n v="2"/>
  </r>
  <r>
    <x v="0"/>
    <x v="0"/>
    <s v="NA"/>
    <s v="BSsci03"/>
    <x v="7"/>
    <s v="Scientist"/>
    <s v="Woman"/>
    <s v="trade-offs"/>
    <x v="141"/>
    <m/>
    <m/>
    <s v="thresholds for loss and advers effects/GES on ecosystem components"/>
    <x v="2"/>
    <x v="1"/>
    <x v="1"/>
    <x v="1"/>
    <x v="0"/>
    <x v="0"/>
    <n v="2"/>
  </r>
  <r>
    <x v="0"/>
    <x v="0"/>
    <s v="NA"/>
    <s v="BSsci03"/>
    <x v="7"/>
    <s v="Scientist"/>
    <s v="Woman"/>
    <s v="loss, adverse effects on state"/>
    <x v="547"/>
    <m/>
    <m/>
    <m/>
    <x v="0"/>
    <x v="0"/>
    <x v="1"/>
    <x v="0"/>
    <x v="1"/>
    <x v="0"/>
    <n v="3"/>
  </r>
  <r>
    <x v="0"/>
    <x v="0"/>
    <s v="NA"/>
    <s v="BSsci03"/>
    <x v="7"/>
    <s v="Scientist"/>
    <s v="Woman"/>
    <s v="loss, adverse effects on state"/>
    <x v="548"/>
    <m/>
    <m/>
    <m/>
    <x v="0"/>
    <x v="0"/>
    <x v="0"/>
    <x v="0"/>
    <x v="1"/>
    <x v="0"/>
    <n v="4"/>
  </r>
  <r>
    <x v="0"/>
    <x v="0"/>
    <s v="NA"/>
    <s v="BSsci03"/>
    <x v="7"/>
    <s v="Scientist"/>
    <s v="Woman"/>
    <s v="PIC: cod"/>
    <x v="18"/>
    <s v="commercial fish/shellfish"/>
    <m/>
    <m/>
    <x v="0"/>
    <x v="0"/>
    <x v="0"/>
    <x v="1"/>
    <x v="0"/>
    <x v="0"/>
    <n v="2"/>
  </r>
  <r>
    <x v="0"/>
    <x v="0"/>
    <s v="NA"/>
    <s v="BSsci03"/>
    <x v="7"/>
    <s v="Scientist"/>
    <s v="Woman"/>
    <s v="PIC: herring"/>
    <x v="19"/>
    <m/>
    <m/>
    <m/>
    <x v="0"/>
    <x v="0"/>
    <x v="0"/>
    <x v="1"/>
    <x v="0"/>
    <x v="0"/>
    <n v="2"/>
  </r>
  <r>
    <x v="0"/>
    <x v="0"/>
    <s v="NA"/>
    <s v="BSsci03"/>
    <x v="7"/>
    <s v="Scientist"/>
    <s v="Woman"/>
    <s v="PIC: nephrops"/>
    <x v="16"/>
    <m/>
    <m/>
    <m/>
    <x v="0"/>
    <x v="0"/>
    <x v="0"/>
    <x v="1"/>
    <x v="0"/>
    <x v="0"/>
    <n v="2"/>
  </r>
  <r>
    <x v="0"/>
    <x v="0"/>
    <s v="NA"/>
    <s v="BSsci03"/>
    <x v="7"/>
    <s v="Scientist"/>
    <s v="Woman"/>
    <s v="commercial species/stocks"/>
    <x v="28"/>
    <s v="commercial fish/shellfish"/>
    <m/>
    <m/>
    <x v="0"/>
    <x v="0"/>
    <x v="0"/>
    <x v="1"/>
    <x v="1"/>
    <x v="0"/>
    <n v="3"/>
  </r>
  <r>
    <x v="0"/>
    <x v="0"/>
    <s v="NA"/>
    <s v="BSsci03"/>
    <x v="7"/>
    <s v="Scientist"/>
    <s v="Woman"/>
    <s v="thresholds for loss and advers effects/GES on ecosystem components"/>
    <x v="549"/>
    <m/>
    <m/>
    <m/>
    <x v="0"/>
    <x v="0"/>
    <x v="1"/>
    <x v="0"/>
    <x v="1"/>
    <x v="0"/>
    <n v="3"/>
  </r>
  <r>
    <x v="0"/>
    <x v="0"/>
    <s v="NA"/>
    <s v="BSsci03"/>
    <x v="7"/>
    <s v="Scientist"/>
    <s v="Woman"/>
    <s v="thresholds for loss and advers effects/GES on ecosystem components"/>
    <x v="550"/>
    <m/>
    <m/>
    <m/>
    <x v="0"/>
    <x v="0"/>
    <x v="1"/>
    <x v="0"/>
    <x v="1"/>
    <x v="0"/>
    <n v="3"/>
  </r>
  <r>
    <x v="0"/>
    <x v="0"/>
    <s v="NA"/>
    <s v="BSsci03"/>
    <x v="7"/>
    <s v="Scientist"/>
    <s v="Woman"/>
    <s v="thresholds for loss and advers effects/GES on ecosystem components"/>
    <x v="551"/>
    <m/>
    <m/>
    <m/>
    <x v="0"/>
    <x v="0"/>
    <x v="0"/>
    <x v="0"/>
    <x v="1"/>
    <x v="0"/>
    <n v="4"/>
  </r>
  <r>
    <x v="0"/>
    <x v="0"/>
    <s v="NA"/>
    <s v="BSsci03"/>
    <x v="7"/>
    <s v="Scientist"/>
    <s v="Woman"/>
    <s v="cummulative effects"/>
    <x v="30"/>
    <s v="cummulative effects"/>
    <m/>
    <s v="thresholds for loss and advers effects/GES on ecosystem components"/>
    <x v="3"/>
    <x v="1"/>
    <x v="1"/>
    <x v="1"/>
    <x v="0"/>
    <x v="0"/>
    <n v="2"/>
  </r>
  <r>
    <x v="0"/>
    <x v="0"/>
    <s v="NA"/>
    <s v="BSsci03"/>
    <x v="7"/>
    <s v="Scientist"/>
    <s v="Woman"/>
    <s v="benthic habitats/communities=ecosystem structures and functioning"/>
    <x v="478"/>
    <s v="ecosystem"/>
    <m/>
    <m/>
    <x v="0"/>
    <x v="0"/>
    <x v="1"/>
    <x v="0"/>
    <x v="1"/>
    <x v="0"/>
    <n v="3"/>
  </r>
  <r>
    <x v="0"/>
    <x v="0"/>
    <s v="NA"/>
    <s v="BSsci03"/>
    <x v="7"/>
    <s v="Scientist"/>
    <s v="Woman"/>
    <s v="benthic habitats/communities=ecosystem structures and functioning"/>
    <x v="386"/>
    <s v="ecosystem"/>
    <m/>
    <m/>
    <x v="0"/>
    <x v="0"/>
    <x v="1"/>
    <x v="0"/>
    <x v="1"/>
    <x v="0"/>
    <n v="3"/>
  </r>
  <r>
    <x v="0"/>
    <x v="0"/>
    <s v="NA"/>
    <s v="BSsci03"/>
    <x v="7"/>
    <s v="Scientist"/>
    <s v="Woman"/>
    <s v="sensitive species (pelagic, benthic)"/>
    <x v="552"/>
    <m/>
    <m/>
    <s v="cod, herring, nephrops, commercial species/stocks"/>
    <x v="0"/>
    <x v="0"/>
    <x v="1"/>
    <x v="0"/>
    <x v="1"/>
    <x v="0"/>
    <n v="3"/>
  </r>
  <r>
    <x v="0"/>
    <x v="0"/>
    <s v="NA"/>
    <s v="BSsci03"/>
    <x v="7"/>
    <s v="Scientist"/>
    <s v="Woman"/>
    <s v="sensitive species (pelagic, benthic)"/>
    <x v="553"/>
    <m/>
    <m/>
    <s v="cod, herring, nephrops, commercial species/stocks"/>
    <x v="0"/>
    <x v="0"/>
    <x v="1"/>
    <x v="0"/>
    <x v="0"/>
    <x v="0"/>
    <n v="2"/>
  </r>
  <r>
    <x v="0"/>
    <x v="0"/>
    <s v="NA"/>
    <s v="BSsci03"/>
    <x v="7"/>
    <s v="Scientist"/>
    <s v="Woman"/>
    <s v="PIC: rays"/>
    <x v="23"/>
    <m/>
    <m/>
    <s v="cod, herring, nephrops, commercial species/stocks"/>
    <x v="0"/>
    <x v="0"/>
    <x v="1"/>
    <x v="0"/>
    <x v="0"/>
    <x v="0"/>
    <n v="2"/>
  </r>
  <r>
    <x v="0"/>
    <x v="0"/>
    <s v="NA"/>
    <s v="BSsci03"/>
    <x v="7"/>
    <s v="Scientist"/>
    <s v="Woman"/>
    <s v="PIC: benthic habitats"/>
    <x v="15"/>
    <s v="seabottom habitat"/>
    <m/>
    <s v="cod, herring, nephrops, commercial species/stocks"/>
    <x v="0"/>
    <x v="0"/>
    <x v="1"/>
    <x v="0"/>
    <x v="1"/>
    <x v="0"/>
    <n v="3"/>
  </r>
  <r>
    <x v="0"/>
    <x v="0"/>
    <s v="NA"/>
    <s v="BSsci03"/>
    <x v="7"/>
    <s v="Scientist"/>
    <s v="Woman"/>
    <s v="PIC: marine mammals"/>
    <x v="79"/>
    <m/>
    <m/>
    <s v="cod, herring, nephrops, commercial species/stocks"/>
    <x v="0"/>
    <x v="0"/>
    <x v="0"/>
    <x v="0"/>
    <x v="1"/>
    <x v="0"/>
    <n v="4"/>
  </r>
  <r>
    <x v="0"/>
    <x v="0"/>
    <s v="NA"/>
    <s v="BSsci03"/>
    <x v="7"/>
    <s v="Scientist"/>
    <s v="Woman"/>
    <s v="models"/>
    <x v="387"/>
    <m/>
    <m/>
    <s v="cod, herring, nephrops, commercial species/stocks"/>
    <x v="3"/>
    <x v="1"/>
    <x v="1"/>
    <x v="1"/>
    <x v="0"/>
    <x v="0"/>
    <n v="2"/>
  </r>
  <r>
    <x v="0"/>
    <x v="0"/>
    <s v="NA"/>
    <s v="BSsci03"/>
    <x v="7"/>
    <s v="Scientist"/>
    <s v="Woman"/>
    <s v="ecological interactions"/>
    <x v="554"/>
    <s v="species interaction"/>
    <m/>
    <s v="cod, herring, nephrops, commercial species/stocks"/>
    <x v="0"/>
    <x v="0"/>
    <x v="0"/>
    <x v="0"/>
    <x v="1"/>
    <x v="0"/>
    <n v="4"/>
  </r>
  <r>
    <x v="0"/>
    <x v="0"/>
    <s v="NA"/>
    <s v="BSsci03"/>
    <x v="7"/>
    <s v="Scientist"/>
    <s v="Woman"/>
    <s v="environmental drivers/interactions (temp, sal, substrate, oxygen, hydrography, wind)"/>
    <x v="409"/>
    <s v="environment"/>
    <m/>
    <s v="models, ecological interactions, cummulative effects"/>
    <x v="0"/>
    <x v="0"/>
    <x v="0"/>
    <x v="0"/>
    <x v="0"/>
    <x v="0"/>
    <n v="3"/>
  </r>
  <r>
    <x v="0"/>
    <x v="0"/>
    <s v="NA"/>
    <s v="BSsci03"/>
    <x v="7"/>
    <s v="Scientist"/>
    <s v="Woman"/>
    <s v="environmental drivers/interactions (temp, sal, substrate, oxygen, hydrography, wind)"/>
    <x v="66"/>
    <m/>
    <m/>
    <s v="models, ecological interactions, cummulative effects"/>
    <x v="0"/>
    <x v="0"/>
    <x v="0"/>
    <x v="1"/>
    <x v="1"/>
    <x v="0"/>
    <n v="3"/>
  </r>
  <r>
    <x v="0"/>
    <x v="0"/>
    <s v="NA"/>
    <s v="BSsci03"/>
    <x v="7"/>
    <s v="Scientist"/>
    <s v="Woman"/>
    <s v="environmental drivers/interactions (temp, sal, substrate, oxygen, hydrography, wind)"/>
    <x v="555"/>
    <m/>
    <m/>
    <s v="models, ecological interactions, cummulative effects"/>
    <x v="0"/>
    <x v="0"/>
    <x v="0"/>
    <x v="1"/>
    <x v="1"/>
    <x v="0"/>
    <n v="3"/>
  </r>
  <r>
    <x v="0"/>
    <x v="0"/>
    <s v="NA"/>
    <s v="BSsci03"/>
    <x v="7"/>
    <s v="Scientist"/>
    <s v="Woman"/>
    <s v="environmental drivers/interactions (temp, sal, substrate, oxygen, hydrography, wind)"/>
    <x v="556"/>
    <m/>
    <m/>
    <s v="models, ecological interactions, cummulative effects"/>
    <x v="0"/>
    <x v="0"/>
    <x v="1"/>
    <x v="0"/>
    <x v="1"/>
    <x v="0"/>
    <n v="3"/>
  </r>
  <r>
    <x v="0"/>
    <x v="0"/>
    <s v="NA"/>
    <s v="BSsci03"/>
    <x v="7"/>
    <s v="Scientist"/>
    <s v="Woman"/>
    <s v="environmental drivers/interactions (temp, sal, substrate, oxygen, hydrography, wind)"/>
    <x v="194"/>
    <m/>
    <m/>
    <s v="models, ecological interactions, cummulative effects"/>
    <x v="0"/>
    <x v="0"/>
    <x v="0"/>
    <x v="1"/>
    <x v="1"/>
    <x v="0"/>
    <n v="3"/>
  </r>
  <r>
    <x v="0"/>
    <x v="0"/>
    <s v="NA"/>
    <s v="BSsci03"/>
    <x v="7"/>
    <s v="Scientist"/>
    <s v="Woman"/>
    <s v="environmental drivers/interactions (temp, sal, substrate, oxygen, hydrography, wind)"/>
    <x v="557"/>
    <m/>
    <m/>
    <s v="models, ecological interactions, cummulative effects"/>
    <x v="0"/>
    <x v="0"/>
    <x v="0"/>
    <x v="0"/>
    <x v="1"/>
    <x v="0"/>
    <n v="4"/>
  </r>
  <r>
    <x v="0"/>
    <x v="0"/>
    <s v="NA"/>
    <s v="BSsci03"/>
    <x v="7"/>
    <s v="Scientist"/>
    <s v="Woman"/>
    <s v="environmental drivers/interactions (temp, sal, substrate, oxygen, hydrography, wind)"/>
    <x v="558"/>
    <m/>
    <m/>
    <s v="models, ecological interactions, cummulative effects"/>
    <x v="0"/>
    <x v="0"/>
    <x v="0"/>
    <x v="0"/>
    <x v="1"/>
    <x v="0"/>
    <n v="4"/>
  </r>
  <r>
    <x v="0"/>
    <x v="0"/>
    <s v="NA"/>
    <s v="BSsci03"/>
    <x v="7"/>
    <s v="Scientist"/>
    <s v="Woman"/>
    <s v="MPAs"/>
    <x v="13"/>
    <m/>
    <m/>
    <s v="thresholds for loss and advers effects/GES on ecosystem components"/>
    <x v="2"/>
    <x v="1"/>
    <x v="1"/>
    <x v="1"/>
    <x v="1"/>
    <x v="0"/>
    <n v="3"/>
  </r>
  <r>
    <x v="0"/>
    <x v="0"/>
    <s v="NA"/>
    <s v="BSsci03"/>
    <x v="7"/>
    <s v="Scientist"/>
    <s v="Woman"/>
    <s v="other spatial and temporal measures"/>
    <x v="559"/>
    <m/>
    <m/>
    <s v="thresholds for loss and advers effects/GES on ecosystem components"/>
    <x v="2"/>
    <x v="1"/>
    <x v="1"/>
    <x v="1"/>
    <x v="1"/>
    <x v="0"/>
    <n v="3"/>
  </r>
  <r>
    <x v="0"/>
    <x v="0"/>
    <s v="NA"/>
    <s v="BSsci03"/>
    <x v="7"/>
    <s v="Scientist"/>
    <s v="Woman"/>
    <s v="management measures - tool box"/>
    <x v="296"/>
    <m/>
    <m/>
    <s v="thresholds for loss and advers effects/GES on ecosystem components"/>
    <x v="2"/>
    <x v="1"/>
    <x v="1"/>
    <x v="1"/>
    <x v="0"/>
    <x v="0"/>
    <n v="2"/>
  </r>
  <r>
    <x v="0"/>
    <x v="0"/>
    <s v="NA"/>
    <s v="BSsci03"/>
    <x v="7"/>
    <s v="Scientist"/>
    <s v="Woman"/>
    <s v="EU policy: MSFD, Natura 2000, CFP"/>
    <x v="455"/>
    <s v="management strategy"/>
    <m/>
    <m/>
    <x v="2"/>
    <x v="1"/>
    <x v="1"/>
    <x v="1"/>
    <x v="0"/>
    <x v="0"/>
    <n v="2"/>
  </r>
  <r>
    <x v="0"/>
    <x v="0"/>
    <s v="NA"/>
    <s v="BSsci04"/>
    <x v="7"/>
    <s v="Scientist"/>
    <s v="Woman"/>
    <s v="Effects of climate change"/>
    <x v="50"/>
    <s v="climate change"/>
    <m/>
    <s v="impact on marine ecosystems, interactions in the food web"/>
    <x v="0"/>
    <x v="0"/>
    <x v="0"/>
    <x v="1"/>
    <x v="1"/>
    <x v="0"/>
    <n v="3"/>
  </r>
  <r>
    <x v="0"/>
    <x v="0"/>
    <s v="NA"/>
    <s v="BSsci04"/>
    <x v="7"/>
    <s v="Scientist"/>
    <s v="Woman"/>
    <s v="PIC: global warming"/>
    <x v="50"/>
    <s v="climate change"/>
    <m/>
    <m/>
    <x v="0"/>
    <x v="0"/>
    <x v="0"/>
    <x v="1"/>
    <x v="1"/>
    <x v="0"/>
    <n v="3"/>
  </r>
  <r>
    <x v="0"/>
    <x v="0"/>
    <s v="NA"/>
    <s v="BSsci04"/>
    <x v="7"/>
    <s v="Scientist"/>
    <s v="Woman"/>
    <s v="PIC: health"/>
    <x v="373"/>
    <m/>
    <m/>
    <m/>
    <x v="2"/>
    <x v="1"/>
    <x v="1"/>
    <x v="1"/>
    <x v="0"/>
    <x v="0"/>
    <n v="2"/>
  </r>
  <r>
    <x v="0"/>
    <x v="0"/>
    <s v="NA"/>
    <s v="BSsci04"/>
    <x v="7"/>
    <s v="Scientist"/>
    <s v="Woman"/>
    <s v="PIC: food security"/>
    <x v="35"/>
    <s v="food supply"/>
    <m/>
    <m/>
    <x v="2"/>
    <x v="1"/>
    <x v="1"/>
    <x v="1"/>
    <x v="0"/>
    <x v="0"/>
    <n v="2"/>
  </r>
  <r>
    <x v="0"/>
    <x v="0"/>
    <s v="NA"/>
    <s v="BSsci04"/>
    <x v="7"/>
    <s v="Scientist"/>
    <s v="Woman"/>
    <s v="management"/>
    <x v="10"/>
    <m/>
    <m/>
    <m/>
    <x v="2"/>
    <x v="1"/>
    <x v="1"/>
    <x v="1"/>
    <x v="0"/>
    <x v="0"/>
    <n v="2"/>
  </r>
  <r>
    <x v="0"/>
    <x v="0"/>
    <s v="NA"/>
    <s v="BSsci04"/>
    <x v="7"/>
    <s v="Scientist"/>
    <s v="Woman"/>
    <s v="fishing vessel"/>
    <x v="41"/>
    <s v="fisheries"/>
    <m/>
    <m/>
    <x v="1"/>
    <x v="1"/>
    <x v="1"/>
    <x v="1"/>
    <x v="0"/>
    <x v="0"/>
    <n v="2"/>
  </r>
  <r>
    <x v="0"/>
    <x v="0"/>
    <s v="NA"/>
    <s v="BSsci04"/>
    <x v="7"/>
    <s v="Scientist"/>
    <s v="Woman"/>
    <s v="cod"/>
    <x v="18"/>
    <s v="commercial fish/shellfish"/>
    <m/>
    <m/>
    <x v="0"/>
    <x v="0"/>
    <x v="0"/>
    <x v="1"/>
    <x v="0"/>
    <x v="0"/>
    <n v="2"/>
  </r>
  <r>
    <x v="0"/>
    <x v="0"/>
    <s v="NA"/>
    <s v="BSsci04"/>
    <x v="7"/>
    <s v="Scientist"/>
    <s v="Woman"/>
    <s v="long -term time-series"/>
    <x v="560"/>
    <m/>
    <m/>
    <m/>
    <x v="3"/>
    <x v="1"/>
    <x v="1"/>
    <x v="1"/>
    <x v="0"/>
    <x v="0"/>
    <n v="2"/>
  </r>
  <r>
    <x v="0"/>
    <x v="0"/>
    <s v="NA"/>
    <s v="BSsci04"/>
    <x v="7"/>
    <s v="Scientist"/>
    <s v="Woman"/>
    <s v="modelling"/>
    <x v="387"/>
    <m/>
    <m/>
    <m/>
    <x v="3"/>
    <x v="1"/>
    <x v="1"/>
    <x v="1"/>
    <x v="0"/>
    <x v="0"/>
    <n v="2"/>
  </r>
  <r>
    <x v="0"/>
    <x v="0"/>
    <s v="NA"/>
    <s v="BSsci04"/>
    <x v="7"/>
    <s v="Scientist"/>
    <s v="Woman"/>
    <s v="impact on marine ecosystems"/>
    <x v="59"/>
    <m/>
    <m/>
    <m/>
    <x v="3"/>
    <x v="0"/>
    <x v="0"/>
    <x v="0"/>
    <x v="1"/>
    <x v="0"/>
    <n v="4"/>
  </r>
  <r>
    <x v="0"/>
    <x v="0"/>
    <s v="NA"/>
    <s v="BSsci04"/>
    <x v="7"/>
    <s v="Scientist"/>
    <s v="Woman"/>
    <s v="interactions in the foodweb"/>
    <x v="397"/>
    <s v="food web"/>
    <m/>
    <m/>
    <x v="0"/>
    <x v="0"/>
    <x v="1"/>
    <x v="0"/>
    <x v="0"/>
    <x v="0"/>
    <n v="2"/>
  </r>
  <r>
    <x v="0"/>
    <x v="0"/>
    <s v="NA"/>
    <s v="BSsci04"/>
    <x v="7"/>
    <s v="Scientist"/>
    <s v="Woman"/>
    <s v="NIS"/>
    <x v="292"/>
    <m/>
    <m/>
    <m/>
    <x v="0"/>
    <x v="0"/>
    <x v="1"/>
    <x v="0"/>
    <x v="1"/>
    <x v="0"/>
    <n v="3"/>
  </r>
  <r>
    <x v="0"/>
    <x v="0"/>
    <s v="NA"/>
    <s v="BSsci04"/>
    <x v="7"/>
    <s v="Scientist"/>
    <s v="Woman"/>
    <s v="PIC: small vessel"/>
    <x v="4"/>
    <m/>
    <m/>
    <m/>
    <x v="1"/>
    <x v="1"/>
    <x v="1"/>
    <x v="1"/>
    <x v="0"/>
    <x v="0"/>
    <n v="2"/>
  </r>
  <r>
    <x v="0"/>
    <x v="0"/>
    <s v="NA"/>
    <s v="BSsci04"/>
    <x v="7"/>
    <s v="Scientist"/>
    <s v="Woman"/>
    <s v="PIC: crabs"/>
    <x v="85"/>
    <s v="commercial fish/shellfish"/>
    <m/>
    <m/>
    <x v="0"/>
    <x v="0"/>
    <x v="0"/>
    <x v="0"/>
    <x v="0"/>
    <x v="0"/>
    <n v="3"/>
  </r>
  <r>
    <x v="0"/>
    <x v="0"/>
    <s v="NA"/>
    <s v="BSsci04"/>
    <x v="7"/>
    <s v="Scientist"/>
    <s v="Woman"/>
    <s v="PIC: shrimps"/>
    <x v="0"/>
    <m/>
    <m/>
    <m/>
    <x v="0"/>
    <x v="0"/>
    <x v="0"/>
    <x v="0"/>
    <x v="0"/>
    <x v="0"/>
    <n v="3"/>
  </r>
  <r>
    <x v="0"/>
    <x v="0"/>
    <s v="NA"/>
    <s v="BSsci04"/>
    <x v="7"/>
    <s v="Scientist"/>
    <s v="Woman"/>
    <s v="PIC: large vessel"/>
    <x v="5"/>
    <m/>
    <m/>
    <m/>
    <x v="1"/>
    <x v="1"/>
    <x v="1"/>
    <x v="1"/>
    <x v="0"/>
    <x v="0"/>
    <n v="2"/>
  </r>
  <r>
    <x v="0"/>
    <x v="0"/>
    <s v="NA"/>
    <s v="BSsci04"/>
    <x v="7"/>
    <s v="Scientist"/>
    <s v="Woman"/>
    <s v="PIC herring"/>
    <x v="19"/>
    <m/>
    <m/>
    <m/>
    <x v="0"/>
    <x v="0"/>
    <x v="0"/>
    <x v="1"/>
    <x v="0"/>
    <x v="0"/>
    <n v="2"/>
  </r>
  <r>
    <x v="0"/>
    <x v="0"/>
    <s v="NA"/>
    <s v="BSsci04"/>
    <x v="7"/>
    <s v="Scientist"/>
    <s v="Woman"/>
    <s v="PIC: fishing net"/>
    <x v="65"/>
    <s v="fishing gear"/>
    <m/>
    <m/>
    <x v="1"/>
    <x v="1"/>
    <x v="1"/>
    <x v="1"/>
    <x v="0"/>
    <x v="0"/>
    <n v="2"/>
  </r>
  <r>
    <x v="0"/>
    <x v="0"/>
    <s v="NA"/>
    <s v="BSsci05"/>
    <x v="7"/>
    <s v="Scientist"/>
    <s v="Man"/>
    <s v="PIC: global warming"/>
    <x v="50"/>
    <s v="climate change"/>
    <m/>
    <s v="benthic habitats, food"/>
    <x v="0"/>
    <x v="0"/>
    <x v="0"/>
    <x v="1"/>
    <x v="1"/>
    <x v="0"/>
    <n v="3"/>
  </r>
  <r>
    <x v="0"/>
    <x v="0"/>
    <s v="NA"/>
    <s v="BSsci05"/>
    <x v="7"/>
    <s v="Scientist"/>
    <s v="Man"/>
    <s v="PIC: MPAs"/>
    <x v="13"/>
    <m/>
    <m/>
    <s v="benthic habitats, food"/>
    <x v="2"/>
    <x v="1"/>
    <x v="1"/>
    <x v="1"/>
    <x v="1"/>
    <x v="0"/>
    <n v="3"/>
  </r>
  <r>
    <x v="0"/>
    <x v="0"/>
    <s v="NA"/>
    <s v="BSsci05"/>
    <x v="7"/>
    <s v="Scientist"/>
    <s v="Man"/>
    <s v="PIC: windfarms"/>
    <x v="14"/>
    <m/>
    <m/>
    <s v="benthic habitats, food"/>
    <x v="2"/>
    <x v="1"/>
    <x v="1"/>
    <x v="1"/>
    <x v="1"/>
    <x v="0"/>
    <n v="3"/>
  </r>
  <r>
    <x v="0"/>
    <x v="0"/>
    <s v="NA"/>
    <s v="BSsci05"/>
    <x v="7"/>
    <s v="Scientist"/>
    <s v="Man"/>
    <s v="PIC: fishing vessel"/>
    <x v="41"/>
    <s v="fisheries"/>
    <m/>
    <s v="benthic habitats, food"/>
    <x v="1"/>
    <x v="1"/>
    <x v="1"/>
    <x v="1"/>
    <x v="0"/>
    <x v="0"/>
    <n v="2"/>
  </r>
  <r>
    <x v="0"/>
    <x v="0"/>
    <s v="NA"/>
    <s v="BSsci05"/>
    <x v="7"/>
    <s v="Scientist"/>
    <s v="Man"/>
    <s v="cummulative effects on ecosystem services"/>
    <x v="30"/>
    <s v="cummulative effects"/>
    <m/>
    <m/>
    <x v="3"/>
    <x v="1"/>
    <x v="1"/>
    <x v="1"/>
    <x v="0"/>
    <x v="0"/>
    <n v="2"/>
  </r>
  <r>
    <x v="0"/>
    <x v="0"/>
    <s v="NA"/>
    <s v="BSsci05"/>
    <x v="7"/>
    <s v="Scientist"/>
    <s v="Man"/>
    <s v="cummulative effects on ecosystem services"/>
    <x v="152"/>
    <s v="society"/>
    <m/>
    <m/>
    <x v="2"/>
    <x v="1"/>
    <x v="1"/>
    <x v="1"/>
    <x v="0"/>
    <x v="0"/>
    <n v="2"/>
  </r>
  <r>
    <x v="0"/>
    <x v="0"/>
    <s v="NA"/>
    <s v="BSsci05"/>
    <x v="7"/>
    <s v="Scientist"/>
    <s v="Man"/>
    <s v="PIC: benthic habitats"/>
    <x v="15"/>
    <s v="seabottom habitat"/>
    <m/>
    <s v="people, euro, food security"/>
    <x v="0"/>
    <x v="0"/>
    <x v="1"/>
    <x v="0"/>
    <x v="1"/>
    <x v="0"/>
    <n v="3"/>
  </r>
  <r>
    <x v="0"/>
    <x v="0"/>
    <s v="NA"/>
    <s v="BSsci05"/>
    <x v="7"/>
    <s v="Scientist"/>
    <s v="Man"/>
    <s v="PIC: food"/>
    <x v="35"/>
    <s v="food supply"/>
    <m/>
    <s v="people, euro, food security"/>
    <x v="2"/>
    <x v="1"/>
    <x v="1"/>
    <x v="1"/>
    <x v="0"/>
    <x v="0"/>
    <n v="2"/>
  </r>
  <r>
    <x v="0"/>
    <x v="0"/>
    <s v="NA"/>
    <s v="BSsci05"/>
    <x v="7"/>
    <s v="Scientist"/>
    <s v="Man"/>
    <s v="tradeoffs/scenarios for ensuring human welfare"/>
    <x v="141"/>
    <m/>
    <m/>
    <m/>
    <x v="2"/>
    <x v="1"/>
    <x v="1"/>
    <x v="1"/>
    <x v="0"/>
    <x v="0"/>
    <n v="2"/>
  </r>
  <r>
    <x v="0"/>
    <x v="0"/>
    <s v="NA"/>
    <s v="BSsci05"/>
    <x v="7"/>
    <s v="Scientist"/>
    <s v="Man"/>
    <s v="tradeoffs/scenarios for ensuring human welfare"/>
    <x v="561"/>
    <m/>
    <m/>
    <m/>
    <x v="2"/>
    <x v="1"/>
    <x v="1"/>
    <x v="1"/>
    <x v="0"/>
    <x v="0"/>
    <n v="2"/>
  </r>
  <r>
    <x v="0"/>
    <x v="0"/>
    <s v="NA"/>
    <s v="BSsci05"/>
    <x v="7"/>
    <s v="Scientist"/>
    <s v="Man"/>
    <s v="PIC: people"/>
    <x v="534"/>
    <m/>
    <m/>
    <m/>
    <x v="2"/>
    <x v="1"/>
    <x v="1"/>
    <x v="1"/>
    <x v="0"/>
    <x v="0"/>
    <n v="2"/>
  </r>
  <r>
    <x v="0"/>
    <x v="0"/>
    <s v="NA"/>
    <s v="BSsci05"/>
    <x v="7"/>
    <s v="Scientist"/>
    <s v="Man"/>
    <s v="PIC: euro"/>
    <x v="37"/>
    <s v="fisheries revenues"/>
    <m/>
    <m/>
    <x v="2"/>
    <x v="1"/>
    <x v="1"/>
    <x v="1"/>
    <x v="0"/>
    <x v="0"/>
    <n v="2"/>
  </r>
  <r>
    <x v="0"/>
    <x v="0"/>
    <s v="NA"/>
    <s v="BSsci05"/>
    <x v="7"/>
    <s v="Scientist"/>
    <s v="Man"/>
    <s v="PIC food security"/>
    <x v="35"/>
    <s v="food supply"/>
    <m/>
    <m/>
    <x v="2"/>
    <x v="1"/>
    <x v="1"/>
    <x v="1"/>
    <x v="0"/>
    <x v="0"/>
    <n v="2"/>
  </r>
  <r>
    <x v="0"/>
    <x v="0"/>
    <s v="NA"/>
    <s v="BSsci06"/>
    <x v="7"/>
    <s v="Scientist"/>
    <s v="Woman"/>
    <s v="cod"/>
    <x v="18"/>
    <s v="commercial fish/shellfish"/>
    <m/>
    <s v="sprat, herring"/>
    <x v="0"/>
    <x v="0"/>
    <x v="0"/>
    <x v="1"/>
    <x v="0"/>
    <x v="0"/>
    <n v="2"/>
  </r>
  <r>
    <x v="0"/>
    <x v="0"/>
    <s v="NA"/>
    <s v="BSsci06"/>
    <x v="7"/>
    <s v="Scientist"/>
    <s v="Woman"/>
    <s v="sprat"/>
    <x v="20"/>
    <m/>
    <m/>
    <s v="cod, fishing vessel"/>
    <x v="0"/>
    <x v="0"/>
    <x v="0"/>
    <x v="1"/>
    <x v="0"/>
    <x v="0"/>
    <n v="2"/>
  </r>
  <r>
    <x v="0"/>
    <x v="0"/>
    <s v="NA"/>
    <s v="BSsci06"/>
    <x v="7"/>
    <s v="Scientist"/>
    <s v="Woman"/>
    <s v="herring"/>
    <x v="19"/>
    <m/>
    <m/>
    <s v="fishing vessel"/>
    <x v="0"/>
    <x v="0"/>
    <x v="0"/>
    <x v="1"/>
    <x v="0"/>
    <x v="0"/>
    <n v="2"/>
  </r>
  <r>
    <x v="0"/>
    <x v="0"/>
    <s v="NA"/>
    <s v="BSsci06"/>
    <x v="7"/>
    <s v="Scientist"/>
    <s v="Woman"/>
    <s v="PIC: environment"/>
    <x v="388"/>
    <s v="environment"/>
    <m/>
    <s v="sprat, herring"/>
    <x v="0"/>
    <x v="0"/>
    <x v="0"/>
    <x v="0"/>
    <x v="0"/>
    <x v="0"/>
    <n v="3"/>
  </r>
  <r>
    <x v="0"/>
    <x v="0"/>
    <s v="NA"/>
    <s v="BSsci06"/>
    <x v="7"/>
    <s v="Scientist"/>
    <s v="Woman"/>
    <s v="environmental effects on S-R"/>
    <x v="562"/>
    <m/>
    <m/>
    <s v="sprat, herring"/>
    <x v="0"/>
    <x v="0"/>
    <x v="0"/>
    <x v="1"/>
    <x v="0"/>
    <x v="0"/>
    <n v="2"/>
  </r>
  <r>
    <x v="0"/>
    <x v="0"/>
    <s v="NA"/>
    <s v="BSsci06"/>
    <x v="7"/>
    <s v="Scientist"/>
    <s v="Woman"/>
    <s v="predation mortality (cod eating sprat, sprat abundance effect on cod egg mortality)"/>
    <x v="563"/>
    <m/>
    <m/>
    <m/>
    <x v="0"/>
    <x v="0"/>
    <x v="0"/>
    <x v="0"/>
    <x v="0"/>
    <x v="0"/>
    <n v="3"/>
  </r>
  <r>
    <x v="0"/>
    <x v="0"/>
    <s v="NA"/>
    <s v="BSsci06"/>
    <x v="7"/>
    <s v="Scientist"/>
    <s v="Woman"/>
    <s v="predation mortality (cod eating sprat, sprat abundance effect on cod egg mortality)"/>
    <x v="564"/>
    <s v="species interaction"/>
    <m/>
    <m/>
    <x v="0"/>
    <x v="0"/>
    <x v="0"/>
    <x v="0"/>
    <x v="0"/>
    <x v="0"/>
    <n v="3"/>
  </r>
  <r>
    <x v="0"/>
    <x v="0"/>
    <s v="NA"/>
    <s v="BSsci06"/>
    <x v="7"/>
    <s v="Scientist"/>
    <s v="Woman"/>
    <s v="predation mortality (cod eating sprat, sprat abundance effect on cod egg mortality)"/>
    <x v="565"/>
    <m/>
    <m/>
    <m/>
    <x v="0"/>
    <x v="0"/>
    <x v="0"/>
    <x v="1"/>
    <x v="0"/>
    <x v="0"/>
    <n v="2"/>
  </r>
  <r>
    <x v="0"/>
    <x v="0"/>
    <s v="NA"/>
    <s v="BSsci06"/>
    <x v="7"/>
    <s v="Scientist"/>
    <s v="Woman"/>
    <s v="PIC: fishing vessel"/>
    <x v="41"/>
    <s v="fisheries"/>
    <m/>
    <m/>
    <x v="1"/>
    <x v="1"/>
    <x v="1"/>
    <x v="1"/>
    <x v="0"/>
    <x v="0"/>
    <n v="2"/>
  </r>
  <r>
    <x v="0"/>
    <x v="0"/>
    <s v="NA"/>
    <s v="BSsci06"/>
    <x v="7"/>
    <s v="Scientist"/>
    <s v="Woman"/>
    <s v="how to take into account herring and sprat stock size when setting the quota as it's a mixed fishery"/>
    <x v="303"/>
    <m/>
    <m/>
    <m/>
    <x v="1"/>
    <x v="1"/>
    <x v="1"/>
    <x v="1"/>
    <x v="0"/>
    <x v="0"/>
    <n v="2"/>
  </r>
  <r>
    <x v="0"/>
    <x v="0"/>
    <s v="NA"/>
    <s v="BSsci06"/>
    <x v="7"/>
    <s v="Scientist"/>
    <s v="Woman"/>
    <s v="how cod abundance affects herring"/>
    <x v="566"/>
    <s v="species interaction"/>
    <m/>
    <m/>
    <x v="0"/>
    <x v="0"/>
    <x v="0"/>
    <x v="0"/>
    <x v="0"/>
    <x v="0"/>
    <n v="3"/>
  </r>
  <r>
    <x v="0"/>
    <x v="0"/>
    <s v="NA"/>
    <s v="BSsci07"/>
    <x v="7"/>
    <s v="Scientist"/>
    <s v="Man"/>
    <s v="PIC: seairds"/>
    <x v="78"/>
    <m/>
    <m/>
    <m/>
    <x v="0"/>
    <x v="0"/>
    <x v="0"/>
    <x v="0"/>
    <x v="0"/>
    <x v="0"/>
    <n v="3"/>
  </r>
  <r>
    <x v="0"/>
    <x v="0"/>
    <s v="NA"/>
    <s v="BSsci07"/>
    <x v="7"/>
    <s v="Scientist"/>
    <s v="Man"/>
    <s v="flatfish"/>
    <x v="353"/>
    <s v="commercial fish/shellfish"/>
    <m/>
    <m/>
    <x v="0"/>
    <x v="0"/>
    <x v="0"/>
    <x v="0"/>
    <x v="0"/>
    <x v="0"/>
    <n v="3"/>
  </r>
  <r>
    <x v="0"/>
    <x v="0"/>
    <s v="NA"/>
    <s v="BSsci07"/>
    <x v="7"/>
    <s v="Scientist"/>
    <s v="Man"/>
    <s v="large-scale fishery"/>
    <x v="5"/>
    <m/>
    <m/>
    <s v="small-scale fishery"/>
    <x v="1"/>
    <x v="1"/>
    <x v="1"/>
    <x v="1"/>
    <x v="0"/>
    <x v="0"/>
    <n v="2"/>
  </r>
  <r>
    <x v="0"/>
    <x v="0"/>
    <s v="NA"/>
    <s v="BSsci07"/>
    <x v="7"/>
    <s v="Scientist"/>
    <s v="Man"/>
    <s v="small-scale fishery"/>
    <x v="4"/>
    <m/>
    <m/>
    <s v="large-scale fishery"/>
    <x v="1"/>
    <x v="1"/>
    <x v="1"/>
    <x v="1"/>
    <x v="0"/>
    <x v="0"/>
    <n v="2"/>
  </r>
  <r>
    <x v="0"/>
    <x v="0"/>
    <s v="NA"/>
    <s v="BSsci07"/>
    <x v="7"/>
    <s v="Scientist"/>
    <s v="Man"/>
    <s v="MPA"/>
    <x v="13"/>
    <m/>
    <m/>
    <m/>
    <x v="2"/>
    <x v="1"/>
    <x v="1"/>
    <x v="1"/>
    <x v="1"/>
    <x v="0"/>
    <n v="3"/>
  </r>
  <r>
    <x v="0"/>
    <x v="0"/>
    <s v="NA"/>
    <s v="BSsci07"/>
    <x v="7"/>
    <s v="Scientist"/>
    <s v="Man"/>
    <s v="mgmt regulations"/>
    <x v="10"/>
    <m/>
    <m/>
    <m/>
    <x v="2"/>
    <x v="1"/>
    <x v="1"/>
    <x v="1"/>
    <x v="0"/>
    <x v="0"/>
    <n v="2"/>
  </r>
  <r>
    <x v="0"/>
    <x v="0"/>
    <s v="NA"/>
    <s v="BSsci07"/>
    <x v="7"/>
    <s v="Scientist"/>
    <s v="Man"/>
    <s v="food"/>
    <x v="35"/>
    <s v="food supply"/>
    <m/>
    <m/>
    <x v="2"/>
    <x v="1"/>
    <x v="1"/>
    <x v="1"/>
    <x v="0"/>
    <x v="0"/>
    <n v="2"/>
  </r>
  <r>
    <x v="0"/>
    <x v="0"/>
    <s v="NA"/>
    <s v="BSsci07"/>
    <x v="7"/>
    <s v="Scientist"/>
    <s v="Man"/>
    <s v="climate factors, e.g. temperature, salinity, etc."/>
    <x v="53"/>
    <s v="climate change"/>
    <m/>
    <s v="all"/>
    <x v="0"/>
    <x v="0"/>
    <x v="0"/>
    <x v="1"/>
    <x v="1"/>
    <x v="0"/>
    <n v="3"/>
  </r>
  <r>
    <x v="0"/>
    <x v="0"/>
    <s v="NA"/>
    <s v="BSsci07"/>
    <x v="7"/>
    <s v="Scientist"/>
    <s v="Man"/>
    <s v="climate factors, e.g. temperature, salinity, etc."/>
    <x v="66"/>
    <m/>
    <m/>
    <s v="all"/>
    <x v="0"/>
    <x v="0"/>
    <x v="0"/>
    <x v="1"/>
    <x v="1"/>
    <x v="0"/>
    <n v="3"/>
  </r>
  <r>
    <x v="0"/>
    <x v="0"/>
    <s v="NA"/>
    <s v="BSsci07"/>
    <x v="7"/>
    <s v="Scientist"/>
    <s v="Man"/>
    <s v="climate factors, e.g. temperature, salinity, etc."/>
    <x v="555"/>
    <m/>
    <m/>
    <s v="all"/>
    <x v="0"/>
    <x v="0"/>
    <x v="0"/>
    <x v="1"/>
    <x v="1"/>
    <x v="0"/>
    <n v="3"/>
  </r>
  <r>
    <x v="0"/>
    <x v="0"/>
    <s v="NA"/>
    <s v="BSsci07"/>
    <x v="7"/>
    <s v="Scientist"/>
    <s v="Man"/>
    <s v="jobs"/>
    <x v="12"/>
    <s v="jobs"/>
    <m/>
    <s v="food, money"/>
    <x v="2"/>
    <x v="1"/>
    <x v="1"/>
    <x v="1"/>
    <x v="0"/>
    <x v="0"/>
    <n v="2"/>
  </r>
  <r>
    <x v="0"/>
    <x v="0"/>
    <s v="NA"/>
    <s v="BSsci07"/>
    <x v="7"/>
    <s v="Scientist"/>
    <s v="Man"/>
    <s v="money"/>
    <x v="37"/>
    <s v="fisheries revenues"/>
    <m/>
    <m/>
    <x v="2"/>
    <x v="1"/>
    <x v="1"/>
    <x v="1"/>
    <x v="0"/>
    <x v="0"/>
    <n v="2"/>
  </r>
  <r>
    <x v="0"/>
    <x v="0"/>
    <s v="NA"/>
    <s v="BSsci07"/>
    <x v="7"/>
    <s v="Scientist"/>
    <s v="Man"/>
    <s v="PIC: local communities"/>
    <x v="139"/>
    <m/>
    <m/>
    <m/>
    <x v="2"/>
    <x v="1"/>
    <x v="1"/>
    <x v="1"/>
    <x v="0"/>
    <x v="0"/>
    <n v="2"/>
  </r>
  <r>
    <x v="0"/>
    <x v="0"/>
    <s v="NA"/>
    <s v="BSsci07"/>
    <x v="7"/>
    <s v="Scientist"/>
    <s v="Man"/>
    <s v="cultural values"/>
    <x v="38"/>
    <s v="cultural values"/>
    <m/>
    <m/>
    <x v="2"/>
    <x v="1"/>
    <x v="1"/>
    <x v="1"/>
    <x v="0"/>
    <x v="0"/>
    <n v="2"/>
  </r>
  <r>
    <x v="0"/>
    <x v="0"/>
    <s v="NA"/>
    <s v="BSsci07"/>
    <x v="7"/>
    <s v="Scientist"/>
    <s v="Man"/>
    <s v="PIC: benthic habitats"/>
    <x v="15"/>
    <s v="seabottom habitat"/>
    <m/>
    <m/>
    <x v="0"/>
    <x v="0"/>
    <x v="1"/>
    <x v="0"/>
    <x v="1"/>
    <x v="0"/>
    <n v="3"/>
  </r>
  <r>
    <x v="0"/>
    <x v="0"/>
    <s v="NA"/>
    <s v="BSsci07"/>
    <x v="7"/>
    <s v="Scientist"/>
    <s v="Man"/>
    <s v="litter"/>
    <x v="11"/>
    <m/>
    <m/>
    <m/>
    <x v="0"/>
    <x v="0"/>
    <x v="1"/>
    <x v="0"/>
    <x v="0"/>
    <x v="0"/>
    <n v="2"/>
  </r>
  <r>
    <x v="0"/>
    <x v="0"/>
    <s v="NA"/>
    <s v="BSsci07"/>
    <x v="7"/>
    <s v="Scientist"/>
    <s v="Man"/>
    <s v="gear regulations"/>
    <x v="567"/>
    <m/>
    <m/>
    <m/>
    <x v="1"/>
    <x v="1"/>
    <x v="1"/>
    <x v="1"/>
    <x v="0"/>
    <x v="0"/>
    <n v="2"/>
  </r>
  <r>
    <x v="0"/>
    <x v="0"/>
    <s v="NA"/>
    <s v="BSsci07"/>
    <x v="7"/>
    <s v="Scientist"/>
    <s v="Man"/>
    <s v="marine mammals"/>
    <x v="79"/>
    <m/>
    <m/>
    <m/>
    <x v="0"/>
    <x v="0"/>
    <x v="0"/>
    <x v="0"/>
    <x v="0"/>
    <x v="0"/>
    <n v="3"/>
  </r>
  <r>
    <x v="0"/>
    <x v="0"/>
    <s v="NA"/>
    <s v="BSsci07"/>
    <x v="7"/>
    <s v="Scientist"/>
    <s v="Man"/>
    <s v="cod"/>
    <x v="18"/>
    <s v="commercial fish/shellfish"/>
    <m/>
    <s v="sprat, herring"/>
    <x v="0"/>
    <x v="0"/>
    <x v="0"/>
    <x v="1"/>
    <x v="0"/>
    <x v="0"/>
    <n v="2"/>
  </r>
  <r>
    <x v="0"/>
    <x v="0"/>
    <s v="NA"/>
    <s v="BSsci07"/>
    <x v="7"/>
    <s v="Scientist"/>
    <s v="Man"/>
    <s v="herring"/>
    <x v="19"/>
    <m/>
    <m/>
    <s v="cod"/>
    <x v="0"/>
    <x v="0"/>
    <x v="0"/>
    <x v="1"/>
    <x v="0"/>
    <x v="0"/>
    <n v="2"/>
  </r>
  <r>
    <x v="0"/>
    <x v="0"/>
    <s v="NA"/>
    <s v="BSsci07"/>
    <x v="7"/>
    <s v="Scientist"/>
    <s v="Man"/>
    <s v="sprat"/>
    <x v="20"/>
    <m/>
    <m/>
    <s v="cod"/>
    <x v="0"/>
    <x v="0"/>
    <x v="0"/>
    <x v="1"/>
    <x v="0"/>
    <x v="0"/>
    <n v="2"/>
  </r>
  <r>
    <x v="0"/>
    <x v="0"/>
    <s v="NA"/>
    <s v="BSsci08"/>
    <x v="7"/>
    <s v="Scientist"/>
    <s v="Man"/>
    <s v="Circles indicate sub-systems with substantially different physical and biological dynamics, e.g the Belts Sea (SD22+SD23), Gulf of Riga, Bornholm/Gdansk Basins, Botnian Bay. "/>
    <x v="568"/>
    <m/>
    <m/>
    <m/>
    <x v="0"/>
    <x v="0"/>
    <x v="0"/>
    <x v="0"/>
    <x v="1"/>
    <x v="0"/>
    <n v="4"/>
  </r>
  <r>
    <x v="0"/>
    <x v="0"/>
    <s v="NA"/>
    <s v="BSsci08"/>
    <x v="7"/>
    <s v="Scientist"/>
    <s v="Man"/>
    <s v="Circles indicate sub-systems with substantially different physical and biological dynamics, e.g the Belts Sea (SD22+SD23), Gulf of Riga, Bornholm/Gdansk Basins, Botnian Bay. "/>
    <x v="569"/>
    <s v="species interaction"/>
    <m/>
    <m/>
    <x v="0"/>
    <x v="0"/>
    <x v="0"/>
    <x v="1"/>
    <x v="1"/>
    <x v="0"/>
    <n v="3"/>
  </r>
  <r>
    <x v="0"/>
    <x v="0"/>
    <s v="NA"/>
    <s v="BSsci08"/>
    <x v="7"/>
    <s v="Scientist"/>
    <s v="Man"/>
    <s v="Passive and active exchanges rates of managed entities and pressures, local natural and fisheries mortality rates, growth, reproduction?"/>
    <x v="509"/>
    <s v="fisheries"/>
    <m/>
    <m/>
    <x v="1"/>
    <x v="1"/>
    <x v="1"/>
    <x v="1"/>
    <x v="1"/>
    <x v="0"/>
    <n v="3"/>
  </r>
  <r>
    <x v="0"/>
    <x v="0"/>
    <s v="NA"/>
    <s v="BSsci08"/>
    <x v="7"/>
    <s v="Scientist"/>
    <s v="Man"/>
    <s v="Passive and active exchanges rates of managed entities and pressures, local natural and fisheries mortality rates, growth, reproduction?"/>
    <x v="570"/>
    <m/>
    <m/>
    <m/>
    <x v="2"/>
    <x v="1"/>
    <x v="1"/>
    <x v="1"/>
    <x v="0"/>
    <x v="0"/>
    <n v="2"/>
  </r>
  <r>
    <x v="0"/>
    <x v="0"/>
    <s v="NA"/>
    <s v="BSsci08"/>
    <x v="7"/>
    <s v="Scientist"/>
    <s v="Man"/>
    <s v="Passive and active exchanges rates of managed entities and pressures, local natural and fisheries mortality rates, growth, reproduction?"/>
    <x v="571"/>
    <m/>
    <m/>
    <m/>
    <x v="0"/>
    <x v="0"/>
    <x v="0"/>
    <x v="1"/>
    <x v="1"/>
    <x v="0"/>
    <n v="3"/>
  </r>
  <r>
    <x v="0"/>
    <x v="0"/>
    <s v="NA"/>
    <s v="BSsci08"/>
    <x v="7"/>
    <s v="Scientist"/>
    <s v="Man"/>
    <s v="Passive and active exchanges rates of managed entities and pressures, local natural and fisheries mortality rates, growth, reproduction?"/>
    <x v="572"/>
    <m/>
    <m/>
    <m/>
    <x v="0"/>
    <x v="0"/>
    <x v="0"/>
    <x v="1"/>
    <x v="1"/>
    <x v="0"/>
    <n v="3"/>
  </r>
  <r>
    <x v="0"/>
    <x v="0"/>
    <s v="NA"/>
    <s v="BSsci08"/>
    <x v="7"/>
    <s v="Scientist"/>
    <s v="Man"/>
    <s v="Passive and active exchanges rates of managed entities and pressures, local natural and fisheries mortality rates, growth, reproduction?"/>
    <x v="573"/>
    <m/>
    <m/>
    <m/>
    <x v="0"/>
    <x v="0"/>
    <x v="0"/>
    <x v="1"/>
    <x v="1"/>
    <x v="0"/>
    <n v="3"/>
  </r>
  <r>
    <x v="0"/>
    <x v="0"/>
    <s v="NA"/>
    <s v="BSsci08"/>
    <x v="7"/>
    <s v="Scientist"/>
    <s v="Man"/>
    <s v="Passive and active exchanges rates of managed entities and pressures, local natural and fisheries mortality rates, growth, reproduction?"/>
    <x v="574"/>
    <m/>
    <m/>
    <m/>
    <x v="0"/>
    <x v="0"/>
    <x v="0"/>
    <x v="1"/>
    <x v="1"/>
    <x v="0"/>
    <n v="3"/>
  </r>
  <r>
    <x v="0"/>
    <x v="0"/>
    <s v="NA"/>
    <s v="BSsci08"/>
    <x v="7"/>
    <s v="Scientist"/>
    <s v="Man"/>
    <s v="Does it make sense to manage them together? Or: How to ‘scale’ to pan-Baltic/Assessment units"/>
    <x v="10"/>
    <m/>
    <m/>
    <m/>
    <x v="2"/>
    <x v="1"/>
    <x v="1"/>
    <x v="1"/>
    <x v="0"/>
    <x v="0"/>
    <n v="2"/>
  </r>
  <r>
    <x v="0"/>
    <x v="0"/>
    <s v="NA"/>
    <s v="BSsci08"/>
    <x v="7"/>
    <s v="Scientist"/>
    <s v="Man"/>
    <s v="Simulataneous Ecosystem-based advice for:"/>
    <x v="575"/>
    <m/>
    <m/>
    <m/>
    <x v="3"/>
    <x v="1"/>
    <x v="1"/>
    <x v="1"/>
    <x v="0"/>
    <x v="0"/>
    <n v="2"/>
  </r>
  <r>
    <x v="0"/>
    <x v="0"/>
    <s v="NA"/>
    <s v="BSsci08"/>
    <x v="7"/>
    <s v="Scientist"/>
    <s v="Man"/>
    <s v="1. WGBFAS species catch options:"/>
    <x v="576"/>
    <m/>
    <m/>
    <m/>
    <x v="0"/>
    <x v="0"/>
    <x v="0"/>
    <x v="1"/>
    <x v="0"/>
    <x v="0"/>
    <n v="2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404"/>
    <s v="fisheries"/>
    <m/>
    <m/>
    <x v="0"/>
    <x v="0"/>
    <x v="0"/>
    <x v="0"/>
    <x v="0"/>
    <x v="0"/>
    <n v="3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343"/>
    <s v="fisheries"/>
    <m/>
    <m/>
    <x v="1"/>
    <x v="1"/>
    <x v="1"/>
    <x v="1"/>
    <x v="0"/>
    <x v="0"/>
    <n v="2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310"/>
    <m/>
    <m/>
    <m/>
    <x v="0"/>
    <x v="0"/>
    <x v="0"/>
    <x v="0"/>
    <x v="0"/>
    <x v="0"/>
    <n v="3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577"/>
    <s v="species interaction"/>
    <m/>
    <m/>
    <x v="0"/>
    <x v="0"/>
    <x v="0"/>
    <x v="0"/>
    <x v="0"/>
    <x v="0"/>
    <n v="3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578"/>
    <m/>
    <m/>
    <m/>
    <x v="0"/>
    <x v="0"/>
    <x v="0"/>
    <x v="0"/>
    <x v="0"/>
    <x v="0"/>
    <n v="3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18"/>
    <s v="commercial fish/shellfish"/>
    <m/>
    <m/>
    <x v="0"/>
    <x v="0"/>
    <x v="0"/>
    <x v="1"/>
    <x v="0"/>
    <x v="0"/>
    <n v="2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15"/>
    <s v="seabottom habitat"/>
    <m/>
    <m/>
    <x v="0"/>
    <x v="0"/>
    <x v="1"/>
    <x v="0"/>
    <x v="1"/>
    <x v="0"/>
    <n v="3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194"/>
    <m/>
    <m/>
    <m/>
    <x v="0"/>
    <x v="0"/>
    <x v="0"/>
    <x v="1"/>
    <x v="1"/>
    <x v="0"/>
    <n v="3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66"/>
    <m/>
    <m/>
    <m/>
    <x v="0"/>
    <x v="0"/>
    <x v="0"/>
    <x v="1"/>
    <x v="1"/>
    <x v="0"/>
    <n v="3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579"/>
    <m/>
    <m/>
    <m/>
    <x v="0"/>
    <x v="0"/>
    <x v="0"/>
    <x v="0"/>
    <x v="1"/>
    <x v="0"/>
    <n v="4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239"/>
    <m/>
    <m/>
    <m/>
    <x v="2"/>
    <x v="1"/>
    <x v="0"/>
    <x v="1"/>
    <x v="1"/>
    <x v="0"/>
    <n v="4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50"/>
    <s v="climate change"/>
    <m/>
    <m/>
    <x v="0"/>
    <x v="0"/>
    <x v="0"/>
    <x v="1"/>
    <x v="1"/>
    <x v="0"/>
    <n v="3"/>
  </r>
  <r>
    <x v="0"/>
    <x v="0"/>
    <s v="NA"/>
    <s v="BSsci08"/>
    <x v="7"/>
    <s v="Scientist"/>
    <s v="Man"/>
    <s v="Demersal fishßFisheries, Predation (Cannibalism, Mammals,Cod still important?, Benthos, Oxygen, Temperature (warming 0.8 deg/10yrs Western Baltic coastal areas), hobby fishersßClimate Change, Eutrophication, increase in mammals"/>
    <x v="537"/>
    <s v="pollution"/>
    <m/>
    <m/>
    <x v="0"/>
    <x v="0"/>
    <x v="0"/>
    <x v="0"/>
    <x v="0"/>
    <x v="0"/>
    <n v="3"/>
  </r>
  <r>
    <x v="0"/>
    <x v="0"/>
    <s v="NA"/>
    <s v="BSsci08"/>
    <x v="7"/>
    <s v="Scientist"/>
    <s v="Man"/>
    <s v="Pelagic fishß Fisheries, Predation (Birds, Cod?, Mammals), Food (Zooplankton/Copepods), Temperature, Salinity? ß Changing demand for fishmeal, Climate Change"/>
    <x v="308"/>
    <m/>
    <m/>
    <m/>
    <x v="0"/>
    <x v="0"/>
    <x v="0"/>
    <x v="0"/>
    <x v="0"/>
    <x v="0"/>
    <n v="3"/>
  </r>
  <r>
    <x v="0"/>
    <x v="0"/>
    <s v="NA"/>
    <s v="BSsci08"/>
    <x v="7"/>
    <s v="Scientist"/>
    <s v="Man"/>
    <s v="Pelagic fishß Fisheries, Predation (Birds, Cod?, Mammals), Food (Zooplankton/Copepods), Temperature, Salinity? ß Changing demand for fishmeal, Climate Change"/>
    <x v="521"/>
    <m/>
    <m/>
    <m/>
    <x v="1"/>
    <x v="1"/>
    <x v="1"/>
    <x v="1"/>
    <x v="0"/>
    <x v="0"/>
    <n v="2"/>
  </r>
  <r>
    <x v="0"/>
    <x v="0"/>
    <s v="NA"/>
    <s v="BSsci08"/>
    <x v="7"/>
    <s v="Scientist"/>
    <s v="Man"/>
    <s v="Pelagic fishß Fisheries, Predation (Birds, Cod?, Mammals), Food (Zooplankton/Copepods), Temperature, Salinity? ß Changing demand for fishmeal, Climate Change"/>
    <x v="580"/>
    <m/>
    <m/>
    <m/>
    <x v="0"/>
    <x v="0"/>
    <x v="1"/>
    <x v="0"/>
    <x v="0"/>
    <x v="0"/>
    <n v="2"/>
  </r>
  <r>
    <x v="0"/>
    <x v="0"/>
    <s v="NA"/>
    <s v="BSsci08"/>
    <x v="7"/>
    <s v="Scientist"/>
    <s v="Man"/>
    <s v="Pelagic fishß Fisheries, Predation (Birds, Cod?, Mammals), Food (Zooplankton/Copepods), Temperature, Salinity? ß Changing demand for fishmeal, Climate Change"/>
    <x v="581"/>
    <s v="species interaction"/>
    <m/>
    <m/>
    <x v="0"/>
    <x v="0"/>
    <x v="0"/>
    <x v="0"/>
    <x v="0"/>
    <x v="0"/>
    <n v="3"/>
  </r>
  <r>
    <x v="0"/>
    <x v="0"/>
    <s v="NA"/>
    <s v="BSsci08"/>
    <x v="7"/>
    <s v="Scientist"/>
    <s v="Man"/>
    <s v="Pelagic fishß Fisheries, Predation (Birds, Cod?, Mammals), Food (Zooplankton/Copepods), Temperature, Salinity? ß Changing demand for fishmeal, Climate Change"/>
    <x v="496"/>
    <m/>
    <m/>
    <m/>
    <x v="0"/>
    <x v="0"/>
    <x v="0"/>
    <x v="1"/>
    <x v="0"/>
    <x v="0"/>
    <n v="2"/>
  </r>
  <r>
    <x v="0"/>
    <x v="0"/>
    <s v="NA"/>
    <s v="BSsci08"/>
    <x v="7"/>
    <s v="Scientist"/>
    <s v="Man"/>
    <s v="Pelagic fishß Fisheries, Predation (Birds, Cod?, Mammals), Food (Zooplankton/Copepods), Temperature, Salinity? ß Changing demand for fishmeal, Climate Change"/>
    <x v="582"/>
    <s v="food web"/>
    <m/>
    <m/>
    <x v="0"/>
    <x v="0"/>
    <x v="0"/>
    <x v="0"/>
    <x v="0"/>
    <x v="0"/>
    <n v="3"/>
  </r>
  <r>
    <x v="0"/>
    <x v="0"/>
    <s v="NA"/>
    <s v="BSsci08"/>
    <x v="7"/>
    <s v="Scientist"/>
    <s v="Man"/>
    <s v="Pelagic fishß Fisheries, Predation (Birds, Cod?, Mammals), Food (Zooplankton/Copepods), Temperature, Salinity? ß Changing demand for fishmeal, Climate Change"/>
    <x v="555"/>
    <m/>
    <m/>
    <m/>
    <x v="0"/>
    <x v="0"/>
    <x v="0"/>
    <x v="1"/>
    <x v="1"/>
    <x v="0"/>
    <n v="3"/>
  </r>
  <r>
    <x v="0"/>
    <x v="0"/>
    <s v="NA"/>
    <s v="BSsci08"/>
    <x v="7"/>
    <s v="Scientist"/>
    <s v="Man"/>
    <s v="Pelagic fishß Fisheries, Predation (Birds, Cod?, Mammals), Food (Zooplankton/Copepods), Temperature, Salinity? ß Changing demand for fishmeal, Climate Change"/>
    <x v="279"/>
    <s v="society"/>
    <m/>
    <m/>
    <x v="2"/>
    <x v="1"/>
    <x v="1"/>
    <x v="1"/>
    <x v="0"/>
    <x v="0"/>
    <n v="2"/>
  </r>
  <r>
    <x v="0"/>
    <x v="0"/>
    <s v="NA"/>
    <s v="BSsci08"/>
    <x v="7"/>
    <s v="Scientist"/>
    <s v="Man"/>
    <s v="2. Usage of space:"/>
    <x v="583"/>
    <m/>
    <m/>
    <m/>
    <x v="2"/>
    <x v="1"/>
    <x v="1"/>
    <x v="1"/>
    <x v="1"/>
    <x v="0"/>
    <n v="3"/>
  </r>
  <r>
    <x v="0"/>
    <x v="0"/>
    <s v="NA"/>
    <s v="BSsci08"/>
    <x v="7"/>
    <s v="Scientist"/>
    <s v="Man"/>
    <s v="Gravel extractionß integrate protection of benthos and juvenile habitats  "/>
    <x v="180"/>
    <m/>
    <m/>
    <m/>
    <x v="2"/>
    <x v="1"/>
    <x v="1"/>
    <x v="1"/>
    <x v="0"/>
    <x v="0"/>
    <n v="2"/>
  </r>
  <r>
    <x v="0"/>
    <x v="0"/>
    <s v="NA"/>
    <s v="BSsci08"/>
    <x v="7"/>
    <s v="Scientist"/>
    <s v="Man"/>
    <s v="Gravel extractionß integrate protection of benthos and juvenile habitats  "/>
    <x v="296"/>
    <m/>
    <m/>
    <m/>
    <x v="2"/>
    <x v="1"/>
    <x v="1"/>
    <x v="1"/>
    <x v="0"/>
    <x v="0"/>
    <n v="2"/>
  </r>
  <r>
    <x v="0"/>
    <x v="0"/>
    <s v="NA"/>
    <s v="BSsci08"/>
    <x v="7"/>
    <s v="Scientist"/>
    <s v="Man"/>
    <s v="Gravel extractionß integrate protection of benthos and juvenile habitats  "/>
    <x v="584"/>
    <m/>
    <m/>
    <m/>
    <x v="0"/>
    <x v="0"/>
    <x v="0"/>
    <x v="1"/>
    <x v="1"/>
    <x v="0"/>
    <n v="3"/>
  </r>
  <r>
    <x v="0"/>
    <x v="0"/>
    <s v="NA"/>
    <s v="BSsci08"/>
    <x v="7"/>
    <s v="Scientist"/>
    <s v="Man"/>
    <s v="Tourism ß limit hobby fisheries"/>
    <x v="331"/>
    <m/>
    <m/>
    <m/>
    <x v="2"/>
    <x v="1"/>
    <x v="1"/>
    <x v="1"/>
    <x v="0"/>
    <x v="0"/>
    <n v="2"/>
  </r>
  <r>
    <x v="0"/>
    <x v="0"/>
    <s v="NA"/>
    <s v="BSsci08"/>
    <x v="7"/>
    <s v="Scientist"/>
    <s v="Man"/>
    <s v="Wind parks ß check with nesting sites for birds"/>
    <x v="14"/>
    <m/>
    <m/>
    <m/>
    <x v="2"/>
    <x v="1"/>
    <x v="1"/>
    <x v="1"/>
    <x v="1"/>
    <x v="0"/>
    <n v="3"/>
  </r>
  <r>
    <x v="0"/>
    <x v="0"/>
    <s v="NA"/>
    <s v="BSsci08"/>
    <x v="7"/>
    <s v="Scientist"/>
    <s v="Man"/>
    <s v="Wind parks ß check with nesting sites for birds"/>
    <x v="585"/>
    <m/>
    <m/>
    <m/>
    <x v="0"/>
    <x v="0"/>
    <x v="1"/>
    <x v="0"/>
    <x v="0"/>
    <x v="0"/>
    <n v="2"/>
  </r>
  <r>
    <x v="0"/>
    <x v="0"/>
    <s v="NA"/>
    <s v="BSsci08"/>
    <x v="7"/>
    <s v="Scientist"/>
    <s v="Man"/>
    <s v="Fishing activitities ß protect sensitive habitats"/>
    <x v="29"/>
    <s v="fisheries"/>
    <m/>
    <m/>
    <x v="1"/>
    <x v="1"/>
    <x v="1"/>
    <x v="1"/>
    <x v="0"/>
    <x v="0"/>
    <n v="2"/>
  </r>
  <r>
    <x v="0"/>
    <x v="0"/>
    <s v="NA"/>
    <s v="BSsci08"/>
    <x v="7"/>
    <s v="Scientist"/>
    <s v="Man"/>
    <s v="Fishing activitities ß protect sensitive habitats"/>
    <x v="202"/>
    <m/>
    <m/>
    <m/>
    <x v="0"/>
    <x v="0"/>
    <x v="1"/>
    <x v="0"/>
    <x v="1"/>
    <x v="0"/>
    <n v="3"/>
  </r>
  <r>
    <x v="0"/>
    <x v="0"/>
    <s v="NA"/>
    <s v="BSsci08"/>
    <x v="7"/>
    <s v="Scientist"/>
    <s v="Man"/>
    <s v="Connect to MSP domain, e.g. https://havplan.dk/en/page/info"/>
    <x v="157"/>
    <m/>
    <m/>
    <m/>
    <x v="2"/>
    <x v="1"/>
    <x v="1"/>
    <x v="1"/>
    <x v="1"/>
    <x v="0"/>
    <n v="3"/>
  </r>
  <r>
    <x v="0"/>
    <x v="0"/>
    <s v="NA"/>
    <s v="BSsci09"/>
    <x v="7"/>
    <s v="Scientist"/>
    <s v="Man"/>
    <s v="PIC: jobs"/>
    <x v="12"/>
    <s v="jobs"/>
    <m/>
    <m/>
    <x v="2"/>
    <x v="1"/>
    <x v="1"/>
    <x v="1"/>
    <x v="0"/>
    <x v="0"/>
    <n v="2"/>
  </r>
  <r>
    <x v="0"/>
    <x v="0"/>
    <s v="NA"/>
    <s v="BSsci09"/>
    <x v="7"/>
    <s v="Scientist"/>
    <s v="Man"/>
    <s v="PIC: local communities"/>
    <x v="139"/>
    <m/>
    <m/>
    <m/>
    <x v="2"/>
    <x v="1"/>
    <x v="1"/>
    <x v="1"/>
    <x v="0"/>
    <x v="0"/>
    <n v="2"/>
  </r>
  <r>
    <x v="0"/>
    <x v="0"/>
    <s v="NA"/>
    <s v="BSsci09"/>
    <x v="7"/>
    <s v="Scientist"/>
    <s v="Man"/>
    <s v="communities/(sub)regions dependency+pressure+resilience"/>
    <x v="586"/>
    <m/>
    <m/>
    <m/>
    <x v="3"/>
    <x v="1"/>
    <x v="1"/>
    <x v="1"/>
    <x v="0"/>
    <x v="0"/>
    <n v="2"/>
  </r>
  <r>
    <x v="0"/>
    <x v="0"/>
    <s v="NA"/>
    <s v="BSsci09"/>
    <x v="7"/>
    <s v="Scientist"/>
    <s v="Man"/>
    <s v="communities/(sub)regions dependency+pressure+resilience"/>
    <x v="587"/>
    <s v="coastal communities"/>
    <m/>
    <m/>
    <x v="3"/>
    <x v="1"/>
    <x v="1"/>
    <x v="1"/>
    <x v="0"/>
    <x v="0"/>
    <n v="2"/>
  </r>
  <r>
    <x v="0"/>
    <x v="0"/>
    <s v="NA"/>
    <s v="BSsci09"/>
    <x v="7"/>
    <s v="Scientist"/>
    <s v="Man"/>
    <s v="communities/(sub)regions dependency+pressure+resilience"/>
    <x v="33"/>
    <m/>
    <m/>
    <m/>
    <x v="3"/>
    <x v="1"/>
    <x v="1"/>
    <x v="1"/>
    <x v="0"/>
    <x v="0"/>
    <n v="2"/>
  </r>
  <r>
    <x v="0"/>
    <x v="0"/>
    <s v="NA"/>
    <s v="BSsci09"/>
    <x v="7"/>
    <s v="Scientist"/>
    <s v="Man"/>
    <s v="communities/(sub)regions dependency+pressure+resilience"/>
    <x v="375"/>
    <m/>
    <m/>
    <m/>
    <x v="3"/>
    <x v="1"/>
    <x v="1"/>
    <x v="1"/>
    <x v="0"/>
    <x v="0"/>
    <n v="2"/>
  </r>
  <r>
    <x v="0"/>
    <x v="0"/>
    <s v="NA"/>
    <s v="BSsci09"/>
    <x v="7"/>
    <s v="Scientist"/>
    <s v="Man"/>
    <s v="fisheries/ecosystem components (various)"/>
    <x v="29"/>
    <s v="fisheries"/>
    <m/>
    <m/>
    <x v="1"/>
    <x v="1"/>
    <x v="1"/>
    <x v="1"/>
    <x v="0"/>
    <x v="0"/>
    <n v="2"/>
  </r>
  <r>
    <x v="0"/>
    <x v="0"/>
    <s v="NA"/>
    <s v="BSsci09"/>
    <x v="7"/>
    <s v="Scientist"/>
    <s v="Man"/>
    <s v="fisheries/ecosystem components (various)"/>
    <x v="588"/>
    <s v="ecosystem"/>
    <m/>
    <m/>
    <x v="0"/>
    <x v="0"/>
    <x v="0"/>
    <x v="0"/>
    <x v="1"/>
    <x v="0"/>
    <n v="4"/>
  </r>
  <r>
    <x v="0"/>
    <x v="0"/>
    <s v="NA"/>
    <s v="BSsci09"/>
    <x v="7"/>
    <s v="Scientist"/>
    <s v="Man"/>
    <s v="other sectors/MSP"/>
    <x v="291"/>
    <m/>
    <m/>
    <m/>
    <x v="2"/>
    <x v="1"/>
    <x v="1"/>
    <x v="1"/>
    <x v="0"/>
    <x v="0"/>
    <n v="2"/>
  </r>
  <r>
    <x v="0"/>
    <x v="0"/>
    <s v="NA"/>
    <s v="BSsci09"/>
    <x v="7"/>
    <s v="Scientist"/>
    <s v="Man"/>
    <s v="other sectors/MSP"/>
    <x v="157"/>
    <m/>
    <m/>
    <m/>
    <x v="2"/>
    <x v="1"/>
    <x v="1"/>
    <x v="1"/>
    <x v="1"/>
    <x v="0"/>
    <n v="3"/>
  </r>
  <r>
    <x v="0"/>
    <x v="0"/>
    <s v="NA"/>
    <s v="BSsci09"/>
    <x v="7"/>
    <s v="Scientist"/>
    <s v="Man"/>
    <s v="PIC: windfarms"/>
    <x v="14"/>
    <m/>
    <m/>
    <m/>
    <x v="2"/>
    <x v="1"/>
    <x v="1"/>
    <x v="1"/>
    <x v="1"/>
    <x v="0"/>
    <n v="3"/>
  </r>
  <r>
    <x v="0"/>
    <x v="0"/>
    <s v="NA"/>
    <s v="BSsci09"/>
    <x v="7"/>
    <s v="Scientist"/>
    <s v="Man"/>
    <s v="PIC: small vessel"/>
    <x v="4"/>
    <m/>
    <m/>
    <m/>
    <x v="1"/>
    <x v="1"/>
    <x v="1"/>
    <x v="1"/>
    <x v="0"/>
    <x v="0"/>
    <n v="2"/>
  </r>
  <r>
    <x v="0"/>
    <x v="0"/>
    <s v="NA"/>
    <s v="BSsci09"/>
    <x v="7"/>
    <s v="Scientist"/>
    <s v="Man"/>
    <s v="PIC: large vessel"/>
    <x v="5"/>
    <m/>
    <m/>
    <m/>
    <x v="1"/>
    <x v="1"/>
    <x v="1"/>
    <x v="1"/>
    <x v="0"/>
    <x v="0"/>
    <n v="2"/>
  </r>
  <r>
    <x v="0"/>
    <x v="0"/>
    <s v="NA"/>
    <s v="BSsci09"/>
    <x v="7"/>
    <s v="Scientist"/>
    <s v="Man"/>
    <s v="fleet segments/size internal relation - effect on land/local"/>
    <x v="589"/>
    <s v="fisheries"/>
    <m/>
    <m/>
    <x v="2"/>
    <x v="1"/>
    <x v="1"/>
    <x v="1"/>
    <x v="0"/>
    <x v="0"/>
    <n v="2"/>
  </r>
  <r>
    <x v="0"/>
    <x v="0"/>
    <s v="NA"/>
    <s v="BSsci09"/>
    <x v="7"/>
    <s v="Scientist"/>
    <s v="Man"/>
    <s v="fleet segments/size internal relation - effect on land/local"/>
    <x v="139"/>
    <m/>
    <m/>
    <m/>
    <x v="2"/>
    <x v="1"/>
    <x v="1"/>
    <x v="1"/>
    <x v="0"/>
    <x v="0"/>
    <n v="2"/>
  </r>
  <r>
    <x v="0"/>
    <x v="0"/>
    <s v="NA"/>
    <s v="BSsci09"/>
    <x v="7"/>
    <s v="Scientist"/>
    <s v="Man"/>
    <s v="fleet segments/size internal relation - effect on land/local"/>
    <x v="590"/>
    <s v="fisheries"/>
    <m/>
    <m/>
    <x v="2"/>
    <x v="1"/>
    <x v="1"/>
    <x v="1"/>
    <x v="0"/>
    <x v="0"/>
    <n v="2"/>
  </r>
  <r>
    <x v="0"/>
    <x v="0"/>
    <s v="NA"/>
    <s v="BSsci09"/>
    <x v="7"/>
    <s v="Scientist"/>
    <s v="Man"/>
    <s v="governance models combi of EU/reg/nat/local"/>
    <x v="40"/>
    <s v="governance"/>
    <m/>
    <m/>
    <x v="2"/>
    <x v="1"/>
    <x v="1"/>
    <x v="1"/>
    <x v="0"/>
    <x v="0"/>
    <n v="2"/>
  </r>
  <r>
    <x v="0"/>
    <x v="0"/>
    <s v="NA"/>
    <s v="BSsci09"/>
    <x v="7"/>
    <s v="Scientist"/>
    <s v="Man"/>
    <s v="governance models combi of EU/reg/nat/local"/>
    <x v="591"/>
    <s v="practical management"/>
    <m/>
    <m/>
    <x v="2"/>
    <x v="1"/>
    <x v="1"/>
    <x v="1"/>
    <x v="0"/>
    <x v="0"/>
    <n v="2"/>
  </r>
  <r>
    <x v="0"/>
    <x v="0"/>
    <s v="NA"/>
    <s v="BSsci09"/>
    <x v="7"/>
    <s v="Scientist"/>
    <s v="Man"/>
    <s v="commercial species - other (e.g. seals) interaction"/>
    <x v="28"/>
    <s v="commercial fish/shellfish"/>
    <m/>
    <m/>
    <x v="0"/>
    <x v="0"/>
    <x v="0"/>
    <x v="1"/>
    <x v="1"/>
    <x v="0"/>
    <n v="3"/>
  </r>
  <r>
    <x v="0"/>
    <x v="0"/>
    <s v="NA"/>
    <s v="BSsci09"/>
    <x v="7"/>
    <s v="Scientist"/>
    <s v="Man"/>
    <s v="commercial species - other (e.g. seals) interaction"/>
    <x v="191"/>
    <m/>
    <m/>
    <m/>
    <x v="0"/>
    <x v="0"/>
    <x v="0"/>
    <x v="0"/>
    <x v="0"/>
    <x v="0"/>
    <n v="3"/>
  </r>
  <r>
    <x v="0"/>
    <x v="0"/>
    <s v="NA"/>
    <s v="BSsci09"/>
    <x v="7"/>
    <s v="Scientist"/>
    <s v="Man"/>
    <s v="commercial species - other (e.g. seals) interaction"/>
    <x v="7"/>
    <m/>
    <m/>
    <m/>
    <x v="0"/>
    <x v="0"/>
    <x v="0"/>
    <x v="0"/>
    <x v="1"/>
    <x v="0"/>
    <n v="4"/>
  </r>
  <r>
    <x v="0"/>
    <x v="0"/>
    <s v="NA"/>
    <s v="BSsci09"/>
    <x v="7"/>
    <s v="Scientist"/>
    <s v="Man"/>
    <s v="landbased inflow, nutrients, etc."/>
    <x v="31"/>
    <m/>
    <m/>
    <m/>
    <x v="0"/>
    <x v="0"/>
    <x v="1"/>
    <x v="1"/>
    <x v="1"/>
    <x v="0"/>
    <n v="2"/>
  </r>
  <r>
    <x v="0"/>
    <x v="0"/>
    <s v="NA"/>
    <s v="BSsci09"/>
    <x v="7"/>
    <s v="Scientist"/>
    <s v="Man"/>
    <s v="landbased inflow, nutrients, etc."/>
    <x v="52"/>
    <m/>
    <m/>
    <m/>
    <x v="0"/>
    <x v="0"/>
    <x v="0"/>
    <x v="0"/>
    <x v="0"/>
    <x v="0"/>
    <n v="3"/>
  </r>
  <r>
    <x v="0"/>
    <x v="0"/>
    <s v="NA"/>
    <s v="BSsci09"/>
    <x v="7"/>
    <s v="Scientist"/>
    <s v="Man"/>
    <s v="climate change, influencing species interaction, fisheries opportunities and local conditions. One way - or two way?"/>
    <x v="50"/>
    <s v="climate change"/>
    <m/>
    <s v="commercial species - other (e.g. seals) interaction, fleet segments/size internal relation - effect on land/local, communities/(sub)regions dependency+pressure+resilience"/>
    <x v="0"/>
    <x v="0"/>
    <x v="0"/>
    <x v="1"/>
    <x v="1"/>
    <x v="0"/>
    <n v="3"/>
  </r>
  <r>
    <x v="0"/>
    <x v="0"/>
    <s v="NA"/>
    <s v="BSsci09"/>
    <x v="7"/>
    <s v="Scientist"/>
    <s v="Man"/>
    <s v="climate change, influencing species interaction, fisheries opportunities and local conditions. One way - or two way?"/>
    <x v="7"/>
    <m/>
    <m/>
    <s v="commercial species - other (e.g. seals) interaction, fleet segments/size internal relation - effect on land/local, communities/(sub)regions dependency+pressure+resilience"/>
    <x v="0"/>
    <x v="0"/>
    <x v="0"/>
    <x v="0"/>
    <x v="1"/>
    <x v="0"/>
    <n v="4"/>
  </r>
  <r>
    <x v="0"/>
    <x v="0"/>
    <s v="NA"/>
    <s v="BSsci09"/>
    <x v="7"/>
    <s v="Scientist"/>
    <s v="Man"/>
    <s v="climate change, influencing species interaction, fisheries opportunities and local conditions. One way - or two way?"/>
    <x v="592"/>
    <s v="fisheries"/>
    <m/>
    <s v="commercial species - other (e.g. seals) interaction, fleet segments/size internal relation - effect on land/local, communities/(sub)regions dependency+pressure+resilience"/>
    <x v="1"/>
    <x v="1"/>
    <x v="1"/>
    <x v="1"/>
    <x v="0"/>
    <x v="0"/>
    <n v="2"/>
  </r>
  <r>
    <x v="0"/>
    <x v="0"/>
    <s v="NA"/>
    <s v="BSsci09"/>
    <x v="7"/>
    <s v="Scientist"/>
    <s v="Man"/>
    <s v="climate change, influencing species interaction, fisheries opportunities and local conditions. One way - or two way?"/>
    <x v="593"/>
    <m/>
    <m/>
    <s v="commercial species - other (e.g. seals) interaction, fleet segments/size internal relation - effect on land/local, communities/(sub)regions dependency+pressure+resilience"/>
    <x v="3"/>
    <x v="1"/>
    <x v="1"/>
    <x v="1"/>
    <x v="0"/>
    <x v="0"/>
    <n v="2"/>
  </r>
  <r>
    <x v="1"/>
    <x v="0"/>
    <s v="Which ecological items would you like advice on?"/>
    <s v="NA"/>
    <x v="7"/>
    <s v="Scientist"/>
    <s v="NA"/>
    <s v="fish stocks"/>
    <x v="594"/>
    <s v="commercial fish/shellfish"/>
    <m/>
    <m/>
    <x v="0"/>
    <x v="0"/>
    <x v="0"/>
    <x v="1"/>
    <x v="0"/>
    <x v="0"/>
    <n v="2"/>
  </r>
  <r>
    <x v="1"/>
    <x v="0"/>
    <s v="Which ecological items would you like advice on?"/>
    <s v="NA"/>
    <x v="7"/>
    <s v="Scientist"/>
    <s v="NA"/>
    <s v="fish stocks"/>
    <x v="594"/>
    <s v="commercial fish/shellfish"/>
    <m/>
    <m/>
    <x v="0"/>
    <x v="0"/>
    <x v="0"/>
    <x v="1"/>
    <x v="0"/>
    <x v="0"/>
    <n v="2"/>
  </r>
  <r>
    <x v="1"/>
    <x v="0"/>
    <s v="Which ecological items would you like advice on?"/>
    <s v="NA"/>
    <x v="7"/>
    <s v="Scientist"/>
    <s v="NA"/>
    <s v="fish stocks"/>
    <x v="594"/>
    <s v="commercial fish/shellfish"/>
    <m/>
    <m/>
    <x v="0"/>
    <x v="0"/>
    <x v="0"/>
    <x v="1"/>
    <x v="0"/>
    <x v="0"/>
    <n v="2"/>
  </r>
  <r>
    <x v="1"/>
    <x v="0"/>
    <s v="Which ecological items would you like advice on?"/>
    <s v="NA"/>
    <x v="7"/>
    <s v="Scientist"/>
    <s v="NA"/>
    <s v="seals"/>
    <x v="191"/>
    <m/>
    <m/>
    <m/>
    <x v="0"/>
    <x v="0"/>
    <x v="0"/>
    <x v="0"/>
    <x v="0"/>
    <x v="0"/>
    <n v="3"/>
  </r>
  <r>
    <x v="1"/>
    <x v="0"/>
    <s v="Which ecological items would you like advice on?"/>
    <s v="NA"/>
    <x v="7"/>
    <s v="Scientist"/>
    <s v="NA"/>
    <s v="seals"/>
    <x v="191"/>
    <m/>
    <m/>
    <m/>
    <x v="0"/>
    <x v="0"/>
    <x v="0"/>
    <x v="0"/>
    <x v="0"/>
    <x v="0"/>
    <n v="3"/>
  </r>
  <r>
    <x v="1"/>
    <x v="0"/>
    <s v="Which ecological items would you like advice on?"/>
    <s v="NA"/>
    <x v="7"/>
    <s v="Scientist"/>
    <s v="NA"/>
    <s v="herring"/>
    <x v="19"/>
    <m/>
    <m/>
    <m/>
    <x v="0"/>
    <x v="0"/>
    <x v="0"/>
    <x v="1"/>
    <x v="0"/>
    <x v="0"/>
    <n v="2"/>
  </r>
  <r>
    <x v="1"/>
    <x v="0"/>
    <s v="Which ecological items would you like advice on?"/>
    <s v="NA"/>
    <x v="7"/>
    <s v="Scientist"/>
    <s v="NA"/>
    <s v="herring"/>
    <x v="19"/>
    <m/>
    <m/>
    <m/>
    <x v="0"/>
    <x v="0"/>
    <x v="0"/>
    <x v="1"/>
    <x v="0"/>
    <x v="0"/>
    <n v="2"/>
  </r>
  <r>
    <x v="1"/>
    <x v="0"/>
    <s v="Which ecological items would you like advice on?"/>
    <s v="NA"/>
    <x v="7"/>
    <s v="Scientist"/>
    <s v="NA"/>
    <s v="habitat quality"/>
    <x v="595"/>
    <m/>
    <m/>
    <m/>
    <x v="0"/>
    <x v="0"/>
    <x v="1"/>
    <x v="0"/>
    <x v="1"/>
    <x v="0"/>
    <n v="3"/>
  </r>
  <r>
    <x v="1"/>
    <x v="0"/>
    <s v="Which ecological items would you like advice on?"/>
    <s v="NA"/>
    <x v="7"/>
    <s v="Scientist"/>
    <s v="NA"/>
    <s v="habitat quality"/>
    <x v="595"/>
    <m/>
    <m/>
    <m/>
    <x v="0"/>
    <x v="0"/>
    <x v="1"/>
    <x v="0"/>
    <x v="1"/>
    <x v="0"/>
    <n v="3"/>
  </r>
  <r>
    <x v="1"/>
    <x v="0"/>
    <s v="Which ecological items would you like advice on?"/>
    <s v="NA"/>
    <x v="7"/>
    <s v="Scientist"/>
    <s v="NA"/>
    <s v="non native species"/>
    <x v="292"/>
    <m/>
    <m/>
    <m/>
    <x v="0"/>
    <x v="0"/>
    <x v="1"/>
    <x v="0"/>
    <x v="1"/>
    <x v="0"/>
    <n v="3"/>
  </r>
  <r>
    <x v="1"/>
    <x v="0"/>
    <s v="Which ecological items would you like advice on?"/>
    <s v="NA"/>
    <x v="7"/>
    <s v="Scientist"/>
    <s v="NA"/>
    <s v="top predators"/>
    <x v="596"/>
    <m/>
    <m/>
    <m/>
    <x v="0"/>
    <x v="0"/>
    <x v="0"/>
    <x v="0"/>
    <x v="0"/>
    <x v="0"/>
    <n v="3"/>
  </r>
  <r>
    <x v="1"/>
    <x v="0"/>
    <s v="Which ecological items would you like advice on?"/>
    <s v="NA"/>
    <x v="7"/>
    <s v="Scientist"/>
    <s v="NA"/>
    <s v="cod"/>
    <x v="18"/>
    <s v="commercial fish/shellfish"/>
    <m/>
    <m/>
    <x v="0"/>
    <x v="0"/>
    <x v="0"/>
    <x v="1"/>
    <x v="0"/>
    <x v="0"/>
    <n v="2"/>
  </r>
  <r>
    <x v="1"/>
    <x v="0"/>
    <s v="Which ecological items would you like advice on?"/>
    <s v="NA"/>
    <x v="7"/>
    <s v="Scientist"/>
    <s v="NA"/>
    <s v="humans"/>
    <x v="381"/>
    <m/>
    <m/>
    <m/>
    <x v="2"/>
    <x v="1"/>
    <x v="1"/>
    <x v="1"/>
    <x v="0"/>
    <x v="0"/>
    <n v="2"/>
  </r>
  <r>
    <x v="1"/>
    <x v="0"/>
    <s v="Which ecological items would you like advice on?"/>
    <s v="NA"/>
    <x v="7"/>
    <s v="Scientist"/>
    <s v="NA"/>
    <s v="gravel extraction"/>
    <x v="180"/>
    <m/>
    <m/>
    <m/>
    <x v="2"/>
    <x v="1"/>
    <x v="1"/>
    <x v="1"/>
    <x v="0"/>
    <x v="0"/>
    <n v="2"/>
  </r>
  <r>
    <x v="1"/>
    <x v="0"/>
    <s v="Which ecological items would you like advice on?"/>
    <s v="NA"/>
    <x v="7"/>
    <s v="Scientist"/>
    <s v="NA"/>
    <s v="mixed fisheries"/>
    <x v="303"/>
    <m/>
    <m/>
    <m/>
    <x v="1"/>
    <x v="1"/>
    <x v="1"/>
    <x v="1"/>
    <x v="0"/>
    <x v="0"/>
    <n v="2"/>
  </r>
  <r>
    <x v="1"/>
    <x v="0"/>
    <s v="Which ecological items would you like advice on?"/>
    <s v="NA"/>
    <x v="7"/>
    <s v="Scientist"/>
    <s v="NA"/>
    <s v="nutrient inflow from land"/>
    <x v="52"/>
    <m/>
    <m/>
    <m/>
    <x v="0"/>
    <x v="0"/>
    <x v="0"/>
    <x v="0"/>
    <x v="0"/>
    <x v="0"/>
    <n v="3"/>
  </r>
  <r>
    <x v="1"/>
    <x v="0"/>
    <s v="Which ecological items would you like advice on?"/>
    <s v="NA"/>
    <x v="7"/>
    <s v="Scientist"/>
    <s v="NA"/>
    <s v="land-se interactions (incl. Nutrients)"/>
    <x v="31"/>
    <m/>
    <m/>
    <m/>
    <x v="0"/>
    <x v="0"/>
    <x v="1"/>
    <x v="1"/>
    <x v="1"/>
    <x v="0"/>
    <n v="2"/>
  </r>
  <r>
    <x v="1"/>
    <x v="0"/>
    <s v="Which ecological items would you like advice on?"/>
    <s v="NA"/>
    <x v="7"/>
    <s v="Scientist"/>
    <s v="NA"/>
    <s v="land-se interactions (incl. Nutrients)"/>
    <x v="52"/>
    <m/>
    <m/>
    <m/>
    <x v="0"/>
    <x v="0"/>
    <x v="0"/>
    <x v="0"/>
    <x v="0"/>
    <x v="0"/>
    <n v="3"/>
  </r>
  <r>
    <x v="1"/>
    <x v="0"/>
    <s v="Which ecological items would you like advice on?"/>
    <s v="NA"/>
    <x v="7"/>
    <s v="Scientist"/>
    <s v="NA"/>
    <s v="seal inpart on the cod stock"/>
    <x v="597"/>
    <m/>
    <m/>
    <m/>
    <x v="0"/>
    <x v="0"/>
    <x v="0"/>
    <x v="0"/>
    <x v="0"/>
    <x v="0"/>
    <n v="3"/>
  </r>
  <r>
    <x v="1"/>
    <x v="0"/>
    <s v="Which ecological items would you like advice on?"/>
    <s v="NA"/>
    <x v="7"/>
    <s v="Scientist"/>
    <s v="NA"/>
    <s v="seal inpart on the cod stock"/>
    <x v="18"/>
    <s v="commercial fish/shellfish"/>
    <m/>
    <m/>
    <x v="0"/>
    <x v="0"/>
    <x v="0"/>
    <x v="1"/>
    <x v="0"/>
    <x v="0"/>
    <n v="2"/>
  </r>
  <r>
    <x v="1"/>
    <x v="0"/>
    <s v="Which ecological items would you like advice on?"/>
    <s v="NA"/>
    <x v="7"/>
    <s v="Scientist"/>
    <s v="NA"/>
    <s v="sprat"/>
    <x v="20"/>
    <m/>
    <m/>
    <m/>
    <x v="0"/>
    <x v="0"/>
    <x v="0"/>
    <x v="1"/>
    <x v="0"/>
    <x v="0"/>
    <n v="2"/>
  </r>
  <r>
    <x v="1"/>
    <x v="0"/>
    <s v="Which ecological items would you like advice on?"/>
    <s v="NA"/>
    <x v="7"/>
    <s v="Scientist"/>
    <s v="NA"/>
    <s v="NIS"/>
    <x v="292"/>
    <m/>
    <m/>
    <m/>
    <x v="0"/>
    <x v="0"/>
    <x v="1"/>
    <x v="0"/>
    <x v="1"/>
    <x v="0"/>
    <n v="3"/>
  </r>
  <r>
    <x v="1"/>
    <x v="0"/>
    <s v="Which ecological items would you like advice on?"/>
    <s v="NA"/>
    <x v="7"/>
    <s v="Scientist"/>
    <s v="NA"/>
    <s v="productivity"/>
    <x v="313"/>
    <m/>
    <m/>
    <m/>
    <x v="0"/>
    <x v="0"/>
    <x v="0"/>
    <x v="0"/>
    <x v="0"/>
    <x v="0"/>
    <n v="3"/>
  </r>
  <r>
    <x v="1"/>
    <x v="0"/>
    <s v="Which social items would you like advice on?"/>
    <s v="NA"/>
    <x v="7"/>
    <s v="Scientist"/>
    <s v="NA"/>
    <s v="health"/>
    <x v="373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health"/>
    <x v="373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health"/>
    <x v="373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bottom fisheries impacts"/>
    <x v="343"/>
    <s v="fisheries"/>
    <m/>
    <m/>
    <x v="1"/>
    <x v="1"/>
    <x v="1"/>
    <x v="1"/>
    <x v="0"/>
    <x v="0"/>
    <n v="2"/>
  </r>
  <r>
    <x v="1"/>
    <x v="0"/>
    <s v="Which social items would you like advice on?"/>
    <s v="NA"/>
    <x v="7"/>
    <s v="Scientist"/>
    <s v="NA"/>
    <s v="bottom fisheries impacts"/>
    <x v="343"/>
    <s v="fisheries"/>
    <m/>
    <m/>
    <x v="1"/>
    <x v="1"/>
    <x v="1"/>
    <x v="1"/>
    <x v="0"/>
    <x v="0"/>
    <n v="2"/>
  </r>
  <r>
    <x v="1"/>
    <x v="0"/>
    <s v="Which social items would you like advice on?"/>
    <s v="NA"/>
    <x v="7"/>
    <s v="Scientist"/>
    <s v="NA"/>
    <s v="bottom fisheries impacts"/>
    <x v="15"/>
    <s v="seabottom habitat"/>
    <m/>
    <m/>
    <x v="0"/>
    <x v="0"/>
    <x v="1"/>
    <x v="0"/>
    <x v="1"/>
    <x v="0"/>
    <n v="3"/>
  </r>
  <r>
    <x v="1"/>
    <x v="0"/>
    <s v="Which social items would you like advice on?"/>
    <s v="NA"/>
    <x v="7"/>
    <s v="Scientist"/>
    <s v="NA"/>
    <s v="bottom fisheries impacts"/>
    <x v="15"/>
    <s v="seabottom habitat"/>
    <m/>
    <m/>
    <x v="0"/>
    <x v="0"/>
    <x v="1"/>
    <x v="0"/>
    <x v="1"/>
    <x v="0"/>
    <n v="3"/>
  </r>
  <r>
    <x v="1"/>
    <x v="0"/>
    <s v="Which social items would you like advice on?"/>
    <s v="NA"/>
    <x v="7"/>
    <s v="Scientist"/>
    <s v="NA"/>
    <s v="trade-offs between spatial use and habitat quality/GES"/>
    <x v="141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trade-offs between spatial use and habitat quality/GES"/>
    <x v="598"/>
    <m/>
    <m/>
    <m/>
    <x v="2"/>
    <x v="1"/>
    <x v="1"/>
    <x v="1"/>
    <x v="1"/>
    <x v="0"/>
    <n v="3"/>
  </r>
  <r>
    <x v="1"/>
    <x v="0"/>
    <s v="Which social items would you like advice on?"/>
    <s v="NA"/>
    <x v="7"/>
    <s v="Scientist"/>
    <s v="NA"/>
    <s v="trade-offs between spatial use and habitat quality/GES"/>
    <x v="60"/>
    <m/>
    <m/>
    <m/>
    <x v="0"/>
    <x v="0"/>
    <x v="0"/>
    <x v="0"/>
    <x v="1"/>
    <x v="0"/>
    <n v="4"/>
  </r>
  <r>
    <x v="1"/>
    <x v="0"/>
    <s v="Which social items would you like advice on?"/>
    <s v="NA"/>
    <x v="7"/>
    <s v="Scientist"/>
    <s v="NA"/>
    <s v="trade-offs between spatial use and habitat quality/GES"/>
    <x v="595"/>
    <m/>
    <m/>
    <m/>
    <x v="0"/>
    <x v="0"/>
    <x v="1"/>
    <x v="0"/>
    <x v="1"/>
    <x v="0"/>
    <n v="3"/>
  </r>
  <r>
    <x v="1"/>
    <x v="0"/>
    <s v="Which social items would you like advice on?"/>
    <s v="NA"/>
    <x v="7"/>
    <s v="Scientist"/>
    <s v="NA"/>
    <s v="ecosystem quality"/>
    <x v="599"/>
    <s v="ecosystem"/>
    <m/>
    <m/>
    <x v="0"/>
    <x v="0"/>
    <x v="1"/>
    <x v="0"/>
    <x v="1"/>
    <x v="0"/>
    <n v="3"/>
  </r>
  <r>
    <x v="1"/>
    <x v="0"/>
    <s v="Which social items would you like advice on?"/>
    <s v="NA"/>
    <x v="7"/>
    <s v="Scientist"/>
    <s v="NA"/>
    <s v="extraction of raw materials"/>
    <x v="180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sea related tourism"/>
    <x v="331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cultural values"/>
    <x v="38"/>
    <s v="cultural values"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devision of catches to metier"/>
    <x v="600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impacts on touristic/angling sector"/>
    <x v="331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impacts on touristic/angling sector"/>
    <x v="239"/>
    <m/>
    <m/>
    <m/>
    <x v="2"/>
    <x v="1"/>
    <x v="0"/>
    <x v="1"/>
    <x v="1"/>
    <x v="0"/>
    <n v="4"/>
  </r>
  <r>
    <x v="1"/>
    <x v="0"/>
    <s v="Which social items would you like advice on?"/>
    <s v="NA"/>
    <x v="7"/>
    <s v="Scientist"/>
    <s v="NA"/>
    <s v="tourism hotspots"/>
    <x v="331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max catch rates"/>
    <x v="601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tourism (fisheries, coastal tourism hot spots)"/>
    <x v="331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tourism (fisheries, coastal tourism hot spots)"/>
    <x v="239"/>
    <m/>
    <m/>
    <m/>
    <x v="2"/>
    <x v="1"/>
    <x v="0"/>
    <x v="1"/>
    <x v="1"/>
    <x v="0"/>
    <n v="4"/>
  </r>
  <r>
    <x v="1"/>
    <x v="0"/>
    <s v="Which social items would you like advice on?"/>
    <s v="NA"/>
    <x v="7"/>
    <s v="Scientist"/>
    <s v="NA"/>
    <s v="effect of cummulative impacts"/>
    <x v="30"/>
    <s v="cummulative effects"/>
    <m/>
    <m/>
    <x v="3"/>
    <x v="1"/>
    <x v="1"/>
    <x v="1"/>
    <x v="0"/>
    <x v="0"/>
    <n v="2"/>
  </r>
  <r>
    <x v="1"/>
    <x v="0"/>
    <s v="Which social items would you like advice on?"/>
    <s v="NA"/>
    <x v="7"/>
    <s v="Scientist"/>
    <s v="NA"/>
    <s v="consumer aspects (e.g. consumer profits)"/>
    <x v="602"/>
    <s v="society"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consumer aspects (e.g. consumer profits)"/>
    <x v="602"/>
    <s v="society"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coastal community coherence"/>
    <x v="603"/>
    <s v="coastal communities"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seal hunting"/>
    <x v="604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self/co managment arrangements"/>
    <x v="605"/>
    <m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self/co managment arrangements"/>
    <x v="248"/>
    <s v="co-management"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distribution of profits"/>
    <x v="606"/>
    <s v="fisher conditions"/>
    <m/>
    <m/>
    <x v="2"/>
    <x v="1"/>
    <x v="1"/>
    <x v="1"/>
    <x v="0"/>
    <x v="0"/>
    <n v="2"/>
  </r>
  <r>
    <x v="1"/>
    <x v="0"/>
    <s v="Which social items would you like advice on?"/>
    <s v="NA"/>
    <x v="7"/>
    <s v="Scientist"/>
    <s v="NA"/>
    <s v="cummulative impacts"/>
    <x v="30"/>
    <s v="cummulative effects"/>
    <m/>
    <m/>
    <x v="3"/>
    <x v="1"/>
    <x v="1"/>
    <x v="1"/>
    <x v="0"/>
    <x v="0"/>
    <n v="2"/>
  </r>
  <r>
    <x v="1"/>
    <x v="0"/>
    <s v="Which items would you like to know the impact of?"/>
    <s v="NA"/>
    <x v="7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7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7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7"/>
    <s v="Scientist"/>
    <s v="NA"/>
    <s v="prices"/>
    <x v="100"/>
    <m/>
    <m/>
    <m/>
    <x v="2"/>
    <x v="1"/>
    <x v="1"/>
    <x v="1"/>
    <x v="0"/>
    <x v="0"/>
    <n v="2"/>
  </r>
  <r>
    <x v="1"/>
    <x v="0"/>
    <s v="Which items would you like to know the impact of?"/>
    <s v="NA"/>
    <x v="7"/>
    <s v="Scientist"/>
    <s v="NA"/>
    <s v="prices"/>
    <x v="100"/>
    <m/>
    <m/>
    <m/>
    <x v="2"/>
    <x v="1"/>
    <x v="1"/>
    <x v="1"/>
    <x v="0"/>
    <x v="0"/>
    <n v="2"/>
  </r>
  <r>
    <x v="1"/>
    <x v="0"/>
    <s v="Which items would you like to know the impact of?"/>
    <s v="NA"/>
    <x v="7"/>
    <s v="Scientist"/>
    <s v="NA"/>
    <s v="predation"/>
    <x v="310"/>
    <m/>
    <m/>
    <m/>
    <x v="0"/>
    <x v="0"/>
    <x v="0"/>
    <x v="0"/>
    <x v="0"/>
    <x v="0"/>
    <n v="3"/>
  </r>
  <r>
    <x v="1"/>
    <x v="0"/>
    <s v="Which items would you like to know the impact of?"/>
    <s v="NA"/>
    <x v="7"/>
    <s v="Scientist"/>
    <s v="NA"/>
    <s v="predation"/>
    <x v="310"/>
    <m/>
    <m/>
    <m/>
    <x v="0"/>
    <x v="0"/>
    <x v="0"/>
    <x v="0"/>
    <x v="0"/>
    <x v="0"/>
    <n v="3"/>
  </r>
  <r>
    <x v="1"/>
    <x v="0"/>
    <s v="Which items would you like to know the impact of?"/>
    <s v="NA"/>
    <x v="7"/>
    <s v="Scientist"/>
    <s v="NA"/>
    <s v="fish stocks"/>
    <x v="594"/>
    <s v="commercial fish/shellfish"/>
    <m/>
    <m/>
    <x v="0"/>
    <x v="0"/>
    <x v="0"/>
    <x v="1"/>
    <x v="0"/>
    <x v="0"/>
    <n v="2"/>
  </r>
  <r>
    <x v="1"/>
    <x v="0"/>
    <s v="Which items would you like to know the impact of?"/>
    <s v="NA"/>
    <x v="7"/>
    <s v="Scientist"/>
    <s v="NA"/>
    <s v="fish stocks"/>
    <x v="594"/>
    <s v="commercial fish/shellfish"/>
    <m/>
    <m/>
    <x v="0"/>
    <x v="0"/>
    <x v="0"/>
    <x v="1"/>
    <x v="0"/>
    <x v="0"/>
    <n v="2"/>
  </r>
  <r>
    <x v="1"/>
    <x v="0"/>
    <s v="Which items would you like to know the impact of?"/>
    <s v="NA"/>
    <x v="7"/>
    <s v="Scientist"/>
    <s v="NA"/>
    <s v="changes in spatial distribution"/>
    <x v="607"/>
    <m/>
    <m/>
    <m/>
    <x v="3"/>
    <x v="1"/>
    <x v="1"/>
    <x v="1"/>
    <x v="0"/>
    <x v="0"/>
    <n v="2"/>
  </r>
  <r>
    <x v="1"/>
    <x v="0"/>
    <s v="Which items would you like to know the impact of?"/>
    <s v="NA"/>
    <x v="7"/>
    <s v="Scientist"/>
    <s v="NA"/>
    <s v="nutrients"/>
    <x v="52"/>
    <m/>
    <m/>
    <m/>
    <x v="0"/>
    <x v="0"/>
    <x v="0"/>
    <x v="0"/>
    <x v="0"/>
    <x v="0"/>
    <n v="3"/>
  </r>
  <r>
    <x v="1"/>
    <x v="0"/>
    <s v="Which items would you like to know the impact of?"/>
    <s v="NA"/>
    <x v="7"/>
    <s v="Scientist"/>
    <s v="NA"/>
    <s v="mixed fisheries"/>
    <x v="303"/>
    <m/>
    <m/>
    <m/>
    <x v="1"/>
    <x v="1"/>
    <x v="1"/>
    <x v="1"/>
    <x v="0"/>
    <x v="0"/>
    <n v="2"/>
  </r>
  <r>
    <x v="1"/>
    <x v="0"/>
    <s v="Which items would you like to know the impact of?"/>
    <s v="NA"/>
    <x v="7"/>
    <s v="Scientist"/>
    <s v="NA"/>
    <s v="food limitiation"/>
    <x v="608"/>
    <s v="fish productivity"/>
    <m/>
    <m/>
    <x v="0"/>
    <x v="0"/>
    <x v="0"/>
    <x v="0"/>
    <x v="0"/>
    <x v="0"/>
    <n v="3"/>
  </r>
  <r>
    <x v="1"/>
    <x v="0"/>
    <s v="Which items would you like to know the impact of?"/>
    <s v="NA"/>
    <x v="7"/>
    <s v="Scientist"/>
    <s v="NA"/>
    <s v="consumer behaviour"/>
    <x v="602"/>
    <s v="society"/>
    <m/>
    <m/>
    <x v="2"/>
    <x v="1"/>
    <x v="1"/>
    <x v="1"/>
    <x v="0"/>
    <x v="0"/>
    <n v="2"/>
  </r>
  <r>
    <x v="1"/>
    <x v="0"/>
    <s v="Which items would you like to know the impact of?"/>
    <s v="NA"/>
    <x v="7"/>
    <s v="Scientist"/>
    <s v="NA"/>
    <s v="national quota allocation systems"/>
    <x v="609"/>
    <m/>
    <m/>
    <m/>
    <x v="2"/>
    <x v="1"/>
    <x v="1"/>
    <x v="1"/>
    <x v="0"/>
    <x v="0"/>
    <n v="2"/>
  </r>
  <r>
    <x v="1"/>
    <x v="0"/>
    <s v="Which items would you like to know the impact of?"/>
    <s v="NA"/>
    <x v="7"/>
    <s v="Scientist"/>
    <s v="NA"/>
    <s v="bottom fishery"/>
    <x v="343"/>
    <s v="fisheries"/>
    <m/>
    <m/>
    <x v="1"/>
    <x v="1"/>
    <x v="1"/>
    <x v="1"/>
    <x v="0"/>
    <x v="0"/>
    <n v="2"/>
  </r>
  <r>
    <x v="1"/>
    <x v="0"/>
    <s v="Which items would you like to know the impact of?"/>
    <s v="NA"/>
    <x v="7"/>
    <s v="Scientist"/>
    <s v="NA"/>
    <s v="environmental effects"/>
    <x v="388"/>
    <s v="environment"/>
    <m/>
    <m/>
    <x v="0"/>
    <x v="0"/>
    <x v="0"/>
    <x v="0"/>
    <x v="0"/>
    <x v="0"/>
    <n v="3"/>
  </r>
  <r>
    <x v="1"/>
    <x v="0"/>
    <s v="Which items would you like to know the impact of?"/>
    <s v="NA"/>
    <x v="7"/>
    <s v="Scientist"/>
    <s v="NA"/>
    <s v="tecnological progress"/>
    <x v="610"/>
    <m/>
    <m/>
    <m/>
    <x v="2"/>
    <x v="1"/>
    <x v="1"/>
    <x v="1"/>
    <x v="0"/>
    <x v="0"/>
    <n v="2"/>
  </r>
  <r>
    <x v="1"/>
    <x v="0"/>
    <s v="Which items would you like to know the impact of?"/>
    <s v="NA"/>
    <x v="7"/>
    <s v="Scientist"/>
    <s v="NA"/>
    <s v="demand"/>
    <x v="611"/>
    <s v="economics"/>
    <m/>
    <m/>
    <x v="2"/>
    <x v="1"/>
    <x v="1"/>
    <x v="1"/>
    <x v="0"/>
    <x v="0"/>
    <n v="2"/>
  </r>
  <r>
    <x v="1"/>
    <x v="0"/>
    <s v="Which items would you like to know the impact of?"/>
    <s v="NA"/>
    <x v="7"/>
    <s v="Scientist"/>
    <s v="NA"/>
    <s v="extraction of raw materials"/>
    <x v="180"/>
    <m/>
    <m/>
    <m/>
    <x v="2"/>
    <x v="1"/>
    <x v="1"/>
    <x v="1"/>
    <x v="0"/>
    <x v="0"/>
    <n v="2"/>
  </r>
  <r>
    <x v="1"/>
    <x v="0"/>
    <s v="Which items would you like to know the impact of?"/>
    <s v="NA"/>
    <x v="7"/>
    <s v="Scientist"/>
    <s v="NA"/>
    <s v="climate"/>
    <x v="53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7"/>
    <s v="Scientist"/>
    <s v="NA"/>
    <s v="activities leading to habitat loss"/>
    <x v="612"/>
    <s v="seabottom habitat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habitat degradation"/>
    <x v="613"/>
    <m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Top predators"/>
    <x v="596"/>
    <m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Top predators"/>
    <x v="596"/>
    <m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Food web interactions"/>
    <x v="397"/>
    <s v="food web"/>
    <m/>
    <m/>
    <x v="0"/>
    <x v="0"/>
    <x v="1"/>
    <x v="0"/>
    <x v="0"/>
    <x v="0"/>
    <n v="2"/>
  </r>
  <r>
    <x v="1"/>
    <x v="0"/>
    <s v="Which ecological items would you like advice on?"/>
    <s v="NA"/>
    <x v="0"/>
    <s v="Scientist"/>
    <s v="NA"/>
    <s v="food production"/>
    <x v="35"/>
    <s v="food supply"/>
    <m/>
    <m/>
    <x v="2"/>
    <x v="1"/>
    <x v="1"/>
    <x v="1"/>
    <x v="0"/>
    <x v="0"/>
    <n v="2"/>
  </r>
  <r>
    <x v="1"/>
    <x v="0"/>
    <s v="Which ecological items would you like advice on?"/>
    <s v="NA"/>
    <x v="0"/>
    <s v="Scientist"/>
    <s v="NA"/>
    <s v="commercial stocks"/>
    <x v="28"/>
    <s v="commercial fish/shellfish"/>
    <m/>
    <m/>
    <x v="0"/>
    <x v="0"/>
    <x v="0"/>
    <x v="1"/>
    <x v="1"/>
    <x v="0"/>
    <n v="3"/>
  </r>
  <r>
    <x v="1"/>
    <x v="0"/>
    <s v="Which ecological items would you like advice on?"/>
    <s v="NA"/>
    <x v="0"/>
    <s v="Scientist"/>
    <s v="NA"/>
    <s v="Benthic prey production for fish "/>
    <x v="614"/>
    <s v="seabottom habitat"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Bentho pelagic interactions"/>
    <x v="615"/>
    <s v="species interaction"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Bentho pelagic interactions"/>
    <x v="615"/>
    <s v="species interaction"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Sensitivity"/>
    <x v="616"/>
    <m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Impacts of fishing on mammals, birds, elasmobranchs"/>
    <x v="617"/>
    <m/>
    <m/>
    <m/>
    <x v="0"/>
    <x v="0"/>
    <x v="1"/>
    <x v="0"/>
    <x v="0"/>
    <x v="0"/>
    <n v="2"/>
  </r>
  <r>
    <x v="1"/>
    <x v="0"/>
    <s v="Which ecological items would you like advice on?"/>
    <s v="NA"/>
    <x v="0"/>
    <s v="Scientist"/>
    <s v="NA"/>
    <s v="Impacts of fishing on mammals, birds, elasmobranchs"/>
    <x v="618"/>
    <m/>
    <m/>
    <m/>
    <x v="0"/>
    <x v="0"/>
    <x v="1"/>
    <x v="0"/>
    <x v="0"/>
    <x v="0"/>
    <n v="2"/>
  </r>
  <r>
    <x v="1"/>
    <x v="0"/>
    <s v="Which ecological items would you like advice on?"/>
    <s v="NA"/>
    <x v="0"/>
    <s v="Scientist"/>
    <s v="NA"/>
    <s v="Impacts of fishing on mammals, birds, elasmobranchs"/>
    <x v="619"/>
    <m/>
    <m/>
    <m/>
    <x v="0"/>
    <x v="0"/>
    <x v="1"/>
    <x v="0"/>
    <x v="0"/>
    <x v="0"/>
    <n v="2"/>
  </r>
  <r>
    <x v="1"/>
    <x v="0"/>
    <s v="Which ecological items would you like advice on?"/>
    <s v="NA"/>
    <x v="0"/>
    <s v="Scientist"/>
    <s v="NA"/>
    <s v="Sea floor integrity"/>
    <x v="620"/>
    <m/>
    <m/>
    <m/>
    <x v="0"/>
    <x v="0"/>
    <x v="1"/>
    <x v="0"/>
    <x v="0"/>
    <x v="0"/>
    <n v="2"/>
  </r>
  <r>
    <x v="1"/>
    <x v="0"/>
    <s v="Which ecological items would you like advice on?"/>
    <s v="NA"/>
    <x v="0"/>
    <s v="Scientist"/>
    <s v="NA"/>
    <s v="Bycatch"/>
    <x v="76"/>
    <s v="bycatch"/>
    <m/>
    <m/>
    <x v="0"/>
    <x v="0"/>
    <x v="1"/>
    <x v="0"/>
    <x v="0"/>
    <x v="0"/>
    <n v="2"/>
  </r>
  <r>
    <x v="1"/>
    <x v="0"/>
    <s v="Which ecological items would you like advice on?"/>
    <s v="NA"/>
    <x v="0"/>
    <s v="Scientist"/>
    <s v="NA"/>
    <s v="Fish stocks"/>
    <x v="594"/>
    <s v="commercial fish/shellfish"/>
    <m/>
    <m/>
    <x v="0"/>
    <x v="0"/>
    <x v="0"/>
    <x v="1"/>
    <x v="0"/>
    <x v="0"/>
    <n v="2"/>
  </r>
  <r>
    <x v="1"/>
    <x v="0"/>
    <s v="Which ecological items would you like advice on?"/>
    <s v="NA"/>
    <x v="0"/>
    <s v="Scientist"/>
    <s v="NA"/>
    <s v="Fish stocks"/>
    <x v="594"/>
    <s v="commercial fish/shellfish"/>
    <m/>
    <m/>
    <x v="0"/>
    <x v="0"/>
    <x v="0"/>
    <x v="1"/>
    <x v="0"/>
    <x v="0"/>
    <n v="2"/>
  </r>
  <r>
    <x v="1"/>
    <x v="0"/>
    <s v="Which ecological items would you like advice on?"/>
    <s v="NA"/>
    <x v="0"/>
    <s v="Scientist"/>
    <s v="NA"/>
    <s v="Food webs"/>
    <x v="73"/>
    <s v="food web"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Biodiversity"/>
    <x v="47"/>
    <s v="biodiversity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Ecolical impacts"/>
    <x v="621"/>
    <s v="food web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Predator requirements "/>
    <x v="622"/>
    <m/>
    <m/>
    <m/>
    <x v="0"/>
    <x v="0"/>
    <x v="1"/>
    <x v="0"/>
    <x v="0"/>
    <x v="0"/>
    <n v="2"/>
  </r>
  <r>
    <x v="1"/>
    <x v="0"/>
    <s v="Which ecological items would you like advice on?"/>
    <s v="NA"/>
    <x v="0"/>
    <s v="Scientist"/>
    <s v="NA"/>
    <s v="Climate change and reference points"/>
    <x v="50"/>
    <s v="climate change"/>
    <m/>
    <m/>
    <x v="0"/>
    <x v="0"/>
    <x v="0"/>
    <x v="1"/>
    <x v="1"/>
    <x v="0"/>
    <n v="3"/>
  </r>
  <r>
    <x v="1"/>
    <x v="0"/>
    <s v="Which ecological items would you like advice on?"/>
    <s v="NA"/>
    <x v="0"/>
    <s v="Scientist"/>
    <s v="NA"/>
    <s v="Climate change and reference points"/>
    <x v="184"/>
    <m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Biogenic reefs"/>
    <x v="623"/>
    <s v="seabottom habitat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spation"/>
    <x v="227"/>
    <m/>
    <m/>
    <m/>
    <x v="3"/>
    <x v="1"/>
    <x v="1"/>
    <x v="1"/>
    <x v="0"/>
    <x v="0"/>
    <n v="2"/>
  </r>
  <r>
    <x v="1"/>
    <x v="0"/>
    <s v="Which ecological items would you like advice on?"/>
    <s v="NA"/>
    <x v="0"/>
    <s v="Scientist"/>
    <s v="NA"/>
    <s v="Resilience of ecosystems"/>
    <x v="400"/>
    <s v="ecosystem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Impacts of stressors on fish"/>
    <x v="624"/>
    <s v="commercial fish/shellfish"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interaction"/>
    <x v="625"/>
    <m/>
    <m/>
    <m/>
    <x v="0"/>
    <x v="0"/>
    <x v="0"/>
    <x v="0"/>
    <x v="1"/>
    <x v="0"/>
    <n v="4"/>
  </r>
  <r>
    <x v="1"/>
    <x v="0"/>
    <s v="Which ecological items would you like advice on?"/>
    <s v="NA"/>
    <x v="0"/>
    <s v="Scientist"/>
    <s v="NA"/>
    <s v="Functional processes "/>
    <x v="626"/>
    <m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Ecosystem integrity"/>
    <x v="627"/>
    <s v="ecosystem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Size spectrum"/>
    <x v="628"/>
    <m/>
    <m/>
    <m/>
    <x v="0"/>
    <x v="0"/>
    <x v="1"/>
    <x v="0"/>
    <x v="0"/>
    <x v="0"/>
    <n v="2"/>
  </r>
  <r>
    <x v="1"/>
    <x v="0"/>
    <s v="Which ecological items would you like advice on?"/>
    <s v="NA"/>
    <x v="0"/>
    <s v="Scientist"/>
    <s v="NA"/>
    <s v="Size spectrum"/>
    <x v="628"/>
    <m/>
    <m/>
    <m/>
    <x v="0"/>
    <x v="0"/>
    <x v="1"/>
    <x v="0"/>
    <x v="0"/>
    <x v="0"/>
    <n v="2"/>
  </r>
  <r>
    <x v="1"/>
    <x v="0"/>
    <s v="Which ecological items would you like advice on?"/>
    <s v="NA"/>
    <x v="0"/>
    <s v="Scientist"/>
    <s v="NA"/>
    <s v="Productivity flat fish"/>
    <x v="629"/>
    <s v="fish productivity"/>
    <m/>
    <m/>
    <x v="0"/>
    <x v="0"/>
    <x v="0"/>
    <x v="1"/>
    <x v="0"/>
    <x v="0"/>
    <n v="2"/>
  </r>
  <r>
    <x v="1"/>
    <x v="0"/>
    <s v="Which ecological items would you like advice on?"/>
    <s v="NA"/>
    <x v="0"/>
    <s v="Scientist"/>
    <s v="NA"/>
    <s v="Fish distribution"/>
    <x v="508"/>
    <s v="fish distribution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predator impacts"/>
    <x v="563"/>
    <m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Fishing impacts"/>
    <x v="267"/>
    <s v="fisheries"/>
    <m/>
    <m/>
    <x v="0"/>
    <x v="0"/>
    <x v="1"/>
    <x v="0"/>
    <x v="0"/>
    <x v="0"/>
    <n v="2"/>
  </r>
  <r>
    <x v="1"/>
    <x v="0"/>
    <s v="Which ecological items would you like advice on?"/>
    <s v="NA"/>
    <x v="0"/>
    <s v="Scientist"/>
    <s v="NA"/>
    <s v="Ecosystem productivity"/>
    <x v="407"/>
    <s v="ecosystem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Demersal flat fish"/>
    <x v="353"/>
    <s v="commercial fish/shellfish"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Fish abundance/condition"/>
    <x v="630"/>
    <s v="commercial fish/shellfish"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Fish abundance/condition"/>
    <x v="631"/>
    <s v="fish productivity"/>
    <m/>
    <m/>
    <x v="0"/>
    <x v="0"/>
    <x v="0"/>
    <x v="1"/>
    <x v="0"/>
    <x v="0"/>
    <n v="2"/>
  </r>
  <r>
    <x v="1"/>
    <x v="0"/>
    <s v="Which ecological items would you like advice on?"/>
    <s v="NA"/>
    <x v="0"/>
    <s v="Scientist"/>
    <s v="NA"/>
    <s v="Spatial distribution"/>
    <x v="607"/>
    <m/>
    <m/>
    <m/>
    <x v="0"/>
    <x v="0"/>
    <x v="1"/>
    <x v="1"/>
    <x v="1"/>
    <x v="0"/>
    <n v="2"/>
  </r>
  <r>
    <x v="1"/>
    <x v="0"/>
    <s v="Which ecological items would you like advice on?"/>
    <s v="NA"/>
    <x v="0"/>
    <s v="Scientist"/>
    <s v="NA"/>
    <s v=" multispecies MSY/MEY"/>
    <x v="632"/>
    <m/>
    <m/>
    <m/>
    <x v="0"/>
    <x v="0"/>
    <x v="1"/>
    <x v="0"/>
    <x v="0"/>
    <x v="0"/>
    <n v="2"/>
  </r>
  <r>
    <x v="1"/>
    <x v="0"/>
    <s v="Which ecological items would you like advice on?"/>
    <s v="NA"/>
    <x v="0"/>
    <s v="Scientist"/>
    <s v="NA"/>
    <s v=" multispecies MSY/MEY"/>
    <x v="633"/>
    <m/>
    <m/>
    <m/>
    <x v="2"/>
    <x v="1"/>
    <x v="1"/>
    <x v="1"/>
    <x v="0"/>
    <x v="0"/>
    <n v="2"/>
  </r>
  <r>
    <x v="1"/>
    <x v="0"/>
    <s v="Which ecological items would you like advice on?"/>
    <s v="NA"/>
    <x v="0"/>
    <s v="Scientist"/>
    <s v="NA"/>
    <s v="cumulative pressure on fishing resources"/>
    <x v="30"/>
    <s v="cummulative effects"/>
    <m/>
    <m/>
    <x v="0"/>
    <x v="0"/>
    <x v="0"/>
    <x v="0"/>
    <x v="1"/>
    <x v="0"/>
    <n v="4"/>
  </r>
  <r>
    <x v="1"/>
    <x v="0"/>
    <s v="Which ecological items would you like advice on?"/>
    <s v="NA"/>
    <x v="0"/>
    <s v="Scientist"/>
    <s v="NA"/>
    <s v="food web"/>
    <x v="73"/>
    <s v="food web"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food web"/>
    <x v="73"/>
    <s v="food web"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pelagic"/>
    <x v="308"/>
    <m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Biodiversity and all components "/>
    <x v="47"/>
    <s v="biodiversity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impact on fishing communities"/>
    <x v="36"/>
    <s v="society"/>
    <m/>
    <m/>
    <x v="2"/>
    <x v="1"/>
    <x v="1"/>
    <x v="1"/>
    <x v="0"/>
    <x v="0"/>
    <n v="2"/>
  </r>
  <r>
    <x v="1"/>
    <x v="0"/>
    <s v="Which ecological items would you like advice on?"/>
    <s v="NA"/>
    <x v="0"/>
    <s v="Scientist"/>
    <s v="NA"/>
    <s v="demersal"/>
    <x v="634"/>
    <s v="commercial fish/shellfish"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Interactions"/>
    <x v="625"/>
    <m/>
    <m/>
    <m/>
    <x v="0"/>
    <x v="0"/>
    <x v="0"/>
    <x v="0"/>
    <x v="1"/>
    <x v="0"/>
    <n v="4"/>
  </r>
  <r>
    <x v="1"/>
    <x v="0"/>
    <s v="Which ecological items would you like advice on?"/>
    <s v="NA"/>
    <x v="0"/>
    <s v="Scientist"/>
    <s v="NA"/>
    <s v="Interactions"/>
    <x v="625"/>
    <m/>
    <m/>
    <m/>
    <x v="0"/>
    <x v="0"/>
    <x v="0"/>
    <x v="0"/>
    <x v="1"/>
    <x v="0"/>
    <n v="4"/>
  </r>
  <r>
    <x v="1"/>
    <x v="0"/>
    <s v="Which ecological items would you like advice on?"/>
    <s v="NA"/>
    <x v="0"/>
    <s v="Scientist"/>
    <s v="NA"/>
    <s v="Spatiality"/>
    <x v="227"/>
    <m/>
    <m/>
    <m/>
    <x v="0"/>
    <x v="0"/>
    <x v="1"/>
    <x v="1"/>
    <x v="1"/>
    <x v="0"/>
    <n v="2"/>
  </r>
  <r>
    <x v="1"/>
    <x v="0"/>
    <s v="Which ecological items would you like advice on?"/>
    <s v="NA"/>
    <x v="0"/>
    <s v="Scientist"/>
    <s v="NA"/>
    <s v="Benthos"/>
    <x v="15"/>
    <s v="seabottom habitat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Benthos"/>
    <x v="15"/>
    <s v="seabottom habitat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Benthos"/>
    <x v="15"/>
    <s v="seabottom habitat"/>
    <m/>
    <m/>
    <x v="0"/>
    <x v="0"/>
    <x v="1"/>
    <x v="0"/>
    <x v="1"/>
    <x v="0"/>
    <n v="3"/>
  </r>
  <r>
    <x v="1"/>
    <x v="0"/>
    <s v="Which ecological items would you like advice on?"/>
    <s v="NA"/>
    <x v="0"/>
    <s v="Scientist"/>
    <s v="NA"/>
    <s v="Environment vs. fisheries"/>
    <x v="388"/>
    <s v="environment"/>
    <m/>
    <m/>
    <x v="0"/>
    <x v="0"/>
    <x v="0"/>
    <x v="0"/>
    <x v="0"/>
    <x v="0"/>
    <n v="3"/>
  </r>
  <r>
    <x v="1"/>
    <x v="0"/>
    <s v="Which ecological items would you like advice on?"/>
    <s v="NA"/>
    <x v="0"/>
    <s v="Scientist"/>
    <s v="NA"/>
    <s v="Environment vs. fisheries"/>
    <x v="29"/>
    <s v="fisheries"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Fish productivity"/>
    <x v="635"/>
    <s v="fish productivity"/>
    <m/>
    <m/>
    <x v="0"/>
    <x v="0"/>
    <x v="0"/>
    <x v="0"/>
    <x v="0"/>
    <x v="0"/>
    <n v="3"/>
  </r>
  <r>
    <x v="1"/>
    <x v="0"/>
    <s v="Which social items would you like advice on?"/>
    <s v="NA"/>
    <x v="0"/>
    <s v="Scientist"/>
    <s v="NA"/>
    <s v="Fish productivity"/>
    <x v="635"/>
    <s v="fish productivity"/>
    <m/>
    <m/>
    <x v="0"/>
    <x v="0"/>
    <x v="0"/>
    <x v="0"/>
    <x v="0"/>
    <x v="0"/>
    <n v="3"/>
  </r>
  <r>
    <x v="1"/>
    <x v="0"/>
    <s v="Which social items would you like advice on?"/>
    <s v="NA"/>
    <x v="0"/>
    <s v="Scientist"/>
    <s v="NA"/>
    <s v="Value of charismatic species"/>
    <x v="636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Tourism"/>
    <x v="331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Fishing effort"/>
    <x v="637"/>
    <s v="fisheries"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Future for fishers"/>
    <x v="638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socioeconomic impacts"/>
    <x v="192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Brexit"/>
    <x v="118"/>
    <s v="competition for space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Compliance"/>
    <x v="639"/>
    <s v="practical management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Importance of small scale vs large scale fisheries for coastal communities "/>
    <x v="4"/>
    <m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Importance of small scale vs large scale fisheries for coastal communities "/>
    <x v="5"/>
    <m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Importance of small scale vs large scale fisheries for coastal communities "/>
    <x v="329"/>
    <s v="coastal communities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gear selectivity"/>
    <x v="75"/>
    <m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Fish quality"/>
    <x v="640"/>
    <s v="fish productivity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identity"/>
    <x v="641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Fishing behavior"/>
    <x v="39"/>
    <s v="fisher conditions"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Fishing behaviour"/>
    <x v="39"/>
    <s v="fisher conditions"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Cultural"/>
    <x v="38"/>
    <s v="cultural values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mpa"/>
    <x v="13"/>
    <m/>
    <m/>
    <m/>
    <x v="2"/>
    <x v="1"/>
    <x v="1"/>
    <x v="1"/>
    <x v="1"/>
    <x v="0"/>
    <n v="3"/>
  </r>
  <r>
    <x v="1"/>
    <x v="0"/>
    <s v="Which social items would you like advice on?"/>
    <s v="NA"/>
    <x v="0"/>
    <s v="Scientist"/>
    <s v="NA"/>
    <s v="Social license"/>
    <x v="642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Social license"/>
    <x v="642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Benefits of healthy ecosystem to mental well-being"/>
    <x v="344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Benefits of healthy ecosystem to mental well-being"/>
    <x v="643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Spill over effects"/>
    <x v="644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fisher behaviour"/>
    <x v="39"/>
    <s v="fisher conditions"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fisher behaviour"/>
    <x v="39"/>
    <s v="fisher conditions"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fisher behaviour"/>
    <x v="39"/>
    <s v="fisher conditions"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Ecosystem services"/>
    <x v="152"/>
    <s v="society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Ecosystem services"/>
    <x v="152"/>
    <s v="society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Employment"/>
    <x v="12"/>
    <s v="jobs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Governance"/>
    <x v="40"/>
    <s v="governance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Governance"/>
    <x v="40"/>
    <s v="governance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Profit"/>
    <x v="449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Profit"/>
    <x v="449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Health"/>
    <x v="373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Health"/>
    <x v="373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Motivation for fishing"/>
    <x v="645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Artisanal fisheries"/>
    <x v="4"/>
    <m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wellbeing"/>
    <x v="643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Brexit impacts"/>
    <x v="118"/>
    <s v="competition for space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Jobs and fishing communities "/>
    <x v="12"/>
    <s v="jobs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Jobs and fishing communities "/>
    <x v="646"/>
    <s v="society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Accident rates in fisheries"/>
    <x v="647"/>
    <s v="fisher conditions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Fisher communities"/>
    <x v="646"/>
    <s v="society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jobs"/>
    <x v="12"/>
    <s v="jobs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jobs"/>
    <x v="12"/>
    <s v="jobs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jobs"/>
    <x v="12"/>
    <s v="jobs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jobs"/>
    <x v="12"/>
    <s v="jobs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fleets or metiers"/>
    <x v="648"/>
    <s v="fisheries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fleets or metiers"/>
    <x v="649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food security"/>
    <x v="35"/>
    <s v="food supply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food security"/>
    <x v="35"/>
    <s v="food supply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Human well-being "/>
    <x v="650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Human well-being "/>
    <x v="650"/>
    <m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fisher community"/>
    <x v="646"/>
    <s v="society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fishers"/>
    <x v="70"/>
    <s v="fisher conditions"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fishers"/>
    <x v="70"/>
    <s v="fisher conditions"/>
    <m/>
    <m/>
    <x v="1"/>
    <x v="1"/>
    <x v="1"/>
    <x v="1"/>
    <x v="0"/>
    <x v="0"/>
    <n v="2"/>
  </r>
  <r>
    <x v="1"/>
    <x v="0"/>
    <s v="Which social items would you like advice on?"/>
    <s v="NA"/>
    <x v="0"/>
    <s v="Scientist"/>
    <s v="NA"/>
    <s v="impact of fishing communities"/>
    <x v="646"/>
    <s v="society"/>
    <m/>
    <m/>
    <x v="2"/>
    <x v="1"/>
    <x v="1"/>
    <x v="1"/>
    <x v="0"/>
    <x v="0"/>
    <n v="2"/>
  </r>
  <r>
    <x v="1"/>
    <x v="0"/>
    <s v="Which social items would you like advice on?"/>
    <s v="NA"/>
    <x v="0"/>
    <s v="Scientist"/>
    <s v="NA"/>
    <s v="Spatial planning"/>
    <x v="157"/>
    <m/>
    <m/>
    <m/>
    <x v="2"/>
    <x v="1"/>
    <x v="1"/>
    <x v="1"/>
    <x v="1"/>
    <x v="0"/>
    <n v="3"/>
  </r>
  <r>
    <x v="1"/>
    <x v="0"/>
    <s v="Which social items would you like advice on?"/>
    <s v="NA"/>
    <x v="0"/>
    <s v="Scientist"/>
    <s v="NA"/>
    <s v="Spatial planning"/>
    <x v="157"/>
    <m/>
    <m/>
    <m/>
    <x v="2"/>
    <x v="1"/>
    <x v="1"/>
    <x v="1"/>
    <x v="1"/>
    <x v="0"/>
    <n v="3"/>
  </r>
  <r>
    <x v="1"/>
    <x v="0"/>
    <s v="Which social items would you like advice on?"/>
    <s v="NA"/>
    <x v="0"/>
    <s v="Scientist"/>
    <s v="NA"/>
    <s v="Spatial planning"/>
    <x v="157"/>
    <m/>
    <m/>
    <m/>
    <x v="2"/>
    <x v="1"/>
    <x v="1"/>
    <x v="1"/>
    <x v="1"/>
    <x v="0"/>
    <n v="3"/>
  </r>
  <r>
    <x v="1"/>
    <x v="0"/>
    <s v="Which social items would you like advice on?"/>
    <s v="NA"/>
    <x v="0"/>
    <s v="Scientist"/>
    <s v="NA"/>
    <s v="Spatial planning"/>
    <x v="157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Fishing opportunities"/>
    <x v="651"/>
    <s v="fisheries"/>
    <m/>
    <m/>
    <x v="1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River intake"/>
    <x v="498"/>
    <m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Human structures at seas eg hydrogen plants"/>
    <x v="652"/>
    <m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Human structures at seas eg hydrogen plants"/>
    <x v="653"/>
    <m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polarisation of stakeholders"/>
    <x v="654"/>
    <m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Marine traffic"/>
    <x v="655"/>
    <m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Biogenic reefs"/>
    <x v="623"/>
    <s v="seabottom habitat"/>
    <m/>
    <m/>
    <x v="0"/>
    <x v="0"/>
    <x v="2"/>
    <x v="0"/>
    <x v="1"/>
    <x v="0"/>
    <n v="3"/>
  </r>
  <r>
    <x v="1"/>
    <x v="0"/>
    <s v="Which items would you like to know the impact of?"/>
    <s v="NA"/>
    <x v="0"/>
    <s v="Scientist"/>
    <s v="NA"/>
    <s v="Catchability of gears"/>
    <x v="75"/>
    <m/>
    <m/>
    <m/>
    <x v="1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Emissions of fishing vessels "/>
    <x v="205"/>
    <s v="carbon emission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Recreational fisheries"/>
    <x v="239"/>
    <m/>
    <m/>
    <m/>
    <x v="2"/>
    <x v="1"/>
    <x v="0"/>
    <x v="1"/>
    <x v="1"/>
    <x v="0"/>
    <n v="4"/>
  </r>
  <r>
    <x v="1"/>
    <x v="0"/>
    <s v="Which items would you like to know the impact of?"/>
    <s v="NA"/>
    <x v="0"/>
    <s v="Scientist"/>
    <s v="NA"/>
    <s v="Recreational fisheries"/>
    <x v="239"/>
    <m/>
    <m/>
    <m/>
    <x v="2"/>
    <x v="1"/>
    <x v="0"/>
    <x v="1"/>
    <x v="1"/>
    <x v="0"/>
    <n v="4"/>
  </r>
  <r>
    <x v="1"/>
    <x v="0"/>
    <s v="Which items would you like to know the impact of?"/>
    <s v="NA"/>
    <x v="0"/>
    <s v="Scientist"/>
    <s v="NA"/>
    <s v="Catchability of gear"/>
    <x v="75"/>
    <m/>
    <m/>
    <m/>
    <x v="1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Changes in isoscape"/>
    <x v="656"/>
    <m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Changes in isoscape"/>
    <x v="656"/>
    <m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Spatial planning"/>
    <x v="157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indirect effects through the food web"/>
    <x v="657"/>
    <s v="food web"/>
    <m/>
    <m/>
    <x v="0"/>
    <x v="0"/>
    <x v="1"/>
    <x v="0"/>
    <x v="0"/>
    <x v="0"/>
    <n v="2"/>
  </r>
  <r>
    <x v="1"/>
    <x v="0"/>
    <s v="Which items would you like to know the impact of?"/>
    <s v="NA"/>
    <x v="0"/>
    <s v="Scientist"/>
    <s v="NA"/>
    <s v="Changes to circulation/oceanography"/>
    <x v="658"/>
    <s v="environment"/>
    <m/>
    <m/>
    <x v="0"/>
    <x v="0"/>
    <x v="0"/>
    <x v="1"/>
    <x v="0"/>
    <x v="0"/>
    <n v="2"/>
  </r>
  <r>
    <x v="1"/>
    <x v="0"/>
    <s v="Which items would you like to know the impact of?"/>
    <s v="NA"/>
    <x v="0"/>
    <s v="Scientist"/>
    <s v="NA"/>
    <s v="Changes to circulation/oceanography"/>
    <x v="499"/>
    <m/>
    <m/>
    <m/>
    <x v="0"/>
    <x v="0"/>
    <x v="0"/>
    <x v="0"/>
    <x v="1"/>
    <x v="0"/>
    <n v="4"/>
  </r>
  <r>
    <x v="1"/>
    <x v="0"/>
    <s v="Which items would you like to know the impact of?"/>
    <s v="NA"/>
    <x v="0"/>
    <s v="Scientist"/>
    <s v="NA"/>
    <s v="Physical disturbance "/>
    <x v="659"/>
    <m/>
    <m/>
    <m/>
    <x v="0"/>
    <x v="0"/>
    <x v="0"/>
    <x v="0"/>
    <x v="1"/>
    <x v="0"/>
    <n v="4"/>
  </r>
  <r>
    <x v="1"/>
    <x v="0"/>
    <s v="Which items would you like to know the impact of?"/>
    <s v="NA"/>
    <x v="0"/>
    <s v="Scientist"/>
    <s v="NA"/>
    <s v="Food web"/>
    <x v="73"/>
    <s v="food web"/>
    <m/>
    <m/>
    <x v="0"/>
    <x v="0"/>
    <x v="0"/>
    <x v="0"/>
    <x v="0"/>
    <x v="0"/>
    <n v="3"/>
  </r>
  <r>
    <x v="1"/>
    <x v="0"/>
    <s v="Which items would you like to know the impact of?"/>
    <s v="NA"/>
    <x v="0"/>
    <s v="Scientist"/>
    <s v="NA"/>
    <s v="Pollution"/>
    <x v="92"/>
    <m/>
    <m/>
    <m/>
    <x v="3"/>
    <x v="1"/>
    <x v="0"/>
    <x v="1"/>
    <x v="0"/>
    <x v="0"/>
    <n v="3"/>
  </r>
  <r>
    <x v="1"/>
    <x v="0"/>
    <s v="Which items would you like to know the impact of?"/>
    <s v="NA"/>
    <x v="0"/>
    <s v="Scientist"/>
    <s v="NA"/>
    <s v="fishing closure"/>
    <x v="660"/>
    <s v="management measure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fishing closure"/>
    <x v="660"/>
    <s v="management measure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no-take zones"/>
    <x v="661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energy prices"/>
    <x v="662"/>
    <s v="other sectors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gear selectivity"/>
    <x v="75"/>
    <m/>
    <m/>
    <m/>
    <x v="1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gear selectivity"/>
    <x v="75"/>
    <m/>
    <m/>
    <m/>
    <x v="1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Bottom trawling"/>
    <x v="175"/>
    <s v="fishing gear"/>
    <m/>
    <m/>
    <x v="1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governance choices"/>
    <x v="40"/>
    <s v="governance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governance choices"/>
    <x v="40"/>
    <s v="governance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Noise"/>
    <x v="176"/>
    <m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Sea floor disturbance"/>
    <x v="663"/>
    <m/>
    <m/>
    <m/>
    <x v="0"/>
    <x v="0"/>
    <x v="1"/>
    <x v="0"/>
    <x v="1"/>
    <x v="0"/>
    <n v="3"/>
  </r>
  <r>
    <x v="1"/>
    <x v="0"/>
    <s v="Which items would you like to know the impact of?"/>
    <s v="NA"/>
    <x v="0"/>
    <s v="Scientist"/>
    <s v="NA"/>
    <s v="Brexit"/>
    <x v="118"/>
    <s v="competition for space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Brexit"/>
    <x v="118"/>
    <s v="competition for space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Brexit"/>
    <x v="118"/>
    <s v="competition for space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Brexit"/>
    <x v="118"/>
    <s v="competition for space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Brexit"/>
    <x v="118"/>
    <s v="competition for space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Eutrophication"/>
    <x v="537"/>
    <s v="pollution"/>
    <m/>
    <m/>
    <x v="0"/>
    <x v="0"/>
    <x v="0"/>
    <x v="0"/>
    <x v="0"/>
    <x v="0"/>
    <n v="3"/>
  </r>
  <r>
    <x v="1"/>
    <x v="0"/>
    <s v="Which items would you like to know the impact of?"/>
    <s v="NA"/>
    <x v="0"/>
    <s v="Scientist"/>
    <s v="NA"/>
    <s v="Eutrophication"/>
    <x v="537"/>
    <s v="pollution"/>
    <m/>
    <m/>
    <x v="0"/>
    <x v="0"/>
    <x v="0"/>
    <x v="0"/>
    <x v="0"/>
    <x v="0"/>
    <n v="3"/>
  </r>
  <r>
    <x v="1"/>
    <x v="0"/>
    <s v="Which items would you like to know the impact of?"/>
    <s v="NA"/>
    <x v="0"/>
    <s v="Scientist"/>
    <s v="NA"/>
    <s v="Eutrophication"/>
    <x v="537"/>
    <s v="pollution"/>
    <m/>
    <m/>
    <x v="0"/>
    <x v="0"/>
    <x v="0"/>
    <x v="0"/>
    <x v="0"/>
    <x v="0"/>
    <n v="3"/>
  </r>
  <r>
    <x v="1"/>
    <x v="0"/>
    <s v="Which items would you like to know the impact of?"/>
    <s v="NA"/>
    <x v="0"/>
    <s v="Scientist"/>
    <s v="NA"/>
    <s v="Harvest control rules"/>
    <x v="8"/>
    <m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Shifts in currents"/>
    <x v="658"/>
    <s v="environment"/>
    <m/>
    <m/>
    <x v="0"/>
    <x v="0"/>
    <x v="0"/>
    <x v="1"/>
    <x v="1"/>
    <x v="0"/>
    <n v="3"/>
  </r>
  <r>
    <x v="1"/>
    <x v="0"/>
    <s v="Which items would you like to know the impact of?"/>
    <s v="NA"/>
    <x v="0"/>
    <s v="Scientist"/>
    <s v="NA"/>
    <s v="Spatial distribution"/>
    <x v="607"/>
    <m/>
    <m/>
    <m/>
    <x v="0"/>
    <x v="0"/>
    <x v="1"/>
    <x v="1"/>
    <x v="1"/>
    <x v="0"/>
    <n v="2"/>
  </r>
  <r>
    <x v="1"/>
    <x v="0"/>
    <s v="Which items would you like to know the impact of?"/>
    <s v="NA"/>
    <x v="0"/>
    <s v="Scientist"/>
    <s v="NA"/>
    <s v="Closures"/>
    <x v="664"/>
    <m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Acidification"/>
    <x v="90"/>
    <s v="climate change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Sea bottom impact"/>
    <x v="665"/>
    <m/>
    <m/>
    <m/>
    <x v="0"/>
    <x v="0"/>
    <x v="1"/>
    <x v="0"/>
    <x v="1"/>
    <x v="0"/>
    <n v="3"/>
  </r>
  <r>
    <x v="1"/>
    <x v="0"/>
    <s v="Which items would you like to know the impact of?"/>
    <s v="NA"/>
    <x v="0"/>
    <s v="Scientist"/>
    <s v="NA"/>
    <s v="Anthropogenic impacts"/>
    <x v="479"/>
    <s v="anthropogenic impacts"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predators"/>
    <x v="666"/>
    <m/>
    <m/>
    <m/>
    <x v="0"/>
    <x v="0"/>
    <x v="0"/>
    <x v="0"/>
    <x v="0"/>
    <x v="0"/>
    <n v="3"/>
  </r>
  <r>
    <x v="1"/>
    <x v="0"/>
    <s v="Which items would you like to know the impact of?"/>
    <s v="NA"/>
    <x v="0"/>
    <s v="Scientist"/>
    <s v="NA"/>
    <s v="MPAs"/>
    <x v="13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MPAs"/>
    <x v="13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MPAs"/>
    <x v="13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MPAs"/>
    <x v="13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MPAs"/>
    <x v="13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wind farms"/>
    <x v="14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wind farms"/>
    <x v="14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wind farms"/>
    <x v="14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wind farms"/>
    <x v="14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wind farms"/>
    <x v="14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wind farms"/>
    <x v="14"/>
    <m/>
    <m/>
    <m/>
    <x v="2"/>
    <x v="1"/>
    <x v="1"/>
    <x v="1"/>
    <x v="1"/>
    <x v="0"/>
    <n v="3"/>
  </r>
  <r>
    <x v="1"/>
    <x v="0"/>
    <s v="Which items would you like to know the impact of?"/>
    <s v="NA"/>
    <x v="0"/>
    <s v="Scientist"/>
    <s v="NA"/>
    <s v="fishing"/>
    <x v="29"/>
    <s v="fisheries"/>
    <m/>
    <m/>
    <x v="1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fishing"/>
    <x v="29"/>
    <s v="fisheries"/>
    <m/>
    <m/>
    <x v="1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fishing"/>
    <x v="29"/>
    <s v="fisheries"/>
    <m/>
    <m/>
    <x v="1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fishing"/>
    <x v="29"/>
    <s v="fisheries"/>
    <m/>
    <m/>
    <x v="1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Warming"/>
    <x v="579"/>
    <m/>
    <m/>
    <m/>
    <x v="2"/>
    <x v="1"/>
    <x v="1"/>
    <x v="1"/>
    <x v="0"/>
    <x v="0"/>
    <n v="2"/>
  </r>
  <r>
    <x v="1"/>
    <x v="0"/>
    <s v="Which items would you like to know the impact of?"/>
    <s v="NA"/>
    <x v="0"/>
    <s v="Scientist"/>
    <s v="NA"/>
    <s v="habitat degradation"/>
    <x v="613"/>
    <m/>
    <m/>
    <m/>
    <x v="0"/>
    <x v="0"/>
    <x v="1"/>
    <x v="0"/>
    <x v="1"/>
    <x v="0"/>
    <n v="3"/>
  </r>
  <r>
    <x v="1"/>
    <x v="0"/>
    <s v="Which items would you like to know the impact of?"/>
    <s v="NA"/>
    <x v="0"/>
    <s v="Scientist"/>
    <s v="NA"/>
    <s v="habitat degradation"/>
    <x v="613"/>
    <m/>
    <m/>
    <m/>
    <x v="0"/>
    <x v="0"/>
    <x v="1"/>
    <x v="0"/>
    <x v="1"/>
    <x v="0"/>
    <n v="3"/>
  </r>
  <r>
    <x v="1"/>
    <x v="0"/>
    <s v="Which items would you like to know the impact of?"/>
    <s v="NA"/>
    <x v="0"/>
    <s v="Scientist"/>
    <s v="NA"/>
    <s v="habitat degradation"/>
    <x v="613"/>
    <m/>
    <m/>
    <m/>
    <x v="0"/>
    <x v="0"/>
    <x v="1"/>
    <x v="0"/>
    <x v="1"/>
    <x v="0"/>
    <n v="3"/>
  </r>
  <r>
    <x v="1"/>
    <x v="0"/>
    <s v="Which items would you like to know the impact of?"/>
    <s v="NA"/>
    <x v="0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0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0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0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0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0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0"/>
    <s v="Scientist"/>
    <s v="NA"/>
    <s v="climate change"/>
    <x v="50"/>
    <s v="climate change"/>
    <m/>
    <m/>
    <x v="0"/>
    <x v="0"/>
    <x v="0"/>
    <x v="1"/>
    <x v="1"/>
    <x v="0"/>
    <n v="3"/>
  </r>
  <r>
    <x v="0"/>
    <x v="0"/>
    <s v="NA"/>
    <s v="K1"/>
    <x v="8"/>
    <s v="Scientist"/>
    <s v="Man"/>
    <s v="Sensitive habitats"/>
    <x v="202"/>
    <m/>
    <m/>
    <m/>
    <x v="0"/>
    <x v="0"/>
    <x v="1"/>
    <x v="0"/>
    <x v="1"/>
    <x v="0"/>
    <n v="3"/>
  </r>
  <r>
    <x v="0"/>
    <x v="0"/>
    <s v="NA"/>
    <s v="K1"/>
    <x v="8"/>
    <s v="Scientist"/>
    <s v="Man"/>
    <s v="Essential Fish habitats"/>
    <x v="278"/>
    <s v="Fish habitat"/>
    <m/>
    <m/>
    <x v="0"/>
    <x v="0"/>
    <x v="0"/>
    <x v="1"/>
    <x v="1"/>
    <x v="0"/>
    <n v="3"/>
  </r>
  <r>
    <x v="0"/>
    <x v="0"/>
    <s v="NA"/>
    <s v="K1"/>
    <x v="8"/>
    <s v="Scientist"/>
    <s v="Man"/>
    <s v="Biodiversity"/>
    <x v="47"/>
    <s v="biodiversity"/>
    <m/>
    <m/>
    <x v="0"/>
    <x v="0"/>
    <x v="1"/>
    <x v="0"/>
    <x v="1"/>
    <x v="0"/>
    <n v="3"/>
  </r>
  <r>
    <x v="0"/>
    <x v="0"/>
    <s v="NA"/>
    <s v="K1"/>
    <x v="8"/>
    <s v="Scientist"/>
    <s v="Man"/>
    <s v="MPA"/>
    <x v="13"/>
    <m/>
    <m/>
    <m/>
    <x v="2"/>
    <x v="1"/>
    <x v="1"/>
    <x v="1"/>
    <x v="1"/>
    <x v="0"/>
    <n v="3"/>
  </r>
  <r>
    <x v="0"/>
    <x v="0"/>
    <s v="NA"/>
    <s v="K1"/>
    <x v="8"/>
    <s v="Scientist"/>
    <s v="Man"/>
    <s v="Other human activities"/>
    <x v="291"/>
    <m/>
    <m/>
    <s v="sensitive fish habitats, Essential Fish Habitat, Biodiversity, MPA"/>
    <x v="2"/>
    <x v="1"/>
    <x v="1"/>
    <x v="1"/>
    <x v="0"/>
    <x v="0"/>
    <n v="2"/>
  </r>
  <r>
    <x v="0"/>
    <x v="0"/>
    <s v="NA"/>
    <s v="K1"/>
    <x v="8"/>
    <s v="Scientist"/>
    <s v="Man"/>
    <s v="Fishery"/>
    <x v="29"/>
    <s v="fisheries"/>
    <m/>
    <s v="sensitive fish habitats, Essential Fish Habitat, Biodiversity, MPA"/>
    <x v="1"/>
    <x v="1"/>
    <x v="1"/>
    <x v="1"/>
    <x v="0"/>
    <x v="0"/>
    <n v="2"/>
  </r>
  <r>
    <x v="0"/>
    <x v="0"/>
    <s v="NA"/>
    <s v="K1"/>
    <x v="8"/>
    <s v="Scientist"/>
    <s v="Man"/>
    <s v="Climate change"/>
    <x v="50"/>
    <s v="climate change"/>
    <m/>
    <s v="sensitive fish habitats, Essential Fish Habitat, Biodiversity, MPA"/>
    <x v="0"/>
    <x v="0"/>
    <x v="0"/>
    <x v="1"/>
    <x v="1"/>
    <x v="0"/>
    <n v="3"/>
  </r>
  <r>
    <x v="0"/>
    <x v="0"/>
    <s v="NA"/>
    <s v="K2"/>
    <x v="8"/>
    <s v="Scientist"/>
    <s v="Woman"/>
    <s v="What is the cummulative impact of anthropogenic pressures on food webs and marine resources?"/>
    <x v="30"/>
    <s v="cummulative effects"/>
    <m/>
    <m/>
    <x v="3"/>
    <x v="1"/>
    <x v="1"/>
    <x v="1"/>
    <x v="0"/>
    <x v="0"/>
    <n v="2"/>
  </r>
  <r>
    <x v="0"/>
    <x v="0"/>
    <s v="NA"/>
    <s v="K2"/>
    <x v="8"/>
    <s v="Scientist"/>
    <s v="Woman"/>
    <s v="What is the cummulative impact of anthropogenic pressures on food webs and marine resources?"/>
    <x v="479"/>
    <s v="anthropogenic impacts"/>
    <m/>
    <m/>
    <x v="2"/>
    <x v="1"/>
    <x v="1"/>
    <x v="1"/>
    <x v="0"/>
    <x v="0"/>
    <n v="2"/>
  </r>
  <r>
    <x v="0"/>
    <x v="0"/>
    <s v="NA"/>
    <s v="K2"/>
    <x v="8"/>
    <s v="Scientist"/>
    <s v="Woman"/>
    <s v="What is the cummulative impact of anthropogenic pressures on food webs and marine resources?"/>
    <x v="73"/>
    <s v="food web"/>
    <m/>
    <m/>
    <x v="0"/>
    <x v="0"/>
    <x v="0"/>
    <x v="0"/>
    <x v="0"/>
    <x v="0"/>
    <n v="3"/>
  </r>
  <r>
    <x v="0"/>
    <x v="0"/>
    <s v="NA"/>
    <s v="K2"/>
    <x v="8"/>
    <s v="Scientist"/>
    <s v="Woman"/>
    <s v="What is the cummulative impact of anthropogenic pressures on food webs and marine resources?"/>
    <x v="667"/>
    <m/>
    <m/>
    <m/>
    <x v="0"/>
    <x v="0"/>
    <x v="0"/>
    <x v="0"/>
    <x v="1"/>
    <x v="0"/>
    <n v="4"/>
  </r>
  <r>
    <x v="0"/>
    <x v="0"/>
    <s v="NA"/>
    <s v="K2"/>
    <x v="8"/>
    <s v="Scientist"/>
    <s v="Woman"/>
    <s v="Climate warming"/>
    <x v="50"/>
    <s v="climate change"/>
    <m/>
    <s v="Fish stocks, PETs, litter"/>
    <x v="0"/>
    <x v="0"/>
    <x v="0"/>
    <x v="1"/>
    <x v="1"/>
    <x v="0"/>
    <n v="3"/>
  </r>
  <r>
    <x v="0"/>
    <x v="0"/>
    <s v="NA"/>
    <s v="K2"/>
    <x v="8"/>
    <s v="Scientist"/>
    <s v="Woman"/>
    <s v="Unsustainable fishing activities"/>
    <x v="155"/>
    <m/>
    <m/>
    <s v="Fish stocks, PETs, litter"/>
    <x v="2"/>
    <x v="1"/>
    <x v="1"/>
    <x v="1"/>
    <x v="0"/>
    <x v="0"/>
    <n v="2"/>
  </r>
  <r>
    <x v="0"/>
    <x v="0"/>
    <s v="NA"/>
    <s v="K2"/>
    <x v="8"/>
    <s v="Scientist"/>
    <s v="Woman"/>
    <s v="Unsustainable fishing activities"/>
    <x v="29"/>
    <s v="fisheries"/>
    <m/>
    <s v="Fish stocks, PETs, litter"/>
    <x v="1"/>
    <x v="1"/>
    <x v="1"/>
    <x v="1"/>
    <x v="0"/>
    <x v="0"/>
    <n v="2"/>
  </r>
  <r>
    <x v="0"/>
    <x v="0"/>
    <s v="NA"/>
    <s v="K2"/>
    <x v="8"/>
    <s v="Scientist"/>
    <s v="Woman"/>
    <s v="Shipping"/>
    <x v="668"/>
    <m/>
    <m/>
    <s v="Fish stocks, PETs, litter"/>
    <x v="2"/>
    <x v="1"/>
    <x v="1"/>
    <x v="1"/>
    <x v="0"/>
    <x v="0"/>
    <n v="2"/>
  </r>
  <r>
    <x v="0"/>
    <x v="0"/>
    <s v="NA"/>
    <s v="K2"/>
    <x v="8"/>
    <s v="Scientist"/>
    <s v="Woman"/>
    <s v="Tourism"/>
    <x v="331"/>
    <m/>
    <m/>
    <s v="Fish stocks, PETs, litter"/>
    <x v="2"/>
    <x v="1"/>
    <x v="1"/>
    <x v="1"/>
    <x v="0"/>
    <x v="0"/>
    <n v="2"/>
  </r>
  <r>
    <x v="0"/>
    <x v="0"/>
    <s v="NA"/>
    <s v="K2"/>
    <x v="8"/>
    <s v="Scientist"/>
    <s v="Woman"/>
    <s v="Local ressource use"/>
    <x v="669"/>
    <m/>
    <m/>
    <s v="Fish stocks, PETs, litter"/>
    <x v="2"/>
    <x v="1"/>
    <x v="1"/>
    <x v="1"/>
    <x v="0"/>
    <x v="0"/>
    <n v="2"/>
  </r>
  <r>
    <x v="0"/>
    <x v="0"/>
    <s v="NA"/>
    <s v="K2"/>
    <x v="8"/>
    <s v="Scientist"/>
    <s v="Woman"/>
    <s v="Small scale fishing (icon)"/>
    <x v="4"/>
    <m/>
    <m/>
    <s v="Fish stocks, PETs, litter"/>
    <x v="1"/>
    <x v="1"/>
    <x v="1"/>
    <x v="1"/>
    <x v="0"/>
    <x v="0"/>
    <n v="2"/>
  </r>
  <r>
    <x v="0"/>
    <x v="0"/>
    <s v="NA"/>
    <s v="K2"/>
    <x v="8"/>
    <s v="Scientist"/>
    <s v="Woman"/>
    <s v="large scale fishing (icon)"/>
    <x v="5"/>
    <m/>
    <m/>
    <s v="Fish stocks, PETs, litter"/>
    <x v="1"/>
    <x v="1"/>
    <x v="1"/>
    <x v="1"/>
    <x v="0"/>
    <x v="0"/>
    <n v="2"/>
  </r>
  <r>
    <x v="0"/>
    <x v="0"/>
    <s v="NA"/>
    <s v="K2"/>
    <x v="8"/>
    <s v="Scientist"/>
    <s v="Woman"/>
    <s v="Fishing gear (icon)"/>
    <x v="275"/>
    <s v="fishing gear"/>
    <m/>
    <s v="Fish stocks, PETs, litter"/>
    <x v="1"/>
    <x v="1"/>
    <x v="1"/>
    <x v="1"/>
    <x v="0"/>
    <x v="0"/>
    <n v="2"/>
  </r>
  <r>
    <x v="0"/>
    <x v="0"/>
    <s v="NA"/>
    <s v="K2"/>
    <x v="8"/>
    <s v="Scientist"/>
    <s v="Woman"/>
    <s v="Seabirds (icon)"/>
    <x v="78"/>
    <m/>
    <m/>
    <s v="EBM, MPAs"/>
    <x v="0"/>
    <x v="0"/>
    <x v="0"/>
    <x v="0"/>
    <x v="0"/>
    <x v="0"/>
    <n v="3"/>
  </r>
  <r>
    <x v="0"/>
    <x v="0"/>
    <s v="NA"/>
    <s v="K2"/>
    <x v="8"/>
    <s v="Scientist"/>
    <s v="Woman"/>
    <s v="Hake (icon)"/>
    <x v="2"/>
    <m/>
    <m/>
    <s v="EBM, MPAs"/>
    <x v="0"/>
    <x v="0"/>
    <x v="0"/>
    <x v="1"/>
    <x v="0"/>
    <x v="0"/>
    <n v="2"/>
  </r>
  <r>
    <x v="0"/>
    <x v="0"/>
    <s v="NA"/>
    <s v="K2"/>
    <x v="8"/>
    <s v="Scientist"/>
    <s v="Woman"/>
    <s v="Marine mammals (icon)"/>
    <x v="79"/>
    <m/>
    <m/>
    <s v="EBM, MPAs"/>
    <x v="0"/>
    <x v="0"/>
    <x v="0"/>
    <x v="0"/>
    <x v="1"/>
    <x v="0"/>
    <n v="4"/>
  </r>
  <r>
    <x v="0"/>
    <x v="0"/>
    <s v="NA"/>
    <s v="K2"/>
    <x v="8"/>
    <s v="Scientist"/>
    <s v="Woman"/>
    <s v="litter (icon)"/>
    <x v="11"/>
    <m/>
    <m/>
    <s v="EBM, MPAs"/>
    <x v="0"/>
    <x v="0"/>
    <x v="1"/>
    <x v="0"/>
    <x v="0"/>
    <x v="0"/>
    <n v="2"/>
  </r>
  <r>
    <x v="0"/>
    <x v="0"/>
    <s v="NA"/>
    <s v="K2"/>
    <x v="8"/>
    <s v="Scientist"/>
    <s v="Woman"/>
    <s v="shrimp (icon)"/>
    <x v="0"/>
    <m/>
    <m/>
    <s v="EBM, MPAs"/>
    <x v="0"/>
    <x v="0"/>
    <x v="0"/>
    <x v="0"/>
    <x v="0"/>
    <x v="0"/>
    <n v="3"/>
  </r>
  <r>
    <x v="0"/>
    <x v="0"/>
    <s v="NA"/>
    <s v="K2"/>
    <x v="8"/>
    <s v="Scientist"/>
    <s v="Woman"/>
    <s v="nephrops (icon)"/>
    <x v="16"/>
    <m/>
    <m/>
    <s v="EBM, MPAs"/>
    <x v="0"/>
    <x v="0"/>
    <x v="0"/>
    <x v="1"/>
    <x v="0"/>
    <x v="0"/>
    <n v="2"/>
  </r>
  <r>
    <x v="0"/>
    <x v="0"/>
    <s v="NA"/>
    <s v="K2"/>
    <x v="8"/>
    <s v="Scientist"/>
    <s v="Woman"/>
    <s v="rays (icon)"/>
    <x v="23"/>
    <m/>
    <m/>
    <s v="EBM, MPAs"/>
    <x v="0"/>
    <x v="0"/>
    <x v="1"/>
    <x v="0"/>
    <x v="1"/>
    <x v="0"/>
    <n v="3"/>
  </r>
  <r>
    <x v="0"/>
    <x v="0"/>
    <s v="NA"/>
    <s v="K2"/>
    <x v="8"/>
    <s v="Scientist"/>
    <s v="Woman"/>
    <s v="mullet (icon)"/>
    <x v="22"/>
    <m/>
    <m/>
    <s v="EBM, MPAs"/>
    <x v="0"/>
    <x v="0"/>
    <x v="0"/>
    <x v="1"/>
    <x v="0"/>
    <x v="0"/>
    <n v="2"/>
  </r>
  <r>
    <x v="0"/>
    <x v="0"/>
    <s v="NA"/>
    <s v="K2"/>
    <x v="8"/>
    <s v="Scientist"/>
    <s v="Woman"/>
    <s v="sea turtle (icon)"/>
    <x v="137"/>
    <m/>
    <m/>
    <s v="EBM, MPAs"/>
    <x v="0"/>
    <x v="0"/>
    <x v="1"/>
    <x v="0"/>
    <x v="0"/>
    <x v="0"/>
    <n v="2"/>
  </r>
  <r>
    <x v="0"/>
    <x v="0"/>
    <s v="NA"/>
    <s v="K2"/>
    <x v="8"/>
    <s v="Scientist"/>
    <s v="Woman"/>
    <s v="Local communities (icon)"/>
    <x v="139"/>
    <m/>
    <m/>
    <s v="Fish stocks, PETs, litter"/>
    <x v="2"/>
    <x v="1"/>
    <x v="1"/>
    <x v="1"/>
    <x v="0"/>
    <x v="0"/>
    <n v="2"/>
  </r>
  <r>
    <x v="0"/>
    <x v="0"/>
    <s v="NA"/>
    <s v="K2"/>
    <x v="8"/>
    <s v="Scientist"/>
    <s v="Woman"/>
    <s v="Food (icon)"/>
    <x v="35"/>
    <s v="food supply"/>
    <m/>
    <s v="Fish stocks, PETs, litter"/>
    <x v="2"/>
    <x v="1"/>
    <x v="1"/>
    <x v="1"/>
    <x v="0"/>
    <x v="0"/>
    <n v="2"/>
  </r>
  <r>
    <x v="0"/>
    <x v="0"/>
    <s v="NA"/>
    <s v="K2"/>
    <x v="8"/>
    <s v="Scientist"/>
    <s v="Woman"/>
    <s v="people (icon)"/>
    <x v="534"/>
    <m/>
    <m/>
    <s v="Fish stocks, PETs, litter"/>
    <x v="2"/>
    <x v="1"/>
    <x v="1"/>
    <x v="1"/>
    <x v="0"/>
    <x v="0"/>
    <n v="2"/>
  </r>
  <r>
    <x v="0"/>
    <x v="0"/>
    <s v="NA"/>
    <s v="K2"/>
    <x v="8"/>
    <s v="Scientist"/>
    <s v="Woman"/>
    <s v="Ecosystembased management"/>
    <x v="670"/>
    <s v="management strategy"/>
    <m/>
    <m/>
    <x v="2"/>
    <x v="1"/>
    <x v="1"/>
    <x v="1"/>
    <x v="0"/>
    <x v="0"/>
    <n v="2"/>
  </r>
  <r>
    <x v="0"/>
    <x v="0"/>
    <s v="NA"/>
    <s v="K2"/>
    <x v="8"/>
    <s v="Scientist"/>
    <s v="Woman"/>
    <s v="MPA"/>
    <x v="13"/>
    <m/>
    <m/>
    <m/>
    <x v="2"/>
    <x v="1"/>
    <x v="1"/>
    <x v="1"/>
    <x v="1"/>
    <x v="0"/>
    <n v="3"/>
  </r>
  <r>
    <x v="0"/>
    <x v="0"/>
    <s v="NA"/>
    <s v="K2"/>
    <x v="8"/>
    <s v="Scientist"/>
    <s v="Woman"/>
    <s v="What are the factors that contribute to the success of MPAs"/>
    <x v="216"/>
    <m/>
    <m/>
    <m/>
    <x v="6"/>
    <x v="2"/>
    <x v="2"/>
    <x v="2"/>
    <x v="2"/>
    <x v="0"/>
    <n v="1"/>
  </r>
  <r>
    <x v="0"/>
    <x v="0"/>
    <s v="NA"/>
    <s v="K2"/>
    <x v="8"/>
    <s v="Scientist"/>
    <s v="Woman"/>
    <s v="Stakeholder engagement?"/>
    <x v="169"/>
    <m/>
    <m/>
    <m/>
    <x v="2"/>
    <x v="1"/>
    <x v="1"/>
    <x v="1"/>
    <x v="0"/>
    <x v="0"/>
    <n v="2"/>
  </r>
  <r>
    <x v="0"/>
    <x v="0"/>
    <s v="NA"/>
    <s v="K2"/>
    <x v="8"/>
    <s v="Scientist"/>
    <s v="Woman"/>
    <s v="Supporting legislation?"/>
    <x v="671"/>
    <m/>
    <m/>
    <m/>
    <x v="2"/>
    <x v="1"/>
    <x v="1"/>
    <x v="1"/>
    <x v="0"/>
    <x v="0"/>
    <n v="2"/>
  </r>
  <r>
    <x v="0"/>
    <x v="0"/>
    <s v="NA"/>
    <s v="K3"/>
    <x v="8"/>
    <s v="Scientist"/>
    <s v="NA"/>
    <s v="Global warming"/>
    <x v="50"/>
    <s v="climate change"/>
    <m/>
    <m/>
    <x v="0"/>
    <x v="0"/>
    <x v="0"/>
    <x v="1"/>
    <x v="1"/>
    <x v="0"/>
    <n v="3"/>
  </r>
  <r>
    <x v="0"/>
    <x v="0"/>
    <s v="NA"/>
    <s v="K3"/>
    <x v="8"/>
    <s v="Scientist"/>
    <s v="NA"/>
    <s v="Sustainable exploitment"/>
    <x v="155"/>
    <m/>
    <m/>
    <m/>
    <x v="2"/>
    <x v="1"/>
    <x v="1"/>
    <x v="1"/>
    <x v="0"/>
    <x v="0"/>
    <n v="2"/>
  </r>
  <r>
    <x v="0"/>
    <x v="0"/>
    <s v="NA"/>
    <s v="K3"/>
    <x v="8"/>
    <s v="Scientist"/>
    <s v="NA"/>
    <s v="Sustainable exploitment"/>
    <x v="672"/>
    <s v="fisheries"/>
    <m/>
    <m/>
    <x v="2"/>
    <x v="1"/>
    <x v="1"/>
    <x v="1"/>
    <x v="0"/>
    <x v="0"/>
    <n v="2"/>
  </r>
  <r>
    <x v="0"/>
    <x v="0"/>
    <s v="NA"/>
    <s v="K3"/>
    <x v="8"/>
    <s v="Scientist"/>
    <s v="NA"/>
    <s v="To preserve the biodiversity"/>
    <x v="47"/>
    <s v="biodiversity"/>
    <m/>
    <m/>
    <x v="0"/>
    <x v="0"/>
    <x v="1"/>
    <x v="0"/>
    <x v="1"/>
    <x v="0"/>
    <n v="3"/>
  </r>
  <r>
    <x v="0"/>
    <x v="0"/>
    <s v="NA"/>
    <s v="K3"/>
    <x v="8"/>
    <s v="Scientist"/>
    <s v="NA"/>
    <s v="Sustainability of the fishery sector"/>
    <x v="155"/>
    <m/>
    <m/>
    <m/>
    <x v="2"/>
    <x v="1"/>
    <x v="1"/>
    <x v="1"/>
    <x v="0"/>
    <x v="0"/>
    <n v="2"/>
  </r>
  <r>
    <x v="0"/>
    <x v="0"/>
    <s v="NA"/>
    <s v="K3"/>
    <x v="8"/>
    <s v="Scientist"/>
    <s v="NA"/>
    <s v="Sustainability of the fishery sector"/>
    <x v="673"/>
    <s v="fisheries"/>
    <m/>
    <m/>
    <x v="1"/>
    <x v="1"/>
    <x v="1"/>
    <x v="1"/>
    <x v="0"/>
    <x v="0"/>
    <n v="2"/>
  </r>
  <r>
    <x v="0"/>
    <x v="0"/>
    <s v="NA"/>
    <s v="K3"/>
    <x v="8"/>
    <s v="Scientist"/>
    <s v="NA"/>
    <s v="euro icon"/>
    <x v="37"/>
    <s v="fisheries revenues"/>
    <m/>
    <m/>
    <x v="2"/>
    <x v="1"/>
    <x v="1"/>
    <x v="1"/>
    <x v="0"/>
    <x v="0"/>
    <n v="2"/>
  </r>
  <r>
    <x v="0"/>
    <x v="0"/>
    <s v="NA"/>
    <s v="K3"/>
    <x v="8"/>
    <s v="Scientist"/>
    <s v="NA"/>
    <s v="To preserve the spawning potential of the main commercial stocks"/>
    <x v="674"/>
    <m/>
    <m/>
    <m/>
    <x v="0"/>
    <x v="0"/>
    <x v="0"/>
    <x v="1"/>
    <x v="1"/>
    <x v="0"/>
    <n v="3"/>
  </r>
  <r>
    <x v="0"/>
    <x v="0"/>
    <s v="NA"/>
    <s v="K3"/>
    <x v="8"/>
    <s v="Scientist"/>
    <s v="NA"/>
    <s v="No hunger"/>
    <x v="35"/>
    <s v="food supply"/>
    <m/>
    <m/>
    <x v="2"/>
    <x v="1"/>
    <x v="1"/>
    <x v="1"/>
    <x v="0"/>
    <x v="0"/>
    <n v="2"/>
  </r>
  <r>
    <x v="0"/>
    <x v="0"/>
    <s v="NA"/>
    <s v="K3"/>
    <x v="8"/>
    <s v="Scientist"/>
    <s v="NA"/>
    <s v="Pollution and Co2 production"/>
    <x v="92"/>
    <m/>
    <m/>
    <s v="Global warming"/>
    <x v="0"/>
    <x v="1"/>
    <x v="0"/>
    <x v="1"/>
    <x v="0"/>
    <x v="0"/>
    <n v="3"/>
  </r>
  <r>
    <x v="0"/>
    <x v="0"/>
    <s v="NA"/>
    <s v="K3"/>
    <x v="8"/>
    <s v="Scientist"/>
    <s v="NA"/>
    <s v="Pollution and Co2 production"/>
    <x v="205"/>
    <s v="carbon emission"/>
    <m/>
    <s v="Global warming"/>
    <x v="2"/>
    <x v="1"/>
    <x v="1"/>
    <x v="1"/>
    <x v="0"/>
    <x v="0"/>
    <n v="2"/>
  </r>
  <r>
    <x v="0"/>
    <x v="0"/>
    <s v="NA"/>
    <s v="K3"/>
    <x v="8"/>
    <s v="Scientist"/>
    <s v="NA"/>
    <s v="Catch of juveniles"/>
    <x v="675"/>
    <s v="management measure"/>
    <m/>
    <s v="Sustainable development, to preserve the biodiversity"/>
    <x v="0"/>
    <x v="0"/>
    <x v="0"/>
    <x v="1"/>
    <x v="1"/>
    <x v="0"/>
    <n v="3"/>
  </r>
  <r>
    <x v="0"/>
    <x v="0"/>
    <s v="NA"/>
    <s v="K3"/>
    <x v="8"/>
    <s v="Scientist"/>
    <s v="NA"/>
    <s v="Use of fishing gears poorly selective"/>
    <x v="319"/>
    <m/>
    <m/>
    <s v="Reduction of the catches and revenues, increase of costs"/>
    <x v="1"/>
    <x v="1"/>
    <x v="1"/>
    <x v="1"/>
    <x v="0"/>
    <x v="0"/>
    <n v="2"/>
  </r>
  <r>
    <x v="0"/>
    <x v="0"/>
    <s v="NA"/>
    <s v="K3"/>
    <x v="8"/>
    <s v="Scientist"/>
    <s v="NA"/>
    <s v="Reduction of the catches and revenues, increase of costs"/>
    <x v="74"/>
    <s v="management measure"/>
    <m/>
    <m/>
    <x v="0"/>
    <x v="0"/>
    <x v="0"/>
    <x v="1"/>
    <x v="0"/>
    <x v="0"/>
    <n v="2"/>
  </r>
  <r>
    <x v="0"/>
    <x v="0"/>
    <s v="NA"/>
    <s v="K3"/>
    <x v="8"/>
    <s v="Scientist"/>
    <s v="NA"/>
    <s v="Reduction of the catches and revenues, increase of costs"/>
    <x v="37"/>
    <s v="fisheries revenues"/>
    <m/>
    <m/>
    <x v="2"/>
    <x v="1"/>
    <x v="1"/>
    <x v="1"/>
    <x v="0"/>
    <x v="0"/>
    <n v="2"/>
  </r>
  <r>
    <x v="0"/>
    <x v="0"/>
    <s v="NA"/>
    <s v="K3"/>
    <x v="8"/>
    <s v="Scientist"/>
    <s v="NA"/>
    <s v="Reduction of the catches and revenues, increase of costs"/>
    <x v="676"/>
    <s v="economics"/>
    <m/>
    <m/>
    <x v="2"/>
    <x v="1"/>
    <x v="1"/>
    <x v="1"/>
    <x v="0"/>
    <x v="0"/>
    <n v="2"/>
  </r>
  <r>
    <x v="0"/>
    <x v="0"/>
    <s v="NA"/>
    <s v="K3"/>
    <x v="8"/>
    <s v="Scientist"/>
    <s v="NA"/>
    <s v="Catch in spawning areas during spawning season"/>
    <x v="677"/>
    <s v="management measure"/>
    <m/>
    <s v="Sustainable development, to preserve the spawning potential of the main commercial stocks"/>
    <x v="0"/>
    <x v="0"/>
    <x v="1"/>
    <x v="1"/>
    <x v="1"/>
    <x v="0"/>
    <n v="2"/>
  </r>
  <r>
    <x v="0"/>
    <x v="0"/>
    <s v="NA"/>
    <s v="K3"/>
    <x v="8"/>
    <s v="Scientist"/>
    <s v="NA"/>
    <s v="Unequal distribution of resources"/>
    <x v="678"/>
    <s v="fisher conditions"/>
    <m/>
    <s v="No hunger"/>
    <x v="2"/>
    <x v="1"/>
    <x v="1"/>
    <x v="1"/>
    <x v="0"/>
    <x v="0"/>
    <n v="2"/>
  </r>
  <r>
    <x v="0"/>
    <x v="0"/>
    <s v="NA"/>
    <s v="K4"/>
    <x v="8"/>
    <s v="Scientist"/>
    <s v="Man"/>
    <s v="Food chain participants (from fishermen to cookers and consumers)"/>
    <x v="679"/>
    <s v="food supply"/>
    <m/>
    <s v="Health scientists"/>
    <x v="2"/>
    <x v="1"/>
    <x v="1"/>
    <x v="1"/>
    <x v="0"/>
    <x v="0"/>
    <n v="2"/>
  </r>
  <r>
    <x v="0"/>
    <x v="0"/>
    <s v="NA"/>
    <s v="K4"/>
    <x v="8"/>
    <s v="Scientist"/>
    <s v="Man"/>
    <s v="Health scientists"/>
    <x v="373"/>
    <m/>
    <m/>
    <m/>
    <x v="2"/>
    <x v="1"/>
    <x v="1"/>
    <x v="1"/>
    <x v="0"/>
    <x v="0"/>
    <n v="2"/>
  </r>
  <r>
    <x v="0"/>
    <x v="0"/>
    <s v="NA"/>
    <s v="K4"/>
    <x v="8"/>
    <s v="Scientist"/>
    <s v="Man"/>
    <s v="Local communities"/>
    <x v="139"/>
    <m/>
    <m/>
    <s v="Food chain participants (from fishermen to cookers and consumers), Tourist sector"/>
    <x v="2"/>
    <x v="1"/>
    <x v="1"/>
    <x v="1"/>
    <x v="0"/>
    <x v="0"/>
    <n v="2"/>
  </r>
  <r>
    <x v="0"/>
    <x v="0"/>
    <s v="NA"/>
    <s v="K4"/>
    <x v="8"/>
    <s v="Scientist"/>
    <s v="Man"/>
    <s v="Those working on fighting global warming"/>
    <x v="50"/>
    <s v="climate change"/>
    <m/>
    <m/>
    <x v="0"/>
    <x v="0"/>
    <x v="0"/>
    <x v="1"/>
    <x v="1"/>
    <x v="0"/>
    <n v="3"/>
  </r>
  <r>
    <x v="0"/>
    <x v="0"/>
    <s v="NA"/>
    <s v="K4"/>
    <x v="8"/>
    <s v="Scientist"/>
    <s v="Man"/>
    <s v="Tourist sector"/>
    <x v="331"/>
    <m/>
    <m/>
    <m/>
    <x v="2"/>
    <x v="1"/>
    <x v="1"/>
    <x v="1"/>
    <x v="0"/>
    <x v="0"/>
    <n v="2"/>
  </r>
  <r>
    <x v="0"/>
    <x v="0"/>
    <s v="NA"/>
    <s v="K5"/>
    <x v="8"/>
    <s v="Scientist"/>
    <s v="Woman"/>
    <s v="Healthy oceans-healthy life-human wellbeing"/>
    <x v="680"/>
    <m/>
    <m/>
    <m/>
    <x v="0"/>
    <x v="0"/>
    <x v="2"/>
    <x v="0"/>
    <x v="2"/>
    <x v="0"/>
    <n v="2"/>
  </r>
  <r>
    <x v="0"/>
    <x v="0"/>
    <s v="NA"/>
    <s v="K5"/>
    <x v="8"/>
    <s v="Scientist"/>
    <s v="Woman"/>
    <s v="Healthy oceans-healthy life-human wellbeing"/>
    <x v="681"/>
    <m/>
    <m/>
    <m/>
    <x v="2"/>
    <x v="1"/>
    <x v="1"/>
    <x v="1"/>
    <x v="0"/>
    <x v="0"/>
    <n v="2"/>
  </r>
  <r>
    <x v="0"/>
    <x v="0"/>
    <s v="NA"/>
    <s v="K5"/>
    <x v="8"/>
    <s v="Scientist"/>
    <s v="Woman"/>
    <s v="Healthy oceans-healthy life-human wellbeing"/>
    <x v="682"/>
    <m/>
    <m/>
    <m/>
    <x v="2"/>
    <x v="1"/>
    <x v="1"/>
    <x v="1"/>
    <x v="0"/>
    <x v="0"/>
    <n v="2"/>
  </r>
  <r>
    <x v="0"/>
    <x v="0"/>
    <s v="NA"/>
    <s v="K5"/>
    <x v="8"/>
    <s v="Scientist"/>
    <s v="Woman"/>
    <s v="litter (icon)"/>
    <x v="11"/>
    <m/>
    <m/>
    <s v="sea turtles"/>
    <x v="0"/>
    <x v="0"/>
    <x v="1"/>
    <x v="0"/>
    <x v="0"/>
    <x v="0"/>
    <n v="2"/>
  </r>
  <r>
    <x v="0"/>
    <x v="0"/>
    <s v="NA"/>
    <s v="K5"/>
    <x v="8"/>
    <s v="Scientist"/>
    <s v="Woman"/>
    <s v="marine mammals (icon)"/>
    <x v="79"/>
    <m/>
    <m/>
    <m/>
    <x v="0"/>
    <x v="0"/>
    <x v="0"/>
    <x v="0"/>
    <x v="1"/>
    <x v="0"/>
    <n v="4"/>
  </r>
  <r>
    <x v="0"/>
    <x v="0"/>
    <s v="NA"/>
    <s v="K5"/>
    <x v="8"/>
    <s v="Scientist"/>
    <s v="Woman"/>
    <s v="sea turtle (icon)"/>
    <x v="137"/>
    <m/>
    <m/>
    <m/>
    <x v="0"/>
    <x v="0"/>
    <x v="1"/>
    <x v="0"/>
    <x v="1"/>
    <x v="0"/>
    <n v="3"/>
  </r>
  <r>
    <x v="0"/>
    <x v="0"/>
    <s v="NA"/>
    <s v="K5"/>
    <x v="8"/>
    <s v="Scientist"/>
    <s v="Woman"/>
    <s v="rays (icon)"/>
    <x v="23"/>
    <m/>
    <m/>
    <m/>
    <x v="0"/>
    <x v="0"/>
    <x v="1"/>
    <x v="0"/>
    <x v="1"/>
    <x v="0"/>
    <n v="3"/>
  </r>
  <r>
    <x v="0"/>
    <x v="0"/>
    <s v="NA"/>
    <s v="K5"/>
    <x v="8"/>
    <s v="Scientist"/>
    <s v="Woman"/>
    <s v="sharks (icon)"/>
    <x v="80"/>
    <m/>
    <m/>
    <m/>
    <x v="0"/>
    <x v="0"/>
    <x v="1"/>
    <x v="0"/>
    <x v="1"/>
    <x v="0"/>
    <n v="3"/>
  </r>
  <r>
    <x v="0"/>
    <x v="0"/>
    <s v="NA"/>
    <s v="K5"/>
    <x v="8"/>
    <s v="Scientist"/>
    <s v="Woman"/>
    <s v="Benthos (icon)"/>
    <x v="15"/>
    <s v="seabottom habitat"/>
    <m/>
    <m/>
    <x v="0"/>
    <x v="0"/>
    <x v="1"/>
    <x v="0"/>
    <x v="1"/>
    <x v="0"/>
    <n v="3"/>
  </r>
  <r>
    <x v="0"/>
    <x v="0"/>
    <s v="NA"/>
    <s v="K5"/>
    <x v="8"/>
    <s v="Scientist"/>
    <s v="Woman"/>
    <s v="Fishing"/>
    <x v="29"/>
    <s v="fisheries"/>
    <m/>
    <s v="sharks, rays, benthos, dolphins, sea turtles"/>
    <x v="1"/>
    <x v="1"/>
    <x v="1"/>
    <x v="1"/>
    <x v="0"/>
    <x v="0"/>
    <n v="2"/>
  </r>
  <r>
    <x v="0"/>
    <x v="0"/>
    <s v="NA"/>
    <s v="K5"/>
    <x v="8"/>
    <s v="Scientist"/>
    <s v="Woman"/>
    <s v="Marine traphic"/>
    <x v="655"/>
    <m/>
    <m/>
    <m/>
    <x v="2"/>
    <x v="1"/>
    <x v="1"/>
    <x v="1"/>
    <x v="0"/>
    <x v="0"/>
    <n v="2"/>
  </r>
  <r>
    <x v="0"/>
    <x v="0"/>
    <s v="NA"/>
    <s v="K5"/>
    <x v="8"/>
    <s v="Scientist"/>
    <s v="Woman"/>
    <s v="MPA"/>
    <x v="13"/>
    <m/>
    <m/>
    <m/>
    <x v="2"/>
    <x v="1"/>
    <x v="1"/>
    <x v="1"/>
    <x v="1"/>
    <x v="0"/>
    <n v="3"/>
  </r>
  <r>
    <x v="0"/>
    <x v="0"/>
    <s v="NA"/>
    <s v="K5"/>
    <x v="8"/>
    <s v="Scientist"/>
    <s v="Woman"/>
    <s v="NTZ"/>
    <x v="661"/>
    <m/>
    <m/>
    <m/>
    <x v="2"/>
    <x v="1"/>
    <x v="1"/>
    <x v="1"/>
    <x v="1"/>
    <x v="0"/>
    <n v="3"/>
  </r>
  <r>
    <x v="0"/>
    <x v="0"/>
    <s v="NA"/>
    <s v="K5"/>
    <x v="8"/>
    <s v="Scientist"/>
    <s v="Woman"/>
    <s v="health (icon)"/>
    <x v="373"/>
    <m/>
    <m/>
    <m/>
    <x v="2"/>
    <x v="1"/>
    <x v="1"/>
    <x v="1"/>
    <x v="0"/>
    <x v="0"/>
    <n v="2"/>
  </r>
  <r>
    <x v="0"/>
    <x v="0"/>
    <s v="NA"/>
    <s v="K5"/>
    <x v="8"/>
    <s v="Scientist"/>
    <s v="Woman"/>
    <s v="food supply (icon)"/>
    <x v="35"/>
    <s v="food supply"/>
    <m/>
    <m/>
    <x v="2"/>
    <x v="1"/>
    <x v="1"/>
    <x v="1"/>
    <x v="0"/>
    <x v="0"/>
    <n v="2"/>
  </r>
  <r>
    <x v="0"/>
    <x v="0"/>
    <s v="NA"/>
    <s v="K5"/>
    <x v="8"/>
    <s v="Scientist"/>
    <s v="Woman"/>
    <s v="Society"/>
    <x v="54"/>
    <m/>
    <m/>
    <m/>
    <x v="2"/>
    <x v="1"/>
    <x v="1"/>
    <x v="1"/>
    <x v="0"/>
    <x v="0"/>
    <n v="2"/>
  </r>
  <r>
    <x v="0"/>
    <x v="0"/>
    <s v="NA"/>
    <s v="K6"/>
    <x v="8"/>
    <s v="Scientist"/>
    <s v="Man"/>
    <s v="Euro (icon)"/>
    <x v="37"/>
    <s v="fisheries revenues"/>
    <m/>
    <s v="food supply"/>
    <x v="2"/>
    <x v="1"/>
    <x v="1"/>
    <x v="1"/>
    <x v="0"/>
    <x v="0"/>
    <n v="2"/>
  </r>
  <r>
    <x v="0"/>
    <x v="0"/>
    <s v="NA"/>
    <s v="K6"/>
    <x v="8"/>
    <s v="Scientist"/>
    <s v="Man"/>
    <s v="food supply (icon)"/>
    <x v="35"/>
    <s v="food supply"/>
    <m/>
    <s v="health, people"/>
    <x v="2"/>
    <x v="1"/>
    <x v="1"/>
    <x v="1"/>
    <x v="0"/>
    <x v="0"/>
    <n v="2"/>
  </r>
  <r>
    <x v="0"/>
    <x v="0"/>
    <s v="NA"/>
    <s v="K6"/>
    <x v="8"/>
    <s v="Scientist"/>
    <s v="Man"/>
    <s v="People/family (icon)"/>
    <x v="534"/>
    <m/>
    <m/>
    <m/>
    <x v="2"/>
    <x v="1"/>
    <x v="1"/>
    <x v="1"/>
    <x v="0"/>
    <x v="0"/>
    <n v="2"/>
  </r>
  <r>
    <x v="0"/>
    <x v="0"/>
    <s v="NA"/>
    <s v="K6"/>
    <x v="8"/>
    <s v="Scientist"/>
    <s v="Man"/>
    <s v="Health (icon)"/>
    <x v="373"/>
    <m/>
    <m/>
    <m/>
    <x v="2"/>
    <x v="1"/>
    <x v="1"/>
    <x v="1"/>
    <x v="0"/>
    <x v="0"/>
    <n v="2"/>
  </r>
  <r>
    <x v="0"/>
    <x v="0"/>
    <s v="NA"/>
    <s v="K6"/>
    <x v="8"/>
    <s v="Scientist"/>
    <s v="Man"/>
    <s v="Jobs (icon)"/>
    <x v="12"/>
    <s v="jobs"/>
    <m/>
    <m/>
    <x v="2"/>
    <x v="1"/>
    <x v="1"/>
    <x v="1"/>
    <x v="0"/>
    <x v="0"/>
    <n v="2"/>
  </r>
  <r>
    <x v="0"/>
    <x v="0"/>
    <s v="NA"/>
    <s v="K6"/>
    <x v="8"/>
    <s v="Scientist"/>
    <s v="Man"/>
    <s v="Fishing"/>
    <x v="29"/>
    <s v="fisheries"/>
    <m/>
    <s v="litter, fishing gear, jobs, euro, food supply"/>
    <x v="1"/>
    <x v="1"/>
    <x v="1"/>
    <x v="1"/>
    <x v="0"/>
    <x v="0"/>
    <n v="2"/>
  </r>
  <r>
    <x v="0"/>
    <x v="0"/>
    <s v="NA"/>
    <s v="K6"/>
    <x v="8"/>
    <s v="Scientist"/>
    <s v="Man"/>
    <s v="Fishing gear (icon)"/>
    <x v="275"/>
    <s v="fishing gear"/>
    <m/>
    <s v="crabs, benthos, monkfish, mullet, nephrops, shrimps"/>
    <x v="1"/>
    <x v="1"/>
    <x v="1"/>
    <x v="1"/>
    <x v="0"/>
    <x v="0"/>
    <n v="2"/>
  </r>
  <r>
    <x v="0"/>
    <x v="0"/>
    <s v="NA"/>
    <s v="K6"/>
    <x v="8"/>
    <s v="Scientist"/>
    <s v="Man"/>
    <s v="litter (icon)"/>
    <x v="11"/>
    <m/>
    <m/>
    <s v="crabs, benthos, monkfish, mullet, nephrops, shrimps"/>
    <x v="0"/>
    <x v="0"/>
    <x v="1"/>
    <x v="0"/>
    <x v="0"/>
    <x v="0"/>
    <n v="2"/>
  </r>
  <r>
    <x v="0"/>
    <x v="0"/>
    <s v="NA"/>
    <s v="K6"/>
    <x v="8"/>
    <s v="Scientist"/>
    <s v="Man"/>
    <s v="crabs (icon)"/>
    <x v="85"/>
    <s v="commercial fish/shellfish"/>
    <m/>
    <s v="MPA"/>
    <x v="0"/>
    <x v="0"/>
    <x v="0"/>
    <x v="2"/>
    <x v="2"/>
    <x v="0"/>
    <n v="2"/>
  </r>
  <r>
    <x v="0"/>
    <x v="0"/>
    <s v="NA"/>
    <s v="K6"/>
    <x v="8"/>
    <s v="Scientist"/>
    <s v="Man"/>
    <s v="Benthos (icon)"/>
    <x v="15"/>
    <s v="seabottom habitat"/>
    <m/>
    <s v="MPA"/>
    <x v="0"/>
    <x v="0"/>
    <x v="1"/>
    <x v="0"/>
    <x v="1"/>
    <x v="0"/>
    <n v="3"/>
  </r>
  <r>
    <x v="0"/>
    <x v="0"/>
    <s v="NA"/>
    <s v="K6"/>
    <x v="8"/>
    <s v="Scientist"/>
    <s v="Man"/>
    <s v="monkfish (icon)"/>
    <x v="399"/>
    <s v="commercial fish/shellfish"/>
    <m/>
    <s v="MPA"/>
    <x v="0"/>
    <x v="0"/>
    <x v="0"/>
    <x v="0"/>
    <x v="0"/>
    <x v="0"/>
    <n v="3"/>
  </r>
  <r>
    <x v="0"/>
    <x v="0"/>
    <s v="NA"/>
    <s v="K6"/>
    <x v="8"/>
    <s v="Scientist"/>
    <s v="Man"/>
    <s v="mullet (icon)"/>
    <x v="22"/>
    <m/>
    <m/>
    <s v="MPA"/>
    <x v="0"/>
    <x v="0"/>
    <x v="0"/>
    <x v="1"/>
    <x v="0"/>
    <x v="0"/>
    <n v="2"/>
  </r>
  <r>
    <x v="0"/>
    <x v="0"/>
    <s v="NA"/>
    <s v="K6"/>
    <x v="8"/>
    <s v="Scientist"/>
    <s v="Man"/>
    <s v="nephrops (icon)"/>
    <x v="16"/>
    <m/>
    <m/>
    <s v="MPA"/>
    <x v="0"/>
    <x v="0"/>
    <x v="0"/>
    <x v="1"/>
    <x v="0"/>
    <x v="0"/>
    <n v="2"/>
  </r>
  <r>
    <x v="0"/>
    <x v="0"/>
    <s v="NA"/>
    <s v="K6"/>
    <x v="8"/>
    <s v="Scientist"/>
    <s v="Man"/>
    <s v="shrimp (icon)"/>
    <x v="0"/>
    <m/>
    <m/>
    <s v="MPA"/>
    <x v="0"/>
    <x v="0"/>
    <x v="0"/>
    <x v="0"/>
    <x v="0"/>
    <x v="0"/>
    <n v="3"/>
  </r>
  <r>
    <x v="0"/>
    <x v="0"/>
    <s v="NA"/>
    <s v="K6"/>
    <x v="8"/>
    <s v="Scientist"/>
    <s v="Man"/>
    <s v="MPA (icon)"/>
    <x v="13"/>
    <m/>
    <m/>
    <s v="People, health"/>
    <x v="2"/>
    <x v="1"/>
    <x v="1"/>
    <x v="1"/>
    <x v="1"/>
    <x v="0"/>
    <n v="3"/>
  </r>
  <r>
    <x v="0"/>
    <x v="0"/>
    <s v="NA"/>
    <s v="K7"/>
    <x v="8"/>
    <s v="Scientist"/>
    <s v="Man"/>
    <s v="Small scale fishery"/>
    <x v="4"/>
    <m/>
    <m/>
    <s v="fish"/>
    <x v="1"/>
    <x v="1"/>
    <x v="1"/>
    <x v="1"/>
    <x v="0"/>
    <x v="0"/>
    <n v="2"/>
  </r>
  <r>
    <x v="0"/>
    <x v="0"/>
    <s v="NA"/>
    <s v="K7"/>
    <x v="8"/>
    <s v="Scientist"/>
    <s v="Man"/>
    <s v="Industrial fishery"/>
    <x v="350"/>
    <m/>
    <m/>
    <s v="fish"/>
    <x v="1"/>
    <x v="1"/>
    <x v="1"/>
    <x v="1"/>
    <x v="0"/>
    <x v="0"/>
    <n v="2"/>
  </r>
  <r>
    <x v="0"/>
    <x v="0"/>
    <s v="NA"/>
    <s v="K7"/>
    <x v="8"/>
    <s v="Scientist"/>
    <s v="Man"/>
    <s v="MPA"/>
    <x v="13"/>
    <m/>
    <m/>
    <s v="Fisheries"/>
    <x v="2"/>
    <x v="1"/>
    <x v="1"/>
    <x v="1"/>
    <x v="1"/>
    <x v="0"/>
    <n v="3"/>
  </r>
  <r>
    <x v="0"/>
    <x v="0"/>
    <s v="NA"/>
    <s v="K7"/>
    <x v="8"/>
    <s v="Scientist"/>
    <s v="Man"/>
    <s v="Protection and regulation measures"/>
    <x v="683"/>
    <m/>
    <m/>
    <s v="Fisheries"/>
    <x v="2"/>
    <x v="1"/>
    <x v="1"/>
    <x v="1"/>
    <x v="0"/>
    <x v="0"/>
    <n v="2"/>
  </r>
  <r>
    <x v="0"/>
    <x v="0"/>
    <s v="NA"/>
    <s v="K7"/>
    <x v="8"/>
    <s v="Scientist"/>
    <s v="Man"/>
    <s v="Protection and regulation measures"/>
    <x v="684"/>
    <m/>
    <m/>
    <s v="Fisheries"/>
    <x v="2"/>
    <x v="1"/>
    <x v="1"/>
    <x v="1"/>
    <x v="0"/>
    <x v="0"/>
    <n v="2"/>
  </r>
  <r>
    <x v="0"/>
    <x v="0"/>
    <s v="NA"/>
    <s v="K7"/>
    <x v="8"/>
    <s v="Scientist"/>
    <s v="Man"/>
    <s v="Scenarios of change"/>
    <x v="685"/>
    <m/>
    <m/>
    <s v="fish"/>
    <x v="3"/>
    <x v="1"/>
    <x v="1"/>
    <x v="1"/>
    <x v="0"/>
    <x v="0"/>
    <n v="2"/>
  </r>
  <r>
    <x v="0"/>
    <x v="0"/>
    <s v="NA"/>
    <s v="K7"/>
    <x v="8"/>
    <s v="Scientist"/>
    <s v="Man"/>
    <s v="environment"/>
    <x v="388"/>
    <s v="environment"/>
    <m/>
    <s v="fish"/>
    <x v="0"/>
    <x v="0"/>
    <x v="0"/>
    <x v="0"/>
    <x v="0"/>
    <x v="0"/>
    <n v="3"/>
  </r>
  <r>
    <x v="0"/>
    <x v="0"/>
    <s v="NA"/>
    <s v="K7"/>
    <x v="8"/>
    <s v="Scientist"/>
    <s v="Man"/>
    <s v="Climate change (icon)"/>
    <x v="50"/>
    <s v="climate change"/>
    <m/>
    <s v="fish"/>
    <x v="0"/>
    <x v="0"/>
    <x v="0"/>
    <x v="1"/>
    <x v="1"/>
    <x v="0"/>
    <n v="3"/>
  </r>
  <r>
    <x v="0"/>
    <x v="0"/>
    <s v="NA"/>
    <s v="K7"/>
    <x v="8"/>
    <s v="Scientist"/>
    <s v="Man"/>
    <s v="litter (icon)"/>
    <x v="11"/>
    <m/>
    <m/>
    <s v="fish"/>
    <x v="0"/>
    <x v="0"/>
    <x v="1"/>
    <x v="0"/>
    <x v="0"/>
    <x v="0"/>
    <n v="2"/>
  </r>
  <r>
    <x v="0"/>
    <x v="0"/>
    <s v="NA"/>
    <s v="K7"/>
    <x v="8"/>
    <s v="Scientist"/>
    <s v="Man"/>
    <s v="Commercial species most important from the economic and conservation viewpoints (e.g. hake)"/>
    <x v="28"/>
    <s v="commercial fish/shellfish"/>
    <m/>
    <s v="Outputs"/>
    <x v="0"/>
    <x v="0"/>
    <x v="0"/>
    <x v="1"/>
    <x v="1"/>
    <x v="0"/>
    <n v="3"/>
  </r>
  <r>
    <x v="0"/>
    <x v="0"/>
    <s v="NA"/>
    <s v="K7"/>
    <x v="8"/>
    <s v="Scientist"/>
    <s v="Man"/>
    <s v="Commercial species most important from the economic and conservation viewpoints (e.g. hake)"/>
    <x v="55"/>
    <s v="economics"/>
    <m/>
    <s v="Outputs"/>
    <x v="2"/>
    <x v="1"/>
    <x v="1"/>
    <x v="1"/>
    <x v="0"/>
    <x v="0"/>
    <n v="2"/>
  </r>
  <r>
    <x v="0"/>
    <x v="0"/>
    <s v="NA"/>
    <s v="K7"/>
    <x v="8"/>
    <s v="Scientist"/>
    <s v="Man"/>
    <s v="Commercial species most important from the economic and conservation viewpoints (e.g. hake)"/>
    <x v="148"/>
    <s v="conservation"/>
    <m/>
    <s v="Outputs"/>
    <x v="0"/>
    <x v="0"/>
    <x v="1"/>
    <x v="0"/>
    <x v="1"/>
    <x v="0"/>
    <n v="3"/>
  </r>
  <r>
    <x v="0"/>
    <x v="0"/>
    <s v="NA"/>
    <s v="K7"/>
    <x v="8"/>
    <s v="Scientist"/>
    <s v="Man"/>
    <s v="Commercial species most important from the economic and conservation viewpoints (e.g. hake)"/>
    <x v="2"/>
    <m/>
    <m/>
    <s v="Outputs"/>
    <x v="0"/>
    <x v="0"/>
    <x v="0"/>
    <x v="1"/>
    <x v="0"/>
    <x v="0"/>
    <n v="2"/>
  </r>
  <r>
    <x v="0"/>
    <x v="0"/>
    <s v="NA"/>
    <s v="K7"/>
    <x v="8"/>
    <s v="Scientist"/>
    <s v="Man"/>
    <s v="Outputs"/>
    <x v="686"/>
    <m/>
    <m/>
    <s v="yield, profit, stock, ecosystem services"/>
    <x v="2"/>
    <x v="1"/>
    <x v="1"/>
    <x v="1"/>
    <x v="0"/>
    <x v="0"/>
    <n v="2"/>
  </r>
  <r>
    <x v="0"/>
    <x v="0"/>
    <s v="NA"/>
    <s v="K7"/>
    <x v="8"/>
    <s v="Scientist"/>
    <s v="Man"/>
    <s v="Yield"/>
    <x v="687"/>
    <m/>
    <m/>
    <m/>
    <x v="2"/>
    <x v="1"/>
    <x v="1"/>
    <x v="1"/>
    <x v="0"/>
    <x v="0"/>
    <n v="2"/>
  </r>
  <r>
    <x v="0"/>
    <x v="0"/>
    <s v="NA"/>
    <s v="K7"/>
    <x v="8"/>
    <s v="Scientist"/>
    <s v="Man"/>
    <s v="profit"/>
    <x v="449"/>
    <m/>
    <m/>
    <m/>
    <x v="2"/>
    <x v="1"/>
    <x v="1"/>
    <x v="1"/>
    <x v="0"/>
    <x v="0"/>
    <n v="2"/>
  </r>
  <r>
    <x v="0"/>
    <x v="0"/>
    <s v="NA"/>
    <s v="K7"/>
    <x v="8"/>
    <s v="Scientist"/>
    <s v="Man"/>
    <s v="stock"/>
    <x v="28"/>
    <s v="commercial fish/shellfish"/>
    <m/>
    <m/>
    <x v="0"/>
    <x v="0"/>
    <x v="0"/>
    <x v="1"/>
    <x v="1"/>
    <x v="0"/>
    <n v="3"/>
  </r>
  <r>
    <x v="0"/>
    <x v="0"/>
    <s v="NA"/>
    <s v="K7"/>
    <x v="8"/>
    <s v="Scientist"/>
    <s v="Man"/>
    <s v="ecosystem services (somewhat redundant with fish)"/>
    <x v="152"/>
    <s v="society"/>
    <m/>
    <m/>
    <x v="2"/>
    <x v="1"/>
    <x v="1"/>
    <x v="1"/>
    <x v="0"/>
    <x v="0"/>
    <n v="2"/>
  </r>
  <r>
    <x v="0"/>
    <x v="0"/>
    <s v="NA"/>
    <s v="K7"/>
    <x v="8"/>
    <s v="Scientist"/>
    <s v="Man"/>
    <s v="Would like advice on the consequences of different measures on selected performance indicatirs under different environmental scenarios"/>
    <x v="296"/>
    <m/>
    <m/>
    <m/>
    <x v="2"/>
    <x v="1"/>
    <x v="1"/>
    <x v="1"/>
    <x v="0"/>
    <x v="0"/>
    <n v="2"/>
  </r>
  <r>
    <x v="0"/>
    <x v="0"/>
    <s v="NA"/>
    <s v="K7"/>
    <x v="8"/>
    <s v="Scientist"/>
    <s v="Man"/>
    <s v="Would like advice on the consequences of different measures on selected performance indicatirs under different environmental scenarios"/>
    <x v="688"/>
    <s v="environment"/>
    <m/>
    <m/>
    <x v="0"/>
    <x v="0"/>
    <x v="0"/>
    <x v="0"/>
    <x v="0"/>
    <x v="0"/>
    <n v="3"/>
  </r>
  <r>
    <x v="0"/>
    <x v="0"/>
    <s v="NA"/>
    <s v="K7"/>
    <x v="8"/>
    <s v="Scientist"/>
    <s v="Man"/>
    <s v="Would like advice on the consequences of different measures on selected performance indicatirs under different environmental scenarios"/>
    <x v="689"/>
    <m/>
    <m/>
    <m/>
    <x v="3"/>
    <x v="1"/>
    <x v="1"/>
    <x v="1"/>
    <x v="0"/>
    <x v="0"/>
    <n v="2"/>
  </r>
  <r>
    <x v="0"/>
    <x v="0"/>
    <s v="NA"/>
    <s v="K7"/>
    <x v="8"/>
    <s v="Scientist"/>
    <s v="Man"/>
    <s v="Would  like to get advice on how best management option is influenced by the relative importance given to management objectives (expressed as performance indicators)"/>
    <x v="141"/>
    <m/>
    <m/>
    <m/>
    <x v="2"/>
    <x v="1"/>
    <x v="1"/>
    <x v="1"/>
    <x v="0"/>
    <x v="0"/>
    <n v="2"/>
  </r>
  <r>
    <x v="0"/>
    <x v="0"/>
    <s v="NA"/>
    <s v="K7"/>
    <x v="8"/>
    <s v="Scientist"/>
    <s v="Man"/>
    <s v="Would  like to get advice on how best management option is influenced by the relative importance given to management objectives (expressed as performance indicators)"/>
    <x v="390"/>
    <m/>
    <m/>
    <m/>
    <x v="2"/>
    <x v="1"/>
    <x v="1"/>
    <x v="1"/>
    <x v="0"/>
    <x v="0"/>
    <n v="2"/>
  </r>
  <r>
    <x v="0"/>
    <x v="0"/>
    <s v="NA"/>
    <s v="K8"/>
    <x v="8"/>
    <s v="Scientist"/>
    <s v="Woman"/>
    <s v="The status of PET species"/>
    <x v="272"/>
    <m/>
    <m/>
    <m/>
    <x v="0"/>
    <x v="0"/>
    <x v="1"/>
    <x v="0"/>
    <x v="1"/>
    <x v="0"/>
    <n v="3"/>
  </r>
  <r>
    <x v="0"/>
    <x v="0"/>
    <s v="NA"/>
    <s v="K8"/>
    <x v="8"/>
    <s v="Scientist"/>
    <s v="Woman"/>
    <s v="Other human activities"/>
    <x v="291"/>
    <m/>
    <m/>
    <s v="The status of PET species, Sea bottom integrity"/>
    <x v="2"/>
    <x v="1"/>
    <x v="1"/>
    <x v="1"/>
    <x v="0"/>
    <x v="0"/>
    <n v="2"/>
  </r>
  <r>
    <x v="0"/>
    <x v="0"/>
    <s v="NA"/>
    <s v="K8"/>
    <x v="8"/>
    <s v="Scientist"/>
    <s v="Woman"/>
    <s v="Sea Bottom integrity"/>
    <x v="15"/>
    <s v="seabottom habitat"/>
    <m/>
    <m/>
    <x v="0"/>
    <x v="0"/>
    <x v="1"/>
    <x v="0"/>
    <x v="1"/>
    <x v="0"/>
    <n v="3"/>
  </r>
  <r>
    <x v="0"/>
    <x v="0"/>
    <s v="NA"/>
    <s v="K8"/>
    <x v="8"/>
    <s v="Scientist"/>
    <s v="Woman"/>
    <s v="Fishery"/>
    <x v="29"/>
    <s v="fisheries"/>
    <m/>
    <s v="The status of PET species, Sea bottom integrity, Stock productivity"/>
    <x v="1"/>
    <x v="1"/>
    <x v="1"/>
    <x v="1"/>
    <x v="0"/>
    <x v="0"/>
    <n v="2"/>
  </r>
  <r>
    <x v="0"/>
    <x v="0"/>
    <s v="NA"/>
    <s v="K8"/>
    <x v="8"/>
    <s v="Scientist"/>
    <s v="Woman"/>
    <s v="Stock productivity"/>
    <x v="503"/>
    <m/>
    <m/>
    <m/>
    <x v="0"/>
    <x v="0"/>
    <x v="0"/>
    <x v="1"/>
    <x v="1"/>
    <x v="0"/>
    <n v="3"/>
  </r>
  <r>
    <x v="0"/>
    <x v="0"/>
    <s v="NA"/>
    <s v="K8"/>
    <x v="8"/>
    <s v="Scientist"/>
    <s v="Woman"/>
    <s v="Climate change"/>
    <x v="50"/>
    <s v="climate change"/>
    <m/>
    <s v="Stock productivity, Fisheries resilience"/>
    <x v="0"/>
    <x v="0"/>
    <x v="0"/>
    <x v="1"/>
    <x v="1"/>
    <x v="0"/>
    <n v="3"/>
  </r>
  <r>
    <x v="0"/>
    <x v="0"/>
    <s v="NA"/>
    <s v="K8"/>
    <x v="8"/>
    <s v="Scientist"/>
    <s v="Woman"/>
    <s v="Fisheries resilience"/>
    <x v="690"/>
    <s v="fisheries"/>
    <m/>
    <m/>
    <x v="2"/>
    <x v="1"/>
    <x v="1"/>
    <x v="1"/>
    <x v="0"/>
    <x v="0"/>
    <n v="2"/>
  </r>
  <r>
    <x v="0"/>
    <x v="0"/>
    <s v="NA"/>
    <s v="K8"/>
    <x v="8"/>
    <s v="Scientist"/>
    <s v="Woman"/>
    <s v="Environmental factors"/>
    <x v="388"/>
    <s v="environment"/>
    <m/>
    <s v="Stock productivity"/>
    <x v="0"/>
    <x v="0"/>
    <x v="0"/>
    <x v="0"/>
    <x v="0"/>
    <x v="0"/>
    <n v="3"/>
  </r>
  <r>
    <x v="0"/>
    <x v="0"/>
    <s v="NA"/>
    <s v="K9"/>
    <x v="8"/>
    <s v="Scientist"/>
    <s v="Man"/>
    <s v="Where can I fish safely (locally with my small boat) without hurting nurseries and juveniles"/>
    <x v="446"/>
    <m/>
    <m/>
    <m/>
    <x v="2"/>
    <x v="1"/>
    <x v="1"/>
    <x v="1"/>
    <x v="0"/>
    <x v="0"/>
    <n v="2"/>
  </r>
  <r>
    <x v="0"/>
    <x v="0"/>
    <s v="NA"/>
    <s v="K9"/>
    <x v="8"/>
    <s v="Scientist"/>
    <s v="Man"/>
    <s v="Where can I fish safely (locally with my small boat) without hurting nurseries and juveniles"/>
    <x v="691"/>
    <m/>
    <m/>
    <m/>
    <x v="2"/>
    <x v="1"/>
    <x v="1"/>
    <x v="1"/>
    <x v="0"/>
    <x v="0"/>
    <n v="2"/>
  </r>
  <r>
    <x v="0"/>
    <x v="0"/>
    <s v="NA"/>
    <s v="K9"/>
    <x v="8"/>
    <s v="Scientist"/>
    <s v="Man"/>
    <s v="Where can I fish safely (locally with my small boat) without hurting nurseries and juveniles"/>
    <x v="692"/>
    <m/>
    <m/>
    <m/>
    <x v="0"/>
    <x v="0"/>
    <x v="0"/>
    <x v="0"/>
    <x v="1"/>
    <x v="0"/>
    <n v="4"/>
  </r>
  <r>
    <x v="0"/>
    <x v="0"/>
    <s v="NA"/>
    <s v="K9"/>
    <x v="8"/>
    <s v="Scientist"/>
    <s v="Man"/>
    <s v="Where can I fish safely (locally with my small boat) without hurting nurseries and juveniles"/>
    <x v="277"/>
    <m/>
    <m/>
    <m/>
    <x v="0"/>
    <x v="0"/>
    <x v="0"/>
    <x v="1"/>
    <x v="1"/>
    <x v="0"/>
    <n v="3"/>
  </r>
  <r>
    <x v="0"/>
    <x v="0"/>
    <s v="NA"/>
    <s v="K9"/>
    <x v="8"/>
    <s v="Scientist"/>
    <s v="Man"/>
    <s v="How fish from local markets influenced by eutrophication? Are they checked out for contaminants etc?"/>
    <x v="693"/>
    <s v="society"/>
    <m/>
    <m/>
    <x v="2"/>
    <x v="1"/>
    <x v="1"/>
    <x v="1"/>
    <x v="0"/>
    <x v="0"/>
    <n v="2"/>
  </r>
  <r>
    <x v="0"/>
    <x v="0"/>
    <s v="NA"/>
    <s v="K9"/>
    <x v="8"/>
    <s v="Scientist"/>
    <s v="Man"/>
    <s v="How fish from local markets influenced by eutrophication? Are they checked out for contaminants etc?"/>
    <x v="414"/>
    <s v="pollution"/>
    <m/>
    <m/>
    <x v="2"/>
    <x v="1"/>
    <x v="1"/>
    <x v="1"/>
    <x v="0"/>
    <x v="0"/>
    <n v="2"/>
  </r>
  <r>
    <x v="0"/>
    <x v="0"/>
    <s v="NA"/>
    <s v="K9"/>
    <x v="8"/>
    <s v="Scientist"/>
    <s v="Man"/>
    <s v="How fish from local markets influenced by eutrophication? Are they checked out for contaminants etc?"/>
    <x v="537"/>
    <s v="pollution"/>
    <m/>
    <m/>
    <x v="0"/>
    <x v="0"/>
    <x v="0"/>
    <x v="1"/>
    <x v="0"/>
    <x v="0"/>
    <n v="2"/>
  </r>
  <r>
    <x v="0"/>
    <x v="0"/>
    <s v="NA"/>
    <s v="K9"/>
    <x v="8"/>
    <s v="Scientist"/>
    <s v="Man"/>
    <s v="Beaches: how vulnerable are they when overcrowded?"/>
    <x v="694"/>
    <s v="other sectors"/>
    <m/>
    <m/>
    <x v="2"/>
    <x v="1"/>
    <x v="1"/>
    <x v="1"/>
    <x v="0"/>
    <x v="0"/>
    <n v="2"/>
  </r>
  <r>
    <x v="0"/>
    <x v="0"/>
    <s v="NA"/>
    <s v="K10"/>
    <x v="8"/>
    <s v="Scientist"/>
    <s v="Man"/>
    <s v="MPAs"/>
    <x v="13"/>
    <m/>
    <m/>
    <s v="Stocks, Fisheries"/>
    <x v="2"/>
    <x v="1"/>
    <x v="1"/>
    <x v="1"/>
    <x v="1"/>
    <x v="0"/>
    <n v="3"/>
  </r>
  <r>
    <x v="0"/>
    <x v="0"/>
    <s v="NA"/>
    <s v="K10"/>
    <x v="8"/>
    <s v="Scientist"/>
    <s v="Man"/>
    <s v="Stocks"/>
    <x v="28"/>
    <s v="commercial fish/shellfish"/>
    <m/>
    <m/>
    <x v="0"/>
    <x v="0"/>
    <x v="0"/>
    <x v="1"/>
    <x v="1"/>
    <x v="0"/>
    <n v="3"/>
  </r>
  <r>
    <x v="0"/>
    <x v="0"/>
    <s v="NA"/>
    <s v="K10"/>
    <x v="8"/>
    <s v="Scientist"/>
    <s v="Man"/>
    <s v="Avoid nursery hotspots"/>
    <x v="277"/>
    <m/>
    <m/>
    <s v="Fish"/>
    <x v="0"/>
    <x v="0"/>
    <x v="0"/>
    <x v="1"/>
    <x v="1"/>
    <x v="0"/>
    <n v="3"/>
  </r>
  <r>
    <x v="0"/>
    <x v="0"/>
    <s v="NA"/>
    <s v="K10"/>
    <x v="8"/>
    <s v="Scientist"/>
    <s v="Man"/>
    <s v="Fish"/>
    <x v="401"/>
    <s v="commercial fish/shellfish"/>
    <m/>
    <m/>
    <x v="0"/>
    <x v="0"/>
    <x v="0"/>
    <x v="0"/>
    <x v="1"/>
    <x v="0"/>
    <n v="4"/>
  </r>
  <r>
    <x v="0"/>
    <x v="0"/>
    <s v="NA"/>
    <s v="K10"/>
    <x v="8"/>
    <s v="Scientist"/>
    <s v="Man"/>
    <s v="Fisheries"/>
    <x v="29"/>
    <s v="fisheries"/>
    <m/>
    <s v="Avoid nursery hotspots"/>
    <x v="1"/>
    <x v="1"/>
    <x v="1"/>
    <x v="1"/>
    <x v="0"/>
    <x v="0"/>
    <n v="2"/>
  </r>
  <r>
    <x v="0"/>
    <x v="0"/>
    <s v="NA"/>
    <s v="K12"/>
    <x v="8"/>
    <s v="Scientist"/>
    <s v="NA"/>
    <s v="Recreational fishery"/>
    <x v="239"/>
    <m/>
    <m/>
    <s v="Biodiversity conservation"/>
    <x v="2"/>
    <x v="1"/>
    <x v="0"/>
    <x v="1"/>
    <x v="1"/>
    <x v="0"/>
    <n v="4"/>
  </r>
  <r>
    <x v="0"/>
    <x v="0"/>
    <s v="NA"/>
    <s v="K12"/>
    <x v="8"/>
    <s v="Scientist"/>
    <s v="NA"/>
    <s v="Fishing bycatch"/>
    <x v="76"/>
    <s v="bycatch"/>
    <m/>
    <s v="Biodiversity conservation"/>
    <x v="0"/>
    <x v="0"/>
    <x v="1"/>
    <x v="0"/>
    <x v="1"/>
    <x v="0"/>
    <n v="3"/>
  </r>
  <r>
    <x v="0"/>
    <x v="0"/>
    <s v="NA"/>
    <s v="K12"/>
    <x v="8"/>
    <s v="Scientist"/>
    <s v="NA"/>
    <s v="Biodiversity conservation/shark icon/turtle icon/benthic icon"/>
    <x v="47"/>
    <s v="biodiversity"/>
    <m/>
    <m/>
    <x v="0"/>
    <x v="0"/>
    <x v="1"/>
    <x v="0"/>
    <x v="1"/>
    <x v="0"/>
    <n v="3"/>
  </r>
  <r>
    <x v="0"/>
    <x v="0"/>
    <s v="NA"/>
    <s v="K13"/>
    <x v="8"/>
    <s v="Scientist"/>
    <s v="NA"/>
    <s v="Biodiversity conservation/shark icon/turtle icon/benthic icon"/>
    <x v="80"/>
    <m/>
    <m/>
    <m/>
    <x v="0"/>
    <x v="0"/>
    <x v="1"/>
    <x v="0"/>
    <x v="1"/>
    <x v="0"/>
    <n v="3"/>
  </r>
  <r>
    <x v="0"/>
    <x v="0"/>
    <s v="NA"/>
    <s v="K13"/>
    <x v="8"/>
    <s v="Scientist"/>
    <s v="NA"/>
    <s v="Biodiversity conservation/shark icon/turtle icon/benthic icon"/>
    <x v="137"/>
    <m/>
    <m/>
    <m/>
    <x v="0"/>
    <x v="0"/>
    <x v="1"/>
    <x v="0"/>
    <x v="1"/>
    <x v="0"/>
    <n v="3"/>
  </r>
  <r>
    <x v="0"/>
    <x v="0"/>
    <s v="NA"/>
    <s v="K13"/>
    <x v="8"/>
    <s v="Scientist"/>
    <s v="NA"/>
    <s v="Biodiversity conservation/shark icon/turtle icon/benthic icon"/>
    <x v="15"/>
    <s v="seabottom habitat"/>
    <m/>
    <m/>
    <x v="0"/>
    <x v="0"/>
    <x v="1"/>
    <x v="0"/>
    <x v="1"/>
    <x v="0"/>
    <n v="3"/>
  </r>
  <r>
    <x v="0"/>
    <x v="0"/>
    <s v="NA"/>
    <s v="K12"/>
    <x v="8"/>
    <s v="Scientist"/>
    <s v="NA"/>
    <s v="Marine litter"/>
    <x v="11"/>
    <m/>
    <m/>
    <m/>
    <x v="0"/>
    <x v="0"/>
    <x v="1"/>
    <x v="0"/>
    <x v="0"/>
    <x v="0"/>
    <n v="2"/>
  </r>
  <r>
    <x v="0"/>
    <x v="0"/>
    <s v="NA"/>
    <s v="K12"/>
    <x v="8"/>
    <s v="Scientist"/>
    <s v="NA"/>
    <s v="Fishing"/>
    <x v="29"/>
    <s v="fisheries"/>
    <m/>
    <s v="Biodiversity conservation, Marine litter, sustainability, ghost nets"/>
    <x v="1"/>
    <x v="1"/>
    <x v="1"/>
    <x v="1"/>
    <x v="0"/>
    <x v="0"/>
    <n v="2"/>
  </r>
  <r>
    <x v="0"/>
    <x v="0"/>
    <s v="NA"/>
    <s v="K12"/>
    <x v="8"/>
    <s v="Scientist"/>
    <s v="NA"/>
    <s v="Sustainability /food icon"/>
    <x v="35"/>
    <s v="food supply"/>
    <m/>
    <m/>
    <x v="2"/>
    <x v="1"/>
    <x v="1"/>
    <x v="1"/>
    <x v="0"/>
    <x v="0"/>
    <n v="2"/>
  </r>
  <r>
    <x v="0"/>
    <x v="0"/>
    <s v="NA"/>
    <s v="K12"/>
    <x v="8"/>
    <s v="Scientist"/>
    <s v="NA"/>
    <s v="Local communities /icon"/>
    <x v="139"/>
    <m/>
    <m/>
    <s v="Marine litter, global warming"/>
    <x v="2"/>
    <x v="1"/>
    <x v="1"/>
    <x v="1"/>
    <x v="0"/>
    <x v="0"/>
    <n v="2"/>
  </r>
  <r>
    <x v="0"/>
    <x v="0"/>
    <s v="NA"/>
    <s v="K12"/>
    <x v="8"/>
    <s v="Scientist"/>
    <s v="NA"/>
    <s v="Ghost nets"/>
    <x v="522"/>
    <m/>
    <m/>
    <s v="Ecosystem conservation, MPA"/>
    <x v="0"/>
    <x v="0"/>
    <x v="1"/>
    <x v="0"/>
    <x v="0"/>
    <x v="0"/>
    <n v="2"/>
  </r>
  <r>
    <x v="0"/>
    <x v="0"/>
    <s v="NA"/>
    <s v="K12"/>
    <x v="8"/>
    <s v="Scientist"/>
    <s v="NA"/>
    <s v="Ecosystem conservation/turtle icon/benthic icon/MPA icon"/>
    <x v="59"/>
    <s v="ecosystem"/>
    <m/>
    <m/>
    <x v="3"/>
    <x v="0"/>
    <x v="0"/>
    <x v="0"/>
    <x v="1"/>
    <x v="0"/>
    <n v="4"/>
  </r>
  <r>
    <x v="0"/>
    <x v="0"/>
    <s v="NA"/>
    <s v="K12"/>
    <x v="8"/>
    <s v="Scientist"/>
    <s v="NA"/>
    <s v="Ecosystem conservation/turtle icon/benthic icon/MPA icon"/>
    <x v="148"/>
    <s v="conservation"/>
    <m/>
    <m/>
    <x v="0"/>
    <x v="0"/>
    <x v="1"/>
    <x v="0"/>
    <x v="1"/>
    <x v="0"/>
    <n v="3"/>
  </r>
  <r>
    <x v="0"/>
    <x v="0"/>
    <s v="NA"/>
    <s v="K12"/>
    <x v="8"/>
    <s v="Scientist"/>
    <s v="NA"/>
    <s v="Ecosystem conservation/turtle icon/benthic icon/MPA icon"/>
    <x v="15"/>
    <s v="seabottom habitat"/>
    <m/>
    <m/>
    <x v="0"/>
    <x v="0"/>
    <x v="1"/>
    <x v="0"/>
    <x v="1"/>
    <x v="0"/>
    <n v="3"/>
  </r>
  <r>
    <x v="0"/>
    <x v="0"/>
    <s v="NA"/>
    <s v="K12"/>
    <x v="8"/>
    <s v="Scientist"/>
    <s v="NA"/>
    <s v="Ecosystem conservation/turtle icon/benthic icon/MPA icon"/>
    <x v="13"/>
    <m/>
    <m/>
    <m/>
    <x v="2"/>
    <x v="1"/>
    <x v="1"/>
    <x v="1"/>
    <x v="1"/>
    <x v="0"/>
    <n v="3"/>
  </r>
  <r>
    <x v="0"/>
    <x v="0"/>
    <s v="NA"/>
    <s v="K12"/>
    <x v="8"/>
    <s v="Scientist"/>
    <s v="NA"/>
    <s v="Ecosystem conservation/turtle icon/benthic icon/MPA icon"/>
    <x v="137"/>
    <m/>
    <m/>
    <m/>
    <x v="0"/>
    <x v="0"/>
    <x v="1"/>
    <x v="0"/>
    <x v="1"/>
    <x v="0"/>
    <n v="3"/>
  </r>
  <r>
    <x v="0"/>
    <x v="0"/>
    <s v="NA"/>
    <s v="K13"/>
    <x v="8"/>
    <s v="Scientist"/>
    <s v="Man"/>
    <s v="Jobs (icon)"/>
    <x v="12"/>
    <s v="jobs"/>
    <m/>
    <s v="Local communities"/>
    <x v="2"/>
    <x v="1"/>
    <x v="1"/>
    <x v="1"/>
    <x v="0"/>
    <x v="0"/>
    <n v="2"/>
  </r>
  <r>
    <x v="0"/>
    <x v="0"/>
    <s v="NA"/>
    <s v="K13"/>
    <x v="8"/>
    <s v="Scientist"/>
    <s v="Man"/>
    <s v="Local communities (icon)"/>
    <x v="139"/>
    <m/>
    <m/>
    <m/>
    <x v="2"/>
    <x v="1"/>
    <x v="1"/>
    <x v="1"/>
    <x v="0"/>
    <x v="0"/>
    <n v="2"/>
  </r>
  <r>
    <x v="0"/>
    <x v="0"/>
    <s v="NA"/>
    <s v="K13"/>
    <x v="8"/>
    <s v="Scientist"/>
    <s v="Man"/>
    <s v="Clean energy/windmill icon"/>
    <x v="14"/>
    <m/>
    <m/>
    <s v="Conflict for space, effort displacement and effect on fisheries socioeconomics and food webs, fisheries"/>
    <x v="2"/>
    <x v="1"/>
    <x v="1"/>
    <x v="1"/>
    <x v="1"/>
    <x v="0"/>
    <n v="3"/>
  </r>
  <r>
    <x v="0"/>
    <x v="0"/>
    <s v="NA"/>
    <s v="K13"/>
    <x v="8"/>
    <s v="Scientist"/>
    <s v="Man"/>
    <s v="Conflict for space, effort displacement and effect on fisheries socioeconomics and food webs"/>
    <x v="351"/>
    <s v="competition for space"/>
    <m/>
    <s v="Fisheries"/>
    <x v="2"/>
    <x v="1"/>
    <x v="1"/>
    <x v="1"/>
    <x v="0"/>
    <x v="0"/>
    <n v="2"/>
  </r>
  <r>
    <x v="0"/>
    <x v="0"/>
    <s v="NA"/>
    <s v="K13"/>
    <x v="8"/>
    <s v="Scientist"/>
    <s v="Man"/>
    <s v="Conflict for space, effort displacement and effect on fisheries socioeconomics and food webs"/>
    <x v="192"/>
    <m/>
    <m/>
    <s v="Fisheries"/>
    <x v="2"/>
    <x v="1"/>
    <x v="1"/>
    <x v="1"/>
    <x v="0"/>
    <x v="0"/>
    <n v="2"/>
  </r>
  <r>
    <x v="0"/>
    <x v="0"/>
    <s v="NA"/>
    <s v="K13"/>
    <x v="8"/>
    <s v="Scientist"/>
    <s v="Man"/>
    <s v="Conflict for space, effort displacement and effect on fisheries socioeconomics and food webs"/>
    <x v="73"/>
    <s v="food web"/>
    <m/>
    <s v="Fisheries"/>
    <x v="0"/>
    <x v="0"/>
    <x v="0"/>
    <x v="0"/>
    <x v="0"/>
    <x v="0"/>
    <n v="3"/>
  </r>
  <r>
    <x v="0"/>
    <x v="0"/>
    <s v="NA"/>
    <s v="K13"/>
    <x v="8"/>
    <s v="Scientist"/>
    <s v="Man"/>
    <s v="Conflict for space, effort displacement and effect on fisheries socioeconomics and food webs"/>
    <x v="695"/>
    <s v="competition for space"/>
    <m/>
    <s v="Fisheries"/>
    <x v="2"/>
    <x v="1"/>
    <x v="1"/>
    <x v="1"/>
    <x v="0"/>
    <x v="0"/>
    <n v="2"/>
  </r>
  <r>
    <x v="0"/>
    <x v="0"/>
    <s v="NA"/>
    <s v="K13"/>
    <x v="8"/>
    <s v="Scientist"/>
    <s v="Man"/>
    <s v="Impact of bottom trawling/fisheries icon"/>
    <x v="175"/>
    <s v="fishing gear"/>
    <m/>
    <s v="Slow-growing vulnerable species such as skates/skate icon, Vulnerable habitat e.g. animal forests, Target demersal species"/>
    <x v="1"/>
    <x v="1"/>
    <x v="1"/>
    <x v="1"/>
    <x v="2"/>
    <x v="0"/>
    <n v="2"/>
  </r>
  <r>
    <x v="0"/>
    <x v="0"/>
    <s v="NA"/>
    <s v="K13"/>
    <x v="8"/>
    <s v="Scientist"/>
    <s v="Man"/>
    <s v="Impact of bottom trawling/fisheries icon"/>
    <x v="29"/>
    <s v="fisheries"/>
    <m/>
    <s v="Slow-growing vulnerable species such as skates/skate icon, Vulnerable habitat e.g. animal forests, Target demersal species"/>
    <x v="1"/>
    <x v="1"/>
    <x v="1"/>
    <x v="1"/>
    <x v="0"/>
    <x v="0"/>
    <n v="2"/>
  </r>
  <r>
    <x v="0"/>
    <x v="0"/>
    <s v="NA"/>
    <s v="K13"/>
    <x v="8"/>
    <s v="Scientist"/>
    <s v="Man"/>
    <s v="Slow-growing vulnerable species such as skates/skate icon"/>
    <x v="199"/>
    <m/>
    <m/>
    <m/>
    <x v="0"/>
    <x v="0"/>
    <x v="1"/>
    <x v="0"/>
    <x v="1"/>
    <x v="0"/>
    <n v="3"/>
  </r>
  <r>
    <x v="0"/>
    <x v="0"/>
    <s v="NA"/>
    <s v="K13"/>
    <x v="8"/>
    <s v="Scientist"/>
    <s v="Man"/>
    <s v="Slow-growing vulnerable species such as skates/skate icon"/>
    <x v="23"/>
    <m/>
    <m/>
    <m/>
    <x v="0"/>
    <x v="0"/>
    <x v="1"/>
    <x v="0"/>
    <x v="1"/>
    <x v="0"/>
    <n v="3"/>
  </r>
  <r>
    <x v="0"/>
    <x v="0"/>
    <s v="NA"/>
    <s v="K13"/>
    <x v="8"/>
    <s v="Scientist"/>
    <s v="Man"/>
    <s v="Vulnerable habitat e.g. animal forrests/benthic icon"/>
    <x v="202"/>
    <m/>
    <m/>
    <s v="Slow-growing vulnerable species such as skates/skate icon"/>
    <x v="0"/>
    <x v="0"/>
    <x v="1"/>
    <x v="0"/>
    <x v="1"/>
    <x v="0"/>
    <n v="3"/>
  </r>
  <r>
    <x v="0"/>
    <x v="0"/>
    <s v="NA"/>
    <s v="K13"/>
    <x v="8"/>
    <s v="Scientist"/>
    <s v="Man"/>
    <s v="Vulnerable habitat e.g. animal forrests/benthic icon"/>
    <x v="696"/>
    <s v="seabottom habitat"/>
    <m/>
    <s v="Slow-growing vulnerable species such as skates/skate icon"/>
    <x v="0"/>
    <x v="0"/>
    <x v="1"/>
    <x v="0"/>
    <x v="1"/>
    <x v="0"/>
    <n v="3"/>
  </r>
  <r>
    <x v="0"/>
    <x v="0"/>
    <s v="NA"/>
    <s v="K13"/>
    <x v="8"/>
    <s v="Scientist"/>
    <s v="Man"/>
    <s v="Vulnerable habitat e.g. animal forrests/benthic icon"/>
    <x v="15"/>
    <s v="seabottom habitat"/>
    <m/>
    <s v="Slow-growing vulnerable species such as skates/skate icon"/>
    <x v="0"/>
    <x v="0"/>
    <x v="1"/>
    <x v="0"/>
    <x v="1"/>
    <x v="0"/>
    <n v="3"/>
  </r>
  <r>
    <x v="0"/>
    <x v="0"/>
    <s v="NA"/>
    <s v="K13"/>
    <x v="8"/>
    <s v="Scientist"/>
    <s v="Man"/>
    <s v="Target demersal species"/>
    <x v="697"/>
    <m/>
    <m/>
    <m/>
    <x v="0"/>
    <x v="0"/>
    <x v="0"/>
    <x v="1"/>
    <x v="1"/>
    <x v="0"/>
    <n v="3"/>
  </r>
  <r>
    <x v="0"/>
    <x v="0"/>
    <s v="NA"/>
    <s v="K14"/>
    <x v="8"/>
    <s v="Scientist"/>
    <s v="Woman"/>
    <s v="Overexploitation of resources –particularly hake (growth/recruitment overfishing)"/>
    <x v="413"/>
    <m/>
    <m/>
    <m/>
    <x v="0"/>
    <x v="0"/>
    <x v="0"/>
    <x v="0"/>
    <x v="1"/>
    <x v="0"/>
    <n v="4"/>
  </r>
  <r>
    <x v="0"/>
    <x v="0"/>
    <s v="NA"/>
    <s v="K14"/>
    <x v="8"/>
    <s v="Scientist"/>
    <s v="Woman"/>
    <s v="Overexploitation of resources –particularly hake (growth/recruitment overfishing)"/>
    <x v="2"/>
    <m/>
    <m/>
    <m/>
    <x v="0"/>
    <x v="0"/>
    <x v="0"/>
    <x v="1"/>
    <x v="0"/>
    <x v="0"/>
    <n v="2"/>
  </r>
  <r>
    <x v="0"/>
    <x v="0"/>
    <s v="NA"/>
    <s v="K14"/>
    <x v="8"/>
    <s v="Scientist"/>
    <s v="Woman"/>
    <s v="Overexploitation of resources –particularly hake (growth/recruitment overfishing)"/>
    <x v="698"/>
    <s v="fish productivity"/>
    <m/>
    <m/>
    <x v="0"/>
    <x v="0"/>
    <x v="0"/>
    <x v="1"/>
    <x v="1"/>
    <x v="0"/>
    <n v="3"/>
  </r>
  <r>
    <x v="0"/>
    <x v="0"/>
    <s v="NA"/>
    <s v="K14"/>
    <x v="8"/>
    <s v="Scientist"/>
    <s v="Woman"/>
    <s v="Overexploitation of resources –particularly hake (growth/recruitment overfishing)"/>
    <x v="699"/>
    <s v="fish productivity"/>
    <m/>
    <m/>
    <x v="0"/>
    <x v="0"/>
    <x v="0"/>
    <x v="1"/>
    <x v="1"/>
    <x v="0"/>
    <n v="3"/>
  </r>
  <r>
    <x v="0"/>
    <x v="0"/>
    <s v="NA"/>
    <s v="K14"/>
    <x v="8"/>
    <s v="Scientist"/>
    <s v="Woman"/>
    <s v="Explore management options to improve GES on the seafloor"/>
    <x v="296"/>
    <m/>
    <m/>
    <m/>
    <x v="2"/>
    <x v="1"/>
    <x v="1"/>
    <x v="1"/>
    <x v="0"/>
    <x v="0"/>
    <n v="2"/>
  </r>
  <r>
    <x v="0"/>
    <x v="0"/>
    <s v="NA"/>
    <s v="K14"/>
    <x v="8"/>
    <s v="Scientist"/>
    <s v="Woman"/>
    <s v="Explore management options to improve GES on the seafloor"/>
    <x v="60"/>
    <m/>
    <m/>
    <m/>
    <x v="0"/>
    <x v="0"/>
    <x v="0"/>
    <x v="0"/>
    <x v="1"/>
    <x v="0"/>
    <n v="4"/>
  </r>
  <r>
    <x v="0"/>
    <x v="0"/>
    <s v="NA"/>
    <s v="K14"/>
    <x v="8"/>
    <s v="Scientist"/>
    <s v="Woman"/>
    <s v="Explore management options to improve GES on the seafloor"/>
    <x v="15"/>
    <s v="seabottom habitat"/>
    <m/>
    <m/>
    <x v="0"/>
    <x v="0"/>
    <x v="1"/>
    <x v="0"/>
    <x v="1"/>
    <x v="0"/>
    <n v="3"/>
  </r>
  <r>
    <x v="0"/>
    <x v="0"/>
    <s v="NA"/>
    <s v="K14"/>
    <x v="8"/>
    <s v="Scientist"/>
    <s v="Woman"/>
    <s v="By-catches of vulnerable species in different gears/metiers"/>
    <x v="418"/>
    <m/>
    <m/>
    <m/>
    <x v="0"/>
    <x v="0"/>
    <x v="1"/>
    <x v="0"/>
    <x v="1"/>
    <x v="0"/>
    <n v="3"/>
  </r>
  <r>
    <x v="0"/>
    <x v="0"/>
    <s v="NA"/>
    <s v="K14"/>
    <x v="8"/>
    <s v="Scientist"/>
    <s v="Woman"/>
    <s v="By-catches of vulnerable species in different gears/metiers"/>
    <x v="76"/>
    <s v="bycatch"/>
    <m/>
    <m/>
    <x v="0"/>
    <x v="0"/>
    <x v="1"/>
    <x v="0"/>
    <x v="1"/>
    <x v="0"/>
    <n v="3"/>
  </r>
  <r>
    <x v="0"/>
    <x v="0"/>
    <s v="NA"/>
    <s v="K14"/>
    <x v="8"/>
    <s v="Scientist"/>
    <s v="Woman"/>
    <s v="By-catches of vulnerable species in different gears/metiers"/>
    <x v="700"/>
    <m/>
    <m/>
    <m/>
    <x v="1"/>
    <x v="1"/>
    <x v="1"/>
    <x v="1"/>
    <x v="0"/>
    <x v="0"/>
    <n v="2"/>
  </r>
  <r>
    <x v="0"/>
    <x v="0"/>
    <s v="NA"/>
    <s v="K14"/>
    <x v="8"/>
    <s v="Scientist"/>
    <s v="Woman"/>
    <s v="By-catches of vulnerable species in different gears/metiers"/>
    <x v="649"/>
    <m/>
    <m/>
    <m/>
    <x v="2"/>
    <x v="1"/>
    <x v="1"/>
    <x v="1"/>
    <x v="0"/>
    <x v="0"/>
    <n v="2"/>
  </r>
  <r>
    <x v="0"/>
    <x v="0"/>
    <s v="NA"/>
    <s v="K14"/>
    <x v="8"/>
    <s v="Scientist"/>
    <s v="Woman"/>
    <s v="Implication of climate change on catches and particularly SSF ones"/>
    <x v="50"/>
    <s v="climate change"/>
    <m/>
    <m/>
    <x v="0"/>
    <x v="0"/>
    <x v="0"/>
    <x v="1"/>
    <x v="1"/>
    <x v="0"/>
    <n v="3"/>
  </r>
  <r>
    <x v="0"/>
    <x v="0"/>
    <s v="NA"/>
    <s v="K14"/>
    <x v="8"/>
    <s v="Scientist"/>
    <s v="Woman"/>
    <s v="Implication of climate change on catches and particularly SSF ones"/>
    <x v="74"/>
    <s v="management measure"/>
    <m/>
    <m/>
    <x v="0"/>
    <x v="0"/>
    <x v="0"/>
    <x v="1"/>
    <x v="1"/>
    <x v="0"/>
    <n v="3"/>
  </r>
  <r>
    <x v="0"/>
    <x v="0"/>
    <s v="NA"/>
    <s v="K14"/>
    <x v="8"/>
    <s v="Scientist"/>
    <s v="Woman"/>
    <s v="Implication of climate change on catches and particularly SSF ones"/>
    <x v="4"/>
    <m/>
    <m/>
    <m/>
    <x v="1"/>
    <x v="1"/>
    <x v="1"/>
    <x v="1"/>
    <x v="0"/>
    <x v="0"/>
    <n v="2"/>
  </r>
  <r>
    <x v="0"/>
    <x v="0"/>
    <s v="NA"/>
    <s v="K14"/>
    <x v="8"/>
    <s v="Scientist"/>
    <s v="Woman"/>
    <s v="Identification of EFHs eg. spawning grounds and considering connectivity/ecological coherence features prioritize sites to be (spatiotemporally?) protected"/>
    <x v="278"/>
    <s v="Fish habitat"/>
    <m/>
    <m/>
    <x v="0"/>
    <x v="0"/>
    <x v="0"/>
    <x v="1"/>
    <x v="1"/>
    <x v="0"/>
    <n v="3"/>
  </r>
  <r>
    <x v="0"/>
    <x v="0"/>
    <s v="NA"/>
    <s v="K14"/>
    <x v="8"/>
    <s v="Scientist"/>
    <s v="Woman"/>
    <s v="Identification of EFHs eg. spawning grounds and considering connectivity/ecological coherence features prioritize sites to be (spatiotemporally?) protected"/>
    <x v="200"/>
    <m/>
    <m/>
    <m/>
    <x v="0"/>
    <x v="0"/>
    <x v="0"/>
    <x v="1"/>
    <x v="1"/>
    <x v="0"/>
    <n v="3"/>
  </r>
  <r>
    <x v="0"/>
    <x v="0"/>
    <s v="NA"/>
    <s v="K14"/>
    <x v="8"/>
    <s v="Scientist"/>
    <s v="Woman"/>
    <s v="Identification of EFHs eg. spawning grounds and considering connectivity/ecological coherence features prioritize sites to be (spatiotemporally?) protected"/>
    <x v="701"/>
    <m/>
    <m/>
    <m/>
    <x v="0"/>
    <x v="0"/>
    <x v="0"/>
    <x v="0"/>
    <x v="1"/>
    <x v="0"/>
    <n v="4"/>
  </r>
  <r>
    <x v="0"/>
    <x v="0"/>
    <s v="NA"/>
    <s v="K14"/>
    <x v="8"/>
    <s v="Scientist"/>
    <s v="Woman"/>
    <s v="Identification of EFHs eg. spawning grounds and considering connectivity/ecological coherence features prioritize sites to be (spatiotemporally?) protected"/>
    <x v="702"/>
    <s v="food web"/>
    <m/>
    <m/>
    <x v="0"/>
    <x v="0"/>
    <x v="2"/>
    <x v="0"/>
    <x v="1"/>
    <x v="0"/>
    <n v="3"/>
  </r>
  <r>
    <x v="0"/>
    <x v="0"/>
    <s v="NA"/>
    <s v="K14"/>
    <x v="8"/>
    <s v="Scientist"/>
    <s v="Woman"/>
    <s v="Identification of EFHs eg. spawning grounds and considering connectivity/ecological coherence features prioritize sites to be (spatiotemporally?) protected"/>
    <x v="703"/>
    <m/>
    <m/>
    <m/>
    <x v="2"/>
    <x v="1"/>
    <x v="1"/>
    <x v="1"/>
    <x v="0"/>
    <x v="0"/>
    <n v="2"/>
  </r>
  <r>
    <x v="0"/>
    <x v="0"/>
    <s v="NA"/>
    <s v="K14"/>
    <x v="8"/>
    <s v="Scientist"/>
    <s v="Woman"/>
    <s v="Identification of EFHs eg. spawning grounds and considering connectivity/ecological coherence features prioritize sites to be (spatiotemporally?) protected"/>
    <x v="13"/>
    <m/>
    <m/>
    <m/>
    <x v="2"/>
    <x v="1"/>
    <x v="1"/>
    <x v="1"/>
    <x v="1"/>
    <x v="0"/>
    <n v="3"/>
  </r>
  <r>
    <x v="0"/>
    <x v="0"/>
    <s v="NA"/>
    <s v="K15"/>
    <x v="8"/>
    <s v="Scientist"/>
    <s v="Man"/>
    <s v="Environmental effects on stocks"/>
    <x v="388"/>
    <s v="environment"/>
    <m/>
    <s v="Commercial species"/>
    <x v="0"/>
    <x v="0"/>
    <x v="0"/>
    <x v="0"/>
    <x v="0"/>
    <x v="0"/>
    <n v="3"/>
  </r>
  <r>
    <x v="0"/>
    <x v="0"/>
    <s v="NA"/>
    <s v="K15"/>
    <x v="8"/>
    <s v="Scientist"/>
    <s v="Man"/>
    <s v="Environmental effects on stocks"/>
    <x v="28"/>
    <s v="commercial fish/shellfish"/>
    <m/>
    <s v="Commercial species"/>
    <x v="0"/>
    <x v="0"/>
    <x v="0"/>
    <x v="1"/>
    <x v="1"/>
    <x v="0"/>
    <n v="3"/>
  </r>
  <r>
    <x v="0"/>
    <x v="0"/>
    <s v="NA"/>
    <s v="K15"/>
    <x v="8"/>
    <s v="Scientist"/>
    <s v="Man"/>
    <s v="Semi-industrial fisheries"/>
    <x v="29"/>
    <s v="fisheries"/>
    <m/>
    <s v="Impact of LO vs stock recovery of seabirds, Commercial species, Food web interactions, straucture and functioning, job creation on fisheries &amp; tourism sectors"/>
    <x v="1"/>
    <x v="1"/>
    <x v="1"/>
    <x v="1"/>
    <x v="0"/>
    <x v="0"/>
    <n v="2"/>
  </r>
  <r>
    <x v="0"/>
    <x v="0"/>
    <s v="NA"/>
    <s v="K15"/>
    <x v="8"/>
    <s v="Scientist"/>
    <s v="Man"/>
    <s v="Impact of LO vs stock recovery on seabirds"/>
    <x v="110"/>
    <m/>
    <m/>
    <m/>
    <x v="2"/>
    <x v="1"/>
    <x v="1"/>
    <x v="1"/>
    <x v="0"/>
    <x v="0"/>
    <n v="2"/>
  </r>
  <r>
    <x v="0"/>
    <x v="0"/>
    <s v="NA"/>
    <s v="K15"/>
    <x v="8"/>
    <s v="Scientist"/>
    <s v="Man"/>
    <s v="Impact of LO vs stock recovery on seabirds"/>
    <x v="704"/>
    <m/>
    <m/>
    <m/>
    <x v="0"/>
    <x v="0"/>
    <x v="0"/>
    <x v="1"/>
    <x v="1"/>
    <x v="0"/>
    <n v="3"/>
  </r>
  <r>
    <x v="0"/>
    <x v="0"/>
    <s v="NA"/>
    <s v="K15"/>
    <x v="8"/>
    <s v="Scientist"/>
    <s v="Man"/>
    <s v="Impact of LO vs stock recovery on seabirds"/>
    <x v="78"/>
    <m/>
    <m/>
    <m/>
    <x v="0"/>
    <x v="0"/>
    <x v="0"/>
    <x v="0"/>
    <x v="0"/>
    <x v="0"/>
    <n v="3"/>
  </r>
  <r>
    <x v="0"/>
    <x v="0"/>
    <s v="NA"/>
    <s v="K15"/>
    <x v="8"/>
    <s v="Scientist"/>
    <s v="Man"/>
    <s v="Commercial species/hake icon/shrimp icon/mullet icon/picarel icon"/>
    <x v="28"/>
    <s v="commercial fish/shellfish"/>
    <m/>
    <s v="jobs, PET species"/>
    <x v="0"/>
    <x v="0"/>
    <x v="0"/>
    <x v="1"/>
    <x v="1"/>
    <x v="0"/>
    <n v="3"/>
  </r>
  <r>
    <x v="0"/>
    <x v="0"/>
    <s v="NA"/>
    <s v="K15"/>
    <x v="8"/>
    <s v="Scientist"/>
    <s v="Man"/>
    <s v="Commercial species/hake icon/shrimp icon/mullet icon/picarel icon"/>
    <x v="2"/>
    <m/>
    <m/>
    <s v="jobs, PET species"/>
    <x v="0"/>
    <x v="0"/>
    <x v="0"/>
    <x v="1"/>
    <x v="0"/>
    <x v="0"/>
    <n v="2"/>
  </r>
  <r>
    <x v="0"/>
    <x v="0"/>
    <s v="NA"/>
    <s v="K15"/>
    <x v="8"/>
    <s v="Scientist"/>
    <s v="Man"/>
    <s v="Commercial species/hake icon/shrimp icon/mullet icon/picarel icon"/>
    <x v="0"/>
    <m/>
    <m/>
    <s v="jobs, PET species"/>
    <x v="0"/>
    <x v="0"/>
    <x v="0"/>
    <x v="0"/>
    <x v="0"/>
    <x v="0"/>
    <n v="3"/>
  </r>
  <r>
    <x v="0"/>
    <x v="0"/>
    <s v="NA"/>
    <s v="K15"/>
    <x v="8"/>
    <s v="Scientist"/>
    <s v="Man"/>
    <s v="Commercial species/hake icon/shrimp icon/mullet icon/picarel icon"/>
    <x v="22"/>
    <m/>
    <m/>
    <s v="jobs, PET species"/>
    <x v="0"/>
    <x v="0"/>
    <x v="0"/>
    <x v="1"/>
    <x v="0"/>
    <x v="0"/>
    <n v="2"/>
  </r>
  <r>
    <x v="0"/>
    <x v="0"/>
    <s v="NA"/>
    <s v="K15"/>
    <x v="8"/>
    <s v="Scientist"/>
    <s v="Man"/>
    <s v="Commercial species/hake icon/shrimp icon/mullet icon/picarel icon"/>
    <x v="705"/>
    <m/>
    <m/>
    <s v="jobs, PET species"/>
    <x v="0"/>
    <x v="0"/>
    <x v="0"/>
    <x v="1"/>
    <x v="0"/>
    <x v="0"/>
    <n v="2"/>
  </r>
  <r>
    <x v="0"/>
    <x v="0"/>
    <s v="NA"/>
    <s v="K15"/>
    <x v="8"/>
    <s v="Scientist"/>
    <s v="Man"/>
    <s v="Food web interactions, structure &amp; functioning"/>
    <x v="397"/>
    <s v="food web"/>
    <m/>
    <m/>
    <x v="0"/>
    <x v="0"/>
    <x v="1"/>
    <x v="0"/>
    <x v="0"/>
    <x v="0"/>
    <n v="2"/>
  </r>
  <r>
    <x v="0"/>
    <x v="0"/>
    <s v="NA"/>
    <s v="K15"/>
    <x v="8"/>
    <s v="Scientist"/>
    <s v="Man"/>
    <s v="Food web interactions, structure &amp; functioning"/>
    <x v="706"/>
    <s v="food web"/>
    <m/>
    <m/>
    <x v="0"/>
    <x v="0"/>
    <x v="1"/>
    <x v="0"/>
    <x v="0"/>
    <x v="0"/>
    <n v="2"/>
  </r>
  <r>
    <x v="0"/>
    <x v="0"/>
    <s v="NA"/>
    <s v="K15"/>
    <x v="8"/>
    <s v="Scientist"/>
    <s v="Man"/>
    <s v="Food web interactions, structure &amp; functioning"/>
    <x v="707"/>
    <s v="food web"/>
    <m/>
    <m/>
    <x v="0"/>
    <x v="0"/>
    <x v="1"/>
    <x v="0"/>
    <x v="0"/>
    <x v="0"/>
    <n v="2"/>
  </r>
  <r>
    <x v="0"/>
    <x v="0"/>
    <s v="NA"/>
    <s v="K15"/>
    <x v="8"/>
    <s v="Scientist"/>
    <s v="Man"/>
    <s v="MPA for PET species/doplhin icon/turtle icon/MPA icon"/>
    <x v="13"/>
    <m/>
    <m/>
    <s v="jobs"/>
    <x v="2"/>
    <x v="1"/>
    <x v="1"/>
    <x v="1"/>
    <x v="1"/>
    <x v="0"/>
    <n v="3"/>
  </r>
  <r>
    <x v="0"/>
    <x v="0"/>
    <s v="NA"/>
    <s v="K15"/>
    <x v="8"/>
    <s v="Scientist"/>
    <s v="Man"/>
    <s v="MPA for PET species/doplhin icon/turtle icon/MPA icon"/>
    <x v="272"/>
    <m/>
    <m/>
    <s v="jobs"/>
    <x v="0"/>
    <x v="0"/>
    <x v="1"/>
    <x v="0"/>
    <x v="1"/>
    <x v="0"/>
    <n v="3"/>
  </r>
  <r>
    <x v="0"/>
    <x v="0"/>
    <s v="NA"/>
    <s v="K15"/>
    <x v="8"/>
    <s v="Scientist"/>
    <s v="Man"/>
    <s v="MPA for PET species/doplhin icon/turtle icon/MPA icon"/>
    <x v="79"/>
    <m/>
    <m/>
    <s v="jobs"/>
    <x v="0"/>
    <x v="0"/>
    <x v="0"/>
    <x v="0"/>
    <x v="1"/>
    <x v="0"/>
    <n v="4"/>
  </r>
  <r>
    <x v="0"/>
    <x v="0"/>
    <s v="NA"/>
    <s v="K15"/>
    <x v="8"/>
    <s v="Scientist"/>
    <s v="Man"/>
    <s v="MPA for PET species/doplhin icon/turtle icon/MPA icon"/>
    <x v="137"/>
    <m/>
    <m/>
    <s v="jobs"/>
    <x v="0"/>
    <x v="0"/>
    <x v="1"/>
    <x v="0"/>
    <x v="1"/>
    <x v="0"/>
    <n v="3"/>
  </r>
  <r>
    <x v="0"/>
    <x v="0"/>
    <s v="NA"/>
    <s v="K15"/>
    <x v="8"/>
    <s v="Scientist"/>
    <s v="Man"/>
    <s v="SSF (impact on commercial stocks and PET)"/>
    <x v="4"/>
    <m/>
    <m/>
    <s v="Commercial fish species, PET species, Food webs, Jobs"/>
    <x v="1"/>
    <x v="1"/>
    <x v="1"/>
    <x v="1"/>
    <x v="0"/>
    <x v="0"/>
    <n v="2"/>
  </r>
  <r>
    <x v="0"/>
    <x v="0"/>
    <s v="NA"/>
    <s v="K15"/>
    <x v="8"/>
    <s v="Scientist"/>
    <s v="Man"/>
    <s v="Job creation on fisheries &amp; tourism sectors"/>
    <x v="12"/>
    <s v="jobs"/>
    <m/>
    <m/>
    <x v="2"/>
    <x v="1"/>
    <x v="1"/>
    <x v="1"/>
    <x v="0"/>
    <x v="0"/>
    <n v="2"/>
  </r>
  <r>
    <x v="0"/>
    <x v="0"/>
    <s v="NA"/>
    <s v="K15"/>
    <x v="8"/>
    <s v="Scientist"/>
    <s v="Man"/>
    <s v="Job creation on fisheries &amp; tourism sectors"/>
    <x v="708"/>
    <m/>
    <m/>
    <m/>
    <x v="2"/>
    <x v="1"/>
    <x v="1"/>
    <x v="1"/>
    <x v="0"/>
    <x v="0"/>
    <n v="2"/>
  </r>
  <r>
    <x v="1"/>
    <x v="0"/>
    <s v="Which ecological items would you like advice on?"/>
    <s v="NA"/>
    <x v="8"/>
    <s v="Scientist"/>
    <s v="NA"/>
    <s v="thresholds"/>
    <x v="709"/>
    <m/>
    <m/>
    <m/>
    <x v="3"/>
    <x v="1"/>
    <x v="1"/>
    <x v="1"/>
    <x v="0"/>
    <x v="0"/>
    <n v="2"/>
  </r>
  <r>
    <x v="1"/>
    <x v="0"/>
    <s v="Which ecological items would you like advice on?"/>
    <s v="NA"/>
    <x v="8"/>
    <s v="Scientist"/>
    <s v="NA"/>
    <s v="Sustainability of the fishery"/>
    <x v="155"/>
    <m/>
    <m/>
    <m/>
    <x v="2"/>
    <x v="1"/>
    <x v="1"/>
    <x v="1"/>
    <x v="0"/>
    <x v="0"/>
    <n v="2"/>
  </r>
  <r>
    <x v="1"/>
    <x v="0"/>
    <s v="Which ecological items would you like advice on?"/>
    <s v="NA"/>
    <x v="8"/>
    <s v="Scientist"/>
    <s v="NA"/>
    <s v="Sustainability of the fishery"/>
    <x v="673"/>
    <s v="fisheries"/>
    <m/>
    <m/>
    <x v="1"/>
    <x v="1"/>
    <x v="1"/>
    <x v="1"/>
    <x v="0"/>
    <x v="0"/>
    <n v="2"/>
  </r>
  <r>
    <x v="1"/>
    <x v="0"/>
    <s v="Which ecological items would you like advice on?"/>
    <s v="NA"/>
    <x v="8"/>
    <s v="Scientist"/>
    <s v="NA"/>
    <s v="spatial temporal management scenario"/>
    <x v="13"/>
    <m/>
    <m/>
    <m/>
    <x v="2"/>
    <x v="1"/>
    <x v="1"/>
    <x v="1"/>
    <x v="1"/>
    <x v="0"/>
    <n v="3"/>
  </r>
  <r>
    <x v="1"/>
    <x v="0"/>
    <s v="Which ecological items would you like advice on?"/>
    <s v="NA"/>
    <x v="8"/>
    <s v="Scientist"/>
    <s v="NA"/>
    <s v="SSF"/>
    <x v="4"/>
    <m/>
    <m/>
    <m/>
    <x v="1"/>
    <x v="1"/>
    <x v="1"/>
    <x v="1"/>
    <x v="0"/>
    <x v="0"/>
    <n v="2"/>
  </r>
  <r>
    <x v="1"/>
    <x v="0"/>
    <s v="Which ecological items would you like advice on?"/>
    <s v="NA"/>
    <x v="8"/>
    <s v="Scientist"/>
    <s v="NA"/>
    <s v="fishing pressure"/>
    <x v="710"/>
    <s v="fisheries"/>
    <m/>
    <m/>
    <x v="0"/>
    <x v="0"/>
    <x v="1"/>
    <x v="0"/>
    <x v="1"/>
    <x v="0"/>
    <n v="3"/>
  </r>
  <r>
    <x v="1"/>
    <x v="0"/>
    <s v="Which ecological items would you like advice on?"/>
    <s v="NA"/>
    <x v="8"/>
    <s v="Scientist"/>
    <s v="NA"/>
    <s v="ecosystem services"/>
    <x v="152"/>
    <s v="society"/>
    <m/>
    <m/>
    <x v="2"/>
    <x v="1"/>
    <x v="1"/>
    <x v="1"/>
    <x v="0"/>
    <x v="0"/>
    <n v="2"/>
  </r>
  <r>
    <x v="1"/>
    <x v="0"/>
    <s v="Which ecological items would you like advice on?"/>
    <s v="NA"/>
    <x v="8"/>
    <s v="Scientist"/>
    <s v="NA"/>
    <s v="spatial distribution changes"/>
    <x v="607"/>
    <m/>
    <m/>
    <m/>
    <x v="0"/>
    <x v="0"/>
    <x v="1"/>
    <x v="1"/>
    <x v="1"/>
    <x v="0"/>
    <n v="2"/>
  </r>
  <r>
    <x v="1"/>
    <x v="0"/>
    <s v="Which ecological items would you like advice on?"/>
    <s v="NA"/>
    <x v="8"/>
    <s v="Scientist"/>
    <s v="NA"/>
    <s v="stock status"/>
    <x v="28"/>
    <s v="commercial fish/shellfish"/>
    <m/>
    <m/>
    <x v="0"/>
    <x v="0"/>
    <x v="0"/>
    <x v="1"/>
    <x v="1"/>
    <x v="0"/>
    <n v="3"/>
  </r>
  <r>
    <x v="1"/>
    <x v="0"/>
    <s v="Which ecological items would you like advice on?"/>
    <s v="NA"/>
    <x v="8"/>
    <s v="Scientist"/>
    <s v="NA"/>
    <s v="Fishing effort"/>
    <x v="637"/>
    <s v="fisheries"/>
    <m/>
    <m/>
    <x v="1"/>
    <x v="1"/>
    <x v="1"/>
    <x v="1"/>
    <x v="0"/>
    <x v="0"/>
    <n v="2"/>
  </r>
  <r>
    <x v="1"/>
    <x v="0"/>
    <s v="Which ecological items would you like advice on?"/>
    <s v="NA"/>
    <x v="8"/>
    <s v="Scientist"/>
    <s v="NA"/>
    <s v="trophic interactions"/>
    <x v="73"/>
    <s v="food web"/>
    <m/>
    <m/>
    <x v="0"/>
    <x v="0"/>
    <x v="0"/>
    <x v="0"/>
    <x v="0"/>
    <x v="0"/>
    <n v="3"/>
  </r>
  <r>
    <x v="1"/>
    <x v="0"/>
    <s v="Which ecological items would you like advice on?"/>
    <s v="NA"/>
    <x v="8"/>
    <s v="Scientist"/>
    <s v="NA"/>
    <s v="Sea warming"/>
    <x v="50"/>
    <s v="climate change"/>
    <m/>
    <m/>
    <x v="0"/>
    <x v="0"/>
    <x v="0"/>
    <x v="1"/>
    <x v="1"/>
    <x v="0"/>
    <n v="3"/>
  </r>
  <r>
    <x v="1"/>
    <x v="0"/>
    <s v="Which ecological items would you like advice on?"/>
    <s v="NA"/>
    <x v="8"/>
    <s v="Scientist"/>
    <s v="NA"/>
    <s v="Fishing needs of the industry"/>
    <x v="711"/>
    <m/>
    <m/>
    <m/>
    <x v="2"/>
    <x v="1"/>
    <x v="1"/>
    <x v="1"/>
    <x v="0"/>
    <x v="0"/>
    <n v="2"/>
  </r>
  <r>
    <x v="1"/>
    <x v="0"/>
    <s v="Which ecological items would you like advice on?"/>
    <s v="NA"/>
    <x v="8"/>
    <s v="Scientist"/>
    <s v="NA"/>
    <s v="seabed integrity"/>
    <x v="620"/>
    <m/>
    <m/>
    <m/>
    <x v="0"/>
    <x v="0"/>
    <x v="1"/>
    <x v="0"/>
    <x v="0"/>
    <x v="0"/>
    <n v="2"/>
  </r>
  <r>
    <x v="1"/>
    <x v="0"/>
    <s v="Which ecological items would you like advice on?"/>
    <s v="NA"/>
    <x v="8"/>
    <s v="Scientist"/>
    <s v="NA"/>
    <s v="fisheries"/>
    <x v="29"/>
    <s v="fisheries"/>
    <m/>
    <m/>
    <x v="1"/>
    <x v="1"/>
    <x v="1"/>
    <x v="1"/>
    <x v="0"/>
    <x v="0"/>
    <n v="2"/>
  </r>
  <r>
    <x v="1"/>
    <x v="0"/>
    <s v="Which ecological items would you like advice on?"/>
    <s v="NA"/>
    <x v="8"/>
    <s v="Scientist"/>
    <s v="NA"/>
    <s v="fisheries"/>
    <x v="29"/>
    <s v="fisheries"/>
    <m/>
    <m/>
    <x v="1"/>
    <x v="1"/>
    <x v="1"/>
    <x v="1"/>
    <x v="0"/>
    <x v="0"/>
    <n v="2"/>
  </r>
  <r>
    <x v="1"/>
    <x v="0"/>
    <s v="Which ecological items would you like advice on?"/>
    <s v="NA"/>
    <x v="8"/>
    <s v="Scientist"/>
    <s v="NA"/>
    <s v="Food chain"/>
    <x v="73"/>
    <s v="food web"/>
    <m/>
    <m/>
    <x v="0"/>
    <x v="0"/>
    <x v="0"/>
    <x v="0"/>
    <x v="0"/>
    <x v="0"/>
    <n v="3"/>
  </r>
  <r>
    <x v="1"/>
    <x v="0"/>
    <s v="Which ecological items would you like advice on?"/>
    <s v="NA"/>
    <x v="8"/>
    <s v="Scientist"/>
    <s v="NA"/>
    <s v="Food chain"/>
    <x v="73"/>
    <s v="food web"/>
    <m/>
    <m/>
    <x v="0"/>
    <x v="0"/>
    <x v="0"/>
    <x v="0"/>
    <x v="0"/>
    <x v="0"/>
    <n v="3"/>
  </r>
  <r>
    <x v="1"/>
    <x v="0"/>
    <s v="Which ecological items would you like advice on?"/>
    <s v="NA"/>
    <x v="8"/>
    <s v="Scientist"/>
    <s v="NA"/>
    <s v="Biodiversity"/>
    <x v="47"/>
    <s v="biodiversity"/>
    <m/>
    <m/>
    <x v="0"/>
    <x v="0"/>
    <x v="1"/>
    <x v="0"/>
    <x v="1"/>
    <x v="0"/>
    <n v="3"/>
  </r>
  <r>
    <x v="1"/>
    <x v="0"/>
    <s v="Which ecological items would you like advice on?"/>
    <s v="NA"/>
    <x v="8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ecological items would you like advice on?"/>
    <s v="NA"/>
    <x v="8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ecological items would you like advice on?"/>
    <s v="NA"/>
    <x v="8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ecological items would you like advice on?"/>
    <s v="NA"/>
    <x v="8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ecological items would you like advice on?"/>
    <s v="NA"/>
    <x v="8"/>
    <s v="Scientist"/>
    <s v="NA"/>
    <s v="Benthic impacts"/>
    <x v="15"/>
    <s v="seabottom habitat"/>
    <m/>
    <m/>
    <x v="0"/>
    <x v="0"/>
    <x v="1"/>
    <x v="0"/>
    <x v="1"/>
    <x v="0"/>
    <n v="3"/>
  </r>
  <r>
    <x v="1"/>
    <x v="0"/>
    <s v="Which ecological items would you like advice on?"/>
    <s v="NA"/>
    <x v="8"/>
    <s v="Scientist"/>
    <s v="NA"/>
    <s v="Benthic impacts"/>
    <x v="15"/>
    <s v="seabottom habitat"/>
    <m/>
    <m/>
    <x v="0"/>
    <x v="0"/>
    <x v="1"/>
    <x v="0"/>
    <x v="1"/>
    <x v="0"/>
    <n v="3"/>
  </r>
  <r>
    <x v="1"/>
    <x v="0"/>
    <s v="Which ecological items would you like advice on?"/>
    <s v="NA"/>
    <x v="8"/>
    <s v="Scientist"/>
    <s v="NA"/>
    <s v="Benthic impacts"/>
    <x v="15"/>
    <s v="seabottom habitat"/>
    <m/>
    <m/>
    <x v="0"/>
    <x v="0"/>
    <x v="1"/>
    <x v="0"/>
    <x v="1"/>
    <x v="0"/>
    <n v="3"/>
  </r>
  <r>
    <x v="1"/>
    <x v="0"/>
    <s v="Which ecological items would you like advice on?"/>
    <s v="NA"/>
    <x v="8"/>
    <s v="Scientist"/>
    <s v="NA"/>
    <s v="Commercial stocks"/>
    <x v="28"/>
    <s v="commercial fish/shellfish"/>
    <m/>
    <m/>
    <x v="0"/>
    <x v="0"/>
    <x v="0"/>
    <x v="1"/>
    <x v="1"/>
    <x v="0"/>
    <n v="3"/>
  </r>
  <r>
    <x v="1"/>
    <x v="0"/>
    <s v="Which ecological items would you like advice on?"/>
    <s v="NA"/>
    <x v="8"/>
    <s v="Scientist"/>
    <s v="NA"/>
    <s v="Food web"/>
    <x v="73"/>
    <s v="food web"/>
    <m/>
    <m/>
    <x v="0"/>
    <x v="0"/>
    <x v="0"/>
    <x v="0"/>
    <x v="0"/>
    <x v="0"/>
    <n v="3"/>
  </r>
  <r>
    <x v="1"/>
    <x v="0"/>
    <s v="Which ecological items would you like advice on?"/>
    <s v="NA"/>
    <x v="8"/>
    <s v="Scientist"/>
    <s v="NA"/>
    <s v="PETs"/>
    <x v="272"/>
    <m/>
    <m/>
    <m/>
    <x v="0"/>
    <x v="0"/>
    <x v="1"/>
    <x v="0"/>
    <x v="1"/>
    <x v="0"/>
    <n v="3"/>
  </r>
  <r>
    <x v="1"/>
    <x v="0"/>
    <s v="Which social items would you like advice on?"/>
    <s v="NA"/>
    <x v="8"/>
    <s v="Scientist"/>
    <s v="NA"/>
    <s v="Conflicts"/>
    <x v="161"/>
    <s v="practical management"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Conflicts"/>
    <x v="161"/>
    <s v="practical management"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Challenges"/>
    <x v="141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conservation of ecosystem services"/>
    <x v="152"/>
    <s v="society"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trade offs"/>
    <x v="141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Local traditions"/>
    <x v="712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satisfaction"/>
    <x v="713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recreation"/>
    <x v="714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behavior"/>
    <x v="39"/>
    <s v="fisher conditions"/>
    <m/>
    <m/>
    <x v="1"/>
    <x v="1"/>
    <x v="1"/>
    <x v="1"/>
    <x v="0"/>
    <x v="0"/>
    <n v="2"/>
  </r>
  <r>
    <x v="1"/>
    <x v="0"/>
    <s v="Which social items would you like advice on?"/>
    <s v="NA"/>
    <x v="8"/>
    <s v="Scientist"/>
    <s v="NA"/>
    <s v="behavior"/>
    <x v="39"/>
    <s v="fisher conditions"/>
    <m/>
    <m/>
    <x v="1"/>
    <x v="1"/>
    <x v="1"/>
    <x v="1"/>
    <x v="0"/>
    <x v="0"/>
    <n v="2"/>
  </r>
  <r>
    <x v="1"/>
    <x v="0"/>
    <s v="Which social items would you like advice on?"/>
    <s v="NA"/>
    <x v="8"/>
    <s v="Scientist"/>
    <s v="NA"/>
    <s v="human health"/>
    <x v="373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Respect to local communities"/>
    <x v="139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Respect to local communities"/>
    <x v="139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revenue"/>
    <x v="37"/>
    <s v="fisheries revenues"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emploiment"/>
    <x v="12"/>
    <s v="jobs"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Preferences/TradeOffs"/>
    <x v="141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stable wages"/>
    <x v="428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socioeconomicsoffisheries"/>
    <x v="192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Societal Perceptions "/>
    <x v="715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Tourism"/>
    <x v="331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Leisure"/>
    <x v="716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Leisure"/>
    <x v="716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revenues"/>
    <x v="37"/>
    <s v="fisheries revenues"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Average wage"/>
    <x v="428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Health"/>
    <x v="373"/>
    <m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employment"/>
    <x v="12"/>
    <s v="jobs"/>
    <m/>
    <m/>
    <x v="2"/>
    <x v="1"/>
    <x v="1"/>
    <x v="1"/>
    <x v="0"/>
    <x v="0"/>
    <n v="2"/>
  </r>
  <r>
    <x v="1"/>
    <x v="0"/>
    <s v="Which social items would you like advice on?"/>
    <s v="NA"/>
    <x v="8"/>
    <s v="Scientist"/>
    <s v="NA"/>
    <s v="employment"/>
    <x v="12"/>
    <s v="jobs"/>
    <m/>
    <m/>
    <x v="2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trawl gear"/>
    <x v="335"/>
    <m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trawl gear"/>
    <x v="335"/>
    <m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trawl gear"/>
    <x v="335"/>
    <m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trawl gear"/>
    <x v="335"/>
    <m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trawl gear"/>
    <x v="335"/>
    <m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trawl gear"/>
    <x v="335"/>
    <m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income diversification"/>
    <x v="428"/>
    <m/>
    <m/>
    <m/>
    <x v="2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recreational fishery"/>
    <x v="239"/>
    <m/>
    <m/>
    <m/>
    <x v="2"/>
    <x v="1"/>
    <x v="0"/>
    <x v="1"/>
    <x v="1"/>
    <x v="0"/>
    <n v="4"/>
  </r>
  <r>
    <x v="1"/>
    <x v="0"/>
    <s v="Which items would you like to know the impact of?"/>
    <s v="NA"/>
    <x v="8"/>
    <s v="Scientist"/>
    <s v="NA"/>
    <s v="Tourism"/>
    <x v="331"/>
    <m/>
    <m/>
    <m/>
    <x v="2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eutrophication"/>
    <x v="537"/>
    <s v="pollution"/>
    <m/>
    <m/>
    <x v="2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Litter"/>
    <x v="11"/>
    <m/>
    <m/>
    <m/>
    <x v="0"/>
    <x v="0"/>
    <x v="1"/>
    <x v="0"/>
    <x v="0"/>
    <x v="0"/>
    <n v="2"/>
  </r>
  <r>
    <x v="1"/>
    <x v="0"/>
    <s v="Which items would you like to know the impact of?"/>
    <s v="NA"/>
    <x v="8"/>
    <s v="Scientist"/>
    <s v="NA"/>
    <s v="marine litter"/>
    <x v="11"/>
    <m/>
    <m/>
    <m/>
    <x v="0"/>
    <x v="0"/>
    <x v="1"/>
    <x v="0"/>
    <x v="0"/>
    <x v="0"/>
    <n v="2"/>
  </r>
  <r>
    <x v="1"/>
    <x v="0"/>
    <s v="Which items would you like to know the impact of?"/>
    <s v="NA"/>
    <x v="8"/>
    <s v="Scientist"/>
    <s v="NA"/>
    <s v="protection measures"/>
    <x v="296"/>
    <m/>
    <m/>
    <m/>
    <x v="2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protection measures"/>
    <x v="296"/>
    <m/>
    <m/>
    <m/>
    <x v="2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protection measures"/>
    <x v="296"/>
    <m/>
    <m/>
    <m/>
    <x v="2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Local eutrophication"/>
    <x v="537"/>
    <s v="pollution"/>
    <m/>
    <m/>
    <x v="0"/>
    <x v="0"/>
    <x v="0"/>
    <x v="1"/>
    <x v="0"/>
    <x v="0"/>
    <n v="2"/>
  </r>
  <r>
    <x v="1"/>
    <x v="0"/>
    <s v="Which items would you like to know the impact of?"/>
    <s v="NA"/>
    <x v="8"/>
    <s v="Scientist"/>
    <s v="NA"/>
    <s v="behavior change"/>
    <x v="39"/>
    <s v="fisher conditions"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overfishing"/>
    <x v="29"/>
    <s v="fisheries"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stock productivity"/>
    <x v="503"/>
    <m/>
    <m/>
    <m/>
    <x v="0"/>
    <x v="0"/>
    <x v="0"/>
    <x v="1"/>
    <x v="1"/>
    <x v="0"/>
    <n v="3"/>
  </r>
  <r>
    <x v="1"/>
    <x v="0"/>
    <s v="Which items would you like to know the impact of?"/>
    <s v="NA"/>
    <x v="8"/>
    <s v="Scientist"/>
    <s v="NA"/>
    <s v="MPAS"/>
    <x v="13"/>
    <m/>
    <m/>
    <m/>
    <x v="2"/>
    <x v="1"/>
    <x v="1"/>
    <x v="1"/>
    <x v="1"/>
    <x v="0"/>
    <n v="3"/>
  </r>
  <r>
    <x v="1"/>
    <x v="0"/>
    <s v="Which items would you like to know the impact of?"/>
    <s v="NA"/>
    <x v="8"/>
    <s v="Scientist"/>
    <s v="NA"/>
    <s v="Pollution"/>
    <x v="92"/>
    <m/>
    <m/>
    <m/>
    <x v="3"/>
    <x v="1"/>
    <x v="0"/>
    <x v="1"/>
    <x v="0"/>
    <x v="0"/>
    <n v="3"/>
  </r>
  <r>
    <x v="1"/>
    <x v="0"/>
    <s v="Which items would you like to know the impact of?"/>
    <s v="NA"/>
    <x v="8"/>
    <s v="Scientist"/>
    <s v="NA"/>
    <s v="fishing gears"/>
    <x v="275"/>
    <s v="fishing gear"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recreational fishing"/>
    <x v="239"/>
    <m/>
    <m/>
    <m/>
    <x v="2"/>
    <x v="1"/>
    <x v="0"/>
    <x v="1"/>
    <x v="1"/>
    <x v="0"/>
    <n v="4"/>
  </r>
  <r>
    <x v="1"/>
    <x v="0"/>
    <s v="Which items would you like to know the impact of?"/>
    <s v="NA"/>
    <x v="8"/>
    <s v="Scientist"/>
    <s v="NA"/>
    <s v="Biodiversity loss"/>
    <x v="47"/>
    <s v="biodiversity"/>
    <m/>
    <m/>
    <x v="0"/>
    <x v="0"/>
    <x v="1"/>
    <x v="0"/>
    <x v="1"/>
    <x v="0"/>
    <n v="3"/>
  </r>
  <r>
    <x v="1"/>
    <x v="0"/>
    <s v="Which items would you like to know the impact of?"/>
    <s v="NA"/>
    <x v="8"/>
    <s v="Scientist"/>
    <s v="NA"/>
    <s v="Biodiversity loss"/>
    <x v="47"/>
    <s v="biodiversity"/>
    <m/>
    <m/>
    <x v="0"/>
    <x v="0"/>
    <x v="1"/>
    <x v="0"/>
    <x v="1"/>
    <x v="0"/>
    <n v="3"/>
  </r>
  <r>
    <x v="1"/>
    <x v="0"/>
    <s v="Which items would you like to know the impact of?"/>
    <s v="NA"/>
    <x v="8"/>
    <s v="Scientist"/>
    <s v="NA"/>
    <s v="lost gears"/>
    <x v="522"/>
    <m/>
    <m/>
    <m/>
    <x v="0"/>
    <x v="0"/>
    <x v="1"/>
    <x v="0"/>
    <x v="0"/>
    <x v="0"/>
    <n v="2"/>
  </r>
  <r>
    <x v="1"/>
    <x v="0"/>
    <s v="Which items would you like to know the impact of?"/>
    <s v="NA"/>
    <x v="8"/>
    <s v="Scientist"/>
    <s v="NA"/>
    <s v="climate changes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8"/>
    <s v="Scientist"/>
    <s v="NA"/>
    <s v="fishing technique"/>
    <x v="29"/>
    <s v="fisheries"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Gillnet impacts"/>
    <x v="717"/>
    <m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Climate change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8"/>
    <s v="Scientist"/>
    <s v="NA"/>
    <s v="Climate"/>
    <x v="53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8"/>
    <s v="Scientist"/>
    <s v="NA"/>
    <s v="Climate"/>
    <x v="53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8"/>
    <s v="Scientist"/>
    <s v="NA"/>
    <s v="climate warming"/>
    <x v="50"/>
    <s v="climate change"/>
    <m/>
    <m/>
    <x v="0"/>
    <x v="0"/>
    <x v="0"/>
    <x v="1"/>
    <x v="1"/>
    <x v="0"/>
    <n v="3"/>
  </r>
  <r>
    <x v="1"/>
    <x v="0"/>
    <s v="Which items would you like to know the impact of?"/>
    <s v="NA"/>
    <x v="8"/>
    <s v="Scientist"/>
    <s v="NA"/>
    <s v="Health"/>
    <x v="373"/>
    <m/>
    <m/>
    <m/>
    <x v="2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MPAs/NTZs"/>
    <x v="13"/>
    <m/>
    <m/>
    <m/>
    <x v="2"/>
    <x v="1"/>
    <x v="1"/>
    <x v="1"/>
    <x v="1"/>
    <x v="0"/>
    <n v="3"/>
  </r>
  <r>
    <x v="1"/>
    <x v="0"/>
    <s v="Which items would you like to know the impact of?"/>
    <s v="NA"/>
    <x v="8"/>
    <s v="Scientist"/>
    <s v="NA"/>
    <s v="Trawl gears"/>
    <x v="335"/>
    <m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Fisheries"/>
    <x v="29"/>
    <s v="fisheries"/>
    <m/>
    <m/>
    <x v="1"/>
    <x v="1"/>
    <x v="1"/>
    <x v="1"/>
    <x v="0"/>
    <x v="0"/>
    <n v="2"/>
  </r>
  <r>
    <x v="1"/>
    <x v="0"/>
    <s v="Which items would you like to know the impact of?"/>
    <s v="NA"/>
    <x v="8"/>
    <s v="Scientist"/>
    <s v="NA"/>
    <s v="fishery"/>
    <x v="29"/>
    <s v="fisheries"/>
    <m/>
    <m/>
    <x v="1"/>
    <x v="1"/>
    <x v="1"/>
    <x v="1"/>
    <x v="0"/>
    <x v="0"/>
    <n v="2"/>
  </r>
  <r>
    <x v="0"/>
    <x v="5"/>
    <s v="NA"/>
    <s v="M1"/>
    <x v="8"/>
    <s v="other"/>
    <s v="Woman"/>
    <s v="mixed fishery, Fmsy"/>
    <x v="303"/>
    <m/>
    <m/>
    <m/>
    <x v="1"/>
    <x v="1"/>
    <x v="1"/>
    <x v="1"/>
    <x v="0"/>
    <x v="0"/>
    <n v="2"/>
  </r>
  <r>
    <x v="0"/>
    <x v="5"/>
    <s v="NA"/>
    <s v="M1"/>
    <x v="8"/>
    <s v="other"/>
    <s v="Woman"/>
    <s v="mixed fishery, Fmsy"/>
    <x v="718"/>
    <s v="management strategy"/>
    <m/>
    <m/>
    <x v="2"/>
    <x v="1"/>
    <x v="0"/>
    <x v="1"/>
    <x v="0"/>
    <x v="0"/>
    <n v="3"/>
  </r>
  <r>
    <x v="0"/>
    <x v="5"/>
    <s v="NA"/>
    <s v="M1"/>
    <x v="8"/>
    <s v="other"/>
    <s v="Woman"/>
    <s v="local communities, profitability, job (icons)"/>
    <x v="139"/>
    <m/>
    <m/>
    <m/>
    <x v="2"/>
    <x v="1"/>
    <x v="1"/>
    <x v="1"/>
    <x v="0"/>
    <x v="0"/>
    <n v="2"/>
  </r>
  <r>
    <x v="0"/>
    <x v="5"/>
    <s v="NA"/>
    <s v="M1"/>
    <x v="8"/>
    <s v="other"/>
    <s v="Woman"/>
    <s v="local communities, profitability, job (icons)"/>
    <x v="449"/>
    <m/>
    <m/>
    <m/>
    <x v="2"/>
    <x v="1"/>
    <x v="1"/>
    <x v="1"/>
    <x v="0"/>
    <x v="0"/>
    <n v="2"/>
  </r>
  <r>
    <x v="0"/>
    <x v="5"/>
    <s v="NA"/>
    <s v="M1"/>
    <x v="8"/>
    <s v="other"/>
    <s v="Woman"/>
    <s v="local communities, profitability, job (icons)"/>
    <x v="719"/>
    <m/>
    <m/>
    <m/>
    <x v="2"/>
    <x v="1"/>
    <x v="1"/>
    <x v="1"/>
    <x v="0"/>
    <x v="0"/>
    <n v="2"/>
  </r>
  <r>
    <x v="0"/>
    <x v="5"/>
    <s v="NA"/>
    <s v="M1"/>
    <x v="8"/>
    <s v="other"/>
    <s v="Woman"/>
    <s v="GFCM MAPs demersal and small pelagics"/>
    <x v="720"/>
    <m/>
    <m/>
    <s v="local communities, profitability, job (icons)"/>
    <x v="2"/>
    <x v="1"/>
    <x v="1"/>
    <x v="1"/>
    <x v="0"/>
    <x v="0"/>
    <n v="2"/>
  </r>
  <r>
    <x v="0"/>
    <x v="5"/>
    <s v="NA"/>
    <s v="M1"/>
    <x v="8"/>
    <s v="other"/>
    <s v="Woman"/>
    <s v="GFCM MAPs demersal and small pelagics"/>
    <x v="341"/>
    <s v="commercial fish/shellfish"/>
    <m/>
    <s v="local communities, profitability, job (icons)"/>
    <x v="0"/>
    <x v="0"/>
    <x v="0"/>
    <x v="1"/>
    <x v="1"/>
    <x v="0"/>
    <n v="3"/>
  </r>
  <r>
    <x v="0"/>
    <x v="5"/>
    <s v="NA"/>
    <s v="M1"/>
    <x v="8"/>
    <s v="other"/>
    <s v="Woman"/>
    <s v="GFCM MAPs demersal and small pelagics"/>
    <x v="721"/>
    <m/>
    <m/>
    <s v="local communities, profitability, job (icons)"/>
    <x v="0"/>
    <x v="0"/>
    <x v="0"/>
    <x v="1"/>
    <x v="1"/>
    <x v="0"/>
    <n v="3"/>
  </r>
  <r>
    <x v="0"/>
    <x v="5"/>
    <s v="NA"/>
    <s v="M1"/>
    <x v="8"/>
    <s v="other"/>
    <s v="Woman"/>
    <s v="GFCM MAPs deep shrimps"/>
    <x v="722"/>
    <s v="commercial fish/shellfish"/>
    <m/>
    <s v="local communities, profitability, job (icons)"/>
    <x v="0"/>
    <x v="0"/>
    <x v="0"/>
    <x v="1"/>
    <x v="1"/>
    <x v="0"/>
    <n v="3"/>
  </r>
  <r>
    <x v="0"/>
    <x v="5"/>
    <s v="NA"/>
    <s v="M1"/>
    <x v="8"/>
    <s v="other"/>
    <s v="Woman"/>
    <s v="local communities, profitability, job (icons), fisher's livelihoods"/>
    <x v="186"/>
    <m/>
    <m/>
    <m/>
    <x v="2"/>
    <x v="1"/>
    <x v="1"/>
    <x v="1"/>
    <x v="0"/>
    <x v="0"/>
    <n v="2"/>
  </r>
  <r>
    <x v="0"/>
    <x v="5"/>
    <s v="NA"/>
    <s v="M1"/>
    <x v="8"/>
    <s v="other"/>
    <s v="Woman"/>
    <s v="fleets from the third countries"/>
    <x v="723"/>
    <m/>
    <m/>
    <s v="local communities, profitability, job (icons)"/>
    <x v="2"/>
    <x v="1"/>
    <x v="1"/>
    <x v="1"/>
    <x v="0"/>
    <x v="0"/>
    <n v="2"/>
  </r>
  <r>
    <x v="0"/>
    <x v="5"/>
    <s v="NA"/>
    <s v="M1"/>
    <x v="8"/>
    <s v="other"/>
    <s v="Woman"/>
    <s v="MPA, FRA"/>
    <x v="13"/>
    <m/>
    <m/>
    <s v="local communities, profitability, job (icons)"/>
    <x v="2"/>
    <x v="1"/>
    <x v="1"/>
    <x v="1"/>
    <x v="1"/>
    <x v="0"/>
    <n v="3"/>
  </r>
  <r>
    <x v="0"/>
    <x v="5"/>
    <s v="NA"/>
    <s v="M1"/>
    <x v="8"/>
    <s v="other"/>
    <s v="Woman"/>
    <s v="size selectivity"/>
    <x v="75"/>
    <m/>
    <m/>
    <s v="local communities, profitability, job (icons), fisher's livelihoods"/>
    <x v="1"/>
    <x v="1"/>
    <x v="1"/>
    <x v="1"/>
    <x v="0"/>
    <x v="0"/>
    <n v="2"/>
  </r>
  <r>
    <x v="0"/>
    <x v="5"/>
    <s v="NA"/>
    <s v="M1"/>
    <x v="8"/>
    <s v="other"/>
    <s v="Woman"/>
    <s v="invasive, alien species"/>
    <x v="292"/>
    <m/>
    <m/>
    <s v="local communities, profitability, job, deep shrimps"/>
    <x v="0"/>
    <x v="0"/>
    <x v="1"/>
    <x v="0"/>
    <x v="1"/>
    <x v="0"/>
    <n v="3"/>
  </r>
  <r>
    <x v="0"/>
    <x v="5"/>
    <s v="NA"/>
    <s v="M1"/>
    <x v="8"/>
    <s v="other"/>
    <s v="Woman"/>
    <s v="nutrients fluctuation"/>
    <x v="52"/>
    <m/>
    <m/>
    <s v="deep shrimps, demersal and small pelagic species"/>
    <x v="0"/>
    <x v="0"/>
    <x v="0"/>
    <x v="1"/>
    <x v="1"/>
    <x v="0"/>
    <m/>
  </r>
  <r>
    <x v="0"/>
    <x v="5"/>
    <s v="NA"/>
    <s v="M1"/>
    <x v="8"/>
    <s v="other"/>
    <s v="Woman"/>
    <s v="pollution"/>
    <x v="92"/>
    <m/>
    <m/>
    <s v="deep shrimps, demersal and small pelagic species"/>
    <x v="3"/>
    <x v="1"/>
    <x v="0"/>
    <x v="1"/>
    <x v="1"/>
    <x v="0"/>
    <m/>
  </r>
  <r>
    <x v="0"/>
    <x v="5"/>
    <s v="NA"/>
    <s v="M1"/>
    <x v="8"/>
    <s v="other"/>
    <s v="Woman"/>
    <s v="Climate change"/>
    <x v="50"/>
    <s v="climate change"/>
    <m/>
    <s v="deep shrimps, demersal and small pelagic species, socio-economic, invasive-alien species"/>
    <x v="0"/>
    <x v="0"/>
    <x v="0"/>
    <x v="1"/>
    <x v="1"/>
    <x v="0"/>
    <n v="3"/>
  </r>
  <r>
    <x v="0"/>
    <x v="5"/>
    <s v="NA"/>
    <s v="M1"/>
    <x v="8"/>
    <s v="other"/>
    <s v="Woman"/>
    <s v="deep shrimps, demersal and small pelagic species, socio-economic, invasive-alien species"/>
    <x v="192"/>
    <m/>
    <m/>
    <s v="deep shrimps, demersal and small pelagic species, socio-economic, invasive-alien species"/>
    <x v="2"/>
    <x v="1"/>
    <x v="1"/>
    <x v="1"/>
    <x v="0"/>
    <x v="0"/>
    <n v="2"/>
  </r>
  <r>
    <x v="0"/>
    <x v="5"/>
    <s v="NA"/>
    <s v="M1"/>
    <x v="8"/>
    <s v="other"/>
    <s v="Woman"/>
    <s v="deep shrimps, demersal and small pelagic species, socio-economic, invasive-alien species"/>
    <x v="292"/>
    <m/>
    <m/>
    <s v="deep shrimps, demersal and small pelagic species, socio-economic, invasive-alien species"/>
    <x v="0"/>
    <x v="0"/>
    <x v="1"/>
    <x v="0"/>
    <x v="1"/>
    <x v="0"/>
    <n v="3"/>
  </r>
  <r>
    <x v="0"/>
    <x v="5"/>
    <s v="NA"/>
    <s v="M2"/>
    <x v="8"/>
    <s v="Industry"/>
    <s v="Woman"/>
    <s v="Climate change"/>
    <x v="50"/>
    <s v="climate change"/>
    <m/>
    <s v="halieutic stocks, sensitive species, marine habitats, small and medium scale fisheries, local seafood and socio-economy"/>
    <x v="0"/>
    <x v="0"/>
    <x v="0"/>
    <x v="1"/>
    <x v="1"/>
    <x v="0"/>
    <n v="3"/>
  </r>
  <r>
    <x v="0"/>
    <x v="5"/>
    <s v="NA"/>
    <s v="M2"/>
    <x v="8"/>
    <s v="Industry"/>
    <s v="Woman"/>
    <s v="other human impacts litter (icon) "/>
    <x v="724"/>
    <m/>
    <m/>
    <s v="halieutic stocks, sensitive species, marine habitats, small and medium scale fisheries, local seafood and socio-economy"/>
    <x v="2"/>
    <x v="1"/>
    <x v="1"/>
    <x v="1"/>
    <x v="0"/>
    <x v="0"/>
    <n v="2"/>
  </r>
  <r>
    <x v="0"/>
    <x v="5"/>
    <s v="NA"/>
    <s v="M2"/>
    <x v="8"/>
    <s v="Industry"/>
    <s v="Woman"/>
    <s v="other human impacts litter (icon) "/>
    <x v="11"/>
    <m/>
    <m/>
    <s v="halieutic stocks, sensitive species, marine habitats, small and medium scale fisheries, local seafood and socio-economy"/>
    <x v="0"/>
    <x v="0"/>
    <x v="1"/>
    <x v="0"/>
    <x v="0"/>
    <x v="0"/>
    <n v="2"/>
  </r>
  <r>
    <x v="0"/>
    <x v="5"/>
    <s v="NA"/>
    <s v="M2"/>
    <x v="8"/>
    <s v="Industry"/>
    <s v="Woman"/>
    <s v="other human impacts, windfarms (icon) "/>
    <x v="14"/>
    <m/>
    <m/>
    <s v="halieutic stocks, sensitive species, marine habitats, small and medium scale fisheries, local seafood and socio-economy"/>
    <x v="2"/>
    <x v="1"/>
    <x v="1"/>
    <x v="1"/>
    <x v="1"/>
    <x v="0"/>
    <n v="3"/>
  </r>
  <r>
    <x v="0"/>
    <x v="5"/>
    <s v="NA"/>
    <s v="M2"/>
    <x v="8"/>
    <s v="Industry"/>
    <s v="Woman"/>
    <s v="small and medium scale fisheries, local seafood and socio-economy"/>
    <x v="4"/>
    <m/>
    <m/>
    <s v="halieutic stocks, sensitive species, habitats"/>
    <x v="1"/>
    <x v="1"/>
    <x v="1"/>
    <x v="1"/>
    <x v="0"/>
    <x v="0"/>
    <n v="2"/>
  </r>
  <r>
    <x v="0"/>
    <x v="5"/>
    <s v="NA"/>
    <s v="M2"/>
    <x v="8"/>
    <s v="Industry"/>
    <s v="Woman"/>
    <s v="small and medium scale fisheries, local seafood and socio-economy"/>
    <x v="725"/>
    <m/>
    <m/>
    <s v="halieutic stocks, sensitive species, habitats"/>
    <x v="1"/>
    <x v="1"/>
    <x v="1"/>
    <x v="1"/>
    <x v="0"/>
    <x v="0"/>
    <n v="2"/>
  </r>
  <r>
    <x v="0"/>
    <x v="5"/>
    <s v="NA"/>
    <s v="M2"/>
    <x v="8"/>
    <s v="Industry"/>
    <s v="Woman"/>
    <s v="small and medium scale fisheries, local seafood and socio-economy"/>
    <x v="726"/>
    <m/>
    <m/>
    <s v="halieutic stocks, sensitive species, habitats"/>
    <x v="2"/>
    <x v="1"/>
    <x v="1"/>
    <x v="1"/>
    <x v="0"/>
    <x v="0"/>
    <n v="2"/>
  </r>
  <r>
    <x v="0"/>
    <x v="5"/>
    <s v="NA"/>
    <s v="M2"/>
    <x v="8"/>
    <s v="Industry"/>
    <s v="Woman"/>
    <s v="small and medium scale fisheries, local seafood and socio-economy"/>
    <x v="192"/>
    <m/>
    <m/>
    <s v="halieutic stocks, sensitive species, habitats"/>
    <x v="2"/>
    <x v="1"/>
    <x v="1"/>
    <x v="1"/>
    <x v="0"/>
    <x v="0"/>
    <n v="2"/>
  </r>
  <r>
    <x v="0"/>
    <x v="5"/>
    <s v="NA"/>
    <s v="M2"/>
    <x v="8"/>
    <s v="Industry"/>
    <s v="Woman"/>
    <s v="halieutic stocks"/>
    <x v="28"/>
    <s v="commercial fish/shellfish"/>
    <m/>
    <s v="sensitive species, habitats"/>
    <x v="0"/>
    <x v="0"/>
    <x v="0"/>
    <x v="1"/>
    <x v="1"/>
    <x v="0"/>
    <n v="3"/>
  </r>
  <r>
    <x v="0"/>
    <x v="5"/>
    <s v="NA"/>
    <s v="M2"/>
    <x v="8"/>
    <s v="Industry"/>
    <s v="Woman"/>
    <s v="halieutic stocks"/>
    <x v="28"/>
    <s v="commercial fish/shellfish"/>
    <m/>
    <s v="small and medium scale fisheries, local seafood and socio-economy"/>
    <x v="0"/>
    <x v="0"/>
    <x v="0"/>
    <x v="1"/>
    <x v="1"/>
    <x v="0"/>
    <n v="3"/>
  </r>
  <r>
    <x v="0"/>
    <x v="5"/>
    <s v="NA"/>
    <s v="M2"/>
    <x v="8"/>
    <s v="Industry"/>
    <s v="Woman"/>
    <s v="sensitive species"/>
    <x v="199"/>
    <m/>
    <m/>
    <s v="halieutic stocks"/>
    <x v="0"/>
    <x v="0"/>
    <x v="1"/>
    <x v="0"/>
    <x v="1"/>
    <x v="0"/>
    <n v="3"/>
  </r>
  <r>
    <x v="0"/>
    <x v="5"/>
    <s v="NA"/>
    <s v="M2"/>
    <x v="8"/>
    <s v="Industry"/>
    <s v="Woman"/>
    <s v="habitats"/>
    <x v="32"/>
    <m/>
    <m/>
    <s v="halieutic stocks"/>
    <x v="0"/>
    <x v="0"/>
    <x v="0"/>
    <x v="0"/>
    <x v="1"/>
    <x v="0"/>
    <n v="4"/>
  </r>
  <r>
    <x v="0"/>
    <x v="5"/>
    <s v="NA"/>
    <s v="M3"/>
    <x v="8"/>
    <s v="Industry"/>
    <m/>
    <s v="fish and shellfish  stocks (icons)"/>
    <x v="28"/>
    <s v="commercial fish/shellfish"/>
    <m/>
    <m/>
    <x v="0"/>
    <x v="0"/>
    <x v="0"/>
    <x v="1"/>
    <x v="1"/>
    <x v="0"/>
    <n v="3"/>
  </r>
  <r>
    <x v="0"/>
    <x v="5"/>
    <s v="NA"/>
    <s v="M3"/>
    <x v="8"/>
    <s v="Industry"/>
    <s v="Man"/>
    <s v="climate"/>
    <x v="50"/>
    <s v="climate change"/>
    <m/>
    <s v="fish and shellfish  stocks (icons)"/>
    <x v="0"/>
    <x v="0"/>
    <x v="0"/>
    <x v="1"/>
    <x v="1"/>
    <x v="0"/>
    <n v="3"/>
  </r>
  <r>
    <x v="0"/>
    <x v="5"/>
    <s v="NA"/>
    <s v="M3"/>
    <x v="8"/>
    <s v="Industry"/>
    <s v="Man"/>
    <s v="pollution"/>
    <x v="92"/>
    <m/>
    <m/>
    <s v="fish and shellfish  stocks (icons)"/>
    <x v="3"/>
    <x v="1"/>
    <x v="0"/>
    <x v="1"/>
    <x v="0"/>
    <x v="0"/>
    <n v="3"/>
  </r>
  <r>
    <x v="0"/>
    <x v="5"/>
    <s v="NA"/>
    <s v="M3"/>
    <x v="8"/>
    <s v="Industry"/>
    <s v="Man"/>
    <s v="fishing"/>
    <x v="29"/>
    <s v="fisheries"/>
    <m/>
    <s v="fish and shellfish  stocks (icons)"/>
    <x v="1"/>
    <x v="1"/>
    <x v="1"/>
    <x v="1"/>
    <x v="0"/>
    <x v="0"/>
    <n v="2"/>
  </r>
  <r>
    <x v="0"/>
    <x v="5"/>
    <s v="NA"/>
    <s v="M3"/>
    <x v="8"/>
    <s v="Industry"/>
    <s v="Man"/>
    <s v="other economic activities"/>
    <x v="727"/>
    <m/>
    <m/>
    <s v="fish and shellfish  stocks (icons)"/>
    <x v="2"/>
    <x v="1"/>
    <x v="1"/>
    <x v="1"/>
    <x v="0"/>
    <x v="0"/>
    <n v="2"/>
  </r>
  <r>
    <x v="0"/>
    <x v="5"/>
    <s v="NA"/>
    <s v="M3"/>
    <x v="8"/>
    <s v="Industry"/>
    <s v="Man"/>
    <s v="how ecosystem based fisheries management can maintain jobs, food supply and local development"/>
    <x v="728"/>
    <s v="management strategy"/>
    <m/>
    <m/>
    <x v="2"/>
    <x v="1"/>
    <x v="1"/>
    <x v="1"/>
    <x v="0"/>
    <x v="0"/>
    <n v="2"/>
  </r>
  <r>
    <x v="0"/>
    <x v="5"/>
    <s v="NA"/>
    <s v="M3"/>
    <x v="8"/>
    <s v="Industry"/>
    <s v="Man"/>
    <s v="Jobs (icon)"/>
    <x v="719"/>
    <m/>
    <m/>
    <s v="EBM"/>
    <x v="2"/>
    <x v="1"/>
    <x v="1"/>
    <x v="1"/>
    <x v="0"/>
    <x v="0"/>
    <n v="2"/>
  </r>
  <r>
    <x v="0"/>
    <x v="5"/>
    <s v="NA"/>
    <s v="M3"/>
    <x v="8"/>
    <s v="Industry"/>
    <s v="Man"/>
    <s v="food supply (icon)"/>
    <x v="35"/>
    <s v="food supply"/>
    <m/>
    <s v="EBM"/>
    <x v="2"/>
    <x v="1"/>
    <x v="1"/>
    <x v="1"/>
    <x v="0"/>
    <x v="0"/>
    <n v="2"/>
  </r>
  <r>
    <x v="0"/>
    <x v="5"/>
    <s v="NA"/>
    <s v="M3"/>
    <x v="8"/>
    <s v="Industry"/>
    <s v="Man"/>
    <s v="local development (icon)"/>
    <x v="139"/>
    <m/>
    <m/>
    <s v="EBM"/>
    <x v="2"/>
    <x v="1"/>
    <x v="1"/>
    <x v="1"/>
    <x v="0"/>
    <x v="0"/>
    <n v="2"/>
  </r>
  <r>
    <x v="0"/>
    <x v="6"/>
    <s v="NA"/>
    <s v="I4"/>
    <x v="8"/>
    <s v="NGO"/>
    <s v="Woman"/>
    <s v="windfarm (icon)"/>
    <x v="14"/>
    <m/>
    <m/>
    <s v="small scale fishery, medium scale fishery, MPA, PET, commercial species, VME"/>
    <x v="2"/>
    <x v="1"/>
    <x v="1"/>
    <x v="1"/>
    <x v="1"/>
    <x v="0"/>
    <n v="3"/>
  </r>
  <r>
    <x v="0"/>
    <x v="6"/>
    <s v="NA"/>
    <s v="I4"/>
    <x v="8"/>
    <s v="NGO"/>
    <s v="Woman"/>
    <s v="MPA"/>
    <x v="13"/>
    <m/>
    <m/>
    <s v="windfarm (icon), small scale fishery, medium scale fishery, local communities, commercial species, PET, VME"/>
    <x v="2"/>
    <x v="1"/>
    <x v="1"/>
    <x v="1"/>
    <x v="1"/>
    <x v="0"/>
    <n v="3"/>
  </r>
  <r>
    <x v="0"/>
    <x v="6"/>
    <s v="NA"/>
    <s v="I4"/>
    <x v="8"/>
    <s v="NGO"/>
    <s v="Woman"/>
    <s v="PET (icon)"/>
    <x v="729"/>
    <m/>
    <m/>
    <m/>
    <x v="0"/>
    <x v="0"/>
    <x v="1"/>
    <x v="0"/>
    <x v="1"/>
    <x v="0"/>
    <n v="3"/>
  </r>
  <r>
    <x v="0"/>
    <x v="6"/>
    <s v="NA"/>
    <s v="I4"/>
    <x v="8"/>
    <s v="NGO"/>
    <s v="Woman"/>
    <s v="VME (icon)"/>
    <x v="730"/>
    <m/>
    <m/>
    <m/>
    <x v="0"/>
    <x v="0"/>
    <x v="1"/>
    <x v="0"/>
    <x v="1"/>
    <x v="0"/>
    <n v="3"/>
  </r>
  <r>
    <x v="0"/>
    <x v="6"/>
    <s v="NA"/>
    <s v="I4"/>
    <x v="8"/>
    <s v="NGO"/>
    <s v="Woman"/>
    <s v="commercial species (icons)"/>
    <x v="28"/>
    <s v="commercial fish/shellfish"/>
    <m/>
    <m/>
    <x v="0"/>
    <x v="0"/>
    <x v="0"/>
    <x v="1"/>
    <x v="1"/>
    <x v="0"/>
    <n v="3"/>
  </r>
  <r>
    <x v="0"/>
    <x v="6"/>
    <s v="NA"/>
    <s v="I4"/>
    <x v="8"/>
    <s v="NGO"/>
    <s v="Woman"/>
    <s v="small scale fishery (icon)"/>
    <x v="4"/>
    <m/>
    <m/>
    <s v="MPA, commercial species, PET, VME"/>
    <x v="1"/>
    <x v="1"/>
    <x v="1"/>
    <x v="1"/>
    <x v="0"/>
    <x v="0"/>
    <n v="2"/>
  </r>
  <r>
    <x v="0"/>
    <x v="6"/>
    <s v="NA"/>
    <s v="I4"/>
    <x v="8"/>
    <s v="NGO"/>
    <s v="Woman"/>
    <s v="medium scale fishery"/>
    <x v="725"/>
    <m/>
    <m/>
    <s v="MPA, commercial species, PET, VME"/>
    <x v="1"/>
    <x v="1"/>
    <x v="1"/>
    <x v="1"/>
    <x v="0"/>
    <x v="0"/>
    <n v="2"/>
  </r>
  <r>
    <x v="0"/>
    <x v="6"/>
    <s v="NA"/>
    <s v="I4"/>
    <x v="8"/>
    <s v="NGO"/>
    <s v="Woman"/>
    <s v="how climate change (icon) affects each component"/>
    <x v="50"/>
    <s v="climate change"/>
    <m/>
    <s v="MPA, fishing, commercial species, PET, VME, local communities"/>
    <x v="0"/>
    <x v="0"/>
    <x v="0"/>
    <x v="1"/>
    <x v="1"/>
    <x v="0"/>
    <n v="3"/>
  </r>
  <r>
    <x v="0"/>
    <x v="6"/>
    <s v="NA"/>
    <s v="I4"/>
    <x v="8"/>
    <s v="NGO"/>
    <s v="Woman"/>
    <s v="local communities"/>
    <x v="139"/>
    <m/>
    <m/>
    <m/>
    <x v="2"/>
    <x v="1"/>
    <x v="1"/>
    <x v="1"/>
    <x v="0"/>
    <x v="0"/>
    <n v="2"/>
  </r>
  <r>
    <x v="0"/>
    <x v="6"/>
    <s v="NA"/>
    <s v="I5"/>
    <x v="8"/>
    <s v="other"/>
    <s v="Man"/>
    <s v="fleet overcapacity"/>
    <x v="731"/>
    <s v="fisheries"/>
    <m/>
    <s v="commercial species"/>
    <x v="2"/>
    <x v="1"/>
    <x v="1"/>
    <x v="1"/>
    <x v="0"/>
    <x v="0"/>
    <n v="2"/>
  </r>
  <r>
    <x v="0"/>
    <x v="6"/>
    <s v="NA"/>
    <s v="I5"/>
    <x v="8"/>
    <s v="other"/>
    <s v="Man"/>
    <s v="commercial species"/>
    <x v="28"/>
    <s v="commercial fish/shellfish"/>
    <m/>
    <s v="profitability, economic sustainability, maintain employment, social sustainability"/>
    <x v="0"/>
    <x v="0"/>
    <x v="0"/>
    <x v="1"/>
    <x v="1"/>
    <x v="0"/>
    <n v="3"/>
  </r>
  <r>
    <x v="0"/>
    <x v="6"/>
    <s v="NA"/>
    <s v="I5"/>
    <x v="8"/>
    <s v="other"/>
    <s v="Man"/>
    <s v="profitability, economic sustainability"/>
    <x v="449"/>
    <m/>
    <m/>
    <s v="local coastal communties, maintain employment, social sustainability"/>
    <x v="2"/>
    <x v="1"/>
    <x v="1"/>
    <x v="1"/>
    <x v="0"/>
    <x v="0"/>
    <n v="2"/>
  </r>
  <r>
    <x v="0"/>
    <x v="6"/>
    <s v="NA"/>
    <s v="I5"/>
    <x v="8"/>
    <s v="other"/>
    <s v="Man"/>
    <s v="profitability, economic sustainability"/>
    <x v="263"/>
    <s v="economics"/>
    <m/>
    <s v="local coastal communties, maintain employment, social sustainability"/>
    <x v="2"/>
    <x v="1"/>
    <x v="1"/>
    <x v="1"/>
    <x v="0"/>
    <x v="0"/>
    <n v="2"/>
  </r>
  <r>
    <x v="0"/>
    <x v="6"/>
    <s v="NA"/>
    <s v="I5"/>
    <x v="8"/>
    <s v="other"/>
    <s v="Man"/>
    <s v="maintain employment, social sustainability"/>
    <x v="12"/>
    <s v="jobs"/>
    <m/>
    <s v="local coastal communties"/>
    <x v="2"/>
    <x v="1"/>
    <x v="1"/>
    <x v="1"/>
    <x v="0"/>
    <x v="0"/>
    <n v="2"/>
  </r>
  <r>
    <x v="0"/>
    <x v="6"/>
    <s v="NA"/>
    <s v="I5"/>
    <x v="8"/>
    <s v="other"/>
    <s v="Man"/>
    <s v="maintain employment, social sustainability"/>
    <x v="732"/>
    <m/>
    <m/>
    <s v="local coastal communties"/>
    <x v="2"/>
    <x v="1"/>
    <x v="1"/>
    <x v="1"/>
    <x v="0"/>
    <x v="0"/>
    <n v="2"/>
  </r>
  <r>
    <x v="0"/>
    <x v="6"/>
    <s v="NA"/>
    <s v="I5"/>
    <x v="8"/>
    <s v="other"/>
    <s v="Man"/>
    <s v="management rules"/>
    <x v="390"/>
    <m/>
    <m/>
    <s v="profitability, economic sustainability, maintain employment, social sustainability"/>
    <x v="2"/>
    <x v="1"/>
    <x v="1"/>
    <x v="1"/>
    <x v="0"/>
    <x v="0"/>
    <n v="2"/>
  </r>
  <r>
    <x v="0"/>
    <x v="6"/>
    <s v="NA"/>
    <s v="I5"/>
    <x v="8"/>
    <s v="other"/>
    <s v="Man"/>
    <s v="trawl fishery"/>
    <x v="335"/>
    <m/>
    <m/>
    <s v="PET"/>
    <x v="1"/>
    <x v="1"/>
    <x v="1"/>
    <x v="1"/>
    <x v="0"/>
    <x v="0"/>
    <n v="2"/>
  </r>
  <r>
    <x v="0"/>
    <x v="6"/>
    <s v="NA"/>
    <s v="I5"/>
    <x v="8"/>
    <s v="other"/>
    <s v="Man"/>
    <s v="PET"/>
    <x v="729"/>
    <m/>
    <m/>
    <m/>
    <x v="0"/>
    <x v="0"/>
    <x v="1"/>
    <x v="0"/>
    <x v="1"/>
    <x v="0"/>
    <n v="3"/>
  </r>
  <r>
    <x v="0"/>
    <x v="6"/>
    <s v="NA"/>
    <s v="I5"/>
    <x v="8"/>
    <s v="other"/>
    <s v="Man"/>
    <s v="bottom longlines"/>
    <x v="733"/>
    <s v="fishing gear"/>
    <m/>
    <s v="Spawners of some commercial species "/>
    <x v="1"/>
    <x v="1"/>
    <x v="1"/>
    <x v="1"/>
    <x v="0"/>
    <x v="0"/>
    <n v="2"/>
  </r>
  <r>
    <x v="0"/>
    <x v="6"/>
    <s v="NA"/>
    <s v="I5"/>
    <x v="8"/>
    <s v="other"/>
    <s v="Man"/>
    <s v="marine litter"/>
    <x v="11"/>
    <m/>
    <m/>
    <s v="marine habitats, bentic species"/>
    <x v="0"/>
    <x v="0"/>
    <x v="1"/>
    <x v="0"/>
    <x v="0"/>
    <x v="0"/>
    <n v="2"/>
  </r>
  <r>
    <x v="0"/>
    <x v="6"/>
    <s v="NA"/>
    <s v="I5"/>
    <x v="8"/>
    <s v="other"/>
    <s v="Man"/>
    <s v="marine habitats"/>
    <x v="32"/>
    <m/>
    <m/>
    <s v="citizen well-being"/>
    <x v="0"/>
    <x v="0"/>
    <x v="0"/>
    <x v="0"/>
    <x v="1"/>
    <x v="0"/>
    <n v="4"/>
  </r>
  <r>
    <x v="0"/>
    <x v="6"/>
    <s v="NA"/>
    <s v="I5"/>
    <x v="8"/>
    <s v="other"/>
    <s v="Man"/>
    <s v="bentic species"/>
    <x v="734"/>
    <s v="seabottom habitat"/>
    <m/>
    <m/>
    <x v="0"/>
    <x v="0"/>
    <x v="0"/>
    <x v="0"/>
    <x v="1"/>
    <x v="0"/>
    <n v="4"/>
  </r>
  <r>
    <x v="0"/>
    <x v="6"/>
    <s v="NA"/>
    <s v="I5"/>
    <x v="8"/>
    <s v="other"/>
    <s v="Man"/>
    <s v="local coastal communities"/>
    <x v="391"/>
    <m/>
    <m/>
    <m/>
    <x v="2"/>
    <x v="1"/>
    <x v="1"/>
    <x v="1"/>
    <x v="0"/>
    <x v="0"/>
    <n v="2"/>
  </r>
  <r>
    <x v="0"/>
    <x v="6"/>
    <s v="NA"/>
    <s v="I5"/>
    <x v="8"/>
    <s v="other"/>
    <s v="Man"/>
    <s v="citizen well-being"/>
    <x v="735"/>
    <s v="society"/>
    <m/>
    <m/>
    <x v="2"/>
    <x v="1"/>
    <x v="1"/>
    <x v="1"/>
    <x v="0"/>
    <x v="0"/>
    <n v="2"/>
  </r>
  <r>
    <x v="0"/>
    <x v="6"/>
    <s v="NA"/>
    <s v="I5"/>
    <x v="8"/>
    <s v="other"/>
    <s v="Man"/>
    <s v="climate change"/>
    <x v="50"/>
    <s v="climate change"/>
    <m/>
    <s v="marine habitat, bentic species"/>
    <x v="0"/>
    <x v="0"/>
    <x v="0"/>
    <x v="1"/>
    <x v="1"/>
    <x v="0"/>
    <n v="3"/>
  </r>
  <r>
    <x v="0"/>
    <x v="6"/>
    <s v="NA"/>
    <s v="I6"/>
    <x v="8"/>
    <s v="Industry"/>
    <s v="Man"/>
    <s v="profit, jobs"/>
    <x v="736"/>
    <m/>
    <m/>
    <m/>
    <x v="2"/>
    <x v="1"/>
    <x v="1"/>
    <x v="1"/>
    <x v="0"/>
    <x v="0"/>
    <n v="2"/>
  </r>
  <r>
    <x v="0"/>
    <x v="6"/>
    <s v="NA"/>
    <s v="I6"/>
    <x v="8"/>
    <s v="Industry"/>
    <s v="Man"/>
    <s v="profit, jobs"/>
    <x v="719"/>
    <m/>
    <m/>
    <m/>
    <x v="2"/>
    <x v="1"/>
    <x v="1"/>
    <x v="1"/>
    <x v="0"/>
    <x v="0"/>
    <n v="2"/>
  </r>
  <r>
    <x v="0"/>
    <x v="6"/>
    <s v="NA"/>
    <s v="I6"/>
    <x v="8"/>
    <s v="Industry"/>
    <s v="Man"/>
    <s v="medium scale fishery"/>
    <x v="725"/>
    <m/>
    <m/>
    <s v="commercial species"/>
    <x v="1"/>
    <x v="1"/>
    <x v="1"/>
    <x v="1"/>
    <x v="0"/>
    <x v="0"/>
    <n v="2"/>
  </r>
  <r>
    <x v="0"/>
    <x v="6"/>
    <s v="NA"/>
    <s v="I6"/>
    <x v="8"/>
    <s v="Industry"/>
    <s v="Man"/>
    <s v="small scale fishery"/>
    <x v="4"/>
    <m/>
    <m/>
    <s v="commercial species"/>
    <x v="1"/>
    <x v="1"/>
    <x v="1"/>
    <x v="1"/>
    <x v="0"/>
    <x v="0"/>
    <n v="2"/>
  </r>
  <r>
    <x v="0"/>
    <x v="6"/>
    <s v="NA"/>
    <s v="I6"/>
    <x v="8"/>
    <s v="Industry"/>
    <s v="Man"/>
    <s v="commercial species"/>
    <x v="28"/>
    <s v="commercial fish/shellfish"/>
    <m/>
    <s v="profit, jobs"/>
    <x v="0"/>
    <x v="0"/>
    <x v="0"/>
    <x v="1"/>
    <x v="1"/>
    <x v="0"/>
    <n v="3"/>
  </r>
  <r>
    <x v="0"/>
    <x v="6"/>
    <s v="NA"/>
    <s v="I6"/>
    <x v="8"/>
    <s v="Industry"/>
    <s v="Man"/>
    <s v="management plans"/>
    <x v="390"/>
    <m/>
    <m/>
    <s v="profit, jobs"/>
    <x v="2"/>
    <x v="1"/>
    <x v="1"/>
    <x v="1"/>
    <x v="0"/>
    <x v="0"/>
    <n v="2"/>
  </r>
  <r>
    <x v="0"/>
    <x v="6"/>
    <s v="NA"/>
    <s v="I6"/>
    <x v="8"/>
    <s v="Industry"/>
    <s v="Man"/>
    <s v="marine pollution"/>
    <x v="92"/>
    <m/>
    <m/>
    <s v="marine habitat"/>
    <x v="3"/>
    <x v="1"/>
    <x v="0"/>
    <x v="1"/>
    <x v="0"/>
    <x v="0"/>
    <n v="3"/>
  </r>
  <r>
    <x v="0"/>
    <x v="6"/>
    <s v="NA"/>
    <s v="I6"/>
    <x v="8"/>
    <s v="Industry"/>
    <s v="Man"/>
    <s v="climate change"/>
    <x v="50"/>
    <s v="climate change"/>
    <m/>
    <s v="marine habitat"/>
    <x v="0"/>
    <x v="0"/>
    <x v="0"/>
    <x v="1"/>
    <x v="1"/>
    <x v="0"/>
    <n v="3"/>
  </r>
  <r>
    <x v="0"/>
    <x v="6"/>
    <s v="NA"/>
    <s v="I6"/>
    <x v="8"/>
    <s v="Industry"/>
    <s v="Man"/>
    <s v="marine habitat"/>
    <x v="32"/>
    <m/>
    <m/>
    <m/>
    <x v="0"/>
    <x v="0"/>
    <x v="0"/>
    <x v="0"/>
    <x v="1"/>
    <x v="0"/>
    <n v="4"/>
  </r>
  <r>
    <x v="0"/>
    <x v="6"/>
    <s v="NA"/>
    <s v="I7"/>
    <x v="8"/>
    <s v="Industry"/>
    <s v="Man"/>
    <s v="fishery"/>
    <x v="29"/>
    <s v="fisheries"/>
    <m/>
    <s v="commercial species, habitats"/>
    <x v="1"/>
    <x v="1"/>
    <x v="1"/>
    <x v="1"/>
    <x v="0"/>
    <x v="0"/>
    <n v="2"/>
  </r>
  <r>
    <x v="0"/>
    <x v="6"/>
    <s v="NA"/>
    <s v="I7"/>
    <x v="8"/>
    <s v="Industry"/>
    <s v="Man"/>
    <s v="management measures"/>
    <x v="296"/>
    <m/>
    <m/>
    <s v="commercial species, fishery profitability, jobs, local communities"/>
    <x v="2"/>
    <x v="1"/>
    <x v="1"/>
    <x v="1"/>
    <x v="0"/>
    <x v="0"/>
    <n v="2"/>
  </r>
  <r>
    <x v="0"/>
    <x v="6"/>
    <s v="NA"/>
    <s v="I7"/>
    <x v="8"/>
    <s v="Industry"/>
    <s v="Man"/>
    <s v="commercial species"/>
    <x v="28"/>
    <s v="commercial fish/shellfish"/>
    <m/>
    <s v="marine habitats"/>
    <x v="0"/>
    <x v="0"/>
    <x v="0"/>
    <x v="1"/>
    <x v="1"/>
    <x v="0"/>
    <n v="3"/>
  </r>
  <r>
    <x v="0"/>
    <x v="6"/>
    <s v="NA"/>
    <s v="I7"/>
    <x v="8"/>
    <s v="Industry"/>
    <s v="Man"/>
    <s v="trawlers"/>
    <x v="737"/>
    <m/>
    <m/>
    <s v="commercial species, habitats"/>
    <x v="1"/>
    <x v="1"/>
    <x v="1"/>
    <x v="1"/>
    <x v="0"/>
    <x v="0"/>
    <n v="2"/>
  </r>
  <r>
    <x v="0"/>
    <x v="6"/>
    <s v="NA"/>
    <s v="I7"/>
    <x v="8"/>
    <s v="Industry"/>
    <s v="Man"/>
    <s v="fishery profitability"/>
    <x v="449"/>
    <m/>
    <m/>
    <s v="local communities"/>
    <x v="2"/>
    <x v="1"/>
    <x v="1"/>
    <x v="1"/>
    <x v="0"/>
    <x v="0"/>
    <n v="2"/>
  </r>
  <r>
    <x v="0"/>
    <x v="6"/>
    <s v="NA"/>
    <s v="I7"/>
    <x v="8"/>
    <s v="Industry"/>
    <s v="Man"/>
    <s v="jobs"/>
    <x v="719"/>
    <m/>
    <m/>
    <s v="local communities"/>
    <x v="2"/>
    <x v="1"/>
    <x v="1"/>
    <x v="1"/>
    <x v="0"/>
    <x v="0"/>
    <n v="2"/>
  </r>
  <r>
    <x v="0"/>
    <x v="6"/>
    <s v="NA"/>
    <s v="I7"/>
    <x v="8"/>
    <s v="Industry"/>
    <s v="Man"/>
    <s v="local communities"/>
    <x v="139"/>
    <m/>
    <m/>
    <m/>
    <x v="2"/>
    <x v="1"/>
    <x v="1"/>
    <x v="1"/>
    <x v="0"/>
    <x v="0"/>
    <n v="2"/>
  </r>
  <r>
    <x v="0"/>
    <x v="6"/>
    <s v="NA"/>
    <s v="I8"/>
    <x v="8"/>
    <s v="Industry"/>
    <s v="Man"/>
    <s v="clear and easy to apply measures related to commercial species and marine habitats"/>
    <x v="296"/>
    <m/>
    <m/>
    <s v="Fishery profitability and economic sustainability, local communities, jobs"/>
    <x v="2"/>
    <x v="1"/>
    <x v="1"/>
    <x v="1"/>
    <x v="0"/>
    <x v="0"/>
    <n v="2"/>
  </r>
  <r>
    <x v="0"/>
    <x v="6"/>
    <s v="NA"/>
    <s v="I8"/>
    <x v="8"/>
    <s v="Industry"/>
    <s v="Man"/>
    <s v="clear and easy to apply measures related to commercial species and marine habitats"/>
    <x v="28"/>
    <s v="commercial fish/shellfish"/>
    <m/>
    <s v="Fishery profitability and economic sustainability, local communities, jobs"/>
    <x v="0"/>
    <x v="0"/>
    <x v="0"/>
    <x v="1"/>
    <x v="1"/>
    <x v="0"/>
    <n v="3"/>
  </r>
  <r>
    <x v="0"/>
    <x v="6"/>
    <s v="NA"/>
    <s v="I8"/>
    <x v="8"/>
    <s v="Industry"/>
    <s v="Man"/>
    <s v="marine habitats"/>
    <x v="32"/>
    <m/>
    <m/>
    <m/>
    <x v="0"/>
    <x v="0"/>
    <x v="1"/>
    <x v="0"/>
    <x v="1"/>
    <x v="0"/>
    <n v="3"/>
  </r>
  <r>
    <x v="0"/>
    <x v="6"/>
    <s v="NA"/>
    <s v="I8"/>
    <x v="8"/>
    <s v="Industry"/>
    <s v="Man"/>
    <s v="Fishery profitability and economic sustainability"/>
    <x v="29"/>
    <s v="fisheries"/>
    <m/>
    <m/>
    <x v="2"/>
    <x v="1"/>
    <x v="1"/>
    <x v="1"/>
    <x v="0"/>
    <x v="0"/>
    <n v="2"/>
  </r>
  <r>
    <x v="0"/>
    <x v="6"/>
    <s v="NA"/>
    <s v="I8"/>
    <x v="8"/>
    <s v="Industry"/>
    <s v="Man"/>
    <s v="Fishery profitability and economic sustainability"/>
    <x v="449"/>
    <m/>
    <m/>
    <m/>
    <x v="2"/>
    <x v="1"/>
    <x v="1"/>
    <x v="1"/>
    <x v="0"/>
    <x v="0"/>
    <n v="2"/>
  </r>
  <r>
    <x v="0"/>
    <x v="6"/>
    <s v="NA"/>
    <s v="I8"/>
    <x v="8"/>
    <s v="Industry"/>
    <s v="Man"/>
    <s v="Fishery profitability and economic sustainability"/>
    <x v="263"/>
    <s v="economics"/>
    <m/>
    <m/>
    <x v="2"/>
    <x v="1"/>
    <x v="1"/>
    <x v="1"/>
    <x v="0"/>
    <x v="0"/>
    <n v="2"/>
  </r>
  <r>
    <x v="0"/>
    <x v="6"/>
    <s v="NA"/>
    <s v="I8"/>
    <x v="8"/>
    <s v="Industry"/>
    <s v="Man"/>
    <s v="jobs"/>
    <x v="719"/>
    <m/>
    <m/>
    <m/>
    <x v="2"/>
    <x v="1"/>
    <x v="1"/>
    <x v="1"/>
    <x v="0"/>
    <x v="0"/>
    <n v="2"/>
  </r>
  <r>
    <x v="0"/>
    <x v="6"/>
    <s v="NA"/>
    <s v="I8"/>
    <x v="8"/>
    <s v="Industry"/>
    <s v="Man"/>
    <s v="local communities"/>
    <x v="139"/>
    <m/>
    <m/>
    <m/>
    <x v="2"/>
    <x v="1"/>
    <x v="1"/>
    <x v="1"/>
    <x v="0"/>
    <x v="0"/>
    <n v="2"/>
  </r>
  <r>
    <x v="0"/>
    <x v="6"/>
    <s v="NA"/>
    <s v="I8"/>
    <x v="8"/>
    <s v="Industry"/>
    <s v="Man"/>
    <s v="MPA"/>
    <x v="13"/>
    <m/>
    <m/>
    <s v="sustainable fishing, fishery profitability, local communities, jobs, ecoturism, recreation activities"/>
    <x v="2"/>
    <x v="1"/>
    <x v="1"/>
    <x v="1"/>
    <x v="1"/>
    <x v="0"/>
    <n v="3"/>
  </r>
  <r>
    <x v="0"/>
    <x v="6"/>
    <s v="NA"/>
    <s v="I8"/>
    <x v="8"/>
    <s v="Industry"/>
    <s v="Man"/>
    <s v="climate"/>
    <x v="53"/>
    <s v="climate change"/>
    <m/>
    <s v="commercial species, coastal habitats"/>
    <x v="0"/>
    <x v="0"/>
    <x v="0"/>
    <x v="1"/>
    <x v="1"/>
    <x v="0"/>
    <n v="3"/>
  </r>
  <r>
    <x v="0"/>
    <x v="6"/>
    <s v="NA"/>
    <s v="I9"/>
    <x v="8"/>
    <s v="Industry"/>
    <s v="Man"/>
    <s v="increasing selectivity of trawlers"/>
    <x v="75"/>
    <m/>
    <m/>
    <s v="reduce catches of commercial species, impact on fishing profit, impact on local communities"/>
    <x v="1"/>
    <x v="1"/>
    <x v="1"/>
    <x v="1"/>
    <x v="0"/>
    <x v="0"/>
    <n v="2"/>
  </r>
  <r>
    <x v="0"/>
    <x v="6"/>
    <s v="NA"/>
    <s v="I9"/>
    <x v="8"/>
    <s v="Industry"/>
    <s v="Man"/>
    <s v="local communities"/>
    <x v="139"/>
    <m/>
    <m/>
    <m/>
    <x v="2"/>
    <x v="1"/>
    <x v="1"/>
    <x v="1"/>
    <x v="0"/>
    <x v="0"/>
    <n v="2"/>
  </r>
  <r>
    <x v="0"/>
    <x v="6"/>
    <s v="NA"/>
    <s v="I9"/>
    <x v="8"/>
    <s v="Industry"/>
    <s v="Man"/>
    <s v="tuna fishing"/>
    <x v="738"/>
    <m/>
    <m/>
    <s v="tuna impact on the ecosystem, keep by-catch individuals if die"/>
    <x v="1"/>
    <x v="1"/>
    <x v="1"/>
    <x v="1"/>
    <x v="0"/>
    <x v="0"/>
    <n v="2"/>
  </r>
  <r>
    <x v="0"/>
    <x v="6"/>
    <s v="NA"/>
    <s v="I9"/>
    <x v="8"/>
    <s v="Industry"/>
    <s v="Man"/>
    <s v="tuna fishing"/>
    <x v="146"/>
    <m/>
    <m/>
    <s v="tuna impact on the ecosystem, keep by-catch individuals if die"/>
    <x v="0"/>
    <x v="0"/>
    <x v="0"/>
    <x v="1"/>
    <x v="1"/>
    <x v="0"/>
    <n v="3"/>
  </r>
  <r>
    <x v="0"/>
    <x v="6"/>
    <s v="NA"/>
    <s v="I9"/>
    <x v="8"/>
    <s v="Industry"/>
    <s v="Man"/>
    <s v="profits"/>
    <x v="449"/>
    <m/>
    <m/>
    <m/>
    <x v="2"/>
    <x v="1"/>
    <x v="1"/>
    <x v="1"/>
    <x v="0"/>
    <x v="0"/>
    <n v="2"/>
  </r>
  <r>
    <x v="0"/>
    <x v="6"/>
    <s v="NA"/>
    <s v="I9"/>
    <x v="8"/>
    <s v="Industry"/>
    <s v="Man"/>
    <s v="low fish price"/>
    <x v="100"/>
    <m/>
    <m/>
    <s v="fishery incomes and job"/>
    <x v="2"/>
    <x v="1"/>
    <x v="1"/>
    <x v="1"/>
    <x v="0"/>
    <x v="0"/>
    <n v="2"/>
  </r>
  <r>
    <x v="0"/>
    <x v="6"/>
    <s v="NA"/>
    <s v="I9"/>
    <x v="8"/>
    <s v="Industry"/>
    <s v="Man"/>
    <s v="reduce catches of commercial species"/>
    <x v="28"/>
    <s v="commercial fish/shellfish"/>
    <m/>
    <m/>
    <x v="0"/>
    <x v="0"/>
    <x v="0"/>
    <x v="1"/>
    <x v="1"/>
    <x v="0"/>
    <n v="3"/>
  </r>
  <r>
    <x v="0"/>
    <x v="6"/>
    <s v="NA"/>
    <s v="I9"/>
    <x v="8"/>
    <s v="Industry"/>
    <s v="Man"/>
    <s v="fishery incomes and job"/>
    <x v="428"/>
    <m/>
    <m/>
    <s v="fishery incomes and job"/>
    <x v="2"/>
    <x v="1"/>
    <x v="1"/>
    <x v="1"/>
    <x v="0"/>
    <x v="0"/>
    <n v="2"/>
  </r>
  <r>
    <x v="0"/>
    <x v="6"/>
    <s v="NA"/>
    <s v="I9"/>
    <x v="8"/>
    <s v="Industry"/>
    <s v="Man"/>
    <s v="increasing fishing costs"/>
    <x v="739"/>
    <s v="fisher profits"/>
    <m/>
    <s v="fishery incomes and job"/>
    <x v="2"/>
    <x v="1"/>
    <x v="1"/>
    <x v="1"/>
    <x v="0"/>
    <x v="0"/>
    <n v="2"/>
  </r>
  <r>
    <x v="0"/>
    <x v="6"/>
    <s v="NA"/>
    <s v="I10"/>
    <x v="8"/>
    <s v="Industry"/>
    <s v="Man"/>
    <s v="Wise management of fish stocks and fishery"/>
    <x v="10"/>
    <m/>
    <m/>
    <s v="fishing, target species, bottom habitats, fishery economy, jobs"/>
    <x v="2"/>
    <x v="1"/>
    <x v="1"/>
    <x v="1"/>
    <x v="0"/>
    <x v="0"/>
    <n v="2"/>
  </r>
  <r>
    <x v="0"/>
    <x v="6"/>
    <s v="NA"/>
    <s v="I10"/>
    <x v="8"/>
    <s v="Industry"/>
    <s v="Man"/>
    <s v="Wise management of fish stocks and fishery"/>
    <x v="28"/>
    <s v="commercial fish/shellfish"/>
    <m/>
    <s v="fishing, target species, bottom habitats, fishery economy, jobs"/>
    <x v="0"/>
    <x v="0"/>
    <x v="0"/>
    <x v="1"/>
    <x v="1"/>
    <x v="0"/>
    <n v="3"/>
  </r>
  <r>
    <x v="0"/>
    <x v="6"/>
    <s v="NA"/>
    <s v="I10"/>
    <x v="8"/>
    <s v="Industry"/>
    <s v="Man"/>
    <s v="fishing (icon)"/>
    <x v="29"/>
    <s v="fisheries"/>
    <m/>
    <s v="target speices, PETS, bottom habitats, fishery economy, jobs, human health "/>
    <x v="1"/>
    <x v="1"/>
    <x v="1"/>
    <x v="1"/>
    <x v="0"/>
    <x v="0"/>
    <n v="2"/>
  </r>
  <r>
    <x v="0"/>
    <x v="6"/>
    <s v="NA"/>
    <s v="I10"/>
    <x v="8"/>
    <s v="Industry"/>
    <s v="Man"/>
    <s v="jobs (icon)"/>
    <x v="719"/>
    <m/>
    <m/>
    <m/>
    <x v="2"/>
    <x v="1"/>
    <x v="1"/>
    <x v="1"/>
    <x v="0"/>
    <x v="0"/>
    <n v="2"/>
  </r>
  <r>
    <x v="0"/>
    <x v="6"/>
    <s v="NA"/>
    <s v="I10"/>
    <x v="8"/>
    <s v="Industry"/>
    <s v="Man"/>
    <s v="profits (icon)"/>
    <x v="449"/>
    <m/>
    <m/>
    <m/>
    <x v="2"/>
    <x v="1"/>
    <x v="1"/>
    <x v="1"/>
    <x v="0"/>
    <x v="0"/>
    <n v="2"/>
  </r>
  <r>
    <x v="0"/>
    <x v="6"/>
    <s v="NA"/>
    <s v="I10"/>
    <x v="8"/>
    <s v="Industry"/>
    <s v="Man"/>
    <s v="human health (icon)"/>
    <x v="373"/>
    <m/>
    <m/>
    <m/>
    <x v="2"/>
    <x v="1"/>
    <x v="1"/>
    <x v="1"/>
    <x v="0"/>
    <x v="0"/>
    <n v="2"/>
  </r>
  <r>
    <x v="0"/>
    <x v="6"/>
    <s v="NA"/>
    <s v="I10"/>
    <x v="8"/>
    <s v="Industry"/>
    <s v="Man"/>
    <s v="people (icon)"/>
    <x v="534"/>
    <m/>
    <m/>
    <s v="clean energy, global warming, litter, "/>
    <x v="2"/>
    <x v="1"/>
    <x v="1"/>
    <x v="1"/>
    <x v="0"/>
    <x v="0"/>
    <n v="2"/>
  </r>
  <r>
    <x v="0"/>
    <x v="6"/>
    <s v="NA"/>
    <s v="I10"/>
    <x v="8"/>
    <s v="Industry"/>
    <s v="Man"/>
    <s v="PETS"/>
    <x v="729"/>
    <m/>
    <m/>
    <m/>
    <x v="0"/>
    <x v="0"/>
    <x v="1"/>
    <x v="0"/>
    <x v="0"/>
    <x v="0"/>
    <n v="2"/>
  </r>
  <r>
    <x v="0"/>
    <x v="6"/>
    <s v="NA"/>
    <s v="I10"/>
    <x v="8"/>
    <s v="Industry"/>
    <s v="Man"/>
    <s v="litter"/>
    <x v="11"/>
    <m/>
    <m/>
    <m/>
    <x v="0"/>
    <x v="0"/>
    <x v="1"/>
    <x v="0"/>
    <x v="0"/>
    <x v="0"/>
    <n v="2"/>
  </r>
  <r>
    <x v="0"/>
    <x v="6"/>
    <s v="NA"/>
    <s v="I10"/>
    <x v="8"/>
    <s v="Industry"/>
    <s v="Man"/>
    <s v="target stocks"/>
    <x v="28"/>
    <s v="commercial fish/shellfish"/>
    <m/>
    <m/>
    <x v="0"/>
    <x v="0"/>
    <x v="0"/>
    <x v="1"/>
    <x v="1"/>
    <x v="0"/>
    <n v="3"/>
  </r>
  <r>
    <x v="0"/>
    <x v="6"/>
    <s v="NA"/>
    <s v="I10"/>
    <x v="8"/>
    <s v="Industry"/>
    <s v="Man"/>
    <s v="bottom habitats"/>
    <x v="15"/>
    <s v="seabottom habitat"/>
    <m/>
    <m/>
    <x v="0"/>
    <x v="0"/>
    <x v="1"/>
    <x v="0"/>
    <x v="1"/>
    <x v="0"/>
    <n v="3"/>
  </r>
  <r>
    <x v="0"/>
    <x v="6"/>
    <s v="NA"/>
    <s v="I10"/>
    <x v="8"/>
    <s v="Industry"/>
    <s v="Man"/>
    <s v="global warming"/>
    <x v="50"/>
    <s v="climate change"/>
    <m/>
    <s v="fishery economy, people"/>
    <x v="0"/>
    <x v="0"/>
    <x v="0"/>
    <x v="1"/>
    <x v="1"/>
    <x v="0"/>
    <n v="3"/>
  </r>
  <r>
    <x v="0"/>
    <x v="6"/>
    <s v="NA"/>
    <s v="I10"/>
    <x v="8"/>
    <s v="Industry"/>
    <s v="Man"/>
    <s v="clean energy"/>
    <x v="740"/>
    <s v="other sectors"/>
    <m/>
    <m/>
    <x v="2"/>
    <x v="1"/>
    <x v="1"/>
    <x v="1"/>
    <x v="0"/>
    <x v="0"/>
    <n v="2"/>
  </r>
  <r>
    <x v="0"/>
    <x v="7"/>
    <s v="NA"/>
    <s v="G11"/>
    <x v="8"/>
    <s v="NGO"/>
    <m/>
    <s v="lack/effectiveness of governance and control implementation"/>
    <x v="40"/>
    <s v="governance"/>
    <m/>
    <m/>
    <x v="2"/>
    <x v="1"/>
    <x v="1"/>
    <x v="1"/>
    <x v="0"/>
    <x v="0"/>
    <n v="2"/>
  </r>
  <r>
    <x v="0"/>
    <x v="7"/>
    <s v="NA"/>
    <s v="G11"/>
    <x v="8"/>
    <s v="NGO"/>
    <m/>
    <s v="lack/effectiveness of governance and control implementation"/>
    <x v="741"/>
    <s v="practical management"/>
    <m/>
    <m/>
    <x v="2"/>
    <x v="1"/>
    <x v="1"/>
    <x v="1"/>
    <x v="0"/>
    <x v="0"/>
    <n v="2"/>
  </r>
  <r>
    <x v="0"/>
    <x v="7"/>
    <s v="NA"/>
    <s v="G11"/>
    <x v="8"/>
    <s v="NGO"/>
    <m/>
    <s v="governance"/>
    <x v="40"/>
    <s v="governance"/>
    <m/>
    <s v="small scale fishery, medium scale fishery, recreational fishery, MPA, marine spatial planning, ecosystem based approach"/>
    <x v="2"/>
    <x v="1"/>
    <x v="1"/>
    <x v="1"/>
    <x v="0"/>
    <x v="0"/>
    <n v="2"/>
  </r>
  <r>
    <x v="0"/>
    <x v="7"/>
    <s v="NA"/>
    <s v="G11"/>
    <x v="8"/>
    <s v="NGO"/>
    <m/>
    <s v="small scale fishery"/>
    <x v="4"/>
    <m/>
    <m/>
    <s v="medium scale fishery, recreational fishery, control"/>
    <x v="1"/>
    <x v="1"/>
    <x v="1"/>
    <x v="1"/>
    <x v="0"/>
    <x v="0"/>
    <n v="2"/>
  </r>
  <r>
    <x v="0"/>
    <x v="7"/>
    <s v="NA"/>
    <s v="G11"/>
    <x v="8"/>
    <s v="NGO"/>
    <m/>
    <s v="medium scale fishery"/>
    <x v="725"/>
    <m/>
    <m/>
    <s v="small scale fishery, recreational fishery"/>
    <x v="1"/>
    <x v="1"/>
    <x v="1"/>
    <x v="1"/>
    <x v="0"/>
    <x v="0"/>
    <n v="2"/>
  </r>
  <r>
    <x v="0"/>
    <x v="7"/>
    <s v="NA"/>
    <s v="G11"/>
    <x v="8"/>
    <s v="NGO"/>
    <m/>
    <s v="recreational fishery"/>
    <x v="239"/>
    <m/>
    <m/>
    <s v="small scale fishery, medium scale fishery"/>
    <x v="2"/>
    <x v="1"/>
    <x v="0"/>
    <x v="1"/>
    <x v="1"/>
    <x v="0"/>
    <n v="4"/>
  </r>
  <r>
    <x v="0"/>
    <x v="7"/>
    <s v="NA"/>
    <s v="G11"/>
    <x v="8"/>
    <s v="NGO"/>
    <m/>
    <s v="MPA"/>
    <x v="13"/>
    <m/>
    <m/>
    <s v="marine spatial planning, EBA, biodiversity"/>
    <x v="2"/>
    <x v="1"/>
    <x v="1"/>
    <x v="1"/>
    <x v="1"/>
    <x v="0"/>
    <n v="3"/>
  </r>
  <r>
    <x v="0"/>
    <x v="7"/>
    <s v="NA"/>
    <s v="G11"/>
    <x v="8"/>
    <s v="NGO"/>
    <m/>
    <s v="Biodiversity "/>
    <x v="742"/>
    <s v="biodiversity"/>
    <m/>
    <m/>
    <x v="0"/>
    <x v="0"/>
    <x v="1"/>
    <x v="0"/>
    <x v="1"/>
    <x v="0"/>
    <n v="3"/>
  </r>
  <r>
    <x v="0"/>
    <x v="7"/>
    <s v="NA"/>
    <s v="G11"/>
    <x v="8"/>
    <s v="NGO"/>
    <m/>
    <s v="marine spatial planning"/>
    <x v="157"/>
    <m/>
    <m/>
    <s v="MPA, biodiversity"/>
    <x v="2"/>
    <x v="1"/>
    <x v="1"/>
    <x v="1"/>
    <x v="1"/>
    <x v="0"/>
    <n v="3"/>
  </r>
  <r>
    <x v="0"/>
    <x v="7"/>
    <s v="NA"/>
    <s v="G11"/>
    <x v="8"/>
    <s v="NGO"/>
    <m/>
    <s v="EBA"/>
    <x v="743"/>
    <s v="management strategy"/>
    <m/>
    <s v="MPA, biodiversity"/>
    <x v="2"/>
    <x v="1"/>
    <x v="1"/>
    <x v="1"/>
    <x v="0"/>
    <x v="0"/>
    <n v="2"/>
  </r>
  <r>
    <x v="0"/>
    <x v="7"/>
    <s v="NA"/>
    <s v="G11"/>
    <x v="8"/>
    <s v="NGO"/>
    <m/>
    <s v="control"/>
    <x v="744"/>
    <s v="management implementation"/>
    <m/>
    <s v="small scale fishery"/>
    <x v="2"/>
    <x v="1"/>
    <x v="1"/>
    <x v="1"/>
    <x v="0"/>
    <x v="0"/>
    <n v="2"/>
  </r>
  <r>
    <x v="0"/>
    <x v="7"/>
    <s v="NA"/>
    <s v="G11"/>
    <x v="8"/>
    <s v="NGO"/>
    <m/>
    <s v="co-management"/>
    <x v="248"/>
    <s v="co-management"/>
    <m/>
    <s v="small scale fishery"/>
    <x v="2"/>
    <x v="1"/>
    <x v="1"/>
    <x v="1"/>
    <x v="0"/>
    <x v="0"/>
    <n v="2"/>
  </r>
  <r>
    <x v="0"/>
    <x v="7"/>
    <s v="NA"/>
    <s v="G12"/>
    <x v="8"/>
    <s v="NGO"/>
    <m/>
    <s v="Lack of awarness. Need to educate fishers and familiarize them with EbA approach. Deficiency of governance "/>
    <x v="745"/>
    <s v="Society"/>
    <m/>
    <m/>
    <x v="2"/>
    <x v="1"/>
    <x v="1"/>
    <x v="1"/>
    <x v="0"/>
    <x v="0"/>
    <n v="2"/>
  </r>
  <r>
    <x v="0"/>
    <x v="7"/>
    <s v="NA"/>
    <s v="G12"/>
    <x v="8"/>
    <s v="NGO"/>
    <m/>
    <s v="Lack of awarness. Need to educate fishers and familiarize them with EbA approach. Deficiency of governance "/>
    <x v="746"/>
    <s v="fisher conditions"/>
    <m/>
    <m/>
    <x v="2"/>
    <x v="1"/>
    <x v="1"/>
    <x v="1"/>
    <x v="0"/>
    <x v="0"/>
    <n v="2"/>
  </r>
  <r>
    <x v="0"/>
    <x v="7"/>
    <s v="NA"/>
    <s v="G12"/>
    <x v="8"/>
    <s v="NGO"/>
    <m/>
    <s v="Lack of awarness. Need to educate fishers and familiarize them with EbA approach. Deficiency of governance "/>
    <x v="40"/>
    <s v="governance"/>
    <m/>
    <m/>
    <x v="2"/>
    <x v="1"/>
    <x v="1"/>
    <x v="1"/>
    <x v="0"/>
    <x v="0"/>
    <n v="2"/>
  </r>
  <r>
    <x v="0"/>
    <x v="7"/>
    <s v="NA"/>
    <s v="G12"/>
    <x v="8"/>
    <s v="NGO"/>
    <m/>
    <s v="fishing costs"/>
    <x v="676"/>
    <s v="economics"/>
    <m/>
    <s v="small scale fishery"/>
    <x v="2"/>
    <x v="1"/>
    <x v="1"/>
    <x v="1"/>
    <x v="0"/>
    <x v="0"/>
    <n v="2"/>
  </r>
  <r>
    <x v="0"/>
    <x v="7"/>
    <s v="NA"/>
    <s v="G12"/>
    <x v="8"/>
    <s v="NGO"/>
    <m/>
    <s v="marine mammals (icon)"/>
    <x v="79"/>
    <m/>
    <m/>
    <s v="small scale fishery"/>
    <x v="0"/>
    <x v="0"/>
    <x v="1"/>
    <x v="0"/>
    <x v="1"/>
    <x v="0"/>
    <n v="3"/>
  </r>
  <r>
    <x v="0"/>
    <x v="7"/>
    <s v="NA"/>
    <s v="G12"/>
    <x v="8"/>
    <s v="NGO"/>
    <m/>
    <s v="turtle (icon)"/>
    <x v="137"/>
    <m/>
    <m/>
    <s v="small scale fishery"/>
    <x v="0"/>
    <x v="0"/>
    <x v="1"/>
    <x v="0"/>
    <x v="1"/>
    <x v="0"/>
    <n v="3"/>
  </r>
  <r>
    <x v="0"/>
    <x v="7"/>
    <s v="NA"/>
    <s v="G12"/>
    <x v="8"/>
    <s v="NGO"/>
    <m/>
    <s v="fishing effort"/>
    <x v="637"/>
    <s v="fisheries"/>
    <m/>
    <s v="fish stocks"/>
    <x v="1"/>
    <x v="1"/>
    <x v="1"/>
    <x v="1"/>
    <x v="0"/>
    <x v="0"/>
    <n v="2"/>
  </r>
  <r>
    <x v="0"/>
    <x v="7"/>
    <s v="NA"/>
    <s v="G12"/>
    <x v="8"/>
    <s v="NGO"/>
    <m/>
    <s v="fish stocks"/>
    <x v="594"/>
    <s v="commercial fish/shellfish"/>
    <m/>
    <m/>
    <x v="0"/>
    <x v="0"/>
    <x v="0"/>
    <x v="1"/>
    <x v="1"/>
    <x v="0"/>
    <n v="3"/>
  </r>
  <r>
    <x v="0"/>
    <x v="7"/>
    <s v="NA"/>
    <s v="G12"/>
    <x v="8"/>
    <s v="NGO"/>
    <m/>
    <s v="small scale fishery"/>
    <x v="4"/>
    <m/>
    <m/>
    <s v="fish stocks"/>
    <x v="1"/>
    <x v="1"/>
    <x v="1"/>
    <x v="1"/>
    <x v="0"/>
    <x v="0"/>
    <n v="2"/>
  </r>
  <r>
    <x v="0"/>
    <x v="7"/>
    <s v="NA"/>
    <s v="G12"/>
    <x v="8"/>
    <s v="NGO"/>
    <m/>
    <s v="fishing tourism"/>
    <x v="747"/>
    <s v="other sectors"/>
    <m/>
    <s v="small scale fishery"/>
    <x v="2"/>
    <x v="1"/>
    <x v="1"/>
    <x v="1"/>
    <x v="1"/>
    <x v="0"/>
    <n v="3"/>
  </r>
  <r>
    <x v="0"/>
    <x v="7"/>
    <s v="NA"/>
    <s v="G12"/>
    <x v="8"/>
    <s v="NGO"/>
    <m/>
    <s v="low incomes"/>
    <x v="428"/>
    <m/>
    <m/>
    <s v="small scale fishery"/>
    <x v="2"/>
    <x v="1"/>
    <x v="1"/>
    <x v="1"/>
    <x v="0"/>
    <x v="0"/>
    <n v="2"/>
  </r>
  <r>
    <x v="0"/>
    <x v="7"/>
    <s v="NA"/>
    <s v="G12"/>
    <x v="8"/>
    <s v="NGO"/>
    <m/>
    <s v="governance"/>
    <x v="40"/>
    <s v="governance"/>
    <m/>
    <s v="fishers"/>
    <x v="2"/>
    <x v="1"/>
    <x v="1"/>
    <x v="1"/>
    <x v="0"/>
    <x v="0"/>
    <n v="2"/>
  </r>
  <r>
    <x v="0"/>
    <x v="7"/>
    <s v="NA"/>
    <s v="G12"/>
    <x v="8"/>
    <s v="NGO"/>
    <m/>
    <s v="lack of succession"/>
    <x v="748"/>
    <m/>
    <m/>
    <s v="small scale fishery"/>
    <x v="2"/>
    <x v="1"/>
    <x v="1"/>
    <x v="1"/>
    <x v="0"/>
    <x v="0"/>
    <n v="2"/>
  </r>
  <r>
    <x v="0"/>
    <x v="7"/>
    <s v="NA"/>
    <s v="G12"/>
    <x v="8"/>
    <s v="NGO"/>
    <m/>
    <s v="local communities (icon)"/>
    <x v="139"/>
    <m/>
    <m/>
    <m/>
    <x v="2"/>
    <x v="1"/>
    <x v="1"/>
    <x v="1"/>
    <x v="0"/>
    <x v="0"/>
    <n v="2"/>
  </r>
  <r>
    <x v="0"/>
    <x v="7"/>
    <s v="NA"/>
    <s v="G12"/>
    <x v="8"/>
    <s v="NGO"/>
    <m/>
    <s v="revenue (icon)"/>
    <x v="37"/>
    <s v="fisheries revenues"/>
    <m/>
    <m/>
    <x v="2"/>
    <x v="1"/>
    <x v="1"/>
    <x v="1"/>
    <x v="0"/>
    <x v="0"/>
    <n v="2"/>
  </r>
  <r>
    <x v="0"/>
    <x v="7"/>
    <s v="NA"/>
    <s v="G12"/>
    <x v="8"/>
    <s v="NGO"/>
    <m/>
    <s v="people (icon)"/>
    <x v="534"/>
    <m/>
    <m/>
    <m/>
    <x v="2"/>
    <x v="1"/>
    <x v="1"/>
    <x v="1"/>
    <x v="0"/>
    <x v="0"/>
    <n v="2"/>
  </r>
  <r>
    <x v="0"/>
    <x v="7"/>
    <s v="NA"/>
    <s v="G12"/>
    <x v="8"/>
    <s v="NGO"/>
    <m/>
    <s v="Jobs (icon)"/>
    <x v="719"/>
    <m/>
    <m/>
    <m/>
    <x v="2"/>
    <x v="1"/>
    <x v="1"/>
    <x v="1"/>
    <x v="0"/>
    <x v="0"/>
    <n v="2"/>
  </r>
  <r>
    <x v="0"/>
    <x v="7"/>
    <s v="NA"/>
    <s v="G12"/>
    <x v="8"/>
    <s v="NGO"/>
    <m/>
    <s v="management"/>
    <x v="10"/>
    <m/>
    <m/>
    <s v="profits, people, jobs, local communities, overfishing"/>
    <x v="2"/>
    <x v="1"/>
    <x v="1"/>
    <x v="1"/>
    <x v="0"/>
    <x v="0"/>
    <n v="2"/>
  </r>
  <r>
    <x v="0"/>
    <x v="7"/>
    <s v="NA"/>
    <s v="G12"/>
    <x v="8"/>
    <s v="NGO"/>
    <m/>
    <s v="IUU"/>
    <x v="749"/>
    <m/>
    <m/>
    <s v="profits, people, jobs, local communities, overfishing"/>
    <x v="2"/>
    <x v="1"/>
    <x v="1"/>
    <x v="1"/>
    <x v="0"/>
    <x v="0"/>
    <n v="2"/>
  </r>
  <r>
    <x v="0"/>
    <x v="7"/>
    <s v="NA"/>
    <s v="G12"/>
    <x v="8"/>
    <s v="NGO"/>
    <m/>
    <s v="recreational fishery"/>
    <x v="239"/>
    <m/>
    <m/>
    <s v="profits, people, jobs, local communities, overfishing"/>
    <x v="2"/>
    <x v="1"/>
    <x v="0"/>
    <x v="1"/>
    <x v="1"/>
    <x v="0"/>
    <n v="4"/>
  </r>
  <r>
    <x v="0"/>
    <x v="7"/>
    <s v="NA"/>
    <s v="G12"/>
    <x v="8"/>
    <s v="NGO"/>
    <m/>
    <s v="marine litter"/>
    <x v="11"/>
    <m/>
    <m/>
    <m/>
    <x v="0"/>
    <x v="0"/>
    <x v="1"/>
    <x v="0"/>
    <x v="0"/>
    <x v="0"/>
    <n v="2"/>
  </r>
  <r>
    <x v="0"/>
    <x v="7"/>
    <s v="NA"/>
    <s v="G13"/>
    <x v="8"/>
    <s v="manager"/>
    <s v="Woman"/>
    <s v="pollution from agriculture"/>
    <x v="52"/>
    <m/>
    <m/>
    <s v="impact on seabed posidonia meadows"/>
    <x v="0"/>
    <x v="0"/>
    <x v="0"/>
    <x v="1"/>
    <x v="1"/>
    <x v="0"/>
    <n v="3"/>
  </r>
  <r>
    <x v="0"/>
    <x v="7"/>
    <s v="NA"/>
    <s v="G13"/>
    <x v="8"/>
    <s v="manager"/>
    <s v="Woman"/>
    <s v="impact on seabed posidonia meadows"/>
    <x v="750"/>
    <m/>
    <m/>
    <m/>
    <x v="0"/>
    <x v="0"/>
    <x v="0"/>
    <x v="1"/>
    <x v="1"/>
    <x v="0"/>
    <n v="3"/>
  </r>
  <r>
    <x v="0"/>
    <x v="7"/>
    <s v="NA"/>
    <s v="G13"/>
    <x v="8"/>
    <s v="manager"/>
    <s v="Woman"/>
    <s v="climate change (icon)"/>
    <x v="50"/>
    <s v="climate change"/>
    <m/>
    <s v="impact on seabed posidonia meadows"/>
    <x v="0"/>
    <x v="0"/>
    <x v="0"/>
    <x v="1"/>
    <x v="1"/>
    <x v="0"/>
    <n v="3"/>
  </r>
  <r>
    <x v="0"/>
    <x v="7"/>
    <s v="NA"/>
    <s v="G13"/>
    <x v="8"/>
    <s v="manager"/>
    <s v="Woman"/>
    <s v="invasive alien species"/>
    <x v="292"/>
    <m/>
    <m/>
    <s v="impact on seabed posidonia meadows"/>
    <x v="0"/>
    <x v="0"/>
    <x v="1"/>
    <x v="0"/>
    <x v="1"/>
    <x v="0"/>
    <n v="3"/>
  </r>
  <r>
    <x v="0"/>
    <x v="7"/>
    <s v="NA"/>
    <s v="G13"/>
    <x v="8"/>
    <s v="manager"/>
    <s v="Woman"/>
    <s v="coastal erosion/natural disaster"/>
    <x v="751"/>
    <m/>
    <m/>
    <s v="socio-economic, damage to vessels"/>
    <x v="2"/>
    <x v="1"/>
    <x v="1"/>
    <x v="1"/>
    <x v="0"/>
    <x v="0"/>
    <n v="2"/>
  </r>
  <r>
    <x v="0"/>
    <x v="7"/>
    <s v="NA"/>
    <s v="G13"/>
    <x v="8"/>
    <s v="manager"/>
    <s v="Woman"/>
    <s v="socio-economic, damage to vessels"/>
    <x v="192"/>
    <m/>
    <m/>
    <s v="socio-economic, damage to vessels"/>
    <x v="2"/>
    <x v="1"/>
    <x v="1"/>
    <x v="1"/>
    <x v="0"/>
    <x v="0"/>
    <n v="2"/>
  </r>
  <r>
    <x v="0"/>
    <x v="7"/>
    <s v="NA"/>
    <s v="G13"/>
    <x v="8"/>
    <s v="manager"/>
    <s v="Woman"/>
    <s v="socio-economic, damage to vessels"/>
    <x v="752"/>
    <s v="fisher conditions"/>
    <m/>
    <s v="socio-economic, damage to vessels"/>
    <x v="2"/>
    <x v="1"/>
    <x v="1"/>
    <x v="1"/>
    <x v="0"/>
    <x v="0"/>
    <n v="2"/>
  </r>
  <r>
    <x v="0"/>
    <x v="7"/>
    <s v="NA"/>
    <s v="G13"/>
    <x v="8"/>
    <s v="manager"/>
    <s v="Woman"/>
    <s v="coastal erosion/natural disaster"/>
    <x v="753"/>
    <s v="coastal communities"/>
    <m/>
    <s v="socio-economic, damage to vessels"/>
    <x v="2"/>
    <x v="1"/>
    <x v="1"/>
    <x v="1"/>
    <x v="0"/>
    <x v="0"/>
    <n v="2"/>
  </r>
  <r>
    <x v="0"/>
    <x v="7"/>
    <s v="NA"/>
    <s v="G13"/>
    <x v="8"/>
    <s v="manager"/>
    <s v="Woman"/>
    <s v="Jobs (icon)"/>
    <x v="719"/>
    <m/>
    <m/>
    <m/>
    <x v="2"/>
    <x v="1"/>
    <x v="1"/>
    <x v="1"/>
    <x v="0"/>
    <x v="0"/>
    <n v="2"/>
  </r>
  <r>
    <x v="0"/>
    <x v="7"/>
    <s v="NA"/>
    <s v="G13"/>
    <x v="8"/>
    <s v="manager"/>
    <s v="Woman"/>
    <s v="profit (icon)"/>
    <x v="37"/>
    <s v="fisheries revenues"/>
    <m/>
    <m/>
    <x v="2"/>
    <x v="1"/>
    <x v="1"/>
    <x v="1"/>
    <x v="0"/>
    <x v="0"/>
    <n v="2"/>
  </r>
  <r>
    <x v="0"/>
    <x v="7"/>
    <s v="NA"/>
    <s v="G13"/>
    <x v="8"/>
    <s v="manager"/>
    <s v="Woman"/>
    <s v="local communities"/>
    <x v="139"/>
    <m/>
    <m/>
    <m/>
    <x v="2"/>
    <x v="1"/>
    <x v="1"/>
    <x v="1"/>
    <x v="0"/>
    <x v="0"/>
    <n v="2"/>
  </r>
  <r>
    <x v="0"/>
    <x v="7"/>
    <s v="NA"/>
    <s v="G13"/>
    <x v="8"/>
    <s v="manager"/>
    <s v="Woman"/>
    <s v="people (icon)"/>
    <x v="534"/>
    <m/>
    <m/>
    <m/>
    <x v="2"/>
    <x v="1"/>
    <x v="1"/>
    <x v="1"/>
    <x v="0"/>
    <x v="0"/>
    <n v="2"/>
  </r>
  <r>
    <x v="0"/>
    <x v="7"/>
    <s v="NA"/>
    <s v="G13"/>
    <x v="8"/>
    <s v="manager"/>
    <s v="Woman"/>
    <s v="control/legislation"/>
    <x v="744"/>
    <s v="management implementation"/>
    <m/>
    <s v="socio-economic impact, social justice, compliance"/>
    <x v="2"/>
    <x v="1"/>
    <x v="1"/>
    <x v="1"/>
    <x v="0"/>
    <x v="0"/>
    <n v="2"/>
  </r>
  <r>
    <x v="0"/>
    <x v="7"/>
    <s v="NA"/>
    <s v="G13"/>
    <x v="8"/>
    <s v="manager"/>
    <s v="Woman"/>
    <s v="underreporting of catches"/>
    <x v="754"/>
    <m/>
    <m/>
    <s v="socio-economic impact, social justice, compliance"/>
    <x v="2"/>
    <x v="1"/>
    <x v="1"/>
    <x v="1"/>
    <x v="0"/>
    <x v="0"/>
    <n v="2"/>
  </r>
  <r>
    <x v="0"/>
    <x v="7"/>
    <s v="NA"/>
    <s v="G13"/>
    <x v="8"/>
    <s v="manager"/>
    <s v="Woman"/>
    <s v="control/legislation"/>
    <x v="671"/>
    <m/>
    <m/>
    <s v="socio-economic impact, social justice, compliance"/>
    <x v="2"/>
    <x v="1"/>
    <x v="1"/>
    <x v="1"/>
    <x v="0"/>
    <x v="0"/>
    <n v="2"/>
  </r>
  <r>
    <x v="0"/>
    <x v="7"/>
    <s v="NA"/>
    <s v="G13"/>
    <x v="8"/>
    <s v="manager"/>
    <s v="Woman"/>
    <s v="social justice"/>
    <x v="755"/>
    <m/>
    <m/>
    <m/>
    <x v="2"/>
    <x v="1"/>
    <x v="1"/>
    <x v="1"/>
    <x v="0"/>
    <x v="0"/>
    <n v="2"/>
  </r>
  <r>
    <x v="0"/>
    <x v="7"/>
    <s v="NA"/>
    <s v="G13"/>
    <x v="8"/>
    <s v="manager"/>
    <s v="Woman"/>
    <s v="small scale fishery"/>
    <x v="4"/>
    <m/>
    <m/>
    <s v="under-reporting catches"/>
    <x v="1"/>
    <x v="1"/>
    <x v="1"/>
    <x v="1"/>
    <x v="0"/>
    <x v="0"/>
    <n v="2"/>
  </r>
  <r>
    <x v="0"/>
    <x v="7"/>
    <s v="NA"/>
    <s v="G13"/>
    <x v="8"/>
    <s v="manager"/>
    <s v="Woman"/>
    <s v="compliance"/>
    <x v="639"/>
    <s v="practical management"/>
    <m/>
    <m/>
    <x v="2"/>
    <x v="1"/>
    <x v="1"/>
    <x v="1"/>
    <x v="0"/>
    <x v="0"/>
    <n v="2"/>
  </r>
  <r>
    <x v="0"/>
    <x v="7"/>
    <s v="NA"/>
    <s v="G13"/>
    <x v="8"/>
    <s v="manager"/>
    <s v="Woman"/>
    <s v="low participatory approach in governance"/>
    <x v="248"/>
    <s v="co-management"/>
    <m/>
    <s v="lack of information, lack of cooperation culture, under-reporting catches"/>
    <x v="2"/>
    <x v="1"/>
    <x v="1"/>
    <x v="1"/>
    <x v="0"/>
    <x v="0"/>
    <n v="2"/>
  </r>
  <r>
    <x v="0"/>
    <x v="7"/>
    <s v="NA"/>
    <s v="G13"/>
    <x v="8"/>
    <s v="manager"/>
    <s v="Woman"/>
    <s v="mammals"/>
    <x v="79"/>
    <m/>
    <m/>
    <s v="small scale fishery gear"/>
    <x v="0"/>
    <x v="0"/>
    <x v="1"/>
    <x v="0"/>
    <x v="1"/>
    <x v="0"/>
    <n v="3"/>
  </r>
  <r>
    <x v="0"/>
    <x v="7"/>
    <s v="NA"/>
    <s v="G13"/>
    <x v="8"/>
    <s v="manager"/>
    <s v="Woman"/>
    <s v="sea turtles"/>
    <x v="137"/>
    <m/>
    <m/>
    <s v="small scale fishery gear"/>
    <x v="0"/>
    <x v="0"/>
    <x v="1"/>
    <x v="0"/>
    <x v="1"/>
    <x v="0"/>
    <n v="3"/>
  </r>
  <r>
    <x v="0"/>
    <x v="7"/>
    <s v="NA"/>
    <s v="G14"/>
    <x v="8"/>
    <s v="other"/>
    <s v="Man"/>
    <s v="small scale fishery"/>
    <x v="4"/>
    <m/>
    <m/>
    <m/>
    <x v="1"/>
    <x v="1"/>
    <x v="1"/>
    <x v="1"/>
    <x v="0"/>
    <x v="0"/>
    <n v="2"/>
  </r>
  <r>
    <x v="0"/>
    <x v="7"/>
    <s v="NA"/>
    <s v="G14"/>
    <x v="8"/>
    <s v="other"/>
    <s v="Man"/>
    <s v="policy governance"/>
    <x v="756"/>
    <m/>
    <m/>
    <s v="fishing tourism, socio-economic impact, subsidies"/>
    <x v="2"/>
    <x v="1"/>
    <x v="1"/>
    <x v="1"/>
    <x v="0"/>
    <x v="0"/>
    <n v="2"/>
  </r>
  <r>
    <x v="0"/>
    <x v="7"/>
    <s v="NA"/>
    <s v="G14"/>
    <x v="8"/>
    <s v="other"/>
    <s v="Man"/>
    <s v="socio-economic impact, subsidies"/>
    <x v="192"/>
    <m/>
    <m/>
    <m/>
    <x v="2"/>
    <x v="1"/>
    <x v="1"/>
    <x v="1"/>
    <x v="0"/>
    <x v="0"/>
    <n v="2"/>
  </r>
  <r>
    <x v="0"/>
    <x v="7"/>
    <s v="NA"/>
    <s v="G14"/>
    <x v="8"/>
    <s v="other"/>
    <s v="Man"/>
    <s v="policy governance"/>
    <x v="40"/>
    <s v="governance"/>
    <m/>
    <s v="fishing tourism, socio-economic impact, subsidies"/>
    <x v="2"/>
    <x v="1"/>
    <x v="1"/>
    <x v="1"/>
    <x v="0"/>
    <x v="0"/>
    <n v="2"/>
  </r>
  <r>
    <x v="0"/>
    <x v="7"/>
    <s v="NA"/>
    <s v="G14"/>
    <x v="8"/>
    <s v="other"/>
    <s v="Man"/>
    <s v="subsidies"/>
    <x v="757"/>
    <m/>
    <m/>
    <m/>
    <x v="2"/>
    <x v="1"/>
    <x v="1"/>
    <x v="1"/>
    <x v="0"/>
    <x v="0"/>
    <n v="2"/>
  </r>
  <r>
    <x v="0"/>
    <x v="7"/>
    <s v="NA"/>
    <s v="G14"/>
    <x v="8"/>
    <s v="other"/>
    <s v="Man"/>
    <s v="fishing tourism"/>
    <x v="747"/>
    <s v="other sectors"/>
    <m/>
    <s v="socio-economic impact"/>
    <x v="2"/>
    <x v="1"/>
    <x v="1"/>
    <x v="1"/>
    <x v="0"/>
    <x v="0"/>
    <n v="2"/>
  </r>
  <r>
    <x v="0"/>
    <x v="7"/>
    <s v="NA"/>
    <s v="G14"/>
    <x v="8"/>
    <s v="other"/>
    <s v="Man"/>
    <s v="poor status of small scale fisheries and low succession"/>
    <x v="4"/>
    <m/>
    <m/>
    <s v="socio-economic impact"/>
    <x v="1"/>
    <x v="1"/>
    <x v="1"/>
    <x v="1"/>
    <x v="0"/>
    <x v="0"/>
    <n v="2"/>
  </r>
  <r>
    <x v="0"/>
    <x v="7"/>
    <s v="NA"/>
    <s v="G14"/>
    <x v="8"/>
    <s v="other"/>
    <s v="Man"/>
    <s v="poor status of small scale fisheries and low succession"/>
    <x v="758"/>
    <m/>
    <m/>
    <s v="socio-economic impact"/>
    <x v="2"/>
    <x v="1"/>
    <x v="1"/>
    <x v="1"/>
    <x v="0"/>
    <x v="0"/>
    <n v="2"/>
  </r>
  <r>
    <x v="0"/>
    <x v="7"/>
    <s v="NA"/>
    <s v="G14"/>
    <x v="8"/>
    <s v="other"/>
    <s v="Man"/>
    <s v="Jobs (icon)"/>
    <x v="719"/>
    <m/>
    <m/>
    <m/>
    <x v="2"/>
    <x v="1"/>
    <x v="1"/>
    <x v="1"/>
    <x v="0"/>
    <x v="0"/>
    <n v="2"/>
  </r>
  <r>
    <x v="0"/>
    <x v="7"/>
    <s v="NA"/>
    <s v="G14"/>
    <x v="8"/>
    <s v="other"/>
    <s v="Man"/>
    <s v="revenue (icon)"/>
    <x v="37"/>
    <s v="fisheries revenues"/>
    <m/>
    <m/>
    <x v="2"/>
    <x v="1"/>
    <x v="1"/>
    <x v="1"/>
    <x v="0"/>
    <x v="0"/>
    <n v="2"/>
  </r>
  <r>
    <x v="0"/>
    <x v="7"/>
    <s v="NA"/>
    <s v="G14"/>
    <x v="8"/>
    <s v="other"/>
    <s v="Man"/>
    <s v="local communities"/>
    <x v="139"/>
    <m/>
    <m/>
    <m/>
    <x v="2"/>
    <x v="1"/>
    <x v="1"/>
    <x v="1"/>
    <x v="0"/>
    <x v="0"/>
    <n v="2"/>
  </r>
  <r>
    <x v="0"/>
    <x v="7"/>
    <s v="NA"/>
    <s v="G14"/>
    <x v="8"/>
    <s v="other"/>
    <s v="Man"/>
    <s v="people (icon)"/>
    <x v="534"/>
    <m/>
    <m/>
    <m/>
    <x v="2"/>
    <x v="1"/>
    <x v="1"/>
    <x v="1"/>
    <x v="0"/>
    <x v="0"/>
    <n v="2"/>
  </r>
  <r>
    <x v="0"/>
    <x v="7"/>
    <s v="NA"/>
    <s v="G14"/>
    <x v="8"/>
    <s v="other"/>
    <s v="Man"/>
    <s v="sea turtles"/>
    <x v="137"/>
    <m/>
    <m/>
    <s v="small scale fishery gear"/>
    <x v="0"/>
    <x v="0"/>
    <x v="1"/>
    <x v="0"/>
    <x v="1"/>
    <x v="0"/>
    <n v="3"/>
  </r>
  <r>
    <x v="0"/>
    <x v="7"/>
    <s v="NA"/>
    <s v="G14"/>
    <x v="8"/>
    <s v="other"/>
    <s v="Man"/>
    <s v="lack of information, cooperative spirit, education, enterpreneurship"/>
    <x v="759"/>
    <m/>
    <m/>
    <s v="governance, poor status of small scale fisheries and low succession"/>
    <x v="2"/>
    <x v="1"/>
    <x v="1"/>
    <x v="1"/>
    <x v="0"/>
    <x v="0"/>
    <n v="2"/>
  </r>
  <r>
    <x v="0"/>
    <x v="7"/>
    <s v="NA"/>
    <s v="G14"/>
    <x v="8"/>
    <s v="other"/>
    <s v="Man"/>
    <s v="lack of information, cooperative spirit, education, enterpreneurship"/>
    <x v="760"/>
    <s v="co-management"/>
    <m/>
    <s v="governance, poor status of small scale fisheries and low succession"/>
    <x v="2"/>
    <x v="1"/>
    <x v="1"/>
    <x v="1"/>
    <x v="0"/>
    <x v="0"/>
    <n v="2"/>
  </r>
  <r>
    <x v="0"/>
    <x v="7"/>
    <s v="NA"/>
    <s v="G14"/>
    <x v="8"/>
    <s v="other"/>
    <s v="Man"/>
    <s v="lack of information, cooperative spirit, education, enterpreneurship"/>
    <x v="761"/>
    <s v="fisher conditions"/>
    <m/>
    <s v="governance, poor status of small scale fisheries and low succession"/>
    <x v="2"/>
    <x v="1"/>
    <x v="1"/>
    <x v="1"/>
    <x v="0"/>
    <x v="0"/>
    <n v="2"/>
  </r>
  <r>
    <x v="0"/>
    <x v="7"/>
    <s v="NA"/>
    <s v="G14"/>
    <x v="8"/>
    <s v="other"/>
    <s v="Man"/>
    <s v="lack of information, cooperative spirit, education, enterpreneurship"/>
    <x v="762"/>
    <s v="fisher conditions"/>
    <m/>
    <s v="governance, poor status of small scale fisheries and low succession"/>
    <x v="2"/>
    <x v="1"/>
    <x v="1"/>
    <x v="1"/>
    <x v="0"/>
    <x v="0"/>
    <n v="2"/>
  </r>
  <r>
    <x v="0"/>
    <x v="7"/>
    <s v="NA"/>
    <s v="G15"/>
    <x v="8"/>
    <s v="Industry"/>
    <s v="Man"/>
    <s v="marine litter "/>
    <x v="763"/>
    <m/>
    <m/>
    <s v="quality control on fish,  incentives to collect litter, fishery socio-economic, local communities, people"/>
    <x v="0"/>
    <x v="0"/>
    <x v="1"/>
    <x v="0"/>
    <x v="0"/>
    <x v="0"/>
    <n v="2"/>
  </r>
  <r>
    <x v="0"/>
    <x v="7"/>
    <s v="NA"/>
    <s v="G15"/>
    <x v="8"/>
    <s v="Industry"/>
    <s v="Man"/>
    <s v="windfarm (icon)"/>
    <x v="14"/>
    <m/>
    <m/>
    <s v="traditional fishing grounds, fishery socio-economic, local communities, people_x000a_"/>
    <x v="2"/>
    <x v="1"/>
    <x v="1"/>
    <x v="1"/>
    <x v="1"/>
    <x v="0"/>
    <n v="3"/>
  </r>
  <r>
    <x v="0"/>
    <x v="7"/>
    <s v="NA"/>
    <s v="G15"/>
    <x v="8"/>
    <s v="Industry"/>
    <s v="Man"/>
    <s v="climate"/>
    <x v="53"/>
    <s v="climate change"/>
    <m/>
    <s v="catches, fishery socio-economic, local communities, people"/>
    <x v="0"/>
    <x v="0"/>
    <x v="0"/>
    <x v="1"/>
    <x v="1"/>
    <x v="0"/>
    <n v="3"/>
  </r>
  <r>
    <x v="0"/>
    <x v="7"/>
    <s v="NA"/>
    <s v="G15"/>
    <x v="8"/>
    <s v="Industry"/>
    <s v="Man"/>
    <s v="Jobs (icon)"/>
    <x v="719"/>
    <m/>
    <m/>
    <m/>
    <x v="2"/>
    <x v="1"/>
    <x v="1"/>
    <x v="1"/>
    <x v="0"/>
    <x v="0"/>
    <n v="2"/>
  </r>
  <r>
    <x v="0"/>
    <x v="7"/>
    <s v="NA"/>
    <s v="G15"/>
    <x v="8"/>
    <s v="Industry"/>
    <s v="Man"/>
    <s v="revenue (icon)"/>
    <x v="37"/>
    <s v="fisheries revenues"/>
    <m/>
    <m/>
    <x v="2"/>
    <x v="1"/>
    <x v="1"/>
    <x v="1"/>
    <x v="0"/>
    <x v="0"/>
    <n v="2"/>
  </r>
  <r>
    <x v="0"/>
    <x v="7"/>
    <s v="NA"/>
    <s v="G15"/>
    <x v="8"/>
    <s v="Industry"/>
    <s v="Man"/>
    <s v="local communities"/>
    <x v="139"/>
    <m/>
    <m/>
    <m/>
    <x v="2"/>
    <x v="1"/>
    <x v="1"/>
    <x v="1"/>
    <x v="0"/>
    <x v="0"/>
    <n v="2"/>
  </r>
  <r>
    <x v="0"/>
    <x v="7"/>
    <s v="NA"/>
    <s v="G15"/>
    <x v="8"/>
    <s v="Industry"/>
    <s v="Man"/>
    <s v="people (icon)"/>
    <x v="534"/>
    <m/>
    <m/>
    <m/>
    <x v="2"/>
    <x v="1"/>
    <x v="1"/>
    <x v="1"/>
    <x v="0"/>
    <x v="0"/>
    <n v="2"/>
  </r>
  <r>
    <x v="0"/>
    <x v="7"/>
    <s v="NA"/>
    <s v="G15"/>
    <x v="8"/>
    <s v="Industry"/>
    <s v="Man"/>
    <s v="medium scale fishery"/>
    <x v="725"/>
    <m/>
    <m/>
    <s v="fishery socio-economic, local communities, people"/>
    <x v="1"/>
    <x v="1"/>
    <x v="1"/>
    <x v="1"/>
    <x v="0"/>
    <x v="0"/>
    <m/>
  </r>
  <r>
    <x v="0"/>
    <x v="7"/>
    <s v="NA"/>
    <s v="G15"/>
    <x v="8"/>
    <s v="Industry"/>
    <s v="Man"/>
    <s v="small scale fishery"/>
    <x v="4"/>
    <m/>
    <m/>
    <s v="fishery socio-economic, local communities, people"/>
    <x v="1"/>
    <x v="1"/>
    <x v="1"/>
    <x v="1"/>
    <x v="0"/>
    <x v="0"/>
    <n v="2"/>
  </r>
  <r>
    <x v="0"/>
    <x v="7"/>
    <s v="NA"/>
    <s v="G15"/>
    <x v="8"/>
    <s v="Industry"/>
    <s v="Man"/>
    <s v="management"/>
    <x v="10"/>
    <m/>
    <m/>
    <s v="medium and small scale fishery"/>
    <x v="2"/>
    <x v="1"/>
    <x v="1"/>
    <x v="1"/>
    <x v="0"/>
    <x v="0"/>
    <n v="2"/>
  </r>
  <r>
    <x v="0"/>
    <x v="7"/>
    <s v="NA"/>
    <s v="G15"/>
    <x v="8"/>
    <s v="Industry"/>
    <s v="Man"/>
    <s v="trawlers from other countries"/>
    <x v="764"/>
    <m/>
    <m/>
    <s v="cross border issues, fishery socio-economic"/>
    <x v="2"/>
    <x v="1"/>
    <x v="1"/>
    <x v="1"/>
    <x v="0"/>
    <x v="0"/>
    <n v="2"/>
  </r>
  <r>
    <x v="0"/>
    <x v="7"/>
    <s v="NA"/>
    <s v="G15"/>
    <x v="8"/>
    <s v="Industry"/>
    <s v="Man"/>
    <s v="quality control"/>
    <x v="765"/>
    <m/>
    <m/>
    <m/>
    <x v="2"/>
    <x v="1"/>
    <x v="1"/>
    <x v="1"/>
    <x v="0"/>
    <x v="0"/>
    <n v="2"/>
  </r>
  <r>
    <x v="0"/>
    <x v="7"/>
    <s v="NA"/>
    <s v="G15"/>
    <x v="8"/>
    <s v="Industry"/>
    <s v="Man"/>
    <s v="control"/>
    <x v="744"/>
    <s v="management implementation"/>
    <m/>
    <s v="overfishing"/>
    <x v="2"/>
    <x v="1"/>
    <x v="1"/>
    <x v="1"/>
    <x v="0"/>
    <x v="0"/>
    <n v="2"/>
  </r>
  <r>
    <x v="0"/>
    <x v="7"/>
    <s v="NA"/>
    <s v="G15"/>
    <x v="8"/>
    <s v="Industry"/>
    <s v="Man"/>
    <s v="MPA"/>
    <x v="13"/>
    <m/>
    <m/>
    <s v="management program, commercial species (icon)"/>
    <x v="2"/>
    <x v="1"/>
    <x v="1"/>
    <x v="1"/>
    <x v="1"/>
    <x v="0"/>
    <n v="3"/>
  </r>
  <r>
    <x v="0"/>
    <x v="7"/>
    <s v="NA"/>
    <s v="G15"/>
    <x v="8"/>
    <s v="Industry"/>
    <s v="Man"/>
    <s v="management program"/>
    <x v="766"/>
    <m/>
    <m/>
    <s v="loose of fishing grounds"/>
    <x v="2"/>
    <x v="1"/>
    <x v="1"/>
    <x v="1"/>
    <x v="0"/>
    <x v="0"/>
    <n v="2"/>
  </r>
  <r>
    <x v="0"/>
    <x v="7"/>
    <s v="NA"/>
    <s v="G15"/>
    <x v="8"/>
    <s v="Industry"/>
    <s v="Man"/>
    <s v="selectivity"/>
    <x v="75"/>
    <m/>
    <m/>
    <s v="commercial species (icons)"/>
    <x v="1"/>
    <x v="1"/>
    <x v="1"/>
    <x v="1"/>
    <x v="0"/>
    <x v="0"/>
    <n v="2"/>
  </r>
  <r>
    <x v="0"/>
    <x v="7"/>
    <s v="NA"/>
    <s v="G15"/>
    <x v="8"/>
    <s v="Industry"/>
    <s v="Man"/>
    <s v="shrimps and mullets (icons)"/>
    <x v="0"/>
    <m/>
    <m/>
    <m/>
    <x v="0"/>
    <x v="0"/>
    <x v="0"/>
    <x v="1"/>
    <x v="0"/>
    <x v="0"/>
    <n v="2"/>
  </r>
  <r>
    <x v="0"/>
    <x v="7"/>
    <s v="NA"/>
    <s v="G15"/>
    <x v="8"/>
    <s v="Industry"/>
    <s v="Man"/>
    <s v="shrimps and mullets (icons)"/>
    <x v="22"/>
    <m/>
    <m/>
    <m/>
    <x v="0"/>
    <x v="0"/>
    <x v="0"/>
    <x v="1"/>
    <x v="0"/>
    <x v="0"/>
    <n v="2"/>
  </r>
  <r>
    <x v="0"/>
    <x v="7"/>
    <s v="NA"/>
    <s v="G15"/>
    <x v="8"/>
    <s v="Industry"/>
    <s v="Man"/>
    <s v="reduce CO2 emission from the fishery"/>
    <x v="205"/>
    <s v="carbon emission"/>
    <m/>
    <s v="climate"/>
    <x v="2"/>
    <x v="1"/>
    <x v="1"/>
    <x v="1"/>
    <x v="0"/>
    <x v="0"/>
    <n v="2"/>
  </r>
  <r>
    <x v="0"/>
    <x v="7"/>
    <s v="NA"/>
    <s v="G16"/>
    <x v="8"/>
    <s v="Industry"/>
    <s v="Man"/>
    <s v="Jobs (icon)"/>
    <x v="719"/>
    <m/>
    <m/>
    <m/>
    <x v="2"/>
    <x v="1"/>
    <x v="1"/>
    <x v="1"/>
    <x v="0"/>
    <x v="0"/>
    <n v="2"/>
  </r>
  <r>
    <x v="0"/>
    <x v="7"/>
    <s v="NA"/>
    <s v="G16"/>
    <x v="8"/>
    <s v="Industry"/>
    <s v="Man"/>
    <s v="revenue (icon)"/>
    <x v="37"/>
    <s v="fisheries revenues"/>
    <m/>
    <m/>
    <x v="2"/>
    <x v="1"/>
    <x v="1"/>
    <x v="1"/>
    <x v="0"/>
    <x v="0"/>
    <n v="2"/>
  </r>
  <r>
    <x v="0"/>
    <x v="7"/>
    <s v="NA"/>
    <s v="G16"/>
    <x v="8"/>
    <s v="Industry"/>
    <s v="Man"/>
    <s v="local communities"/>
    <x v="139"/>
    <m/>
    <m/>
    <m/>
    <x v="2"/>
    <x v="1"/>
    <x v="1"/>
    <x v="1"/>
    <x v="0"/>
    <x v="0"/>
    <n v="2"/>
  </r>
  <r>
    <x v="0"/>
    <x v="7"/>
    <s v="NA"/>
    <s v="G16"/>
    <x v="8"/>
    <s v="Industry"/>
    <s v="Man"/>
    <s v="people (icon)"/>
    <x v="534"/>
    <m/>
    <m/>
    <m/>
    <x v="2"/>
    <x v="1"/>
    <x v="1"/>
    <x v="1"/>
    <x v="0"/>
    <x v="0"/>
    <n v="2"/>
  </r>
  <r>
    <x v="0"/>
    <x v="7"/>
    <s v="NA"/>
    <s v="G16"/>
    <x v="8"/>
    <s v="Industry"/>
    <s v="Man"/>
    <s v="invasive alien species"/>
    <x v="292"/>
    <m/>
    <m/>
    <s v="small scale fishery catches"/>
    <x v="0"/>
    <x v="0"/>
    <x v="1"/>
    <x v="0"/>
    <x v="1"/>
    <x v="0"/>
    <n v="3"/>
  </r>
  <r>
    <x v="0"/>
    <x v="7"/>
    <s v="NA"/>
    <s v="G16"/>
    <x v="8"/>
    <s v="Industry"/>
    <s v="Man"/>
    <s v="climate change"/>
    <x v="50"/>
    <s v="climate change"/>
    <m/>
    <s v="small scale fishery catches"/>
    <x v="0"/>
    <x v="0"/>
    <x v="0"/>
    <x v="1"/>
    <x v="1"/>
    <x v="0"/>
    <n v="3"/>
  </r>
  <r>
    <x v="0"/>
    <x v="7"/>
    <s v="NA"/>
    <s v="G16"/>
    <x v="8"/>
    <s v="Industry"/>
    <s v="Man"/>
    <s v="pollution"/>
    <x v="92"/>
    <m/>
    <m/>
    <s v="fishery economy, local communities, people"/>
    <x v="3"/>
    <x v="1"/>
    <x v="0"/>
    <x v="1"/>
    <x v="0"/>
    <x v="0"/>
    <n v="3"/>
  </r>
  <r>
    <x v="0"/>
    <x v="7"/>
    <s v="NA"/>
    <s v="G16"/>
    <x v="8"/>
    <s v="Industry"/>
    <s v="Man"/>
    <s v="small scale fishery"/>
    <x v="4"/>
    <m/>
    <m/>
    <s v="small scale fishery, commercial species overfishing"/>
    <x v="1"/>
    <x v="1"/>
    <x v="1"/>
    <x v="1"/>
    <x v="0"/>
    <x v="0"/>
    <n v="2"/>
  </r>
  <r>
    <x v="0"/>
    <x v="7"/>
    <s v="NA"/>
    <s v="G16"/>
    <x v="8"/>
    <s v="Industry"/>
    <s v="Man"/>
    <s v="large scale (trawlers, icon)"/>
    <x v="5"/>
    <m/>
    <m/>
    <s v="small scale fishery, commercial species overfishing"/>
    <x v="1"/>
    <x v="1"/>
    <x v="1"/>
    <x v="1"/>
    <x v="0"/>
    <x v="0"/>
    <n v="2"/>
  </r>
  <r>
    <x v="0"/>
    <x v="7"/>
    <s v="NA"/>
    <s v="G16"/>
    <x v="8"/>
    <s v="Industry"/>
    <s v="Man"/>
    <s v="hake (icon)"/>
    <x v="2"/>
    <m/>
    <m/>
    <s v="fishery economy, local communities, people"/>
    <x v="0"/>
    <x v="0"/>
    <x v="0"/>
    <x v="1"/>
    <x v="1"/>
    <x v="0"/>
    <n v="3"/>
  </r>
  <r>
    <x v="0"/>
    <x v="7"/>
    <s v="NA"/>
    <s v="G16"/>
    <x v="8"/>
    <s v="Industry"/>
    <s v="Man"/>
    <s v="lobster (icon)"/>
    <x v="767"/>
    <m/>
    <m/>
    <s v="fishery economy, local communities, people"/>
    <x v="0"/>
    <x v="0"/>
    <x v="0"/>
    <x v="1"/>
    <x v="1"/>
    <x v="0"/>
    <n v="3"/>
  </r>
  <r>
    <x v="0"/>
    <x v="7"/>
    <s v="NA"/>
    <s v="G16"/>
    <x v="8"/>
    <s v="Industry"/>
    <s v="Man"/>
    <s v="recreational fishery"/>
    <x v="239"/>
    <m/>
    <m/>
    <s v="small scale fishery, fishery economy, local communities, people"/>
    <x v="2"/>
    <x v="1"/>
    <x v="0"/>
    <x v="1"/>
    <x v="1"/>
    <x v="0"/>
    <n v="4"/>
  </r>
  <r>
    <x v="0"/>
    <x v="7"/>
    <s v="NA"/>
    <s v="G16"/>
    <x v="8"/>
    <s v="Industry"/>
    <s v="Man"/>
    <s v="mammals"/>
    <x v="79"/>
    <m/>
    <m/>
    <s v="small scale fishing nets"/>
    <x v="0"/>
    <x v="0"/>
    <x v="1"/>
    <x v="0"/>
    <x v="1"/>
    <x v="0"/>
    <n v="3"/>
  </r>
  <r>
    <x v="0"/>
    <x v="7"/>
    <s v="NA"/>
    <s v="G16"/>
    <x v="8"/>
    <s v="Industry"/>
    <s v="Man"/>
    <s v="turtles"/>
    <x v="137"/>
    <m/>
    <m/>
    <s v="small scale fishing nets"/>
    <x v="0"/>
    <x v="0"/>
    <x v="1"/>
    <x v="0"/>
    <x v="1"/>
    <x v="0"/>
    <n v="3"/>
  </r>
  <r>
    <x v="0"/>
    <x v="7"/>
    <s v="NA"/>
    <s v="G16"/>
    <x v="8"/>
    <s v="Industry"/>
    <s v="Man"/>
    <s v="control"/>
    <x v="744"/>
    <s v="management implementation"/>
    <m/>
    <s v="legality of fishing activities, professional and recreational"/>
    <x v="2"/>
    <x v="1"/>
    <x v="1"/>
    <x v="1"/>
    <x v="1"/>
    <x v="0"/>
    <n v="3"/>
  </r>
  <r>
    <x v="0"/>
    <x v="7"/>
    <s v="NA"/>
    <s v="G16"/>
    <x v="8"/>
    <s v="Industry"/>
    <s v="Man"/>
    <s v="MPA"/>
    <x v="13"/>
    <m/>
    <m/>
    <m/>
    <x v="2"/>
    <x v="1"/>
    <x v="1"/>
    <x v="1"/>
    <x v="1"/>
    <x v="0"/>
    <n v="3"/>
  </r>
  <r>
    <x v="0"/>
    <x v="7"/>
    <s v="NA"/>
    <s v="G16"/>
    <x v="8"/>
    <s v="Industry"/>
    <s v="Man"/>
    <s v="fishing tourism"/>
    <x v="747"/>
    <s v="other sectors"/>
    <m/>
    <s v="fishery economy, local communities, people"/>
    <x v="2"/>
    <x v="1"/>
    <x v="0"/>
    <x v="1"/>
    <x v="1"/>
    <x v="0"/>
    <n v="4"/>
  </r>
  <r>
    <x v="0"/>
    <x v="7"/>
    <s v="NA"/>
    <s v="G16"/>
    <x v="8"/>
    <s v="Industry"/>
    <s v="Man"/>
    <s v="education of fishers"/>
    <x v="768"/>
    <s v="fisher conditions"/>
    <m/>
    <s v="management"/>
    <x v="2"/>
    <x v="1"/>
    <x v="1"/>
    <x v="1"/>
    <x v="0"/>
    <x v="0"/>
    <n v="2"/>
  </r>
  <r>
    <x v="0"/>
    <x v="7"/>
    <s v="NA"/>
    <s v="G17"/>
    <x v="8"/>
    <s v="Industry"/>
    <s v="Man"/>
    <s v="recreational fishery"/>
    <x v="239"/>
    <m/>
    <m/>
    <s v="small scale fishery"/>
    <x v="2"/>
    <x v="1"/>
    <x v="0"/>
    <x v="1"/>
    <x v="1"/>
    <x v="0"/>
    <n v="4"/>
  </r>
  <r>
    <x v="0"/>
    <x v="7"/>
    <s v="NA"/>
    <s v="G17"/>
    <x v="8"/>
    <s v="Industry"/>
    <s v="Man"/>
    <s v="small scale fishery"/>
    <x v="4"/>
    <m/>
    <m/>
    <m/>
    <x v="1"/>
    <x v="1"/>
    <x v="1"/>
    <x v="1"/>
    <x v="0"/>
    <x v="0"/>
    <n v="2"/>
  </r>
  <r>
    <x v="0"/>
    <x v="7"/>
    <s v="NA"/>
    <s v="G17"/>
    <x v="8"/>
    <s v="Industry"/>
    <s v="Man"/>
    <s v="aquaculture, mass tourism"/>
    <x v="182"/>
    <s v="other sectors"/>
    <m/>
    <s v="space, pollution, litter"/>
    <x v="2"/>
    <x v="1"/>
    <x v="1"/>
    <x v="1"/>
    <x v="1"/>
    <x v="0"/>
    <n v="3"/>
  </r>
  <r>
    <x v="0"/>
    <x v="7"/>
    <s v="NA"/>
    <s v="G17"/>
    <x v="8"/>
    <s v="Industry"/>
    <s v="Man"/>
    <s v="space"/>
    <x v="769"/>
    <m/>
    <m/>
    <m/>
    <x v="2"/>
    <x v="1"/>
    <x v="1"/>
    <x v="1"/>
    <x v="1"/>
    <x v="0"/>
    <n v="3"/>
  </r>
  <r>
    <x v="0"/>
    <x v="7"/>
    <s v="NA"/>
    <s v="G17"/>
    <x v="8"/>
    <s v="Industry"/>
    <s v="Man"/>
    <s v="aquaculture, mass tourism"/>
    <x v="331"/>
    <m/>
    <m/>
    <s v="space, pollution, litter"/>
    <x v="2"/>
    <x v="1"/>
    <x v="1"/>
    <x v="1"/>
    <x v="1"/>
    <x v="0"/>
    <n v="3"/>
  </r>
  <r>
    <x v="0"/>
    <x v="7"/>
    <s v="NA"/>
    <s v="G17"/>
    <x v="8"/>
    <s v="Industry"/>
    <s v="Man"/>
    <s v="litter"/>
    <x v="11"/>
    <m/>
    <m/>
    <m/>
    <x v="0"/>
    <x v="0"/>
    <x v="1"/>
    <x v="0"/>
    <x v="0"/>
    <x v="0"/>
    <n v="2"/>
  </r>
  <r>
    <x v="0"/>
    <x v="7"/>
    <s v="NA"/>
    <s v="G17"/>
    <x v="8"/>
    <s v="Industry"/>
    <s v="Man"/>
    <s v="pollution"/>
    <x v="92"/>
    <m/>
    <m/>
    <m/>
    <x v="3"/>
    <x v="1"/>
    <x v="0"/>
    <x v="1"/>
    <x v="0"/>
    <x v="0"/>
    <n v="3"/>
  </r>
  <r>
    <x v="0"/>
    <x v="7"/>
    <s v="NA"/>
    <s v="G17"/>
    <x v="8"/>
    <s v="Industry"/>
    <s v="Man"/>
    <s v="trawlers from other countries, cross border issues,"/>
    <x v="764"/>
    <m/>
    <m/>
    <s v="cross border issues, fishery socio-economic"/>
    <x v="2"/>
    <x v="1"/>
    <x v="1"/>
    <x v="1"/>
    <x v="0"/>
    <x v="0"/>
    <n v="2"/>
  </r>
  <r>
    <x v="0"/>
    <x v="7"/>
    <s v="NA"/>
    <s v="G17"/>
    <x v="8"/>
    <s v="Industry"/>
    <s v="Man"/>
    <s v="climate change"/>
    <x v="50"/>
    <s v="climate change"/>
    <m/>
    <s v="alien species, ecosystem"/>
    <x v="0"/>
    <x v="0"/>
    <x v="0"/>
    <x v="1"/>
    <x v="1"/>
    <x v="0"/>
    <n v="3"/>
  </r>
  <r>
    <x v="0"/>
    <x v="7"/>
    <s v="NA"/>
    <s v="G17"/>
    <x v="8"/>
    <s v="Industry"/>
    <s v="Man"/>
    <s v="ecosystem"/>
    <x v="59"/>
    <s v="ecosystem"/>
    <m/>
    <m/>
    <x v="3"/>
    <x v="1"/>
    <x v="0"/>
    <x v="0"/>
    <x v="1"/>
    <x v="0"/>
    <n v="5"/>
  </r>
  <r>
    <x v="0"/>
    <x v="7"/>
    <s v="NA"/>
    <s v="G17"/>
    <x v="8"/>
    <s v="Industry"/>
    <s v="Man"/>
    <s v="seabed degradation"/>
    <x v="770"/>
    <m/>
    <m/>
    <m/>
    <x v="0"/>
    <x v="0"/>
    <x v="1"/>
    <x v="0"/>
    <x v="1"/>
    <x v="0"/>
    <n v="3"/>
  </r>
  <r>
    <x v="0"/>
    <x v="7"/>
    <s v="NA"/>
    <s v="G17"/>
    <x v="8"/>
    <s v="Industry"/>
    <s v="Man"/>
    <s v="trawlers"/>
    <x v="737"/>
    <m/>
    <m/>
    <s v="seabed degradation, discards"/>
    <x v="1"/>
    <x v="1"/>
    <x v="1"/>
    <x v="1"/>
    <x v="0"/>
    <x v="0"/>
    <n v="2"/>
  </r>
  <r>
    <x v="0"/>
    <x v="7"/>
    <s v="NA"/>
    <s v="G17"/>
    <x v="8"/>
    <s v="Industry"/>
    <s v="Man"/>
    <s v="purse seiners"/>
    <x v="771"/>
    <m/>
    <m/>
    <s v="discards"/>
    <x v="1"/>
    <x v="1"/>
    <x v="1"/>
    <x v="1"/>
    <x v="0"/>
    <x v="0"/>
    <n v="2"/>
  </r>
  <r>
    <x v="0"/>
    <x v="7"/>
    <s v="NA"/>
    <s v="G17"/>
    <x v="8"/>
    <s v="Industry"/>
    <s v="Man"/>
    <s v="IUU"/>
    <x v="749"/>
    <m/>
    <m/>
    <m/>
    <x v="2"/>
    <x v="1"/>
    <x v="1"/>
    <x v="1"/>
    <x v="0"/>
    <x v="0"/>
    <n v="2"/>
  </r>
  <r>
    <x v="0"/>
    <x v="7"/>
    <s v="NA"/>
    <s v="G17"/>
    <x v="8"/>
    <s v="Industry"/>
    <s v="Man"/>
    <s v="PETS"/>
    <x v="729"/>
    <m/>
    <m/>
    <s v="correlation with fish, damage fishing gears"/>
    <x v="0"/>
    <x v="0"/>
    <x v="1"/>
    <x v="0"/>
    <x v="1"/>
    <x v="0"/>
    <n v="3"/>
  </r>
  <r>
    <x v="0"/>
    <x v="7"/>
    <s v="NA"/>
    <s v="G17"/>
    <x v="8"/>
    <s v="Industry"/>
    <s v="Man"/>
    <s v="fishing tourism"/>
    <x v="747"/>
    <s v="other sectors"/>
    <m/>
    <s v="Lowering fishing pressure, enhance succession, employment opportunity for women and young people"/>
    <x v="2"/>
    <x v="1"/>
    <x v="0"/>
    <x v="1"/>
    <x v="1"/>
    <x v="0"/>
    <n v="4"/>
  </r>
  <r>
    <x v="0"/>
    <x v="7"/>
    <s v="NA"/>
    <s v="G17"/>
    <x v="8"/>
    <s v="Industry"/>
    <s v="Man"/>
    <s v="discards"/>
    <x v="456"/>
    <s v="practical management"/>
    <m/>
    <m/>
    <x v="1"/>
    <x v="1"/>
    <x v="1"/>
    <x v="1"/>
    <x v="0"/>
    <x v="0"/>
    <n v="2"/>
  </r>
  <r>
    <x v="0"/>
    <x v="7"/>
    <s v="NA"/>
    <s v="G17"/>
    <x v="8"/>
    <s v="Industry"/>
    <s v="Man"/>
    <s v="trap fishing targeting octopus and blue crab  "/>
    <x v="772"/>
    <m/>
    <m/>
    <m/>
    <x v="1"/>
    <x v="1"/>
    <x v="1"/>
    <x v="1"/>
    <x v="0"/>
    <x v="0"/>
    <n v="2"/>
  </r>
  <r>
    <x v="0"/>
    <x v="7"/>
    <s v="NA"/>
    <s v="G17"/>
    <x v="8"/>
    <s v="Industry"/>
    <s v="Man"/>
    <s v="trap fishing targeting octopus and blue crab  "/>
    <x v="306"/>
    <m/>
    <m/>
    <m/>
    <x v="0"/>
    <x v="0"/>
    <x v="0"/>
    <x v="1"/>
    <x v="1"/>
    <x v="0"/>
    <n v="3"/>
  </r>
  <r>
    <x v="0"/>
    <x v="7"/>
    <s v="NA"/>
    <s v="G17"/>
    <x v="8"/>
    <s v="Industry"/>
    <s v="Man"/>
    <s v="invasice alien species"/>
    <x v="292"/>
    <m/>
    <m/>
    <m/>
    <x v="0"/>
    <x v="0"/>
    <x v="1"/>
    <x v="0"/>
    <x v="1"/>
    <x v="0"/>
    <n v="3"/>
  </r>
  <r>
    <x v="0"/>
    <x v="7"/>
    <s v="NA"/>
    <s v="G17"/>
    <x v="8"/>
    <s v="Industry"/>
    <s v="Man"/>
    <s v="trap fishing targeting octopus and blue crab  "/>
    <x v="773"/>
    <s v="commercial fish/shellfish"/>
    <m/>
    <m/>
    <x v="0"/>
    <x v="0"/>
    <x v="0"/>
    <x v="1"/>
    <x v="1"/>
    <x v="0"/>
    <n v="3"/>
  </r>
  <r>
    <x v="0"/>
    <x v="7"/>
    <s v="NA"/>
    <s v="G17"/>
    <x v="8"/>
    <s v="Industry"/>
    <s v="Man"/>
    <s v="MPA"/>
    <x v="13"/>
    <m/>
    <m/>
    <m/>
    <x v="2"/>
    <x v="1"/>
    <x v="1"/>
    <x v="1"/>
    <x v="1"/>
    <x v="0"/>
    <n v="3"/>
  </r>
  <r>
    <x v="0"/>
    <x v="7"/>
    <s v="NA"/>
    <s v="G17"/>
    <x v="8"/>
    <s v="Industry"/>
    <s v="Man"/>
    <s v="control"/>
    <x v="744"/>
    <s v="management implementation"/>
    <m/>
    <m/>
    <x v="2"/>
    <x v="1"/>
    <x v="1"/>
    <x v="1"/>
    <x v="0"/>
    <x v="0"/>
    <n v="2"/>
  </r>
  <r>
    <x v="0"/>
    <x v="7"/>
    <s v="NA"/>
    <s v="G17"/>
    <x v="8"/>
    <s v="Industry"/>
    <s v="Man"/>
    <s v="socioeconomic"/>
    <x v="192"/>
    <m/>
    <m/>
    <m/>
    <x v="2"/>
    <x v="1"/>
    <x v="1"/>
    <x v="1"/>
    <x v="0"/>
    <x v="0"/>
    <n v="2"/>
  </r>
  <r>
    <x v="0"/>
    <x v="7"/>
    <s v="NA"/>
    <s v="G17"/>
    <x v="8"/>
    <s v="Industry"/>
    <s v="Man"/>
    <s v="governance"/>
    <x v="40"/>
    <s v="governance"/>
    <m/>
    <m/>
    <x v="2"/>
    <x v="1"/>
    <x v="1"/>
    <x v="1"/>
    <x v="0"/>
    <x v="0"/>
    <n v="2"/>
  </r>
  <r>
    <x v="0"/>
    <x v="7"/>
    <s v="NA"/>
    <s v="G17"/>
    <x v="8"/>
    <s v="Industry"/>
    <s v="Man"/>
    <s v="enhance succession"/>
    <x v="758"/>
    <m/>
    <m/>
    <m/>
    <x v="2"/>
    <x v="1"/>
    <x v="1"/>
    <x v="1"/>
    <x v="0"/>
    <x v="0"/>
    <n v="2"/>
  </r>
  <r>
    <x v="0"/>
    <x v="7"/>
    <s v="NA"/>
    <s v="G17"/>
    <x v="8"/>
    <s v="Industry"/>
    <s v="Man"/>
    <s v="employment opportunity for women and young people"/>
    <x v="12"/>
    <s v="jobs"/>
    <m/>
    <m/>
    <x v="2"/>
    <x v="1"/>
    <x v="1"/>
    <x v="1"/>
    <x v="0"/>
    <x v="0"/>
    <n v="2"/>
  </r>
  <r>
    <x v="0"/>
    <x v="7"/>
    <s v="NA"/>
    <s v="G17"/>
    <x v="8"/>
    <s v="Industry"/>
    <s v="Man"/>
    <s v="employment opportunity for women and young people"/>
    <x v="774"/>
    <m/>
    <m/>
    <m/>
    <x v="2"/>
    <x v="1"/>
    <x v="1"/>
    <x v="1"/>
    <x v="0"/>
    <x v="0"/>
    <n v="2"/>
  </r>
  <r>
    <x v="0"/>
    <x v="7"/>
    <s v="NA"/>
    <s v="G17"/>
    <x v="8"/>
    <s v="Industry"/>
    <s v="Man"/>
    <s v="employment opportunity for women and young people"/>
    <x v="450"/>
    <m/>
    <m/>
    <m/>
    <x v="2"/>
    <x v="1"/>
    <x v="1"/>
    <x v="1"/>
    <x v="0"/>
    <x v="0"/>
    <n v="2"/>
  </r>
  <r>
    <x v="0"/>
    <x v="7"/>
    <s v="NA"/>
    <s v="G17"/>
    <x v="8"/>
    <s v="Industry"/>
    <s v="Man"/>
    <s v="legislation"/>
    <x v="671"/>
    <m/>
    <m/>
    <s v="MPA, control, governance"/>
    <x v="2"/>
    <x v="1"/>
    <x v="1"/>
    <x v="1"/>
    <x v="0"/>
    <x v="0"/>
    <n v="2"/>
  </r>
  <r>
    <x v="0"/>
    <x v="8"/>
    <s v="NA"/>
    <s v="BS_1"/>
    <x v="7"/>
    <s v="NGO"/>
    <s v="Woman"/>
    <s v="Scale dependency"/>
    <x v="775"/>
    <m/>
    <m/>
    <m/>
    <x v="3"/>
    <x v="0"/>
    <x v="1"/>
    <x v="1"/>
    <x v="1"/>
    <x v="0"/>
    <n v="2"/>
  </r>
  <r>
    <x v="0"/>
    <x v="8"/>
    <s v="NA"/>
    <s v="BS_1"/>
    <x v="7"/>
    <s v="NGO"/>
    <s v="Woman"/>
    <s v="Sector integration"/>
    <x v="776"/>
    <m/>
    <m/>
    <m/>
    <x v="2"/>
    <x v="1"/>
    <x v="1"/>
    <x v="1"/>
    <x v="0"/>
    <x v="0"/>
    <n v="2"/>
  </r>
  <r>
    <x v="0"/>
    <x v="8"/>
    <s v="NA"/>
    <s v="BS_1"/>
    <x v="7"/>
    <s v="NGO"/>
    <s v="Woman"/>
    <s v="windfarms (icon)"/>
    <x v="14"/>
    <m/>
    <m/>
    <m/>
    <x v="2"/>
    <x v="1"/>
    <x v="1"/>
    <x v="1"/>
    <x v="0"/>
    <x v="0"/>
    <n v="2"/>
  </r>
  <r>
    <x v="0"/>
    <x v="8"/>
    <s v="NA"/>
    <s v="BS_1"/>
    <x v="7"/>
    <s v="NGO"/>
    <s v="Woman"/>
    <s v="fishing (icon)"/>
    <x v="41"/>
    <m/>
    <m/>
    <m/>
    <x v="1"/>
    <x v="1"/>
    <x v="1"/>
    <x v="1"/>
    <x v="0"/>
    <x v="0"/>
    <n v="2"/>
  </r>
  <r>
    <x v="0"/>
    <x v="8"/>
    <s v="NA"/>
    <s v="BS_1"/>
    <x v="7"/>
    <s v="NGO"/>
    <s v="Woman"/>
    <s v="adaptive management"/>
    <x v="777"/>
    <m/>
    <m/>
    <m/>
    <x v="2"/>
    <x v="1"/>
    <x v="1"/>
    <x v="1"/>
    <x v="0"/>
    <x v="0"/>
    <n v="2"/>
  </r>
  <r>
    <x v="0"/>
    <x v="8"/>
    <s v="NA"/>
    <s v="BS_1"/>
    <x v="7"/>
    <s v="NGO"/>
    <s v="Woman"/>
    <s v="sound science"/>
    <x v="316"/>
    <m/>
    <m/>
    <m/>
    <x v="2"/>
    <x v="1"/>
    <x v="1"/>
    <x v="1"/>
    <x v="0"/>
    <x v="0"/>
    <n v="2"/>
  </r>
  <r>
    <x v="0"/>
    <x v="8"/>
    <s v="NA"/>
    <s v="BS_1"/>
    <x v="7"/>
    <s v="NGO"/>
    <s v="Woman"/>
    <s v="participation"/>
    <x v="778"/>
    <m/>
    <m/>
    <m/>
    <x v="2"/>
    <x v="1"/>
    <x v="1"/>
    <x v="1"/>
    <x v="0"/>
    <x v="0"/>
    <n v="2"/>
  </r>
  <r>
    <x v="0"/>
    <x v="8"/>
    <s v="NA"/>
    <s v="BS_1"/>
    <x v="7"/>
    <s v="NGO"/>
    <s v="Woman"/>
    <s v="local communities (icon)"/>
    <x v="139"/>
    <m/>
    <m/>
    <m/>
    <x v="2"/>
    <x v="1"/>
    <x v="1"/>
    <x v="1"/>
    <x v="0"/>
    <x v="0"/>
    <n v="2"/>
  </r>
  <r>
    <x v="0"/>
    <x v="8"/>
    <s v="NA"/>
    <s v="BS_1"/>
    <x v="7"/>
    <s v="NGO"/>
    <s v="Woman"/>
    <s v="people (icon)"/>
    <x v="534"/>
    <m/>
    <m/>
    <m/>
    <x v="2"/>
    <x v="1"/>
    <x v="1"/>
    <x v="1"/>
    <x v="0"/>
    <x v="0"/>
    <n v="2"/>
  </r>
  <r>
    <x v="0"/>
    <x v="8"/>
    <s v="NA"/>
    <s v="BS_1"/>
    <x v="7"/>
    <s v="NGO"/>
    <s v="Woman"/>
    <s v="revenue (icon)"/>
    <x v="779"/>
    <m/>
    <m/>
    <m/>
    <x v="2"/>
    <x v="1"/>
    <x v="1"/>
    <x v="1"/>
    <x v="0"/>
    <x v="0"/>
    <n v="2"/>
  </r>
  <r>
    <x v="0"/>
    <x v="8"/>
    <s v="NA"/>
    <s v="BS_1"/>
    <x v="7"/>
    <s v="NGO"/>
    <s v="Woman"/>
    <s v="food supply (icon)"/>
    <x v="35"/>
    <m/>
    <m/>
    <m/>
    <x v="2"/>
    <x v="1"/>
    <x v="1"/>
    <x v="1"/>
    <x v="0"/>
    <x v="0"/>
    <n v="2"/>
  </r>
  <r>
    <x v="0"/>
    <x v="8"/>
    <s v="NA"/>
    <s v="BS_1"/>
    <x v="7"/>
    <s v="NGO"/>
    <s v="Woman"/>
    <s v="global warming (icon)"/>
    <x v="50"/>
    <s v="climate change"/>
    <m/>
    <m/>
    <x v="0"/>
    <x v="0"/>
    <x v="0"/>
    <x v="1"/>
    <x v="1"/>
    <x v="0"/>
    <n v="3"/>
  </r>
  <r>
    <x v="0"/>
    <x v="8"/>
    <s v="NA"/>
    <s v="BS_1"/>
    <x v="7"/>
    <s v="NGO"/>
    <s v="Woman"/>
    <s v="benthic habitats (icon)"/>
    <x v="15"/>
    <m/>
    <m/>
    <m/>
    <x v="0"/>
    <x v="0"/>
    <x v="1"/>
    <x v="0"/>
    <x v="1"/>
    <x v="0"/>
    <n v="3"/>
  </r>
  <r>
    <x v="0"/>
    <x v="8"/>
    <s v="NA"/>
    <s v="BS_1"/>
    <x v="7"/>
    <s v="NGO"/>
    <s v="Woman"/>
    <s v="nephrops (icon)"/>
    <x v="16"/>
    <s v="commercial fish/shellfish"/>
    <m/>
    <m/>
    <x v="0"/>
    <x v="0"/>
    <x v="0"/>
    <x v="1"/>
    <x v="0"/>
    <x v="0"/>
    <n v="2"/>
  </r>
  <r>
    <x v="0"/>
    <x v="8"/>
    <s v="NA"/>
    <s v="BS_1"/>
    <x v="7"/>
    <s v="NGO"/>
    <s v="Woman"/>
    <s v="cod (icon)"/>
    <x v="18"/>
    <s v="commercial fish/shellfish"/>
    <m/>
    <m/>
    <x v="0"/>
    <x v="0"/>
    <x v="0"/>
    <x v="1"/>
    <x v="0"/>
    <x v="0"/>
    <n v="2"/>
  </r>
  <r>
    <x v="0"/>
    <x v="8"/>
    <s v="NA"/>
    <s v="BS_1"/>
    <x v="7"/>
    <s v="NGO"/>
    <s v="Woman"/>
    <s v="plaice (icon)"/>
    <x v="17"/>
    <s v="commercial fish/shellfish"/>
    <m/>
    <m/>
    <x v="0"/>
    <x v="0"/>
    <x v="0"/>
    <x v="1"/>
    <x v="0"/>
    <x v="0"/>
    <n v="2"/>
  </r>
  <r>
    <x v="0"/>
    <x v="8"/>
    <s v="NA"/>
    <s v="BS_1"/>
    <x v="7"/>
    <s v="NGO"/>
    <s v="Woman"/>
    <s v="sprat (icon)"/>
    <x v="20"/>
    <s v="commercial fish/shellfish"/>
    <m/>
    <m/>
    <x v="0"/>
    <x v="0"/>
    <x v="0"/>
    <x v="1"/>
    <x v="0"/>
    <x v="0"/>
    <n v="2"/>
  </r>
  <r>
    <x v="0"/>
    <x v="8"/>
    <s v="NA"/>
    <s v="BS_1"/>
    <x v="7"/>
    <s v="NGO"/>
    <s v="Woman"/>
    <s v="herring (icon)"/>
    <x v="19"/>
    <s v="commercial fish/shellfish"/>
    <m/>
    <m/>
    <x v="0"/>
    <x v="0"/>
    <x v="0"/>
    <x v="1"/>
    <x v="0"/>
    <x v="0"/>
    <n v="2"/>
  </r>
  <r>
    <x v="0"/>
    <x v="8"/>
    <s v="NA"/>
    <s v="BS_1"/>
    <x v="7"/>
    <s v="NGO"/>
    <s v="Woman"/>
    <s v="land sea interactions"/>
    <x v="31"/>
    <m/>
    <m/>
    <m/>
    <x v="2"/>
    <x v="1"/>
    <x v="1"/>
    <x v="1"/>
    <x v="0"/>
    <x v="0"/>
    <n v="2"/>
  </r>
  <r>
    <x v="0"/>
    <x v="8"/>
    <s v="NA"/>
    <s v="BS_1"/>
    <x v="7"/>
    <s v="NGO"/>
    <s v="Woman"/>
    <s v="harbour porpoise"/>
    <x v="378"/>
    <m/>
    <m/>
    <m/>
    <x v="0"/>
    <x v="0"/>
    <x v="1"/>
    <x v="0"/>
    <x v="0"/>
    <x v="0"/>
    <n v="2"/>
  </r>
  <r>
    <x v="0"/>
    <x v="8"/>
    <s v="NA"/>
    <s v="BS_1"/>
    <x v="7"/>
    <s v="NGO"/>
    <s v="Woman"/>
    <s v="bycatch"/>
    <x v="76"/>
    <m/>
    <m/>
    <m/>
    <x v="0"/>
    <x v="0"/>
    <x v="1"/>
    <x v="0"/>
    <x v="0"/>
    <x v="0"/>
    <n v="2"/>
  </r>
  <r>
    <x v="0"/>
    <x v="8"/>
    <s v="NA"/>
    <s v="BS_1"/>
    <x v="7"/>
    <s v="NGO"/>
    <s v="Woman"/>
    <s v="precautionary approach"/>
    <x v="780"/>
    <m/>
    <m/>
    <m/>
    <x v="2"/>
    <x v="1"/>
    <x v="1"/>
    <x v="1"/>
    <x v="0"/>
    <x v="0"/>
    <n v="2"/>
  </r>
  <r>
    <x v="0"/>
    <x v="8"/>
    <s v="NA"/>
    <s v="BS_1"/>
    <x v="7"/>
    <s v="NGO"/>
    <s v="Woman"/>
    <s v="Seabirds (icon)"/>
    <x v="78"/>
    <m/>
    <m/>
    <m/>
    <x v="0"/>
    <x v="0"/>
    <x v="1"/>
    <x v="0"/>
    <x v="0"/>
    <x v="0"/>
    <n v="2"/>
  </r>
  <r>
    <x v="0"/>
    <x v="8"/>
    <s v="NA"/>
    <s v="BS_1"/>
    <x v="7"/>
    <s v="NGO"/>
    <s v="Woman"/>
    <s v="Ecosystem based management"/>
    <x v="670"/>
    <m/>
    <m/>
    <m/>
    <x v="2"/>
    <x v="1"/>
    <x v="1"/>
    <x v="1"/>
    <x v="0"/>
    <x v="0"/>
    <n v="2"/>
  </r>
  <r>
    <x v="0"/>
    <x v="8"/>
    <s v="NA"/>
    <s v="BS_2"/>
    <x v="7"/>
    <s v="NGO"/>
    <s v="Man"/>
    <s v="Ecosystem services"/>
    <x v="152"/>
    <m/>
    <m/>
    <m/>
    <x v="2"/>
    <x v="1"/>
    <x v="1"/>
    <x v="1"/>
    <x v="0"/>
    <x v="0"/>
    <n v="2"/>
  </r>
  <r>
    <x v="0"/>
    <x v="8"/>
    <s v="NA"/>
    <s v="BS_2"/>
    <x v="7"/>
    <s v="NGO"/>
    <s v="Man"/>
    <s v="employment"/>
    <x v="12"/>
    <m/>
    <m/>
    <m/>
    <x v="2"/>
    <x v="1"/>
    <x v="1"/>
    <x v="1"/>
    <x v="0"/>
    <x v="0"/>
    <n v="2"/>
  </r>
  <r>
    <x v="0"/>
    <x v="8"/>
    <s v="NA"/>
    <s v="BS_2"/>
    <x v="7"/>
    <s v="NGO"/>
    <s v="Man"/>
    <s v="recreation"/>
    <x v="714"/>
    <m/>
    <m/>
    <m/>
    <x v="2"/>
    <x v="1"/>
    <x v="1"/>
    <x v="1"/>
    <x v="0"/>
    <x v="0"/>
    <n v="2"/>
  </r>
  <r>
    <x v="0"/>
    <x v="8"/>
    <s v="NA"/>
    <s v="BS_2"/>
    <x v="7"/>
    <s v="NGO"/>
    <s v="Man"/>
    <s v="food supply"/>
    <x v="35"/>
    <m/>
    <m/>
    <m/>
    <x v="2"/>
    <x v="1"/>
    <x v="1"/>
    <x v="1"/>
    <x v="0"/>
    <x v="0"/>
    <n v="2"/>
  </r>
  <r>
    <x v="0"/>
    <x v="8"/>
    <s v="NA"/>
    <s v="BS_2"/>
    <x v="7"/>
    <s v="NGO"/>
    <s v="Man"/>
    <s v="people"/>
    <x v="534"/>
    <m/>
    <m/>
    <m/>
    <x v="2"/>
    <x v="1"/>
    <x v="1"/>
    <x v="1"/>
    <x v="0"/>
    <x v="0"/>
    <n v="2"/>
  </r>
  <r>
    <x v="0"/>
    <x v="8"/>
    <s v="NA"/>
    <s v="BS_2"/>
    <x v="7"/>
    <s v="NGO"/>
    <s v="Man"/>
    <s v="planet"/>
    <x v="781"/>
    <m/>
    <m/>
    <m/>
    <x v="2"/>
    <x v="1"/>
    <x v="1"/>
    <x v="1"/>
    <x v="0"/>
    <x v="0"/>
    <n v="2"/>
  </r>
  <r>
    <x v="0"/>
    <x v="8"/>
    <s v="NA"/>
    <s v="BS_2"/>
    <x v="7"/>
    <s v="NGO"/>
    <s v="Man"/>
    <s v="prosperity"/>
    <x v="782"/>
    <m/>
    <m/>
    <m/>
    <x v="2"/>
    <x v="1"/>
    <x v="1"/>
    <x v="1"/>
    <x v="0"/>
    <x v="0"/>
    <n v="2"/>
  </r>
  <r>
    <x v="0"/>
    <x v="8"/>
    <s v="NA"/>
    <s v="BS_2"/>
    <x v="7"/>
    <s v="NGO"/>
    <s v="Man"/>
    <s v="environment"/>
    <x v="388"/>
    <m/>
    <m/>
    <m/>
    <x v="0"/>
    <x v="0"/>
    <x v="0"/>
    <x v="0"/>
    <x v="0"/>
    <x v="0"/>
    <n v="3"/>
  </r>
  <r>
    <x v="0"/>
    <x v="8"/>
    <s v="NA"/>
    <s v="BS_2"/>
    <x v="7"/>
    <s v="NGO"/>
    <s v="Man"/>
    <s v="social"/>
    <x v="160"/>
    <m/>
    <m/>
    <m/>
    <x v="2"/>
    <x v="1"/>
    <x v="1"/>
    <x v="1"/>
    <x v="0"/>
    <x v="0"/>
    <n v="2"/>
  </r>
  <r>
    <x v="0"/>
    <x v="8"/>
    <s v="NA"/>
    <s v="BS_2"/>
    <x v="7"/>
    <s v="NGO"/>
    <s v="Man"/>
    <s v="economy"/>
    <x v="783"/>
    <m/>
    <m/>
    <m/>
    <x v="2"/>
    <x v="1"/>
    <x v="1"/>
    <x v="1"/>
    <x v="0"/>
    <x v="0"/>
    <n v="2"/>
  </r>
  <r>
    <x v="0"/>
    <x v="8"/>
    <s v="NA"/>
    <s v="BS_2"/>
    <x v="7"/>
    <s v="NGO"/>
    <s v="Man"/>
    <s v="humans "/>
    <x v="784"/>
    <m/>
    <m/>
    <s v="humas part of the ecosystem"/>
    <x v="2"/>
    <x v="1"/>
    <x v="1"/>
    <x v="1"/>
    <x v="0"/>
    <x v="0"/>
    <n v="2"/>
  </r>
  <r>
    <x v="0"/>
    <x v="8"/>
    <s v="NA"/>
    <s v="BS_2"/>
    <x v="7"/>
    <s v="NGO"/>
    <s v="Man"/>
    <s v="ecosystem"/>
    <x v="59"/>
    <m/>
    <m/>
    <m/>
    <x v="3"/>
    <x v="1"/>
    <x v="1"/>
    <x v="1"/>
    <x v="0"/>
    <x v="0"/>
    <n v="2"/>
  </r>
  <r>
    <x v="0"/>
    <x v="8"/>
    <s v="NA"/>
    <s v="BS_2"/>
    <x v="7"/>
    <s v="NGO"/>
    <s v="Man"/>
    <s v="impact of fishing"/>
    <x v="41"/>
    <m/>
    <m/>
    <m/>
    <x v="1"/>
    <x v="1"/>
    <x v="1"/>
    <x v="1"/>
    <x v="0"/>
    <x v="0"/>
    <n v="2"/>
  </r>
  <r>
    <x v="0"/>
    <x v="8"/>
    <s v="NA"/>
    <s v="BS_2"/>
    <x v="7"/>
    <s v="NGO"/>
    <s v="Man"/>
    <s v="fishing gear"/>
    <x v="275"/>
    <m/>
    <m/>
    <m/>
    <x v="1"/>
    <x v="1"/>
    <x v="1"/>
    <x v="1"/>
    <x v="0"/>
    <x v="0"/>
    <n v="2"/>
  </r>
  <r>
    <x v="0"/>
    <x v="8"/>
    <s v="NA"/>
    <s v="BS_2"/>
    <x v="7"/>
    <s v="NGO"/>
    <s v="Man"/>
    <s v="line&amp;rod"/>
    <x v="785"/>
    <m/>
    <m/>
    <m/>
    <x v="1"/>
    <x v="1"/>
    <x v="1"/>
    <x v="1"/>
    <x v="0"/>
    <x v="0"/>
    <n v="2"/>
  </r>
  <r>
    <x v="0"/>
    <x v="8"/>
    <s v="NA"/>
    <s v="BS_2"/>
    <x v="7"/>
    <s v="NGO"/>
    <s v="Man"/>
    <s v="fishery"/>
    <x v="673"/>
    <m/>
    <m/>
    <m/>
    <x v="1"/>
    <x v="1"/>
    <x v="1"/>
    <x v="1"/>
    <x v="0"/>
    <x v="0"/>
    <n v="2"/>
  </r>
  <r>
    <x v="1"/>
    <x v="8"/>
    <s v="Which ecological items would you like advice on?"/>
    <s v="d09a912730e6454d74814ecf2d5abaa8badf9dd2"/>
    <x v="7"/>
    <s v="Scientist"/>
    <s v="Woman"/>
    <s v="Land-sea interactions"/>
    <x v="31"/>
    <m/>
    <m/>
    <m/>
    <x v="2"/>
    <x v="1"/>
    <x v="1"/>
    <x v="1"/>
    <x v="0"/>
    <x v="0"/>
    <n v="2"/>
  </r>
  <r>
    <x v="1"/>
    <x v="8"/>
    <s v="Which ecological items would you like advice on?"/>
    <s v="d09a912730e6454d74814ecf2d5abaa8badf9dd2"/>
    <x v="7"/>
    <s v="Scientist"/>
    <s v="Woman"/>
    <s v="Precautionary approach "/>
    <x v="786"/>
    <m/>
    <m/>
    <m/>
    <x v="2"/>
    <x v="1"/>
    <x v="1"/>
    <x v="1"/>
    <x v="0"/>
    <x v="0"/>
    <n v="2"/>
  </r>
  <r>
    <x v="1"/>
    <x v="8"/>
    <s v="Which ecological items would you like advice on?"/>
    <s v="d09a912730e6454d74814ecf2d5abaa8badf9dd2"/>
    <x v="7"/>
    <s v="Scientist"/>
    <s v="Woman"/>
    <s v="Multispecies management "/>
    <x v="787"/>
    <m/>
    <m/>
    <m/>
    <x v="2"/>
    <x v="1"/>
    <x v="1"/>
    <x v="1"/>
    <x v="0"/>
    <x v="0"/>
    <n v="2"/>
  </r>
  <r>
    <x v="1"/>
    <x v="8"/>
    <s v="Which ecological items would you like advice on?"/>
    <s v="d09a912730e6454d74814ecf2d5abaa8badf9dd2"/>
    <x v="7"/>
    <s v="Scientist"/>
    <s v="Woman"/>
    <s v="Foodwebs"/>
    <x v="73"/>
    <m/>
    <m/>
    <m/>
    <x v="0"/>
    <x v="0"/>
    <x v="0"/>
    <x v="0"/>
    <x v="0"/>
    <x v="0"/>
    <n v="3"/>
  </r>
  <r>
    <x v="1"/>
    <x v="8"/>
    <s v="Which ecological items would you like advice on?"/>
    <s v="d09a912730e6454d74814ecf2d5abaa8badf9dd2"/>
    <x v="7"/>
    <s v="Scientist"/>
    <s v="Woman"/>
    <s v="Environmental impact"/>
    <x v="388"/>
    <m/>
    <m/>
    <m/>
    <x v="0"/>
    <x v="0"/>
    <x v="0"/>
    <x v="0"/>
    <x v="0"/>
    <x v="0"/>
    <n v="3"/>
  </r>
  <r>
    <x v="1"/>
    <x v="8"/>
    <s v="Which social items would you like advice on?"/>
    <s v="d09a912730e6454d74814ecf2d5abaa8badf9dd2"/>
    <x v="7"/>
    <s v="Scientist"/>
    <s v="Woman"/>
    <s v="Recreation"/>
    <x v="714"/>
    <m/>
    <m/>
    <m/>
    <x v="2"/>
    <x v="1"/>
    <x v="1"/>
    <x v="1"/>
    <x v="0"/>
    <x v="0"/>
    <n v="2"/>
  </r>
  <r>
    <x v="1"/>
    <x v="8"/>
    <s v="Which social items would you like advice on?"/>
    <s v="d09a912730e6454d74814ecf2d5abaa8badf9dd2"/>
    <x v="7"/>
    <s v="Scientist"/>
    <s v="Woman"/>
    <s v="Low impact fisheries "/>
    <x v="788"/>
    <m/>
    <m/>
    <m/>
    <x v="1"/>
    <x v="1"/>
    <x v="1"/>
    <x v="1"/>
    <x v="0"/>
    <x v="0"/>
    <n v="2"/>
  </r>
  <r>
    <x v="1"/>
    <x v="8"/>
    <s v="Which social items would you like advice on?"/>
    <s v="d09a912730e6454d74814ecf2d5abaa8badf9dd2"/>
    <x v="7"/>
    <s v="Scientist"/>
    <s v="Woman"/>
    <s v="Participation "/>
    <x v="307"/>
    <m/>
    <m/>
    <m/>
    <x v="2"/>
    <x v="1"/>
    <x v="1"/>
    <x v="1"/>
    <x v="0"/>
    <x v="0"/>
    <n v="2"/>
  </r>
  <r>
    <x v="1"/>
    <x v="8"/>
    <s v="Which social items would you like advice on?"/>
    <s v="d09a912730e6454d74814ecf2d5abaa8badf9dd2"/>
    <x v="7"/>
    <s v="Scientist"/>
    <s v="Woman"/>
    <s v="Cultural heritage "/>
    <x v="789"/>
    <m/>
    <m/>
    <m/>
    <x v="2"/>
    <x v="1"/>
    <x v="1"/>
    <x v="1"/>
    <x v="0"/>
    <x v="0"/>
    <n v="2"/>
  </r>
  <r>
    <x v="1"/>
    <x v="8"/>
    <s v="Which items would you like to know the impact of?"/>
    <s v="d09a912730e6454d74814ecf2d5abaa8badf9dd2"/>
    <x v="7"/>
    <s v="Scientist"/>
    <s v="Woman"/>
    <s v="Seafloor"/>
    <x v="15"/>
    <m/>
    <m/>
    <m/>
    <x v="0"/>
    <x v="0"/>
    <x v="1"/>
    <x v="0"/>
    <x v="1"/>
    <x v="0"/>
    <n v="3"/>
  </r>
  <r>
    <x v="1"/>
    <x v="8"/>
    <s v="Which items would you like to know the impact of?"/>
    <s v="d09a912730e6454d74814ecf2d5abaa8badf9dd2"/>
    <x v="7"/>
    <s v="Scientist"/>
    <s v="Woman"/>
    <s v="Foodwebs"/>
    <x v="73"/>
    <m/>
    <m/>
    <m/>
    <x v="0"/>
    <x v="0"/>
    <x v="0"/>
    <x v="0"/>
    <x v="0"/>
    <x v="0"/>
    <n v="3"/>
  </r>
  <r>
    <x v="1"/>
    <x v="8"/>
    <s v="Which items would you like to know the impact of?"/>
    <s v="d09a912730e6454d74814ecf2d5abaa8badf9dd2"/>
    <x v="7"/>
    <s v="Scientist"/>
    <s v="Woman"/>
    <s v="Shared seascape"/>
    <x v="790"/>
    <m/>
    <m/>
    <m/>
    <x v="2"/>
    <x v="1"/>
    <x v="1"/>
    <x v="1"/>
    <x v="0"/>
    <x v="0"/>
    <n v="2"/>
  </r>
  <r>
    <x v="1"/>
    <x v="8"/>
    <s v="Which items would you like to know the impact of?"/>
    <s v="d09a912730e6454d74814ecf2d5abaa8badf9dd2"/>
    <x v="7"/>
    <s v="Scientist"/>
    <s v="Woman"/>
    <s v="Land-sea interactions"/>
    <x v="31"/>
    <m/>
    <m/>
    <m/>
    <x v="2"/>
    <x v="1"/>
    <x v="1"/>
    <x v="1"/>
    <x v="0"/>
    <x v="0"/>
    <n v="2"/>
  </r>
  <r>
    <x v="1"/>
    <x v="8"/>
    <s v="Which commercial stocks or species would you like advice on?"/>
    <s v="d09a912730e6454d74814ecf2d5abaa8badf9dd2"/>
    <x v="7"/>
    <s v="Scientist"/>
    <s v="Woman"/>
    <s v="Herring"/>
    <x v="19"/>
    <s v="commercial fish/shellfish"/>
    <m/>
    <m/>
    <x v="0"/>
    <x v="0"/>
    <x v="0"/>
    <x v="1"/>
    <x v="0"/>
    <x v="0"/>
    <n v="2"/>
  </r>
  <r>
    <x v="1"/>
    <x v="8"/>
    <s v="Which commercial stocks or species would you like advice on?"/>
    <s v="d09a912730e6454d74814ecf2d5abaa8badf9dd2"/>
    <x v="7"/>
    <s v="Scientist"/>
    <s v="Woman"/>
    <s v="cod cod and cod"/>
    <x v="18"/>
    <s v="commercial fish/shellfish"/>
    <m/>
    <m/>
    <x v="0"/>
    <x v="0"/>
    <x v="0"/>
    <x v="1"/>
    <x v="0"/>
    <x v="0"/>
    <n v="2"/>
  </r>
  <r>
    <x v="1"/>
    <x v="8"/>
    <s v="Which commercial stocks or species would you like advice on?"/>
    <s v="d09a912730e6454d74814ecf2d5abaa8badf9dd2"/>
    <x v="7"/>
    <s v="Scientist"/>
    <s v="Woman"/>
    <s v="Sprat"/>
    <x v="20"/>
    <s v="commercial fish/shellfish"/>
    <m/>
    <m/>
    <x v="0"/>
    <x v="0"/>
    <x v="0"/>
    <x v="1"/>
    <x v="0"/>
    <x v="0"/>
    <n v="2"/>
  </r>
  <r>
    <x v="1"/>
    <x v="8"/>
    <s v="Which ecological items would you like advice on?"/>
    <s v="d6488d9ccc58f8f4fae92136c90a403cebeaf785"/>
    <x v="9"/>
    <s v="Industry"/>
    <s v="Man"/>
    <s v="climate effect on management objectoves"/>
    <x v="50"/>
    <s v="climate change"/>
    <m/>
    <m/>
    <x v="0"/>
    <x v="0"/>
    <x v="0"/>
    <x v="1"/>
    <x v="1"/>
    <x v="0"/>
    <n v="3"/>
  </r>
  <r>
    <x v="1"/>
    <x v="8"/>
    <s v="Which ecological items would you like advice on?"/>
    <s v="d6488d9ccc58f8f4fae92136c90a403cebeaf785"/>
    <x v="9"/>
    <s v="Industry"/>
    <s v="Man"/>
    <s v="climate effect on management objectoves"/>
    <x v="791"/>
    <m/>
    <m/>
    <m/>
    <x v="2"/>
    <x v="1"/>
    <x v="1"/>
    <x v="1"/>
    <x v="0"/>
    <x v="0"/>
    <n v="2"/>
  </r>
  <r>
    <x v="1"/>
    <x v="8"/>
    <s v="Which ecological items would you like advice on?"/>
    <s v="d6488d9ccc58f8f4fae92136c90a403cebeaf785"/>
    <x v="9"/>
    <s v="Industry"/>
    <s v="Man"/>
    <s v="multispecies interactions"/>
    <x v="7"/>
    <m/>
    <m/>
    <m/>
    <x v="0"/>
    <x v="0"/>
    <x v="0"/>
    <x v="0"/>
    <x v="1"/>
    <x v="0"/>
    <n v="4"/>
  </r>
  <r>
    <x v="1"/>
    <x v="8"/>
    <s v="Which ecological items would you like advice on?"/>
    <s v="d6488d9ccc58f8f4fae92136c90a403cebeaf785"/>
    <x v="9"/>
    <s v="Industry"/>
    <s v="Man"/>
    <s v="cause pf decline of cod"/>
    <x v="792"/>
    <s v="commercial fish/shellfish"/>
    <m/>
    <m/>
    <x v="0"/>
    <x v="0"/>
    <x v="0"/>
    <x v="1"/>
    <x v="0"/>
    <x v="0"/>
    <n v="2"/>
  </r>
  <r>
    <x v="1"/>
    <x v="8"/>
    <s v="Which ecological items would you like advice on?"/>
    <s v="d6488d9ccc58f8f4fae92136c90a403cebeaf785"/>
    <x v="9"/>
    <s v="Industry"/>
    <s v="Man"/>
    <s v="cause pf decline of cod"/>
    <x v="18"/>
    <s v="commercial fish/shellfish"/>
    <m/>
    <m/>
    <x v="0"/>
    <x v="0"/>
    <x v="0"/>
    <x v="1"/>
    <x v="0"/>
    <x v="0"/>
    <n v="2"/>
  </r>
  <r>
    <x v="1"/>
    <x v="8"/>
    <s v="Which ecological items would you like advice on?"/>
    <s v="d6488d9ccc58f8f4fae92136c90a403cebeaf785"/>
    <x v="9"/>
    <s v="Industry"/>
    <s v="Man"/>
    <s v="cormorant predation"/>
    <x v="793"/>
    <m/>
    <m/>
    <m/>
    <x v="0"/>
    <x v="0"/>
    <x v="0"/>
    <x v="1"/>
    <x v="0"/>
    <x v="0"/>
    <n v="2"/>
  </r>
  <r>
    <x v="1"/>
    <x v="8"/>
    <s v="Which social items would you like advice on?"/>
    <s v="d6488d9ccc58f8f4fae92136c90a403cebeaf785"/>
    <x v="9"/>
    <s v="Industry"/>
    <s v="Man"/>
    <s v="local communities and life in remotes"/>
    <x v="139"/>
    <m/>
    <m/>
    <m/>
    <x v="2"/>
    <x v="1"/>
    <x v="1"/>
    <x v="1"/>
    <x v="0"/>
    <x v="0"/>
    <n v="2"/>
  </r>
  <r>
    <x v="1"/>
    <x v="8"/>
    <s v="Which social items would you like advice on?"/>
    <s v="d6488d9ccc58f8f4fae92136c90a403cebeaf785"/>
    <x v="9"/>
    <s v="Industry"/>
    <s v="Man"/>
    <s v="food production"/>
    <x v="794"/>
    <m/>
    <m/>
    <m/>
    <x v="2"/>
    <x v="1"/>
    <x v="1"/>
    <x v="1"/>
    <x v="0"/>
    <x v="0"/>
    <n v="2"/>
  </r>
  <r>
    <x v="1"/>
    <x v="8"/>
    <s v="Which social items would you like advice on?"/>
    <s v="d6488d9ccc58f8f4fae92136c90a403cebeaf785"/>
    <x v="9"/>
    <s v="Industry"/>
    <s v="Man"/>
    <s v="åprofessional fishery"/>
    <x v="795"/>
    <m/>
    <m/>
    <m/>
    <x v="1"/>
    <x v="1"/>
    <x v="1"/>
    <x v="1"/>
    <x v="0"/>
    <x v="0"/>
    <n v="2"/>
  </r>
  <r>
    <x v="1"/>
    <x v="8"/>
    <s v="Which items would you like to know the impact of?"/>
    <s v="d6488d9ccc58f8f4fae92136c90a403cebeaf785"/>
    <x v="9"/>
    <s v="Industry"/>
    <s v="Man"/>
    <s v="seal and cormorant culling"/>
    <x v="191"/>
    <m/>
    <m/>
    <m/>
    <x v="0"/>
    <x v="0"/>
    <x v="0"/>
    <x v="1"/>
    <x v="0"/>
    <x v="0"/>
    <n v="2"/>
  </r>
  <r>
    <x v="1"/>
    <x v="8"/>
    <s v="Which items would you like to know the impact of?"/>
    <s v="d6488d9ccc58f8f4fae92136c90a403cebeaf785"/>
    <x v="9"/>
    <s v="Industry"/>
    <s v="Man"/>
    <s v="seal and cormorant culling"/>
    <x v="190"/>
    <m/>
    <m/>
    <m/>
    <x v="0"/>
    <x v="0"/>
    <x v="0"/>
    <x v="1"/>
    <x v="0"/>
    <x v="0"/>
    <n v="2"/>
  </r>
  <r>
    <x v="1"/>
    <x v="8"/>
    <s v="Which items would you like to know the impact of?"/>
    <s v="d6488d9ccc58f8f4fae92136c90a403cebeaf785"/>
    <x v="9"/>
    <s v="Industry"/>
    <s v="Man"/>
    <s v="seal and cormorant culling"/>
    <x v="796"/>
    <m/>
    <m/>
    <m/>
    <x v="2"/>
    <x v="1"/>
    <x v="1"/>
    <x v="1"/>
    <x v="0"/>
    <x v="0"/>
    <n v="2"/>
  </r>
  <r>
    <x v="1"/>
    <x v="8"/>
    <s v="Which commercial stocks or species would you like advice on?"/>
    <s v="d6488d9ccc58f8f4fae92136c90a403cebeaf785"/>
    <x v="9"/>
    <s v="Industry"/>
    <s v="Man"/>
    <s v="cod cod and cod"/>
    <x v="18"/>
    <s v="commercial fish/shellfish"/>
    <m/>
    <m/>
    <x v="0"/>
    <x v="0"/>
    <x v="0"/>
    <x v="1"/>
    <x v="0"/>
    <x v="0"/>
    <n v="2"/>
  </r>
  <r>
    <x v="1"/>
    <x v="8"/>
    <s v="Which commercial stocks or species would you like advice on?"/>
    <s v="d6488d9ccc58f8f4fae92136c90a403cebeaf785"/>
    <x v="9"/>
    <s v="Industry"/>
    <s v="Man"/>
    <s v="plaice"/>
    <x v="17"/>
    <s v="commercial fish/shellfish"/>
    <m/>
    <m/>
    <x v="0"/>
    <x v="0"/>
    <x v="0"/>
    <x v="1"/>
    <x v="0"/>
    <x v="0"/>
    <n v="2"/>
  </r>
  <r>
    <x v="1"/>
    <x v="8"/>
    <s v="Which commercial stocks or species would you like advice on?"/>
    <s v="d6488d9ccc58f8f4fae92136c90a403cebeaf785"/>
    <x v="9"/>
    <s v="Industry"/>
    <s v="Man"/>
    <s v="not salmon ;o)"/>
    <x v="797"/>
    <m/>
    <m/>
    <m/>
    <x v="0"/>
    <x v="0"/>
    <x v="0"/>
    <x v="1"/>
    <x v="0"/>
    <x v="0"/>
    <n v="2"/>
  </r>
  <r>
    <x v="1"/>
    <x v="8"/>
    <s v="Which non-commercial species and habitats would you like know the effect of fishing on? "/>
    <s v="d6488d9ccc58f8f4fae92136c90a403cebeaf785"/>
    <x v="9"/>
    <s v="Industry"/>
    <s v="Man"/>
    <s v="invasive species"/>
    <x v="292"/>
    <m/>
    <m/>
    <m/>
    <x v="0"/>
    <x v="0"/>
    <x v="1"/>
    <x v="0"/>
    <x v="1"/>
    <x v="0"/>
    <n v="3"/>
  </r>
  <r>
    <x v="1"/>
    <x v="8"/>
    <s v="Which fisheries management measures do you think are relevant in your area?"/>
    <s v="d6488d9ccc58f8f4fae92136c90a403cebeaf785"/>
    <x v="9"/>
    <s v="Industry"/>
    <s v="Man"/>
    <s v="documentation of spawning closures"/>
    <x v="798"/>
    <m/>
    <m/>
    <m/>
    <x v="2"/>
    <x v="1"/>
    <x v="1"/>
    <x v="1"/>
    <x v="1"/>
    <x v="0"/>
    <n v="3"/>
  </r>
  <r>
    <x v="1"/>
    <x v="8"/>
    <s v="Which fisheries management measures do you think are relevant in your area?"/>
    <s v="d6488d9ccc58f8f4fae92136c90a403cebeaf785"/>
    <x v="9"/>
    <s v="Industry"/>
    <s v="Man"/>
    <s v="documentation of spawning closures"/>
    <x v="799"/>
    <m/>
    <m/>
    <m/>
    <x v="0"/>
    <x v="1"/>
    <x v="0"/>
    <x v="1"/>
    <x v="1"/>
    <x v="0"/>
    <n v="4"/>
  </r>
  <r>
    <x v="1"/>
    <x v="8"/>
    <s v="Which ecological items would you like advice on?"/>
    <s v="c2ded26e76aca84cb0d50b809359e243e7962a8e"/>
    <x v="7"/>
    <s v="other"/>
    <s v="Woman"/>
    <s v="Environmental impact "/>
    <x v="388"/>
    <m/>
    <m/>
    <m/>
    <x v="0"/>
    <x v="0"/>
    <x v="0"/>
    <x v="0"/>
    <x v="0"/>
    <x v="0"/>
    <n v="3"/>
  </r>
  <r>
    <x v="1"/>
    <x v="8"/>
    <s v="Which ecological items would you like advice on?"/>
    <s v="c2ded26e76aca84cb0d50b809359e243e7962a8e"/>
    <x v="7"/>
    <s v="other"/>
    <s v="Woman"/>
    <s v="Human impacts "/>
    <x v="800"/>
    <m/>
    <m/>
    <m/>
    <x v="2"/>
    <x v="1"/>
    <x v="1"/>
    <x v="1"/>
    <x v="0"/>
    <x v="0"/>
    <n v="2"/>
  </r>
  <r>
    <x v="1"/>
    <x v="8"/>
    <s v="Which ecological items would you like advice on?"/>
    <s v="c2ded26e76aca84cb0d50b809359e243e7962a8e"/>
    <x v="7"/>
    <s v="other"/>
    <s v="Woman"/>
    <s v="Pollution"/>
    <x v="92"/>
    <m/>
    <m/>
    <m/>
    <x v="2"/>
    <x v="1"/>
    <x v="1"/>
    <x v="1"/>
    <x v="0"/>
    <x v="0"/>
    <n v="2"/>
  </r>
  <r>
    <x v="1"/>
    <x v="8"/>
    <s v="Which social items would you like advice on?"/>
    <s v="c2ded26e76aca84cb0d50b809359e243e7962a8e"/>
    <x v="7"/>
    <s v="other"/>
    <s v="Woman"/>
    <s v="Impact on fishers"/>
    <x v="195"/>
    <m/>
    <m/>
    <m/>
    <x v="2"/>
    <x v="1"/>
    <x v="1"/>
    <x v="1"/>
    <x v="0"/>
    <x v="0"/>
    <n v="2"/>
  </r>
  <r>
    <x v="1"/>
    <x v="8"/>
    <s v="Which social items would you like advice on?"/>
    <s v="c2ded26e76aca84cb0d50b809359e243e7962a8e"/>
    <x v="7"/>
    <s v="other"/>
    <s v="Woman"/>
    <s v="Reconciling multi use of sea "/>
    <x v="801"/>
    <m/>
    <m/>
    <m/>
    <x v="2"/>
    <x v="1"/>
    <x v="1"/>
    <x v="1"/>
    <x v="0"/>
    <x v="0"/>
    <n v="2"/>
  </r>
  <r>
    <x v="1"/>
    <x v="8"/>
    <s v="Which social items would you like advice on?"/>
    <s v="c2ded26e76aca84cb0d50b809359e243e7962a8e"/>
    <x v="7"/>
    <s v="other"/>
    <s v="Woman"/>
    <s v="Cost benefits "/>
    <x v="676"/>
    <m/>
    <m/>
    <m/>
    <x v="2"/>
    <x v="1"/>
    <x v="1"/>
    <x v="1"/>
    <x v="0"/>
    <x v="0"/>
    <n v="2"/>
  </r>
  <r>
    <x v="1"/>
    <x v="8"/>
    <s v="Which social items would you like advice on?"/>
    <s v="c2ded26e76aca84cb0d50b809359e243e7962a8e"/>
    <x v="7"/>
    <s v="other"/>
    <s v="Woman"/>
    <s v="Cost benefits "/>
    <x v="802"/>
    <m/>
    <m/>
    <m/>
    <x v="2"/>
    <x v="1"/>
    <x v="1"/>
    <x v="1"/>
    <x v="0"/>
    <x v="0"/>
    <n v="2"/>
  </r>
  <r>
    <x v="1"/>
    <x v="8"/>
    <s v="Which items would you like to know the impact of?"/>
    <s v="c2ded26e76aca84cb0d50b809359e243e7962a8e"/>
    <x v="7"/>
    <s v="other"/>
    <s v="Woman"/>
    <s v="Renewable energy at sea "/>
    <x v="14"/>
    <m/>
    <m/>
    <m/>
    <x v="2"/>
    <x v="1"/>
    <x v="1"/>
    <x v="1"/>
    <x v="0"/>
    <x v="0"/>
    <n v="2"/>
  </r>
  <r>
    <x v="1"/>
    <x v="8"/>
    <s v="Which items would you like to know the impact of?"/>
    <s v="c2ded26e76aca84cb0d50b809359e243e7962a8e"/>
    <x v="7"/>
    <s v="other"/>
    <s v="Woman"/>
    <s v="Noise"/>
    <x v="176"/>
    <m/>
    <m/>
    <m/>
    <x v="2"/>
    <x v="1"/>
    <x v="1"/>
    <x v="1"/>
    <x v="0"/>
    <x v="0"/>
    <n v="2"/>
  </r>
  <r>
    <x v="1"/>
    <x v="8"/>
    <s v="Which items would you like to know the impact of?"/>
    <s v="c2ded26e76aca84cb0d50b809359e243e7962a8e"/>
    <x v="7"/>
    <s v="other"/>
    <s v="Woman"/>
    <s v="Other users than fishing"/>
    <x v="803"/>
    <m/>
    <m/>
    <m/>
    <x v="2"/>
    <x v="1"/>
    <x v="1"/>
    <x v="1"/>
    <x v="0"/>
    <x v="0"/>
    <n v="2"/>
  </r>
  <r>
    <x v="1"/>
    <x v="8"/>
    <s v="Which commercial stocks or species would you like advice on?"/>
    <s v="c2ded26e76aca84cb0d50b809359e243e7962a8e"/>
    <x v="7"/>
    <s v="other"/>
    <s v="Woman"/>
    <s v="Other flatfish "/>
    <x v="804"/>
    <s v="commercial fish/shellfish"/>
    <m/>
    <m/>
    <x v="0"/>
    <x v="0"/>
    <x v="0"/>
    <x v="1"/>
    <x v="0"/>
    <x v="0"/>
    <n v="2"/>
  </r>
  <r>
    <x v="1"/>
    <x v="8"/>
    <s v="Which fisheries management measures do you think are relevant in your area?"/>
    <s v="c2ded26e76aca84cb0d50b809359e243e7962a8e"/>
    <x v="7"/>
    <s v="other"/>
    <s v="Woman"/>
    <s v="Tech measures"/>
    <x v="109"/>
    <m/>
    <m/>
    <m/>
    <x v="2"/>
    <x v="1"/>
    <x v="1"/>
    <x v="1"/>
    <x v="0"/>
    <x v="0"/>
    <n v="2"/>
  </r>
  <r>
    <x v="1"/>
    <x v="8"/>
    <s v="Which ecological items would you like advice on?"/>
    <s v="2eb88a4f93b5c2fa02684fafc64d62b039f161f2"/>
    <x v="7"/>
    <s v="manager"/>
    <s v="Woman"/>
    <s v="foodweb"/>
    <x v="73"/>
    <m/>
    <m/>
    <m/>
    <x v="0"/>
    <x v="0"/>
    <x v="0"/>
    <x v="0"/>
    <x v="0"/>
    <x v="0"/>
    <n v="3"/>
  </r>
  <r>
    <x v="1"/>
    <x v="8"/>
    <s v="Which ecological items would you like advice on?"/>
    <s v="2eb88a4f93b5c2fa02684fafc64d62b039f161f2"/>
    <x v="7"/>
    <s v="manager"/>
    <s v="Woman"/>
    <s v="seals and cormorants"/>
    <x v="191"/>
    <m/>
    <m/>
    <m/>
    <x v="0"/>
    <x v="0"/>
    <x v="0"/>
    <x v="1"/>
    <x v="0"/>
    <x v="0"/>
    <n v="2"/>
  </r>
  <r>
    <x v="1"/>
    <x v="8"/>
    <s v="Which ecological items would you like advice on?"/>
    <s v="2eb88a4f93b5c2fa02684fafc64d62b039f161f2"/>
    <x v="7"/>
    <s v="manager"/>
    <s v="Woman"/>
    <s v="seals and cormorants"/>
    <x v="190"/>
    <m/>
    <m/>
    <m/>
    <x v="0"/>
    <x v="0"/>
    <x v="0"/>
    <x v="1"/>
    <x v="0"/>
    <x v="0"/>
    <n v="2"/>
  </r>
  <r>
    <x v="1"/>
    <x v="8"/>
    <s v="Which ecological items would you like advice on?"/>
    <s v="2eb88a4f93b5c2fa02684fafc64d62b039f161f2"/>
    <x v="7"/>
    <s v="manager"/>
    <s v="Woman"/>
    <s v="co2 footprint"/>
    <x v="805"/>
    <m/>
    <m/>
    <m/>
    <x v="2"/>
    <x v="1"/>
    <x v="1"/>
    <x v="1"/>
    <x v="0"/>
    <x v="0"/>
    <n v="2"/>
  </r>
  <r>
    <x v="1"/>
    <x v="8"/>
    <s v="Which social items would you like advice on?"/>
    <s v="2eb88a4f93b5c2fa02684fafc64d62b039f161f2"/>
    <x v="7"/>
    <s v="manager"/>
    <s v="Woman"/>
    <s v="Small scale fishery"/>
    <x v="806"/>
    <m/>
    <m/>
    <m/>
    <x v="1"/>
    <x v="1"/>
    <x v="1"/>
    <x v="1"/>
    <x v="0"/>
    <x v="0"/>
    <n v="2"/>
  </r>
  <r>
    <x v="1"/>
    <x v="8"/>
    <s v="Which ecological items would you like advice on?"/>
    <s v="5c6d846179474e1cc7ab0fb5baf741f01b4d33cf"/>
    <x v="9"/>
    <s v="NGO"/>
    <s v="Man"/>
    <s v="ecosystem services"/>
    <x v="152"/>
    <m/>
    <m/>
    <m/>
    <x v="2"/>
    <x v="1"/>
    <x v="1"/>
    <x v="1"/>
    <x v="0"/>
    <x v="0"/>
    <n v="2"/>
  </r>
  <r>
    <x v="1"/>
    <x v="8"/>
    <s v="Which ecological items would you like advice on?"/>
    <s v="5c6d846179474e1cc7ab0fb5baf741f01b4d33cf"/>
    <x v="9"/>
    <s v="NGO"/>
    <s v="Man"/>
    <s v="recreation"/>
    <x v="714"/>
    <m/>
    <m/>
    <m/>
    <x v="2"/>
    <x v="1"/>
    <x v="1"/>
    <x v="1"/>
    <x v="0"/>
    <x v="0"/>
    <n v="2"/>
  </r>
  <r>
    <x v="1"/>
    <x v="8"/>
    <s v="Which ecological items would you like advice on?"/>
    <s v="5c6d846179474e1cc7ab0fb5baf741f01b4d33cf"/>
    <x v="9"/>
    <s v="NGO"/>
    <s v="Man"/>
    <s v="Environmental impact"/>
    <x v="388"/>
    <m/>
    <m/>
    <m/>
    <x v="0"/>
    <x v="0"/>
    <x v="0"/>
    <x v="0"/>
    <x v="0"/>
    <x v="0"/>
    <n v="3"/>
  </r>
  <r>
    <x v="1"/>
    <x v="8"/>
    <s v="Which ecological items would you like advice on?"/>
    <s v="5c6d846179474e1cc7ab0fb5baf741f01b4d33cf"/>
    <x v="9"/>
    <s v="NGO"/>
    <s v="Man"/>
    <s v="Human impacts"/>
    <x v="807"/>
    <m/>
    <m/>
    <m/>
    <x v="2"/>
    <x v="1"/>
    <x v="1"/>
    <x v="1"/>
    <x v="0"/>
    <x v="0"/>
    <n v="2"/>
  </r>
  <r>
    <x v="1"/>
    <x v="8"/>
    <s v="Which ecological items would you like advice on?"/>
    <s v="5c6d846179474e1cc7ab0fb5baf741f01b4d33cf"/>
    <x v="9"/>
    <s v="NGO"/>
    <s v="Man"/>
    <s v="multispecies interactions"/>
    <x v="7"/>
    <m/>
    <m/>
    <m/>
    <x v="0"/>
    <x v="0"/>
    <x v="0"/>
    <x v="0"/>
    <x v="1"/>
    <x v="0"/>
    <n v="4"/>
  </r>
  <r>
    <x v="1"/>
    <x v="8"/>
    <s v="Which ecological items would you like advice on?"/>
    <s v="5c6d846179474e1cc7ab0fb5baf741f01b4d33cf"/>
    <x v="9"/>
    <s v="NGO"/>
    <s v="Man"/>
    <s v="Multispecies management "/>
    <x v="787"/>
    <m/>
    <m/>
    <m/>
    <x v="2"/>
    <x v="1"/>
    <x v="1"/>
    <x v="1"/>
    <x v="0"/>
    <x v="0"/>
    <n v="2"/>
  </r>
  <r>
    <x v="1"/>
    <x v="8"/>
    <s v="Which social items would you like advice on?"/>
    <s v="5c6d846179474e1cc7ab0fb5baf741f01b4d33cf"/>
    <x v="9"/>
    <s v="NGO"/>
    <s v="Man"/>
    <s v="balanced People Planet Prosperty"/>
    <x v="808"/>
    <m/>
    <m/>
    <m/>
    <x v="2"/>
    <x v="1"/>
    <x v="1"/>
    <x v="1"/>
    <x v="0"/>
    <x v="0"/>
    <n v="2"/>
  </r>
  <r>
    <x v="1"/>
    <x v="8"/>
    <s v="Which social items would you like advice on?"/>
    <s v="5c6d846179474e1cc7ab0fb5baf741f01b4d33cf"/>
    <x v="9"/>
    <s v="NGO"/>
    <s v="Man"/>
    <s v="balanced People Planet Prosperty"/>
    <x v="534"/>
    <m/>
    <m/>
    <m/>
    <x v="2"/>
    <x v="1"/>
    <x v="1"/>
    <x v="1"/>
    <x v="0"/>
    <x v="0"/>
    <n v="2"/>
  </r>
  <r>
    <x v="1"/>
    <x v="8"/>
    <s v="Which social items would you like advice on?"/>
    <s v="5c6d846179474e1cc7ab0fb5baf741f01b4d33cf"/>
    <x v="9"/>
    <s v="NGO"/>
    <s v="Man"/>
    <s v="balanced People Planet Prosperty"/>
    <x v="781"/>
    <m/>
    <m/>
    <m/>
    <x v="2"/>
    <x v="1"/>
    <x v="1"/>
    <x v="1"/>
    <x v="0"/>
    <x v="0"/>
    <n v="2"/>
  </r>
  <r>
    <x v="1"/>
    <x v="8"/>
    <s v="Which social items would you like advice on?"/>
    <s v="5c6d846179474e1cc7ab0fb5baf741f01b4d33cf"/>
    <x v="9"/>
    <s v="NGO"/>
    <s v="Man"/>
    <s v="balanced People Planet Prosperty"/>
    <x v="782"/>
    <m/>
    <m/>
    <m/>
    <x v="2"/>
    <x v="1"/>
    <x v="1"/>
    <x v="1"/>
    <x v="0"/>
    <x v="0"/>
    <n v="2"/>
  </r>
  <r>
    <x v="1"/>
    <x v="8"/>
    <s v="Which social items would you like advice on?"/>
    <s v="5c6d846179474e1cc7ab0fb5baf741f01b4d33cf"/>
    <x v="9"/>
    <s v="NGO"/>
    <s v="Man"/>
    <s v="Recreation"/>
    <x v="714"/>
    <m/>
    <m/>
    <m/>
    <x v="2"/>
    <x v="1"/>
    <x v="1"/>
    <x v="1"/>
    <x v="0"/>
    <x v="0"/>
    <n v="2"/>
  </r>
  <r>
    <x v="1"/>
    <x v="8"/>
    <s v="Which social items would you like advice on?"/>
    <s v="5c6d846179474e1cc7ab0fb5baf741f01b4d33cf"/>
    <x v="9"/>
    <s v="NGO"/>
    <s v="Man"/>
    <s v="Small scale fishery"/>
    <x v="806"/>
    <m/>
    <m/>
    <m/>
    <x v="1"/>
    <x v="1"/>
    <x v="1"/>
    <x v="1"/>
    <x v="0"/>
    <x v="0"/>
    <n v="2"/>
  </r>
  <r>
    <x v="1"/>
    <x v="8"/>
    <s v="Which social items would you like advice on?"/>
    <s v="5c6d846179474e1cc7ab0fb5baf741f01b4d33cf"/>
    <x v="9"/>
    <s v="NGO"/>
    <s v="Man"/>
    <s v="food supply"/>
    <x v="35"/>
    <m/>
    <m/>
    <m/>
    <x v="2"/>
    <x v="1"/>
    <x v="1"/>
    <x v="1"/>
    <x v="0"/>
    <x v="0"/>
    <n v="2"/>
  </r>
  <r>
    <x v="1"/>
    <x v="8"/>
    <s v="Which social items would you like advice on?"/>
    <s v="5c6d846179474e1cc7ab0fb5baf741f01b4d33cf"/>
    <x v="9"/>
    <s v="NGO"/>
    <s v="Man"/>
    <s v="Impact on fishers"/>
    <x v="195"/>
    <m/>
    <m/>
    <m/>
    <x v="1"/>
    <x v="1"/>
    <x v="1"/>
    <x v="1"/>
    <x v="1"/>
    <x v="0"/>
    <n v="3"/>
  </r>
  <r>
    <x v="1"/>
    <x v="8"/>
    <s v="Which social items would you like advice on?"/>
    <s v="5c6d846179474e1cc7ab0fb5baf741f01b4d33cf"/>
    <x v="9"/>
    <s v="NGO"/>
    <s v="Man"/>
    <s v="food production"/>
    <x v="794"/>
    <m/>
    <m/>
    <m/>
    <x v="2"/>
    <x v="1"/>
    <x v="1"/>
    <x v="1"/>
    <x v="0"/>
    <x v="0"/>
    <n v="2"/>
  </r>
  <r>
    <x v="1"/>
    <x v="8"/>
    <s v="Which social items would you like advice on?"/>
    <s v="5c6d846179474e1cc7ab0fb5baf741f01b4d33cf"/>
    <x v="9"/>
    <s v="NGO"/>
    <s v="Man"/>
    <s v="multi-stakeholder approach"/>
    <x v="809"/>
    <m/>
    <m/>
    <m/>
    <x v="2"/>
    <x v="1"/>
    <x v="1"/>
    <x v="1"/>
    <x v="0"/>
    <x v="0"/>
    <n v="2"/>
  </r>
  <r>
    <x v="1"/>
    <x v="8"/>
    <s v="Which items would you like to know the impact of?"/>
    <s v="5c6d846179474e1cc7ab0fb5baf741f01b4d33cf"/>
    <x v="9"/>
    <s v="NGO"/>
    <s v="Man"/>
    <s v="different fishing gears"/>
    <x v="275"/>
    <m/>
    <m/>
    <m/>
    <x v="1"/>
    <x v="1"/>
    <x v="1"/>
    <x v="1"/>
    <x v="0"/>
    <x v="0"/>
    <n v="2"/>
  </r>
  <r>
    <x v="1"/>
    <x v="8"/>
    <s v="Which items would you like to know the impact of?"/>
    <s v="5c6d846179474e1cc7ab0fb5baf741f01b4d33cf"/>
    <x v="9"/>
    <s v="NGO"/>
    <s v="Man"/>
    <s v="coastal development"/>
    <x v="382"/>
    <m/>
    <m/>
    <m/>
    <x v="2"/>
    <x v="1"/>
    <x v="1"/>
    <x v="1"/>
    <x v="0"/>
    <x v="0"/>
    <n v="2"/>
  </r>
  <r>
    <x v="1"/>
    <x v="8"/>
    <s v="Which items would you like to know the impact of?"/>
    <s v="5c6d846179474e1cc7ab0fb5baf741f01b4d33cf"/>
    <x v="9"/>
    <s v="NGO"/>
    <s v="Man"/>
    <s v="seal and cormorant culling"/>
    <x v="191"/>
    <m/>
    <m/>
    <m/>
    <x v="0"/>
    <x v="0"/>
    <x v="0"/>
    <x v="1"/>
    <x v="0"/>
    <x v="0"/>
    <n v="2"/>
  </r>
  <r>
    <x v="1"/>
    <x v="8"/>
    <s v="Which items would you like to know the impact of?"/>
    <s v="5c6d846179474e1cc7ab0fb5baf741f01b4d33cf"/>
    <x v="9"/>
    <s v="NGO"/>
    <s v="Man"/>
    <s v="seal and cormorant culling"/>
    <x v="190"/>
    <m/>
    <m/>
    <m/>
    <x v="0"/>
    <x v="0"/>
    <x v="0"/>
    <x v="1"/>
    <x v="0"/>
    <x v="0"/>
    <n v="2"/>
  </r>
  <r>
    <x v="1"/>
    <x v="8"/>
    <s v="Which items would you like to know the impact of?"/>
    <s v="5c6d846179474e1cc7ab0fb5baf741f01b4d33cf"/>
    <x v="9"/>
    <s v="NGO"/>
    <s v="Man"/>
    <s v="seal and cormorant culling"/>
    <x v="796"/>
    <m/>
    <m/>
    <m/>
    <x v="2"/>
    <x v="1"/>
    <x v="1"/>
    <x v="1"/>
    <x v="0"/>
    <x v="0"/>
    <n v="2"/>
  </r>
  <r>
    <x v="1"/>
    <x v="8"/>
    <s v="Which items would you like to know the impact of?"/>
    <s v="5c6d846179474e1cc7ab0fb5baf741f01b4d33cf"/>
    <x v="9"/>
    <s v="NGO"/>
    <s v="Man"/>
    <s v="Other users than fishing"/>
    <x v="803"/>
    <m/>
    <m/>
    <m/>
    <x v="2"/>
    <x v="1"/>
    <x v="1"/>
    <x v="1"/>
    <x v="0"/>
    <x v="0"/>
    <n v="2"/>
  </r>
  <r>
    <x v="1"/>
    <x v="8"/>
    <s v="Which items would you like to know the impact of?"/>
    <s v="5c6d846179474e1cc7ab0fb5baf741f01b4d33cf"/>
    <x v="9"/>
    <s v="NGO"/>
    <s v="Man"/>
    <s v="cormorant predation"/>
    <x v="793"/>
    <m/>
    <m/>
    <m/>
    <x v="0"/>
    <x v="0"/>
    <x v="0"/>
    <x v="1"/>
    <x v="0"/>
    <x v="0"/>
    <n v="2"/>
  </r>
  <r>
    <x v="1"/>
    <x v="8"/>
    <s v="Which commercial stocks or species would you like advice on?"/>
    <s v="5c6d846179474e1cc7ab0fb5baf741f01b4d33cf"/>
    <x v="9"/>
    <s v="NGO"/>
    <s v="Man"/>
    <s v="Salmon"/>
    <x v="532"/>
    <s v="commercial fish/shellfish"/>
    <m/>
    <m/>
    <x v="0"/>
    <x v="0"/>
    <x v="0"/>
    <x v="1"/>
    <x v="0"/>
    <x v="0"/>
    <n v="2"/>
  </r>
  <r>
    <x v="1"/>
    <x v="8"/>
    <s v="Which commercial stocks or species would you like advice on?"/>
    <s v="5c6d846179474e1cc7ab0fb5baf741f01b4d33cf"/>
    <x v="9"/>
    <s v="NGO"/>
    <s v="Man"/>
    <s v="Sea Trout"/>
    <x v="810"/>
    <s v="commercial fish/shellfish"/>
    <m/>
    <m/>
    <x v="0"/>
    <x v="0"/>
    <x v="0"/>
    <x v="1"/>
    <x v="0"/>
    <x v="0"/>
    <n v="2"/>
  </r>
  <r>
    <x v="1"/>
    <x v="8"/>
    <s v="Which commercial stocks or species would you like advice on?"/>
    <s v="5c6d846179474e1cc7ab0fb5baf741f01b4d33cf"/>
    <x v="9"/>
    <s v="NGO"/>
    <s v="Man"/>
    <s v="Cod"/>
    <x v="18"/>
    <s v="commercial fish/shellfish"/>
    <m/>
    <m/>
    <x v="0"/>
    <x v="0"/>
    <x v="0"/>
    <x v="1"/>
    <x v="0"/>
    <x v="0"/>
    <n v="2"/>
  </r>
  <r>
    <x v="1"/>
    <x v="8"/>
    <s v="Which commercial stocks or species would you like advice on?"/>
    <s v="5c6d846179474e1cc7ab0fb5baf741f01b4d33cf"/>
    <x v="9"/>
    <s v="NGO"/>
    <s v="Man"/>
    <s v="cod cod and cod"/>
    <x v="18"/>
    <s v="commercial fish/shellfish"/>
    <m/>
    <m/>
    <x v="0"/>
    <x v="0"/>
    <x v="0"/>
    <x v="1"/>
    <x v="0"/>
    <x v="0"/>
    <n v="2"/>
  </r>
  <r>
    <x v="1"/>
    <x v="8"/>
    <s v="Which non-commercial species and habitats would you like know the effect of fishing on? "/>
    <s v="5c6d846179474e1cc7ab0fb5baf741f01b4d33cf"/>
    <x v="9"/>
    <s v="NGO"/>
    <s v="Man"/>
    <s v="Predators"/>
    <x v="666"/>
    <m/>
    <m/>
    <m/>
    <x v="0"/>
    <x v="0"/>
    <x v="0"/>
    <x v="1"/>
    <x v="0"/>
    <x v="0"/>
    <n v="2"/>
  </r>
  <r>
    <x v="1"/>
    <x v="8"/>
    <s v="Which fisheries management measures do you think are relevant in your area?"/>
    <s v="5c6d846179474e1cc7ab0fb5baf741f01b4d33cf"/>
    <x v="9"/>
    <s v="NGO"/>
    <s v="Man"/>
    <s v="TAC"/>
    <x v="231"/>
    <m/>
    <m/>
    <m/>
    <x v="2"/>
    <x v="1"/>
    <x v="1"/>
    <x v="1"/>
    <x v="0"/>
    <x v="0"/>
    <n v="2"/>
  </r>
  <r>
    <x v="1"/>
    <x v="8"/>
    <s v="Which fisheries management measures do you think are relevant in your area?"/>
    <s v="5c6d846179474e1cc7ab0fb5baf741f01b4d33cf"/>
    <x v="9"/>
    <s v="NGO"/>
    <s v="Man"/>
    <s v="bag limit"/>
    <x v="811"/>
    <m/>
    <m/>
    <m/>
    <x v="2"/>
    <x v="1"/>
    <x v="1"/>
    <x v="1"/>
    <x v="0"/>
    <x v="0"/>
    <n v="2"/>
  </r>
  <r>
    <x v="1"/>
    <x v="8"/>
    <s v="Which ecological items would you like advice on?"/>
    <s v="e489476a2b38cd9ed49f0d95b428eb514eb91fd9"/>
    <x v="7"/>
    <s v="manager"/>
    <s v="Woman"/>
    <s v="Ecosystem"/>
    <x v="59"/>
    <m/>
    <m/>
    <m/>
    <x v="3"/>
    <x v="0"/>
    <x v="0"/>
    <x v="0"/>
    <x v="1"/>
    <x v="0"/>
    <n v="4"/>
  </r>
  <r>
    <x v="1"/>
    <x v="8"/>
    <s v="Which ecological items would you like advice on?"/>
    <s v="e489476a2b38cd9ed49f0d95b428eb514eb91fd9"/>
    <x v="7"/>
    <s v="manager"/>
    <s v="Woman"/>
    <s v="Environmental impacts"/>
    <x v="388"/>
    <m/>
    <m/>
    <m/>
    <x v="0"/>
    <x v="0"/>
    <x v="0"/>
    <x v="0"/>
    <x v="0"/>
    <x v="0"/>
    <n v="3"/>
  </r>
  <r>
    <x v="1"/>
    <x v="8"/>
    <s v="Which ecological items would you like advice on?"/>
    <s v="e489476a2b38cd9ed49f0d95b428eb514eb91fd9"/>
    <x v="7"/>
    <s v="manager"/>
    <s v="Woman"/>
    <s v="Species interactions"/>
    <x v="7"/>
    <m/>
    <m/>
    <m/>
    <x v="0"/>
    <x v="0"/>
    <x v="0"/>
    <x v="0"/>
    <x v="1"/>
    <x v="0"/>
    <n v="4"/>
  </r>
  <r>
    <x v="1"/>
    <x v="8"/>
    <s v="Which social items would you like advice on?"/>
    <s v="e489476a2b38cd9ed49f0d95b428eb514eb91fd9"/>
    <x v="7"/>
    <s v="manager"/>
    <s v="Woman"/>
    <s v="Stability of stocks"/>
    <x v="812"/>
    <m/>
    <m/>
    <m/>
    <x v="0"/>
    <x v="0"/>
    <x v="0"/>
    <x v="1"/>
    <x v="0"/>
    <x v="0"/>
    <n v="2"/>
  </r>
  <r>
    <x v="1"/>
    <x v="8"/>
    <s v="Which social items would you like advice on?"/>
    <s v="e489476a2b38cd9ed49f0d95b428eb514eb91fd9"/>
    <x v="7"/>
    <s v="manager"/>
    <s v="Woman"/>
    <s v="Proportionality"/>
    <x v="813"/>
    <m/>
    <m/>
    <m/>
    <x v="4"/>
    <x v="0"/>
    <x v="1"/>
    <x v="1"/>
    <x v="0"/>
    <x v="1"/>
    <n v="0"/>
  </r>
  <r>
    <x v="1"/>
    <x v="8"/>
    <s v="Which social items would you like advice on?"/>
    <s v="e489476a2b38cd9ed49f0d95b428eb514eb91fd9"/>
    <x v="7"/>
    <s v="manager"/>
    <s v="Woman"/>
    <s v="Local food "/>
    <x v="814"/>
    <m/>
    <m/>
    <m/>
    <x v="2"/>
    <x v="1"/>
    <x v="1"/>
    <x v="1"/>
    <x v="0"/>
    <x v="0"/>
    <n v="2"/>
  </r>
  <r>
    <x v="1"/>
    <x v="8"/>
    <s v="Which items would you like to know the impact of?"/>
    <s v="e489476a2b38cd9ed49f0d95b428eb514eb91fd9"/>
    <x v="7"/>
    <s v="manager"/>
    <s v="Woman"/>
    <s v="Environmental links/impacts to fish species like foodweb, temperature, interspecies considerations"/>
    <x v="388"/>
    <m/>
    <m/>
    <m/>
    <x v="0"/>
    <x v="0"/>
    <x v="0"/>
    <x v="0"/>
    <x v="0"/>
    <x v="0"/>
    <n v="3"/>
  </r>
  <r>
    <x v="1"/>
    <x v="8"/>
    <s v="Which items would you like to know the impact of?"/>
    <s v="e489476a2b38cd9ed49f0d95b428eb514eb91fd9"/>
    <x v="7"/>
    <s v="manager"/>
    <s v="Woman"/>
    <s v="Environmental links/impacts to fish species like foodweb, temperature, interspecies considerations"/>
    <x v="401"/>
    <s v="commercial fish/shellfish"/>
    <m/>
    <m/>
    <x v="0"/>
    <x v="0"/>
    <x v="0"/>
    <x v="1"/>
    <x v="0"/>
    <x v="0"/>
    <n v="2"/>
  </r>
  <r>
    <x v="1"/>
    <x v="8"/>
    <s v="Which items would you like to know the impact of?"/>
    <s v="e489476a2b38cd9ed49f0d95b428eb514eb91fd9"/>
    <x v="7"/>
    <s v="manager"/>
    <s v="Woman"/>
    <s v="Environmental links/impacts to fish species like foodweb, temperature, interspecies considerations"/>
    <x v="73"/>
    <m/>
    <m/>
    <m/>
    <x v="0"/>
    <x v="0"/>
    <x v="0"/>
    <x v="0"/>
    <x v="0"/>
    <x v="0"/>
    <n v="3"/>
  </r>
  <r>
    <x v="1"/>
    <x v="8"/>
    <s v="Which items would you like to know the impact of?"/>
    <s v="e489476a2b38cd9ed49f0d95b428eb514eb91fd9"/>
    <x v="7"/>
    <s v="manager"/>
    <s v="Woman"/>
    <s v="Environmental links/impacts to fish species like foodweb, temperature, interspecies considerations"/>
    <x v="66"/>
    <m/>
    <m/>
    <m/>
    <x v="0"/>
    <x v="0"/>
    <x v="0"/>
    <x v="1"/>
    <x v="1"/>
    <x v="0"/>
    <n v="3"/>
  </r>
  <r>
    <x v="1"/>
    <x v="8"/>
    <s v="Which items would you like to know the impact of?"/>
    <s v="e489476a2b38cd9ed49f0d95b428eb514eb91fd9"/>
    <x v="7"/>
    <s v="manager"/>
    <s v="Woman"/>
    <s v="Environmental links/impacts to fish species like foodweb, temperature, interspecies considerations"/>
    <x v="7"/>
    <m/>
    <m/>
    <m/>
    <x v="0"/>
    <x v="0"/>
    <x v="0"/>
    <x v="0"/>
    <x v="1"/>
    <x v="0"/>
    <n v="4"/>
  </r>
  <r>
    <x v="1"/>
    <x v="8"/>
    <s v="Which items would you like to know the impact of?"/>
    <s v="e489476a2b38cd9ed49f0d95b428eb514eb91fd9"/>
    <x v="7"/>
    <s v="manager"/>
    <s v="Woman"/>
    <s v="Underwater noise"/>
    <x v="176"/>
    <m/>
    <m/>
    <m/>
    <x v="2"/>
    <x v="1"/>
    <x v="1"/>
    <x v="1"/>
    <x v="0"/>
    <x v="0"/>
    <n v="2"/>
  </r>
  <r>
    <x v="1"/>
    <x v="8"/>
    <s v="Which commercial stocks or species would you like advice on?"/>
    <s v="e489476a2b38cd9ed49f0d95b428eb514eb91fd9"/>
    <x v="7"/>
    <s v="manager"/>
    <s v="Woman"/>
    <s v="Pelagics, flatfish, salmon, cod"/>
    <x v="19"/>
    <s v="commercial fish/shellfish"/>
    <m/>
    <m/>
    <x v="0"/>
    <x v="0"/>
    <x v="0"/>
    <x v="1"/>
    <x v="0"/>
    <x v="0"/>
    <n v="2"/>
  </r>
  <r>
    <x v="1"/>
    <x v="8"/>
    <s v="Which commercial stocks or species would you like advice on?"/>
    <s v="e489476a2b38cd9ed49f0d95b428eb514eb91fd9"/>
    <x v="7"/>
    <s v="manager"/>
    <s v="Woman"/>
    <s v="Pelagics, flatfish, salmon, cod"/>
    <x v="20"/>
    <s v="commercial fish/shellfish"/>
    <m/>
    <m/>
    <x v="0"/>
    <x v="0"/>
    <x v="0"/>
    <x v="1"/>
    <x v="0"/>
    <x v="0"/>
    <n v="2"/>
  </r>
  <r>
    <x v="1"/>
    <x v="8"/>
    <s v="Which commercial stocks or species would you like advice on?"/>
    <s v="e489476a2b38cd9ed49f0d95b428eb514eb91fd9"/>
    <x v="7"/>
    <s v="manager"/>
    <s v="Woman"/>
    <s v="Pelagics, flatfish, salmon, cod"/>
    <x v="353"/>
    <s v="commercial fish/shellfish"/>
    <m/>
    <m/>
    <x v="0"/>
    <x v="0"/>
    <x v="0"/>
    <x v="1"/>
    <x v="0"/>
    <x v="0"/>
    <n v="2"/>
  </r>
  <r>
    <x v="1"/>
    <x v="8"/>
    <s v="Which commercial stocks or species would you like advice on?"/>
    <s v="e489476a2b38cd9ed49f0d95b428eb514eb91fd9"/>
    <x v="7"/>
    <s v="manager"/>
    <s v="Woman"/>
    <s v="Pelagics, flatfish, salmon, cod"/>
    <x v="532"/>
    <s v="commercial fish/shellfish"/>
    <m/>
    <m/>
    <x v="0"/>
    <x v="0"/>
    <x v="0"/>
    <x v="1"/>
    <x v="0"/>
    <x v="0"/>
    <n v="2"/>
  </r>
  <r>
    <x v="1"/>
    <x v="8"/>
    <s v="Which commercial stocks or species would you like advice on?"/>
    <s v="e489476a2b38cd9ed49f0d95b428eb514eb91fd9"/>
    <x v="7"/>
    <s v="manager"/>
    <s v="Woman"/>
    <s v="Pelagics, flatfish, salmon, cod"/>
    <x v="18"/>
    <s v="commercial fish/shellfish"/>
    <m/>
    <m/>
    <x v="0"/>
    <x v="0"/>
    <x v="0"/>
    <x v="1"/>
    <x v="0"/>
    <x v="0"/>
    <n v="2"/>
  </r>
  <r>
    <x v="1"/>
    <x v="8"/>
    <s v="Which non-commercial species and habitats would you like know the effect of fishing on? "/>
    <s v="e489476a2b38cd9ed49f0d95b428eb514eb91fd9"/>
    <x v="7"/>
    <s v="manager"/>
    <s v="Woman"/>
    <s v="Predators"/>
    <x v="666"/>
    <m/>
    <m/>
    <m/>
    <x v="0"/>
    <x v="0"/>
    <x v="0"/>
    <x v="1"/>
    <x v="0"/>
    <x v="0"/>
    <n v="2"/>
  </r>
  <r>
    <x v="1"/>
    <x v="8"/>
    <s v="Which fisheries management measures do you think are relevant in your area?"/>
    <s v="e489476a2b38cd9ed49f0d95b428eb514eb91fd9"/>
    <x v="7"/>
    <s v="manager"/>
    <s v="Woman"/>
    <s v="Technical measures"/>
    <x v="109"/>
    <m/>
    <m/>
    <m/>
    <x v="2"/>
    <x v="1"/>
    <x v="1"/>
    <x v="1"/>
    <x v="0"/>
    <x v="0"/>
    <n v="2"/>
  </r>
  <r>
    <x v="1"/>
    <x v="8"/>
    <s v="Which ecological items would you like advice on?"/>
    <s v="f27b2f177a39e67c80427d45af8915696c554f1c"/>
    <x v="7"/>
    <m/>
    <m/>
    <s v="Multi species"/>
    <x v="7"/>
    <m/>
    <m/>
    <m/>
    <x v="0"/>
    <x v="0"/>
    <x v="0"/>
    <x v="0"/>
    <x v="1"/>
    <x v="0"/>
    <n v="4"/>
  </r>
  <r>
    <x v="1"/>
    <x v="8"/>
    <s v="Which ecological items would you like advice on?"/>
    <s v="f27b2f177a39e67c80427d45af8915696c554f1c"/>
    <x v="7"/>
    <m/>
    <m/>
    <s v="Environmental impact"/>
    <x v="388"/>
    <m/>
    <m/>
    <m/>
    <x v="0"/>
    <x v="0"/>
    <x v="0"/>
    <x v="0"/>
    <x v="0"/>
    <x v="0"/>
    <n v="3"/>
  </r>
  <r>
    <x v="1"/>
    <x v="8"/>
    <s v="Which ecological items would you like advice on?"/>
    <s v="f27b2f177a39e67c80427d45af8915696c554f1c"/>
    <x v="7"/>
    <m/>
    <m/>
    <s v="Seals"/>
    <x v="191"/>
    <m/>
    <m/>
    <m/>
    <x v="0"/>
    <x v="0"/>
    <x v="0"/>
    <x v="1"/>
    <x v="0"/>
    <x v="0"/>
    <n v="2"/>
  </r>
  <r>
    <x v="1"/>
    <x v="8"/>
    <s v="Which social items would you like advice on?"/>
    <s v="f27b2f177a39e67c80427d45af8915696c554f1c"/>
    <x v="7"/>
    <m/>
    <m/>
    <s v="Small scale fishery"/>
    <x v="806"/>
    <m/>
    <m/>
    <m/>
    <x v="1"/>
    <x v="1"/>
    <x v="1"/>
    <x v="1"/>
    <x v="0"/>
    <x v="0"/>
    <n v="2"/>
  </r>
  <r>
    <x v="1"/>
    <x v="8"/>
    <s v="Which social items would you like advice on?"/>
    <s v="f27b2f177a39e67c80427d45af8915696c554f1c"/>
    <x v="7"/>
    <m/>
    <m/>
    <s v="Share of sea by different activities"/>
    <x v="815"/>
    <m/>
    <m/>
    <m/>
    <x v="2"/>
    <x v="1"/>
    <x v="1"/>
    <x v="1"/>
    <x v="0"/>
    <x v="0"/>
    <n v="2"/>
  </r>
  <r>
    <x v="1"/>
    <x v="8"/>
    <s v="Which items would you like to know the impact of?"/>
    <s v="f27b2f177a39e67c80427d45af8915696c554f1c"/>
    <x v="7"/>
    <m/>
    <m/>
    <s v="Invasive species"/>
    <x v="292"/>
    <m/>
    <m/>
    <m/>
    <x v="0"/>
    <x v="0"/>
    <x v="1"/>
    <x v="0"/>
    <x v="1"/>
    <x v="0"/>
    <n v="3"/>
  </r>
  <r>
    <x v="1"/>
    <x v="8"/>
    <s v="Which commercial stocks or species would you like advice on?"/>
    <s v="393a808966f598736fb95570c091ec3d5ee366ba"/>
    <x v="7"/>
    <m/>
    <m/>
    <s v="Sprat"/>
    <x v="20"/>
    <s v="commercial fish/shellfish"/>
    <m/>
    <m/>
    <x v="0"/>
    <x v="0"/>
    <x v="0"/>
    <x v="1"/>
    <x v="0"/>
    <x v="0"/>
    <n v="2"/>
  </r>
  <r>
    <x v="2"/>
    <x v="9"/>
    <m/>
    <m/>
    <x v="10"/>
    <m/>
    <m/>
    <m/>
    <x v="216"/>
    <m/>
    <m/>
    <m/>
    <x v="4"/>
    <x v="2"/>
    <x v="2"/>
    <x v="2"/>
    <x v="2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:K210" firstHeaderRow="1" firstDataRow="2" firstDataCol="1" rowPageCount="8" colPageCount="1"/>
  <pivotFields count="19">
    <pivotField axis="axisPage" showAll="0">
      <items count="4">
        <item x="1"/>
        <item x="0"/>
        <item x="2"/>
        <item t="default"/>
      </items>
    </pivotField>
    <pivotField axis="axisCol" showAll="0">
      <items count="11">
        <item x="8"/>
        <item x="7"/>
        <item x="6"/>
        <item x="0"/>
        <item x="5"/>
        <item x="1"/>
        <item x="3"/>
        <item x="2"/>
        <item x="4"/>
        <item x="9"/>
        <item t="default"/>
      </items>
    </pivotField>
    <pivotField showAll="0"/>
    <pivotField showAll="0"/>
    <pivotField axis="axisPage" multipleItemSelectionAllowed="1" showAll="0">
      <items count="12">
        <item x="4"/>
        <item x="7"/>
        <item x="9"/>
        <item x="6"/>
        <item x="8"/>
        <item x="5"/>
        <item x="0"/>
        <item x="3"/>
        <item x="1"/>
        <item x="2"/>
        <item x="10"/>
        <item t="default"/>
      </items>
    </pivotField>
    <pivotField showAll="0"/>
    <pivotField showAll="0"/>
    <pivotField showAll="0"/>
    <pivotField axis="axisRow" dataField="1" showAll="0">
      <items count="817">
        <item x="429"/>
        <item x="185"/>
        <item x="647"/>
        <item x="518"/>
        <item x="90"/>
        <item x="360"/>
        <item x="83"/>
        <item x="612"/>
        <item x="777"/>
        <item x="548"/>
        <item x="342"/>
        <item x="140"/>
        <item x="399"/>
        <item x="696"/>
        <item x="479"/>
        <item x="182"/>
        <item x="95"/>
        <item x="745"/>
        <item x="811"/>
        <item x="808"/>
        <item x="198"/>
        <item x="240"/>
        <item x="694"/>
        <item x="6"/>
        <item x="802"/>
        <item x="15"/>
        <item x="614"/>
        <item x="615"/>
        <item x="734"/>
        <item x="47"/>
        <item x="742"/>
        <item x="241"/>
        <item x="623"/>
        <item x="569"/>
        <item x="362"/>
        <item x="536"/>
        <item x="773"/>
        <item x="287"/>
        <item x="733"/>
        <item x="175"/>
        <item x="242"/>
        <item x="118"/>
        <item x="76"/>
        <item x="481"/>
        <item x="517"/>
        <item x="482"/>
        <item x="225"/>
        <item x="94"/>
        <item x="577"/>
        <item x="205"/>
        <item x="805"/>
        <item x="51"/>
        <item x="448"/>
        <item x="243"/>
        <item x="74"/>
        <item x="677"/>
        <item x="244"/>
        <item x="675"/>
        <item x="792"/>
        <item x="193"/>
        <item x="530"/>
        <item x="523"/>
        <item x="416"/>
        <item x="245"/>
        <item x="120"/>
        <item x="220"/>
        <item x="658"/>
        <item x="735"/>
        <item x="447"/>
        <item x="444"/>
        <item x="189"/>
        <item x="740"/>
        <item x="53"/>
        <item x="246"/>
        <item x="50"/>
        <item x="247"/>
        <item x="111"/>
        <item x="664"/>
        <item x="249"/>
        <item x="467"/>
        <item x="211"/>
        <item x="329"/>
        <item x="603"/>
        <item x="545"/>
        <item x="382"/>
        <item x="420"/>
        <item x="753"/>
        <item x="123"/>
        <item x="264"/>
        <item x="117"/>
        <item x="18"/>
        <item x="566"/>
        <item x="564"/>
        <item x="581"/>
        <item x="122"/>
        <item x="128"/>
        <item x="248"/>
        <item x="591"/>
        <item x="28"/>
        <item x="250"/>
        <item x="212"/>
        <item x="396"/>
        <item x="352"/>
        <item x="351"/>
        <item x="639"/>
        <item x="161"/>
        <item x="701"/>
        <item x="148"/>
        <item x="602"/>
        <item x="252"/>
        <item x="414"/>
        <item x="744"/>
        <item x="166"/>
        <item x="760"/>
        <item x="582"/>
        <item x="793"/>
        <item x="190"/>
        <item x="106"/>
        <item x="676"/>
        <item x="441"/>
        <item x="85"/>
        <item x="796"/>
        <item x="789"/>
        <item x="38"/>
        <item x="30"/>
        <item x="253"/>
        <item x="752"/>
        <item x="254"/>
        <item x="260"/>
        <item x="255"/>
        <item x="261"/>
        <item x="115"/>
        <item x="525"/>
        <item x="722"/>
        <item x="173"/>
        <item x="88"/>
        <item x="611"/>
        <item x="634"/>
        <item x="341"/>
        <item x="343"/>
        <item x="404"/>
        <item x="512"/>
        <item x="587"/>
        <item x="464"/>
        <item x="456"/>
        <item x="358"/>
        <item x="357"/>
        <item x="262"/>
        <item x="9"/>
        <item x="606"/>
        <item x="678"/>
        <item x="258"/>
        <item x="209"/>
        <item x="600"/>
        <item x="798"/>
        <item x="477"/>
        <item x="224"/>
        <item x="197"/>
        <item x="515"/>
        <item x="474"/>
        <item x="69"/>
        <item x="338"/>
        <item x="389"/>
        <item x="484"/>
        <item x="158"/>
        <item x="702"/>
        <item x="621"/>
        <item x="554"/>
        <item x="208"/>
        <item x="42"/>
        <item x="81"/>
        <item x="263"/>
        <item x="235"/>
        <item x="55"/>
        <item x="783"/>
        <item x="59"/>
        <item x="265"/>
        <item x="138"/>
        <item x="743"/>
        <item x="728"/>
        <item x="670"/>
        <item x="372"/>
        <item x="588"/>
        <item x="486"/>
        <item x="386"/>
        <item x="376"/>
        <item x="266"/>
        <item x="627"/>
        <item x="370"/>
        <item x="371"/>
        <item x="407"/>
        <item x="599"/>
        <item x="400"/>
        <item x="516"/>
        <item x="152"/>
        <item x="490"/>
        <item x="478"/>
        <item x="543"/>
        <item x="761"/>
        <item x="768"/>
        <item x="741"/>
        <item x="473"/>
        <item x="695"/>
        <item x="269"/>
        <item x="271"/>
        <item x="12"/>
        <item x="297"/>
        <item x="528"/>
        <item x="257"/>
        <item x="256"/>
        <item x="151"/>
        <item x="206"/>
        <item x="97"/>
        <item x="178"/>
        <item x="662"/>
        <item x="113"/>
        <item x="762"/>
        <item x="388"/>
        <item x="423"/>
        <item x="409"/>
        <item x="688"/>
        <item x="278"/>
        <item x="412"/>
        <item x="455"/>
        <item x="537"/>
        <item x="672"/>
        <item x="401"/>
        <item x="630"/>
        <item x="631"/>
        <item x="273"/>
        <item x="508"/>
        <item x="693"/>
        <item x="698"/>
        <item x="635"/>
        <item x="640"/>
        <item x="699"/>
        <item x="594"/>
        <item x="624"/>
        <item x="39"/>
        <item x="746"/>
        <item x="29"/>
        <item x="268"/>
        <item x="509"/>
        <item x="592"/>
        <item x="690"/>
        <item x="37"/>
        <item x="70"/>
        <item x="436"/>
        <item x="524"/>
        <item x="673"/>
        <item x="383"/>
        <item x="102"/>
        <item x="41"/>
        <item x="660"/>
        <item x="36"/>
        <item x="646"/>
        <item x="739"/>
        <item x="637"/>
        <item x="506"/>
        <item x="275"/>
        <item x="276"/>
        <item x="267"/>
        <item x="326"/>
        <item x="289"/>
        <item x="65"/>
        <item x="469"/>
        <item x="651"/>
        <item x="710"/>
        <item x="747"/>
        <item x="49"/>
        <item x="99"/>
        <item x="279"/>
        <item x="353"/>
        <item x="804"/>
        <item x="629"/>
        <item x="451"/>
        <item x="731"/>
        <item x="288"/>
        <item x="589"/>
        <item x="590"/>
        <item x="648"/>
        <item x="718"/>
        <item x="61"/>
        <item x="62"/>
        <item x="475"/>
        <item x="608"/>
        <item x="794"/>
        <item x="35"/>
        <item x="679"/>
        <item x="124"/>
        <item x="707"/>
        <item x="657"/>
        <item x="397"/>
        <item x="706"/>
        <item x="73"/>
        <item x="419"/>
        <item x="105"/>
        <item x="374"/>
        <item x="408"/>
        <item x="626"/>
        <item x="402"/>
        <item x="638"/>
        <item x="422"/>
        <item x="280"/>
        <item x="355"/>
        <item x="544"/>
        <item x="104"/>
        <item x="567"/>
        <item x="230"/>
        <item x="75"/>
        <item x="700"/>
        <item x="281"/>
        <item x="60"/>
        <item x="522"/>
        <item x="717"/>
        <item x="282"/>
        <item x="40"/>
        <item x="472"/>
        <item x="283"/>
        <item x="514"/>
        <item x="531"/>
        <item x="284"/>
        <item x="613"/>
        <item x="84"/>
        <item x="336"/>
        <item x="465"/>
        <item x="595"/>
        <item x="32"/>
        <item x="1"/>
        <item x="2"/>
        <item x="24"/>
        <item x="378"/>
        <item x="285"/>
        <item x="8"/>
        <item x="462"/>
        <item x="373"/>
        <item x="392"/>
        <item x="434"/>
        <item x="330"/>
        <item x="344"/>
        <item x="347"/>
        <item x="681"/>
        <item x="680"/>
        <item x="19"/>
        <item x="218"/>
        <item x="219"/>
        <item x="480"/>
        <item x="286"/>
        <item x="807"/>
        <item x="800"/>
        <item x="652"/>
        <item x="466"/>
        <item x="561"/>
        <item x="682"/>
        <item x="650"/>
        <item x="381"/>
        <item x="784"/>
        <item x="653"/>
        <item x="557"/>
        <item x="129"/>
        <item x="641"/>
        <item x="445"/>
        <item x="195"/>
        <item x="618"/>
        <item x="619"/>
        <item x="617"/>
        <item x="114"/>
        <item x="58"/>
        <item x="348"/>
        <item x="350"/>
        <item x="96"/>
        <item x="540"/>
        <item x="759"/>
        <item x="179"/>
        <item x="107"/>
        <item x="533"/>
        <item x="625"/>
        <item x="460"/>
        <item x="292"/>
        <item x="656"/>
        <item x="749"/>
        <item x="364"/>
        <item x="719"/>
        <item x="489"/>
        <item x="584"/>
        <item x="692"/>
        <item x="493"/>
        <item x="483"/>
        <item x="485"/>
        <item x="121"/>
        <item x="384"/>
        <item x="207"/>
        <item x="748"/>
        <item x="110"/>
        <item x="31"/>
        <item x="5"/>
        <item x="172"/>
        <item x="671"/>
        <item x="716"/>
        <item x="379"/>
        <item x="488"/>
        <item x="785"/>
        <item x="11"/>
        <item x="763"/>
        <item x="186"/>
        <item x="767"/>
        <item x="391"/>
        <item x="139"/>
        <item x="393"/>
        <item x="593"/>
        <item x="442"/>
        <item x="572"/>
        <item x="814"/>
        <item x="573"/>
        <item x="529"/>
        <item x="571"/>
        <item x="574"/>
        <item x="669"/>
        <item x="726"/>
        <item x="691"/>
        <item x="712"/>
        <item x="542"/>
        <item x="560"/>
        <item x="547"/>
        <item x="215"/>
        <item x="788"/>
        <item x="177"/>
        <item x="136"/>
        <item x="295"/>
        <item x="368"/>
        <item x="497"/>
        <item x="10"/>
        <item x="168"/>
        <item x="296"/>
        <item x="791"/>
        <item x="57"/>
        <item x="390"/>
        <item x="766"/>
        <item x="535"/>
        <item x="298"/>
        <item x="578"/>
        <item x="79"/>
        <item x="299"/>
        <item x="667"/>
        <item x="157"/>
        <item x="655"/>
        <item x="427"/>
        <item x="210"/>
        <item x="504"/>
        <item x="601"/>
        <item x="229"/>
        <item x="142"/>
        <item x="725"/>
        <item x="223"/>
        <item x="426"/>
        <item x="649"/>
        <item x="369"/>
        <item x="300"/>
        <item x="301"/>
        <item x="377"/>
        <item x="349"/>
        <item x="93"/>
        <item x="302"/>
        <item x="303"/>
        <item x="495"/>
        <item x="387"/>
        <item x="159"/>
        <item x="27"/>
        <item x="274"/>
        <item x="645"/>
        <item x="13"/>
        <item x="164"/>
        <item x="154"/>
        <item x="22"/>
        <item x="720"/>
        <item x="527"/>
        <item x="500"/>
        <item x="787"/>
        <item x="633"/>
        <item x="632"/>
        <item x="519"/>
        <item x="809"/>
        <item x="801"/>
        <item x="609"/>
        <item x="751"/>
        <item x="410"/>
        <item x="539"/>
        <item x="156"/>
        <item x="711"/>
        <item x="16"/>
        <item x="304"/>
        <item x="425"/>
        <item x="145"/>
        <item x="453"/>
        <item x="176"/>
        <item x="201"/>
        <item x="204"/>
        <item x="130"/>
        <item x="294"/>
        <item x="305"/>
        <item x="234"/>
        <item x="233"/>
        <item x="797"/>
        <item x="232"/>
        <item x="661"/>
        <item x="365"/>
        <item x="277"/>
        <item x="415"/>
        <item x="52"/>
        <item x="499"/>
        <item x="306"/>
        <item x="165"/>
        <item x="183"/>
        <item x="162"/>
        <item x="526"/>
        <item x="727"/>
        <item x="291"/>
        <item x="724"/>
        <item x="559"/>
        <item x="803"/>
        <item x="686"/>
        <item x="413"/>
        <item x="194"/>
        <item x="778"/>
        <item x="307"/>
        <item x="361"/>
        <item x="521"/>
        <item x="308"/>
        <item x="534"/>
        <item x="689"/>
        <item x="366"/>
        <item x="272"/>
        <item x="729"/>
        <item x="659"/>
        <item x="568"/>
        <item x="126"/>
        <item x="127"/>
        <item x="705"/>
        <item x="417"/>
        <item x="71"/>
        <item x="17"/>
        <item x="781"/>
        <item x="147"/>
        <item x="367"/>
        <item x="654"/>
        <item x="756"/>
        <item x="309"/>
        <item x="461"/>
        <item x="92"/>
        <item x="98"/>
        <item x="487"/>
        <item x="237"/>
        <item x="3"/>
        <item x="750"/>
        <item x="259"/>
        <item x="780"/>
        <item x="786"/>
        <item x="310"/>
        <item x="311"/>
        <item x="563"/>
        <item x="622"/>
        <item x="395"/>
        <item x="666"/>
        <item x="312"/>
        <item x="33"/>
        <item x="570"/>
        <item x="72"/>
        <item x="100"/>
        <item x="125"/>
        <item x="438"/>
        <item x="153"/>
        <item x="433"/>
        <item x="380"/>
        <item x="313"/>
        <item x="795"/>
        <item x="449"/>
        <item x="236"/>
        <item x="736"/>
        <item x="507"/>
        <item x="813"/>
        <item x="782"/>
        <item x="356"/>
        <item x="470"/>
        <item x="683"/>
        <item x="116"/>
        <item x="150"/>
        <item x="214"/>
        <item x="771"/>
        <item x="765"/>
        <item x="132"/>
        <item x="133"/>
        <item x="23"/>
        <item x="89"/>
        <item x="314"/>
        <item x="48"/>
        <item x="714"/>
        <item x="239"/>
        <item x="440"/>
        <item x="188"/>
        <item x="213"/>
        <item x="144"/>
        <item x="184"/>
        <item x="108"/>
        <item x="112"/>
        <item x="684"/>
        <item x="468"/>
        <item x="86"/>
        <item x="87"/>
        <item x="375"/>
        <item x="34"/>
        <item x="359"/>
        <item x="779"/>
        <item x="541"/>
        <item x="498"/>
        <item x="446"/>
        <item x="221"/>
        <item x="555"/>
        <item x="532"/>
        <item x="181"/>
        <item x="25"/>
        <item x="222"/>
        <item x="713"/>
        <item x="775"/>
        <item x="315"/>
        <item x="685"/>
        <item x="316"/>
        <item x="293"/>
        <item x="398"/>
        <item x="810"/>
        <item x="21"/>
        <item x="491"/>
        <item x="463"/>
        <item x="770"/>
        <item x="663"/>
        <item x="45"/>
        <item x="665"/>
        <item x="620"/>
        <item x="585"/>
        <item x="580"/>
        <item x="78"/>
        <item x="604"/>
        <item x="597"/>
        <item x="191"/>
        <item x="317"/>
        <item x="439"/>
        <item x="501"/>
        <item x="776"/>
        <item x="406"/>
        <item x="430"/>
        <item x="318"/>
        <item x="180"/>
        <item x="471"/>
        <item x="203"/>
        <item x="319"/>
        <item x="605"/>
        <item x="553"/>
        <item x="202"/>
        <item x="552"/>
        <item x="199"/>
        <item x="616"/>
        <item x="46"/>
        <item x="815"/>
        <item x="251"/>
        <item x="790"/>
        <item x="80"/>
        <item x="458"/>
        <item x="668"/>
        <item x="502"/>
        <item x="149"/>
        <item x="0"/>
        <item x="575"/>
        <item x="64"/>
        <item x="63"/>
        <item x="628"/>
        <item x="270"/>
        <item x="721"/>
        <item x="320"/>
        <item x="4"/>
        <item x="806"/>
        <item x="160"/>
        <item x="321"/>
        <item x="82"/>
        <item x="421"/>
        <item x="755"/>
        <item x="642"/>
        <item x="732"/>
        <item x="43"/>
        <item x="546"/>
        <item x="171"/>
        <item x="715"/>
        <item x="54"/>
        <item x="394"/>
        <item x="174"/>
        <item x="192"/>
        <item x="170"/>
        <item x="26"/>
        <item x="492"/>
        <item x="322"/>
        <item x="769"/>
        <item x="583"/>
        <item x="227"/>
        <item x="323"/>
        <item x="454"/>
        <item x="476"/>
        <item x="607"/>
        <item x="44"/>
        <item x="598"/>
        <item x="68"/>
        <item x="510"/>
        <item x="405"/>
        <item x="200"/>
        <item x="799"/>
        <item x="674"/>
        <item x="576"/>
        <item x="511"/>
        <item x="91"/>
        <item x="324"/>
        <item x="7"/>
        <item x="513"/>
        <item x="325"/>
        <item x="354"/>
        <item x="644"/>
        <item x="20"/>
        <item x="565"/>
        <item x="327"/>
        <item x="143"/>
        <item x="424"/>
        <item x="520"/>
        <item x="812"/>
        <item x="167"/>
        <item x="290"/>
        <item x="169"/>
        <item x="494"/>
        <item x="503"/>
        <item x="704"/>
        <item x="340"/>
        <item x="505"/>
        <item x="562"/>
        <item x="363"/>
        <item x="586"/>
        <item x="757"/>
        <item x="556"/>
        <item x="758"/>
        <item x="346"/>
        <item x="437"/>
        <item x="538"/>
        <item x="155"/>
        <item x="328"/>
        <item x="163"/>
        <item x="231"/>
        <item x="697"/>
        <item x="457"/>
        <item x="411"/>
        <item x="109"/>
        <item x="610"/>
        <item x="66"/>
        <item x="228"/>
        <item x="703"/>
        <item x="226"/>
        <item x="723"/>
        <item x="709"/>
        <item x="550"/>
        <item x="551"/>
        <item x="549"/>
        <item x="459"/>
        <item x="67"/>
        <item x="56"/>
        <item x="77"/>
        <item x="596"/>
        <item x="331"/>
        <item x="708"/>
        <item x="141"/>
        <item x="332"/>
        <item x="333"/>
        <item x="334"/>
        <item x="772"/>
        <item x="737"/>
        <item x="764"/>
        <item x="335"/>
        <item x="403"/>
        <item x="452"/>
        <item x="146"/>
        <item x="738"/>
        <item x="137"/>
        <item x="432"/>
        <item x="134"/>
        <item x="238"/>
        <item x="754"/>
        <item x="131"/>
        <item x="119"/>
        <item x="636"/>
        <item x="385"/>
        <item x="103"/>
        <item x="431"/>
        <item x="135"/>
        <item x="730"/>
        <item x="418"/>
        <item x="428"/>
        <item x="579"/>
        <item x="337"/>
        <item x="643"/>
        <item x="345"/>
        <item x="339"/>
        <item x="217"/>
        <item x="435"/>
        <item x="187"/>
        <item x="558"/>
        <item x="14"/>
        <item x="196"/>
        <item x="774"/>
        <item x="443"/>
        <item x="687"/>
        <item x="101"/>
        <item x="450"/>
        <item x="496"/>
        <item x="216"/>
        <item t="default"/>
      </items>
    </pivotField>
    <pivotField showAll="0"/>
    <pivotField showAll="0"/>
    <pivotField showAll="0"/>
    <pivotField axis="axisPage" multipleItemSelectionAllowed="1" showAll="0">
      <items count="8">
        <item x="6"/>
        <item x="3"/>
        <item x="0"/>
        <item x="1"/>
        <item x="5"/>
        <item x="2"/>
        <item x="4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</pivotFields>
  <rowFields count="1">
    <field x="8"/>
  </rowFields>
  <rowItems count="199">
    <i>
      <x v="5"/>
    </i>
    <i>
      <x v="7"/>
    </i>
    <i>
      <x v="9"/>
    </i>
    <i>
      <x v="13"/>
    </i>
    <i>
      <x v="14"/>
    </i>
    <i>
      <x v="15"/>
    </i>
    <i>
      <x v="25"/>
    </i>
    <i>
      <x v="28"/>
    </i>
    <i>
      <x v="29"/>
    </i>
    <i>
      <x v="30"/>
    </i>
    <i>
      <x v="32"/>
    </i>
    <i>
      <x v="33"/>
    </i>
    <i>
      <x v="36"/>
    </i>
    <i>
      <x v="37"/>
    </i>
    <i>
      <x v="42"/>
    </i>
    <i>
      <x v="44"/>
    </i>
    <i>
      <x v="46"/>
    </i>
    <i>
      <x v="47"/>
    </i>
    <i>
      <x v="54"/>
    </i>
    <i>
      <x v="55"/>
    </i>
    <i>
      <x v="57"/>
    </i>
    <i>
      <x v="64"/>
    </i>
    <i>
      <x v="66"/>
    </i>
    <i>
      <x v="72"/>
    </i>
    <i>
      <x v="73"/>
    </i>
    <i>
      <x v="74"/>
    </i>
    <i>
      <x v="75"/>
    </i>
    <i>
      <x v="76"/>
    </i>
    <i>
      <x v="78"/>
    </i>
    <i>
      <x v="87"/>
    </i>
    <i>
      <x v="94"/>
    </i>
    <i>
      <x v="98"/>
    </i>
    <i>
      <x v="102"/>
    </i>
    <i>
      <x v="103"/>
    </i>
    <i>
      <x v="106"/>
    </i>
    <i>
      <x v="107"/>
    </i>
    <i>
      <x v="110"/>
    </i>
    <i>
      <x v="111"/>
    </i>
    <i>
      <x v="124"/>
    </i>
    <i>
      <x v="128"/>
    </i>
    <i>
      <x v="130"/>
    </i>
    <i>
      <x v="133"/>
    </i>
    <i>
      <x v="138"/>
    </i>
    <i>
      <x v="139"/>
    </i>
    <i>
      <x v="145"/>
    </i>
    <i>
      <x v="146"/>
    </i>
    <i>
      <x v="147"/>
    </i>
    <i>
      <x v="148"/>
    </i>
    <i>
      <x v="151"/>
    </i>
    <i>
      <x v="154"/>
    </i>
    <i>
      <x v="157"/>
    </i>
    <i>
      <x v="160"/>
    </i>
    <i>
      <x v="165"/>
    </i>
    <i>
      <x v="166"/>
    </i>
    <i>
      <x v="167"/>
    </i>
    <i>
      <x v="173"/>
    </i>
    <i>
      <x v="175"/>
    </i>
    <i>
      <x v="182"/>
    </i>
    <i>
      <x v="184"/>
    </i>
    <i>
      <x v="187"/>
    </i>
    <i>
      <x v="190"/>
    </i>
    <i>
      <x v="191"/>
    </i>
    <i>
      <x v="192"/>
    </i>
    <i>
      <x v="196"/>
    </i>
    <i>
      <x v="197"/>
    </i>
    <i>
      <x v="204"/>
    </i>
    <i>
      <x v="221"/>
    </i>
    <i>
      <x v="226"/>
    </i>
    <i>
      <x v="229"/>
    </i>
    <i>
      <x v="230"/>
    </i>
    <i>
      <x v="232"/>
    </i>
    <i>
      <x v="235"/>
    </i>
    <i>
      <x v="236"/>
    </i>
    <i>
      <x v="240"/>
    </i>
    <i>
      <x v="242"/>
    </i>
    <i>
      <x v="265"/>
    </i>
    <i>
      <x v="267"/>
    </i>
    <i>
      <x v="268"/>
    </i>
    <i>
      <x v="300"/>
    </i>
    <i>
      <x v="312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9"/>
    </i>
    <i>
      <x v="346"/>
    </i>
    <i>
      <x v="347"/>
    </i>
    <i>
      <x v="355"/>
    </i>
    <i>
      <x v="358"/>
    </i>
    <i>
      <x v="362"/>
    </i>
    <i>
      <x v="367"/>
    </i>
    <i>
      <x v="371"/>
    </i>
    <i>
      <x v="376"/>
    </i>
    <i>
      <x v="378"/>
    </i>
    <i>
      <x v="381"/>
    </i>
    <i>
      <x v="384"/>
    </i>
    <i>
      <x v="385"/>
    </i>
    <i>
      <x v="386"/>
    </i>
    <i>
      <x v="387"/>
    </i>
    <i>
      <x v="390"/>
    </i>
    <i>
      <x v="394"/>
    </i>
    <i>
      <x v="405"/>
    </i>
    <i>
      <x v="411"/>
    </i>
    <i>
      <x v="413"/>
    </i>
    <i>
      <x v="415"/>
    </i>
    <i>
      <x v="416"/>
    </i>
    <i>
      <x v="423"/>
    </i>
    <i>
      <x v="430"/>
    </i>
    <i>
      <x v="439"/>
    </i>
    <i>
      <x v="441"/>
    </i>
    <i>
      <x v="443"/>
    </i>
    <i>
      <x v="444"/>
    </i>
    <i>
      <x v="458"/>
    </i>
    <i>
      <x v="470"/>
    </i>
    <i>
      <x v="486"/>
    </i>
    <i>
      <x v="490"/>
    </i>
    <i>
      <x v="494"/>
    </i>
    <i>
      <x v="504"/>
    </i>
    <i>
      <x v="506"/>
    </i>
    <i>
      <x v="507"/>
    </i>
    <i>
      <x v="508"/>
    </i>
    <i>
      <x v="509"/>
    </i>
    <i>
      <x v="510"/>
    </i>
    <i>
      <x v="511"/>
    </i>
    <i>
      <x v="516"/>
    </i>
    <i>
      <x v="518"/>
    </i>
    <i>
      <x v="521"/>
    </i>
    <i>
      <x v="522"/>
    </i>
    <i>
      <x v="525"/>
    </i>
    <i>
      <x v="531"/>
    </i>
    <i>
      <x v="532"/>
    </i>
    <i>
      <x v="533"/>
    </i>
    <i>
      <x v="534"/>
    </i>
    <i>
      <x v="547"/>
    </i>
    <i>
      <x v="548"/>
    </i>
    <i>
      <x v="553"/>
    </i>
    <i>
      <x v="564"/>
    </i>
    <i>
      <x v="570"/>
    </i>
    <i>
      <x v="591"/>
    </i>
    <i>
      <x v="596"/>
    </i>
    <i>
      <x v="610"/>
    </i>
    <i>
      <x v="613"/>
    </i>
    <i>
      <x v="616"/>
    </i>
    <i>
      <x v="622"/>
    </i>
    <i>
      <x v="632"/>
    </i>
    <i>
      <x v="633"/>
    </i>
    <i>
      <x v="635"/>
    </i>
    <i>
      <x v="643"/>
    </i>
    <i>
      <x v="650"/>
    </i>
    <i>
      <x v="652"/>
    </i>
    <i>
      <x v="656"/>
    </i>
    <i>
      <x v="657"/>
    </i>
    <i>
      <x v="658"/>
    </i>
    <i>
      <x v="659"/>
    </i>
    <i>
      <x v="664"/>
    </i>
    <i>
      <x v="665"/>
    </i>
    <i>
      <x v="675"/>
    </i>
    <i>
      <x v="690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10"/>
    </i>
    <i>
      <x v="711"/>
    </i>
    <i>
      <x v="712"/>
    </i>
    <i>
      <x v="715"/>
    </i>
    <i>
      <x v="717"/>
    </i>
    <i>
      <x v="719"/>
    </i>
    <i>
      <x v="733"/>
    </i>
    <i>
      <x v="734"/>
    </i>
    <i>
      <x v="741"/>
    </i>
    <i>
      <x v="745"/>
    </i>
    <i>
      <x v="750"/>
    </i>
    <i>
      <x v="755"/>
    </i>
    <i>
      <x v="761"/>
    </i>
    <i>
      <x v="762"/>
    </i>
    <i>
      <x v="763"/>
    </i>
    <i>
      <x v="769"/>
    </i>
    <i>
      <x v="781"/>
    </i>
    <i>
      <x v="783"/>
    </i>
    <i>
      <x v="785"/>
    </i>
    <i>
      <x v="795"/>
    </i>
    <i>
      <x v="796"/>
    </i>
    <i>
      <x v="798"/>
    </i>
    <i>
      <x v="799"/>
    </i>
    <i>
      <x v="806"/>
    </i>
    <i>
      <x v="807"/>
    </i>
    <i>
      <x v="808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8">
    <pageField fld="0" hier="-1"/>
    <pageField fld="13" hier="-1"/>
    <pageField fld="14" hier="-1"/>
    <pageField fld="15" hier="-1"/>
    <pageField fld="16" item="1" hier="-1"/>
    <pageField fld="17" hier="-1"/>
    <pageField fld="12" hier="-1"/>
    <pageField fld="4" hier="-1"/>
  </pageFields>
  <dataFields count="1">
    <dataField name="Count of poll_option_recoded_close_to_original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74:J106" firstHeaderRow="1" firstDataRow="2" firstDataCol="1"/>
  <pivotFields count="4">
    <pivotField showAll="0"/>
    <pivotField showAll="0"/>
    <pivotField axis="axisCol" showAll="0">
      <items count="3">
        <item x="1"/>
        <item x="0"/>
        <item t="default"/>
      </items>
    </pivotField>
    <pivotField axis="axisRow" dataField="1" showAll="0">
      <items count="31">
        <item x="23"/>
        <item x="18"/>
        <item x="19"/>
        <item x="28"/>
        <item x="16"/>
        <item x="9"/>
        <item x="10"/>
        <item x="8"/>
        <item x="20"/>
        <item x="1"/>
        <item x="4"/>
        <item x="25"/>
        <item x="11"/>
        <item x="5"/>
        <item x="22"/>
        <item x="2"/>
        <item x="12"/>
        <item x="24"/>
        <item x="0"/>
        <item x="17"/>
        <item x="6"/>
        <item x="29"/>
        <item x="3"/>
        <item x="15"/>
        <item x="21"/>
        <item x="27"/>
        <item x="13"/>
        <item x="7"/>
        <item x="14"/>
        <item x="26"/>
        <item t="default"/>
      </items>
    </pivotField>
  </pivotFields>
  <rowFields count="1">
    <field x="3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wha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:J40" firstHeaderRow="1" firstDataRow="2" firstDataCol="1"/>
  <pivotFields count="4">
    <pivotField showAll="0"/>
    <pivotField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axis="axisRow" dataField="1" showAll="0">
      <items count="38">
        <item x="0"/>
        <item x="9"/>
        <item x="13"/>
        <item x="10"/>
        <item x="5"/>
        <item x="19"/>
        <item x="1"/>
        <item x="14"/>
        <item x="28"/>
        <item x="15"/>
        <item x="34"/>
        <item x="8"/>
        <item x="24"/>
        <item x="27"/>
        <item x="35"/>
        <item x="4"/>
        <item x="23"/>
        <item x="29"/>
        <item x="6"/>
        <item x="2"/>
        <item x="11"/>
        <item x="16"/>
        <item x="36"/>
        <item x="17"/>
        <item x="7"/>
        <item x="32"/>
        <item x="26"/>
        <item x="20"/>
        <item x="12"/>
        <item x="30"/>
        <item x="25"/>
        <item x="21"/>
        <item x="22"/>
        <item x="18"/>
        <item x="31"/>
        <item x="33"/>
        <item x="3"/>
        <item t="default"/>
      </items>
    </pivotField>
  </pivotFields>
  <rowFields count="1">
    <field x="3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wha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opLeftCell="A188" zoomScaleNormal="100" workbookViewId="0">
      <selection activeCell="A11" sqref="A11:K210"/>
    </sheetView>
  </sheetViews>
  <sheetFormatPr defaultRowHeight="14.5" x14ac:dyDescent="0.35"/>
  <cols>
    <col min="1" max="1" width="41.90625" customWidth="1"/>
    <col min="2" max="2" width="15.26953125" customWidth="1"/>
    <col min="3" max="3" width="5.81640625" customWidth="1"/>
    <col min="4" max="4" width="6.08984375" customWidth="1"/>
    <col min="5" max="5" width="6.453125" customWidth="1"/>
    <col min="6" max="6" width="7.08984375" bestFit="1" customWidth="1"/>
    <col min="7" max="7" width="5.26953125" bestFit="1" customWidth="1"/>
    <col min="8" max="8" width="8" bestFit="1" customWidth="1"/>
    <col min="9" max="9" width="6" customWidth="1"/>
    <col min="10" max="10" width="7.6328125" bestFit="1" customWidth="1"/>
    <col min="11" max="12" width="10.7265625" bestFit="1" customWidth="1"/>
    <col min="13" max="13" width="11.81640625" bestFit="1" customWidth="1"/>
    <col min="14" max="14" width="9.6328125" bestFit="1" customWidth="1"/>
    <col min="15" max="15" width="10" bestFit="1" customWidth="1"/>
    <col min="16" max="16" width="9.81640625" bestFit="1" customWidth="1"/>
    <col min="17" max="17" width="24.6328125" bestFit="1" customWidth="1"/>
    <col min="18" max="18" width="14.81640625" bestFit="1" customWidth="1"/>
    <col min="19" max="19" width="12.7265625" bestFit="1" customWidth="1"/>
    <col min="20" max="20" width="9.6328125" bestFit="1" customWidth="1"/>
    <col min="21" max="21" width="10.7265625" bestFit="1" customWidth="1"/>
    <col min="22" max="22" width="14.81640625" bestFit="1" customWidth="1"/>
    <col min="23" max="23" width="12.36328125" bestFit="1" customWidth="1"/>
    <col min="24" max="24" width="10.7265625" bestFit="1" customWidth="1"/>
  </cols>
  <sheetData>
    <row r="1" spans="1:11" x14ac:dyDescent="0.35">
      <c r="A1" s="7" t="s">
        <v>0</v>
      </c>
      <c r="B1" s="6" t="s">
        <v>2487</v>
      </c>
    </row>
    <row r="2" spans="1:11" x14ac:dyDescent="0.35">
      <c r="A2" s="7" t="s">
        <v>949</v>
      </c>
      <c r="B2" s="6" t="s">
        <v>2487</v>
      </c>
    </row>
    <row r="3" spans="1:11" x14ac:dyDescent="0.35">
      <c r="A3" s="7" t="s">
        <v>950</v>
      </c>
      <c r="B3" s="6" t="s">
        <v>2487</v>
      </c>
    </row>
    <row r="4" spans="1:11" x14ac:dyDescent="0.35">
      <c r="A4" s="7" t="s">
        <v>951</v>
      </c>
      <c r="B4" s="6" t="s">
        <v>2487</v>
      </c>
    </row>
    <row r="5" spans="1:11" x14ac:dyDescent="0.35">
      <c r="A5" s="7" t="s">
        <v>952</v>
      </c>
      <c r="B5" s="8">
        <v>1</v>
      </c>
    </row>
    <row r="6" spans="1:11" x14ac:dyDescent="0.35">
      <c r="A6" s="7" t="s">
        <v>953</v>
      </c>
      <c r="B6" s="6" t="s">
        <v>2487</v>
      </c>
    </row>
    <row r="7" spans="1:11" x14ac:dyDescent="0.35">
      <c r="A7" s="7" t="s">
        <v>573</v>
      </c>
      <c r="B7" s="6" t="s">
        <v>2487</v>
      </c>
    </row>
    <row r="8" spans="1:11" x14ac:dyDescent="0.35">
      <c r="A8" s="7" t="s">
        <v>4</v>
      </c>
      <c r="B8" s="6" t="s">
        <v>2487</v>
      </c>
    </row>
    <row r="10" spans="1:11" x14ac:dyDescent="0.35">
      <c r="A10" s="7" t="s">
        <v>2216</v>
      </c>
      <c r="B10" s="7" t="s">
        <v>2217</v>
      </c>
    </row>
    <row r="11" spans="1:11" x14ac:dyDescent="0.35">
      <c r="A11" s="7" t="s">
        <v>2214</v>
      </c>
      <c r="B11" s="6" t="s">
        <v>2524</v>
      </c>
      <c r="C11" s="6" t="s">
        <v>2402</v>
      </c>
      <c r="D11" s="6" t="s">
        <v>2401</v>
      </c>
      <c r="E11" s="6" t="s">
        <v>575</v>
      </c>
      <c r="F11" s="6" t="s">
        <v>2393</v>
      </c>
      <c r="G11" s="6" t="s">
        <v>651</v>
      </c>
      <c r="H11" s="6" t="s">
        <v>9</v>
      </c>
      <c r="I11" s="6" t="s">
        <v>791</v>
      </c>
      <c r="J11" s="6" t="s">
        <v>30</v>
      </c>
      <c r="K11" s="6" t="s">
        <v>2215</v>
      </c>
    </row>
    <row r="12" spans="1:11" x14ac:dyDescent="0.35">
      <c r="A12" s="8" t="s">
        <v>2158</v>
      </c>
      <c r="B12" s="9"/>
      <c r="C12" s="9"/>
      <c r="D12" s="9"/>
      <c r="E12" s="9"/>
      <c r="F12" s="9"/>
      <c r="G12" s="9"/>
      <c r="H12" s="9">
        <v>1</v>
      </c>
      <c r="I12" s="9"/>
      <c r="J12" s="9"/>
      <c r="K12" s="9">
        <v>1</v>
      </c>
    </row>
    <row r="13" spans="1:11" x14ac:dyDescent="0.35">
      <c r="A13" s="8" t="s">
        <v>1719</v>
      </c>
      <c r="B13" s="9"/>
      <c r="C13" s="9"/>
      <c r="D13" s="9"/>
      <c r="E13" s="9">
        <v>1</v>
      </c>
      <c r="F13" s="9"/>
      <c r="G13" s="9"/>
      <c r="H13" s="9"/>
      <c r="I13" s="9"/>
      <c r="J13" s="9"/>
      <c r="K13" s="9">
        <v>1</v>
      </c>
    </row>
    <row r="14" spans="1:11" x14ac:dyDescent="0.35">
      <c r="A14" s="8" t="s">
        <v>1633</v>
      </c>
      <c r="B14" s="9"/>
      <c r="C14" s="9"/>
      <c r="D14" s="9"/>
      <c r="E14" s="9">
        <v>1</v>
      </c>
      <c r="F14" s="9"/>
      <c r="G14" s="9"/>
      <c r="H14" s="9"/>
      <c r="I14" s="9"/>
      <c r="J14" s="9"/>
      <c r="K14" s="9">
        <v>1</v>
      </c>
    </row>
    <row r="15" spans="1:11" x14ac:dyDescent="0.35">
      <c r="A15" s="8" t="s">
        <v>2092</v>
      </c>
      <c r="B15" s="9"/>
      <c r="C15" s="9"/>
      <c r="D15" s="9"/>
      <c r="E15" s="9">
        <v>1</v>
      </c>
      <c r="F15" s="9"/>
      <c r="G15" s="9"/>
      <c r="H15" s="9"/>
      <c r="I15" s="9"/>
      <c r="J15" s="9"/>
      <c r="K15" s="9">
        <v>1</v>
      </c>
    </row>
    <row r="16" spans="1:11" x14ac:dyDescent="0.35">
      <c r="A16" s="8" t="s">
        <v>1860</v>
      </c>
      <c r="B16" s="9"/>
      <c r="C16" s="9"/>
      <c r="D16" s="9"/>
      <c r="E16" s="9">
        <v>1</v>
      </c>
      <c r="F16" s="9"/>
      <c r="G16" s="9"/>
      <c r="H16" s="9"/>
      <c r="I16" s="9"/>
      <c r="J16" s="9"/>
      <c r="K16" s="9">
        <v>1</v>
      </c>
    </row>
    <row r="17" spans="1:11" x14ac:dyDescent="0.35">
      <c r="A17" s="8" t="s">
        <v>845</v>
      </c>
      <c r="B17" s="9"/>
      <c r="C17" s="9">
        <v>1</v>
      </c>
      <c r="D17" s="9"/>
      <c r="E17" s="9"/>
      <c r="F17" s="9"/>
      <c r="G17" s="9"/>
      <c r="H17" s="9"/>
      <c r="I17" s="9"/>
      <c r="J17" s="9"/>
      <c r="K17" s="9">
        <v>1</v>
      </c>
    </row>
    <row r="18" spans="1:11" x14ac:dyDescent="0.35">
      <c r="A18" s="8" t="s">
        <v>650</v>
      </c>
      <c r="B18" s="9">
        <v>2</v>
      </c>
      <c r="C18" s="9"/>
      <c r="D18" s="9">
        <v>1</v>
      </c>
      <c r="E18" s="9">
        <v>34</v>
      </c>
      <c r="F18" s="9"/>
      <c r="G18" s="9">
        <v>2</v>
      </c>
      <c r="H18" s="9">
        <v>1</v>
      </c>
      <c r="I18" s="9">
        <v>2</v>
      </c>
      <c r="J18" s="9">
        <v>3</v>
      </c>
      <c r="K18" s="9">
        <v>45</v>
      </c>
    </row>
    <row r="19" spans="1:11" x14ac:dyDescent="0.35">
      <c r="A19" s="8" t="s">
        <v>2406</v>
      </c>
      <c r="B19" s="9"/>
      <c r="C19" s="9"/>
      <c r="D19" s="9">
        <v>1</v>
      </c>
      <c r="E19" s="9"/>
      <c r="F19" s="9"/>
      <c r="G19" s="9"/>
      <c r="H19" s="9"/>
      <c r="I19" s="9"/>
      <c r="J19" s="9"/>
      <c r="K19" s="9">
        <v>1</v>
      </c>
    </row>
    <row r="20" spans="1:11" x14ac:dyDescent="0.35">
      <c r="A20" s="8" t="s">
        <v>416</v>
      </c>
      <c r="B20" s="9"/>
      <c r="C20" s="9"/>
      <c r="D20" s="9"/>
      <c r="E20" s="9">
        <v>31</v>
      </c>
      <c r="F20" s="9"/>
      <c r="G20" s="9"/>
      <c r="H20" s="9">
        <v>1</v>
      </c>
      <c r="I20" s="9"/>
      <c r="J20" s="9">
        <v>1</v>
      </c>
      <c r="K20" s="9">
        <v>33</v>
      </c>
    </row>
    <row r="21" spans="1:11" x14ac:dyDescent="0.35">
      <c r="A21" s="8" t="s">
        <v>2411</v>
      </c>
      <c r="B21" s="9"/>
      <c r="C21" s="9">
        <v>1</v>
      </c>
      <c r="D21" s="9"/>
      <c r="E21" s="9"/>
      <c r="F21" s="9"/>
      <c r="G21" s="9"/>
      <c r="H21" s="9"/>
      <c r="I21" s="9"/>
      <c r="J21" s="9"/>
      <c r="K21" s="9">
        <v>1</v>
      </c>
    </row>
    <row r="22" spans="1:11" x14ac:dyDescent="0.35">
      <c r="A22" s="8" t="s">
        <v>1828</v>
      </c>
      <c r="B22" s="9"/>
      <c r="C22" s="9"/>
      <c r="D22" s="9"/>
      <c r="E22" s="9">
        <v>2</v>
      </c>
      <c r="F22" s="9"/>
      <c r="G22" s="9"/>
      <c r="H22" s="9"/>
      <c r="I22" s="9"/>
      <c r="J22" s="9"/>
      <c r="K22" s="9">
        <v>2</v>
      </c>
    </row>
    <row r="23" spans="1:11" x14ac:dyDescent="0.35">
      <c r="A23" s="8" t="s">
        <v>1649</v>
      </c>
      <c r="B23" s="9"/>
      <c r="C23" s="9"/>
      <c r="D23" s="9"/>
      <c r="E23" s="9">
        <v>1</v>
      </c>
      <c r="F23" s="9"/>
      <c r="G23" s="9"/>
      <c r="H23" s="9"/>
      <c r="I23" s="9"/>
      <c r="J23" s="9"/>
      <c r="K23" s="9">
        <v>1</v>
      </c>
    </row>
    <row r="24" spans="1:11" x14ac:dyDescent="0.35">
      <c r="A24" s="8" t="s">
        <v>2431</v>
      </c>
      <c r="B24" s="9"/>
      <c r="C24" s="9">
        <v>1</v>
      </c>
      <c r="D24" s="9"/>
      <c r="E24" s="9"/>
      <c r="F24" s="9"/>
      <c r="G24" s="9"/>
      <c r="H24" s="9"/>
      <c r="I24" s="9"/>
      <c r="J24" s="9"/>
      <c r="K24" s="9">
        <v>1</v>
      </c>
    </row>
    <row r="25" spans="1:11" x14ac:dyDescent="0.35">
      <c r="A25" s="8" t="s">
        <v>2167</v>
      </c>
      <c r="B25" s="9"/>
      <c r="C25" s="9"/>
      <c r="D25" s="9"/>
      <c r="E25" s="9"/>
      <c r="F25" s="9"/>
      <c r="G25" s="9"/>
      <c r="H25" s="9">
        <v>1</v>
      </c>
      <c r="I25" s="9"/>
      <c r="J25" s="9"/>
      <c r="K25" s="9">
        <v>1</v>
      </c>
    </row>
    <row r="26" spans="1:11" x14ac:dyDescent="0.35">
      <c r="A26" s="8" t="s">
        <v>71</v>
      </c>
      <c r="B26" s="9"/>
      <c r="C26" s="9"/>
      <c r="D26" s="9"/>
      <c r="E26" s="9">
        <v>2</v>
      </c>
      <c r="F26" s="9"/>
      <c r="G26" s="9"/>
      <c r="H26" s="9"/>
      <c r="I26" s="9"/>
      <c r="J26" s="9"/>
      <c r="K26" s="9">
        <v>2</v>
      </c>
    </row>
    <row r="27" spans="1:11" x14ac:dyDescent="0.35">
      <c r="A27" s="8" t="s">
        <v>2108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>
        <v>1</v>
      </c>
    </row>
    <row r="28" spans="1:11" x14ac:dyDescent="0.35">
      <c r="A28" s="8" t="s">
        <v>944</v>
      </c>
      <c r="B28" s="9"/>
      <c r="C28" s="9"/>
      <c r="D28" s="9"/>
      <c r="E28" s="9"/>
      <c r="F28" s="9"/>
      <c r="G28" s="9"/>
      <c r="H28" s="9"/>
      <c r="I28" s="9">
        <v>2</v>
      </c>
      <c r="J28" s="9"/>
      <c r="K28" s="9">
        <v>2</v>
      </c>
    </row>
    <row r="29" spans="1:11" x14ac:dyDescent="0.35">
      <c r="A29" s="8" t="s">
        <v>382</v>
      </c>
      <c r="B29" s="9"/>
      <c r="C29" s="9"/>
      <c r="D29" s="9"/>
      <c r="E29" s="9"/>
      <c r="F29" s="9"/>
      <c r="G29" s="9"/>
      <c r="H29" s="9">
        <v>1</v>
      </c>
      <c r="I29" s="9"/>
      <c r="J29" s="9"/>
      <c r="K29" s="9">
        <v>1</v>
      </c>
    </row>
    <row r="30" spans="1:11" x14ac:dyDescent="0.35">
      <c r="A30" s="8" t="s">
        <v>753</v>
      </c>
      <c r="B30" s="9"/>
      <c r="C30" s="9"/>
      <c r="D30" s="9"/>
      <c r="E30" s="9">
        <v>1</v>
      </c>
      <c r="F30" s="9"/>
      <c r="G30" s="9"/>
      <c r="H30" s="9"/>
      <c r="I30" s="9"/>
      <c r="J30" s="9"/>
      <c r="K30" s="9">
        <v>1</v>
      </c>
    </row>
    <row r="31" spans="1:11" x14ac:dyDescent="0.35">
      <c r="A31" s="8" t="s">
        <v>2074</v>
      </c>
      <c r="B31" s="9"/>
      <c r="C31" s="9"/>
      <c r="D31" s="9"/>
      <c r="E31" s="9">
        <v>1</v>
      </c>
      <c r="F31" s="9"/>
      <c r="G31" s="9"/>
      <c r="H31" s="9"/>
      <c r="I31" s="9"/>
      <c r="J31" s="9"/>
      <c r="K31" s="9">
        <v>1</v>
      </c>
    </row>
    <row r="32" spans="1:11" x14ac:dyDescent="0.35">
      <c r="A32" s="8" t="s">
        <v>2072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>
        <v>1</v>
      </c>
    </row>
    <row r="33" spans="1:11" x14ac:dyDescent="0.35">
      <c r="A33" s="8" t="s">
        <v>769</v>
      </c>
      <c r="B33" s="9"/>
      <c r="C33" s="9"/>
      <c r="D33" s="9"/>
      <c r="E33" s="9"/>
      <c r="F33" s="9"/>
      <c r="G33" s="9">
        <v>1</v>
      </c>
      <c r="H33" s="9"/>
      <c r="I33" s="9"/>
      <c r="J33" s="9"/>
      <c r="K33" s="9">
        <v>1</v>
      </c>
    </row>
    <row r="34" spans="1:11" x14ac:dyDescent="0.35">
      <c r="A34" s="8" t="s">
        <v>1855</v>
      </c>
      <c r="B34" s="9"/>
      <c r="C34" s="9"/>
      <c r="D34" s="9"/>
      <c r="E34" s="9">
        <v>1</v>
      </c>
      <c r="F34" s="9"/>
      <c r="G34" s="9"/>
      <c r="H34" s="9"/>
      <c r="I34" s="9"/>
      <c r="J34" s="9"/>
      <c r="K34" s="9">
        <v>1</v>
      </c>
    </row>
    <row r="35" spans="1:11" x14ac:dyDescent="0.35">
      <c r="A35" s="8" t="s">
        <v>95</v>
      </c>
      <c r="B35" s="9"/>
      <c r="C35" s="9">
        <v>1</v>
      </c>
      <c r="D35" s="9">
        <v>1</v>
      </c>
      <c r="E35" s="9">
        <v>21</v>
      </c>
      <c r="F35" s="9"/>
      <c r="G35" s="9">
        <v>1</v>
      </c>
      <c r="H35" s="9">
        <v>2</v>
      </c>
      <c r="I35" s="9">
        <v>3</v>
      </c>
      <c r="J35" s="9">
        <v>2</v>
      </c>
      <c r="K35" s="9">
        <v>31</v>
      </c>
    </row>
    <row r="36" spans="1:11" x14ac:dyDescent="0.35">
      <c r="A36" s="8" t="s">
        <v>94</v>
      </c>
      <c r="B36" s="9"/>
      <c r="C36" s="9"/>
      <c r="D36" s="9"/>
      <c r="E36" s="9"/>
      <c r="F36" s="9"/>
      <c r="G36" s="9"/>
      <c r="H36" s="9"/>
      <c r="I36" s="9"/>
      <c r="J36" s="9">
        <v>1</v>
      </c>
      <c r="K36" s="9">
        <v>1</v>
      </c>
    </row>
    <row r="37" spans="1:11" x14ac:dyDescent="0.35">
      <c r="A37" s="8" t="s">
        <v>98</v>
      </c>
      <c r="B37" s="9">
        <v>2</v>
      </c>
      <c r="C37" s="9">
        <v>3</v>
      </c>
      <c r="D37" s="9">
        <v>4</v>
      </c>
      <c r="E37" s="9">
        <v>55</v>
      </c>
      <c r="F37" s="9">
        <v>3</v>
      </c>
      <c r="G37" s="9">
        <v>6</v>
      </c>
      <c r="H37" s="9">
        <v>9</v>
      </c>
      <c r="I37" s="9">
        <v>5</v>
      </c>
      <c r="J37" s="9">
        <v>6</v>
      </c>
      <c r="K37" s="9">
        <v>93</v>
      </c>
    </row>
    <row r="38" spans="1:11" x14ac:dyDescent="0.35">
      <c r="A38" s="8" t="s">
        <v>103</v>
      </c>
      <c r="B38" s="9"/>
      <c r="C38" s="9"/>
      <c r="D38" s="9"/>
      <c r="E38" s="9"/>
      <c r="F38" s="9"/>
      <c r="G38" s="9"/>
      <c r="H38" s="9">
        <v>1</v>
      </c>
      <c r="I38" s="9"/>
      <c r="J38" s="9">
        <v>2</v>
      </c>
      <c r="K38" s="9">
        <v>3</v>
      </c>
    </row>
    <row r="39" spans="1:11" x14ac:dyDescent="0.35">
      <c r="A39" s="8" t="s">
        <v>863</v>
      </c>
      <c r="B39" s="9"/>
      <c r="C39" s="9"/>
      <c r="D39" s="9"/>
      <c r="E39" s="9"/>
      <c r="F39" s="9"/>
      <c r="G39" s="9">
        <v>3</v>
      </c>
      <c r="H39" s="9"/>
      <c r="I39" s="9"/>
      <c r="J39" s="9"/>
      <c r="K39" s="9">
        <v>3</v>
      </c>
    </row>
    <row r="40" spans="1:11" x14ac:dyDescent="0.35">
      <c r="A40" s="8" t="s">
        <v>109</v>
      </c>
      <c r="B40" s="9"/>
      <c r="C40" s="9"/>
      <c r="D40" s="9"/>
      <c r="E40" s="9">
        <v>1</v>
      </c>
      <c r="F40" s="9"/>
      <c r="G40" s="9"/>
      <c r="H40" s="9">
        <v>1</v>
      </c>
      <c r="I40" s="9"/>
      <c r="J40" s="9"/>
      <c r="K40" s="9">
        <v>2</v>
      </c>
    </row>
    <row r="41" spans="1:11" x14ac:dyDescent="0.35">
      <c r="A41" s="8" t="s">
        <v>779</v>
      </c>
      <c r="B41" s="9"/>
      <c r="C41" s="9"/>
      <c r="D41" s="9"/>
      <c r="E41" s="9"/>
      <c r="F41" s="9"/>
      <c r="G41" s="9">
        <v>2</v>
      </c>
      <c r="H41" s="9"/>
      <c r="I41" s="9"/>
      <c r="J41" s="9"/>
      <c r="K41" s="9">
        <v>2</v>
      </c>
    </row>
    <row r="42" spans="1:11" x14ac:dyDescent="0.35">
      <c r="A42" s="8" t="s">
        <v>771</v>
      </c>
      <c r="B42" s="9"/>
      <c r="C42" s="9"/>
      <c r="D42" s="9"/>
      <c r="E42" s="9">
        <v>2</v>
      </c>
      <c r="F42" s="9"/>
      <c r="G42" s="9"/>
      <c r="H42" s="9"/>
      <c r="I42" s="9"/>
      <c r="J42" s="9"/>
      <c r="K42" s="9">
        <v>2</v>
      </c>
    </row>
    <row r="43" spans="1:11" x14ac:dyDescent="0.35">
      <c r="A43" s="8" t="s">
        <v>790</v>
      </c>
      <c r="B43" s="9"/>
      <c r="C43" s="9"/>
      <c r="D43" s="9">
        <v>8</v>
      </c>
      <c r="E43" s="9">
        <v>13</v>
      </c>
      <c r="F43" s="9">
        <v>3</v>
      </c>
      <c r="G43" s="9"/>
      <c r="H43" s="9">
        <v>2</v>
      </c>
      <c r="I43" s="9">
        <v>2</v>
      </c>
      <c r="J43" s="9"/>
      <c r="K43" s="9">
        <v>28</v>
      </c>
    </row>
    <row r="44" spans="1:11" x14ac:dyDescent="0.35">
      <c r="A44" s="8" t="s">
        <v>2137</v>
      </c>
      <c r="B44" s="9"/>
      <c r="C44" s="9"/>
      <c r="D44" s="9"/>
      <c r="E44" s="9"/>
      <c r="F44" s="9"/>
      <c r="G44" s="9"/>
      <c r="H44" s="9">
        <v>1</v>
      </c>
      <c r="I44" s="9"/>
      <c r="J44" s="9"/>
      <c r="K44" s="9">
        <v>1</v>
      </c>
    </row>
    <row r="45" spans="1:11" x14ac:dyDescent="0.35">
      <c r="A45" s="8" t="s">
        <v>1113</v>
      </c>
      <c r="B45" s="9"/>
      <c r="C45" s="9"/>
      <c r="D45" s="9"/>
      <c r="E45" s="9">
        <v>2</v>
      </c>
      <c r="F45" s="9"/>
      <c r="G45" s="9"/>
      <c r="H45" s="9">
        <v>1</v>
      </c>
      <c r="I45" s="9"/>
      <c r="J45" s="9"/>
      <c r="K45" s="9">
        <v>3</v>
      </c>
    </row>
    <row r="46" spans="1:11" x14ac:dyDescent="0.35">
      <c r="A46" s="8" t="s">
        <v>2097</v>
      </c>
      <c r="B46" s="9"/>
      <c r="C46" s="9"/>
      <c r="D46" s="9"/>
      <c r="E46" s="9">
        <v>1</v>
      </c>
      <c r="F46" s="9"/>
      <c r="G46" s="9"/>
      <c r="H46" s="9"/>
      <c r="I46" s="9"/>
      <c r="J46" s="9"/>
      <c r="K46" s="9">
        <v>1</v>
      </c>
    </row>
    <row r="47" spans="1:11" x14ac:dyDescent="0.35">
      <c r="A47" s="8" t="s">
        <v>2083</v>
      </c>
      <c r="B47" s="9"/>
      <c r="C47" s="9"/>
      <c r="D47" s="9"/>
      <c r="E47" s="9">
        <v>2</v>
      </c>
      <c r="F47" s="9"/>
      <c r="G47" s="9"/>
      <c r="H47" s="9"/>
      <c r="I47" s="9"/>
      <c r="J47" s="9"/>
      <c r="K47" s="9">
        <v>2</v>
      </c>
    </row>
    <row r="48" spans="1:11" x14ac:dyDescent="0.35">
      <c r="A48" s="8" t="s">
        <v>1064</v>
      </c>
      <c r="B48" s="9"/>
      <c r="C48" s="9"/>
      <c r="D48" s="9"/>
      <c r="E48" s="9">
        <v>2</v>
      </c>
      <c r="F48" s="9"/>
      <c r="G48" s="9"/>
      <c r="H48" s="9"/>
      <c r="I48" s="9"/>
      <c r="J48" s="9"/>
      <c r="K48" s="9">
        <v>2</v>
      </c>
    </row>
    <row r="49" spans="1:11" x14ac:dyDescent="0.35">
      <c r="A49" s="8" t="s">
        <v>2325</v>
      </c>
      <c r="B49" s="9"/>
      <c r="C49" s="9">
        <v>1</v>
      </c>
      <c r="D49" s="9"/>
      <c r="E49" s="9"/>
      <c r="F49" s="9"/>
      <c r="G49" s="9"/>
      <c r="H49" s="9"/>
      <c r="I49" s="9"/>
      <c r="J49" s="9"/>
      <c r="K49" s="9">
        <v>1</v>
      </c>
    </row>
    <row r="50" spans="1:11" x14ac:dyDescent="0.35">
      <c r="A50" s="8" t="s">
        <v>838</v>
      </c>
      <c r="B50" s="9"/>
      <c r="C50" s="9"/>
      <c r="D50" s="9"/>
      <c r="E50" s="9">
        <v>4</v>
      </c>
      <c r="F50" s="9"/>
      <c r="G50" s="9"/>
      <c r="H50" s="9"/>
      <c r="I50" s="9"/>
      <c r="J50" s="9"/>
      <c r="K50" s="9">
        <v>4</v>
      </c>
    </row>
    <row r="51" spans="1:11" x14ac:dyDescent="0.35">
      <c r="A51" s="8" t="s">
        <v>2138</v>
      </c>
      <c r="B51" s="9"/>
      <c r="C51" s="9"/>
      <c r="D51" s="9"/>
      <c r="E51" s="9"/>
      <c r="F51" s="9"/>
      <c r="G51" s="9"/>
      <c r="H51" s="9"/>
      <c r="I51" s="9"/>
      <c r="J51" s="9">
        <v>1</v>
      </c>
      <c r="K51" s="9">
        <v>1</v>
      </c>
    </row>
    <row r="52" spans="1:11" x14ac:dyDescent="0.35">
      <c r="A52" s="8" t="s">
        <v>2139</v>
      </c>
      <c r="B52" s="9"/>
      <c r="C52" s="9"/>
      <c r="D52" s="9"/>
      <c r="E52" s="9"/>
      <c r="F52" s="9"/>
      <c r="G52" s="9"/>
      <c r="H52" s="9"/>
      <c r="I52" s="9"/>
      <c r="J52" s="9">
        <v>1</v>
      </c>
      <c r="K52" s="9">
        <v>1</v>
      </c>
    </row>
    <row r="53" spans="1:11" x14ac:dyDescent="0.35">
      <c r="A53" s="8" t="s">
        <v>2396</v>
      </c>
      <c r="B53" s="9"/>
      <c r="C53" s="9"/>
      <c r="D53" s="9"/>
      <c r="E53" s="9"/>
      <c r="F53" s="9">
        <v>1</v>
      </c>
      <c r="G53" s="9"/>
      <c r="H53" s="9"/>
      <c r="I53" s="9"/>
      <c r="J53" s="9"/>
      <c r="K53" s="9">
        <v>1</v>
      </c>
    </row>
    <row r="54" spans="1:11" x14ac:dyDescent="0.35">
      <c r="A54" s="8" t="s">
        <v>960</v>
      </c>
      <c r="B54" s="9"/>
      <c r="C54" s="9"/>
      <c r="D54" s="9"/>
      <c r="E54" s="9"/>
      <c r="F54" s="9">
        <v>1</v>
      </c>
      <c r="G54" s="9"/>
      <c r="H54" s="9">
        <v>1</v>
      </c>
      <c r="I54" s="9"/>
      <c r="J54" s="9"/>
      <c r="K54" s="9">
        <v>2</v>
      </c>
    </row>
    <row r="55" spans="1:11" x14ac:dyDescent="0.35">
      <c r="A55" s="8" t="s">
        <v>1537</v>
      </c>
      <c r="B55" s="9"/>
      <c r="C55" s="9"/>
      <c r="D55" s="9"/>
      <c r="E55" s="9"/>
      <c r="F55" s="9"/>
      <c r="G55" s="9"/>
      <c r="H55" s="9">
        <v>1</v>
      </c>
      <c r="I55" s="9"/>
      <c r="J55" s="9"/>
      <c r="K55" s="9">
        <v>1</v>
      </c>
    </row>
    <row r="56" spans="1:11" x14ac:dyDescent="0.35">
      <c r="A56" s="8" t="s">
        <v>2184</v>
      </c>
      <c r="B56" s="9"/>
      <c r="C56" s="9"/>
      <c r="D56" s="9"/>
      <c r="E56" s="9"/>
      <c r="F56" s="9"/>
      <c r="G56" s="9"/>
      <c r="H56" s="9">
        <v>1</v>
      </c>
      <c r="I56" s="9"/>
      <c r="J56" s="9"/>
      <c r="K56" s="9">
        <v>1</v>
      </c>
    </row>
    <row r="57" spans="1:11" x14ac:dyDescent="0.35">
      <c r="A57" s="8" t="s">
        <v>458</v>
      </c>
      <c r="B57" s="9"/>
      <c r="C57" s="9"/>
      <c r="D57" s="9"/>
      <c r="E57" s="9"/>
      <c r="F57" s="9"/>
      <c r="G57" s="9"/>
      <c r="H57" s="9">
        <v>1</v>
      </c>
      <c r="I57" s="9"/>
      <c r="J57" s="9"/>
      <c r="K57" s="9">
        <v>1</v>
      </c>
    </row>
    <row r="58" spans="1:11" x14ac:dyDescent="0.35">
      <c r="A58" s="8" t="s">
        <v>137</v>
      </c>
      <c r="B58" s="9"/>
      <c r="C58" s="9"/>
      <c r="D58" s="9"/>
      <c r="E58" s="9"/>
      <c r="F58" s="9"/>
      <c r="G58" s="9"/>
      <c r="H58" s="9">
        <v>2</v>
      </c>
      <c r="I58" s="9"/>
      <c r="J58" s="9"/>
      <c r="K58" s="9">
        <v>2</v>
      </c>
    </row>
    <row r="59" spans="1:11" x14ac:dyDescent="0.35">
      <c r="A59" s="8" t="s">
        <v>738</v>
      </c>
      <c r="B59" s="9"/>
      <c r="C59" s="9"/>
      <c r="D59" s="9"/>
      <c r="E59" s="9">
        <v>1</v>
      </c>
      <c r="F59" s="9"/>
      <c r="G59" s="9"/>
      <c r="H59" s="9"/>
      <c r="I59" s="9"/>
      <c r="J59" s="9"/>
      <c r="K59" s="9">
        <v>1</v>
      </c>
    </row>
    <row r="60" spans="1:11" x14ac:dyDescent="0.35">
      <c r="A60" s="8" t="s">
        <v>1465</v>
      </c>
      <c r="B60" s="9"/>
      <c r="C60" s="9"/>
      <c r="D60" s="9"/>
      <c r="E60" s="9"/>
      <c r="F60" s="9"/>
      <c r="G60" s="9"/>
      <c r="H60" s="9">
        <v>1</v>
      </c>
      <c r="I60" s="9"/>
      <c r="J60" s="9">
        <v>1</v>
      </c>
      <c r="K60" s="9">
        <v>2</v>
      </c>
    </row>
    <row r="61" spans="1:11" x14ac:dyDescent="0.35">
      <c r="A61" s="8" t="s">
        <v>2570</v>
      </c>
      <c r="B61" s="9">
        <v>1</v>
      </c>
      <c r="C61" s="9"/>
      <c r="D61" s="9"/>
      <c r="E61" s="9"/>
      <c r="F61" s="9"/>
      <c r="G61" s="9"/>
      <c r="H61" s="9"/>
      <c r="I61" s="9"/>
      <c r="J61" s="9"/>
      <c r="K61" s="9">
        <v>1</v>
      </c>
    </row>
    <row r="62" spans="1:11" x14ac:dyDescent="0.35">
      <c r="A62" s="8" t="s">
        <v>932</v>
      </c>
      <c r="B62" s="9"/>
      <c r="C62" s="9"/>
      <c r="D62" s="9"/>
      <c r="E62" s="9"/>
      <c r="F62" s="9"/>
      <c r="G62" s="9"/>
      <c r="H62" s="9"/>
      <c r="I62" s="9">
        <v>2</v>
      </c>
      <c r="J62" s="9"/>
      <c r="K62" s="9">
        <v>2</v>
      </c>
    </row>
    <row r="63" spans="1:11" x14ac:dyDescent="0.35">
      <c r="A63" s="8" t="s">
        <v>748</v>
      </c>
      <c r="B63" s="9"/>
      <c r="C63" s="9"/>
      <c r="D63" s="9"/>
      <c r="E63" s="9">
        <v>1</v>
      </c>
      <c r="F63" s="9"/>
      <c r="G63" s="9"/>
      <c r="H63" s="9"/>
      <c r="I63" s="9"/>
      <c r="J63" s="9"/>
      <c r="K63" s="9">
        <v>1</v>
      </c>
    </row>
    <row r="64" spans="1:11" x14ac:dyDescent="0.35">
      <c r="A64" s="8" t="s">
        <v>2098</v>
      </c>
      <c r="B64" s="9"/>
      <c r="C64" s="9"/>
      <c r="D64" s="9"/>
      <c r="E64" s="9">
        <v>1</v>
      </c>
      <c r="F64" s="9"/>
      <c r="G64" s="9"/>
      <c r="H64" s="9"/>
      <c r="I64" s="9"/>
      <c r="J64" s="9"/>
      <c r="K64" s="9">
        <v>1</v>
      </c>
    </row>
    <row r="65" spans="1:11" x14ac:dyDescent="0.35">
      <c r="A65" s="8" t="s">
        <v>1826</v>
      </c>
      <c r="B65" s="9"/>
      <c r="C65" s="9"/>
      <c r="D65" s="9"/>
      <c r="E65" s="9">
        <v>1</v>
      </c>
      <c r="F65" s="9"/>
      <c r="G65" s="9"/>
      <c r="H65" s="9"/>
      <c r="I65" s="9"/>
      <c r="J65" s="9"/>
      <c r="K65" s="9">
        <v>1</v>
      </c>
    </row>
    <row r="66" spans="1:11" x14ac:dyDescent="0.35">
      <c r="A66" s="8" t="s">
        <v>1558</v>
      </c>
      <c r="B66" s="9"/>
      <c r="C66" s="9"/>
      <c r="D66" s="9"/>
      <c r="E66" s="9">
        <v>1</v>
      </c>
      <c r="F66" s="9"/>
      <c r="G66" s="9"/>
      <c r="H66" s="9"/>
      <c r="I66" s="9"/>
      <c r="J66" s="9"/>
      <c r="K66" s="9">
        <v>1</v>
      </c>
    </row>
    <row r="67" spans="1:11" x14ac:dyDescent="0.35">
      <c r="A67" s="8" t="s">
        <v>450</v>
      </c>
      <c r="B67" s="9"/>
      <c r="C67" s="9"/>
      <c r="D67" s="9"/>
      <c r="E67" s="9">
        <v>1</v>
      </c>
      <c r="F67" s="9"/>
      <c r="G67" s="9"/>
      <c r="H67" s="9"/>
      <c r="I67" s="9"/>
      <c r="J67" s="9"/>
      <c r="K67" s="9">
        <v>1</v>
      </c>
    </row>
    <row r="68" spans="1:11" x14ac:dyDescent="0.35">
      <c r="A68" s="8" t="s">
        <v>761</v>
      </c>
      <c r="B68" s="9">
        <v>1</v>
      </c>
      <c r="C68" s="9">
        <v>1</v>
      </c>
      <c r="D68" s="9"/>
      <c r="E68" s="9">
        <v>3</v>
      </c>
      <c r="F68" s="9"/>
      <c r="G68" s="9"/>
      <c r="H68" s="9"/>
      <c r="I68" s="9"/>
      <c r="J68" s="9"/>
      <c r="K68" s="9">
        <v>5</v>
      </c>
    </row>
    <row r="69" spans="1:11" x14ac:dyDescent="0.35">
      <c r="A69" s="8" t="s">
        <v>1672</v>
      </c>
      <c r="B69" s="9"/>
      <c r="C69" s="9"/>
      <c r="D69" s="9"/>
      <c r="E69" s="9">
        <v>1</v>
      </c>
      <c r="F69" s="9"/>
      <c r="G69" s="9"/>
      <c r="H69" s="9"/>
      <c r="I69" s="9"/>
      <c r="J69" s="9"/>
      <c r="K69" s="9">
        <v>1</v>
      </c>
    </row>
    <row r="70" spans="1:11" x14ac:dyDescent="0.35">
      <c r="A70" s="8" t="s">
        <v>2130</v>
      </c>
      <c r="B70" s="9"/>
      <c r="C70" s="9"/>
      <c r="D70" s="9"/>
      <c r="E70" s="9">
        <v>1</v>
      </c>
      <c r="F70" s="9"/>
      <c r="G70" s="9"/>
      <c r="H70" s="9"/>
      <c r="I70" s="9"/>
      <c r="J70" s="9"/>
      <c r="K70" s="9">
        <v>1</v>
      </c>
    </row>
    <row r="71" spans="1:11" x14ac:dyDescent="0.35">
      <c r="A71" s="8" t="s">
        <v>1831</v>
      </c>
      <c r="B71" s="9"/>
      <c r="C71" s="9"/>
      <c r="D71" s="9"/>
      <c r="E71" s="9">
        <v>1</v>
      </c>
      <c r="F71" s="9"/>
      <c r="G71" s="9"/>
      <c r="H71" s="9"/>
      <c r="I71" s="9"/>
      <c r="J71" s="9"/>
      <c r="K71" s="9">
        <v>1</v>
      </c>
    </row>
    <row r="72" spans="1:11" x14ac:dyDescent="0.35">
      <c r="A72" s="8" t="s">
        <v>963</v>
      </c>
      <c r="B72" s="9"/>
      <c r="C72" s="9"/>
      <c r="D72" s="9"/>
      <c r="E72" s="9">
        <v>1</v>
      </c>
      <c r="F72" s="9"/>
      <c r="G72" s="9"/>
      <c r="H72" s="9"/>
      <c r="I72" s="9"/>
      <c r="J72" s="9"/>
      <c r="K72" s="9">
        <v>1</v>
      </c>
    </row>
    <row r="73" spans="1:11" x14ac:dyDescent="0.35">
      <c r="A73" s="8" t="s">
        <v>1689</v>
      </c>
      <c r="B73" s="9"/>
      <c r="C73" s="9"/>
      <c r="D73" s="9"/>
      <c r="E73" s="9">
        <v>1</v>
      </c>
      <c r="F73" s="9"/>
      <c r="G73" s="9"/>
      <c r="H73" s="9"/>
      <c r="I73" s="9"/>
      <c r="J73" s="9"/>
      <c r="K73" s="9">
        <v>1</v>
      </c>
    </row>
    <row r="74" spans="1:11" x14ac:dyDescent="0.35">
      <c r="A74" s="8" t="s">
        <v>1028</v>
      </c>
      <c r="B74" s="9"/>
      <c r="C74" s="9"/>
      <c r="D74" s="9"/>
      <c r="E74" s="9">
        <v>1</v>
      </c>
      <c r="F74" s="9"/>
      <c r="G74" s="9"/>
      <c r="H74" s="9"/>
      <c r="I74" s="9"/>
      <c r="J74" s="9"/>
      <c r="K74" s="9">
        <v>1</v>
      </c>
    </row>
    <row r="75" spans="1:11" x14ac:dyDescent="0.35">
      <c r="A75" s="8" t="s">
        <v>1637</v>
      </c>
      <c r="B75" s="9"/>
      <c r="C75" s="9"/>
      <c r="D75" s="9"/>
      <c r="E75" s="9">
        <v>1</v>
      </c>
      <c r="F75" s="9"/>
      <c r="G75" s="9"/>
      <c r="H75" s="9"/>
      <c r="I75" s="9"/>
      <c r="J75" s="9"/>
      <c r="K75" s="9">
        <v>1</v>
      </c>
    </row>
    <row r="76" spans="1:11" x14ac:dyDescent="0.35">
      <c r="A76" s="8" t="s">
        <v>1544</v>
      </c>
      <c r="B76" s="9"/>
      <c r="C76" s="9"/>
      <c r="D76" s="9"/>
      <c r="E76" s="9">
        <v>1</v>
      </c>
      <c r="F76" s="9"/>
      <c r="G76" s="9"/>
      <c r="H76" s="9"/>
      <c r="I76" s="9"/>
      <c r="J76" s="9"/>
      <c r="K76" s="9">
        <v>1</v>
      </c>
    </row>
    <row r="77" spans="1:11" x14ac:dyDescent="0.35">
      <c r="A77" s="8" t="s">
        <v>176</v>
      </c>
      <c r="B77" s="9"/>
      <c r="C77" s="9"/>
      <c r="D77" s="9"/>
      <c r="E77" s="9"/>
      <c r="F77" s="9"/>
      <c r="G77" s="9"/>
      <c r="H77" s="9"/>
      <c r="I77" s="9"/>
      <c r="J77" s="9">
        <v>1</v>
      </c>
      <c r="K77" s="9">
        <v>1</v>
      </c>
    </row>
    <row r="78" spans="1:11" x14ac:dyDescent="0.35">
      <c r="A78" s="8" t="s">
        <v>194</v>
      </c>
      <c r="B78" s="9"/>
      <c r="C78" s="9"/>
      <c r="D78" s="9"/>
      <c r="E78" s="9">
        <v>6</v>
      </c>
      <c r="F78" s="9"/>
      <c r="G78" s="9"/>
      <c r="H78" s="9"/>
      <c r="I78" s="9"/>
      <c r="J78" s="9">
        <v>1</v>
      </c>
      <c r="K78" s="9">
        <v>7</v>
      </c>
    </row>
    <row r="79" spans="1:11" x14ac:dyDescent="0.35">
      <c r="A79" s="8" t="s">
        <v>1030</v>
      </c>
      <c r="B79" s="9"/>
      <c r="C79" s="9"/>
      <c r="D79" s="9"/>
      <c r="E79" s="9">
        <v>1</v>
      </c>
      <c r="F79" s="9"/>
      <c r="G79" s="9"/>
      <c r="H79" s="9"/>
      <c r="I79" s="9"/>
      <c r="J79" s="9"/>
      <c r="K79" s="9">
        <v>1</v>
      </c>
    </row>
    <row r="80" spans="1:11" x14ac:dyDescent="0.35">
      <c r="A80" s="8" t="s">
        <v>185</v>
      </c>
      <c r="B80" s="9"/>
      <c r="C80" s="9"/>
      <c r="D80" s="9"/>
      <c r="E80" s="9"/>
      <c r="F80" s="9"/>
      <c r="G80" s="9"/>
      <c r="H80" s="9">
        <v>1</v>
      </c>
      <c r="I80" s="9"/>
      <c r="J80" s="9"/>
      <c r="K80" s="9">
        <v>1</v>
      </c>
    </row>
    <row r="81" spans="1:11" x14ac:dyDescent="0.35">
      <c r="A81" s="8" t="s">
        <v>1377</v>
      </c>
      <c r="B81" s="9"/>
      <c r="C81" s="9"/>
      <c r="D81" s="9"/>
      <c r="E81" s="9">
        <v>2</v>
      </c>
      <c r="F81" s="9"/>
      <c r="G81" s="9"/>
      <c r="H81" s="9"/>
      <c r="I81" s="9"/>
      <c r="J81" s="9"/>
      <c r="K81" s="9">
        <v>2</v>
      </c>
    </row>
    <row r="82" spans="1:11" x14ac:dyDescent="0.35">
      <c r="A82" s="8" t="s">
        <v>2095</v>
      </c>
      <c r="B82" s="9"/>
      <c r="C82" s="9"/>
      <c r="D82" s="9"/>
      <c r="E82" s="9">
        <v>1</v>
      </c>
      <c r="F82" s="9"/>
      <c r="G82" s="9"/>
      <c r="H82" s="9"/>
      <c r="I82" s="9"/>
      <c r="J82" s="9"/>
      <c r="K82" s="9">
        <v>1</v>
      </c>
    </row>
    <row r="83" spans="1:11" x14ac:dyDescent="0.35">
      <c r="A83" s="8" t="s">
        <v>2096</v>
      </c>
      <c r="B83" s="9"/>
      <c r="C83" s="9"/>
      <c r="D83" s="9"/>
      <c r="E83" s="9">
        <v>1</v>
      </c>
      <c r="F83" s="9"/>
      <c r="G83" s="9"/>
      <c r="H83" s="9"/>
      <c r="I83" s="9"/>
      <c r="J83" s="9"/>
      <c r="K83" s="9">
        <v>1</v>
      </c>
    </row>
    <row r="84" spans="1:11" x14ac:dyDescent="0.35">
      <c r="A84" s="8" t="s">
        <v>1679</v>
      </c>
      <c r="B84" s="9"/>
      <c r="C84" s="9">
        <v>1</v>
      </c>
      <c r="D84" s="9"/>
      <c r="E84" s="9"/>
      <c r="F84" s="9"/>
      <c r="G84" s="9"/>
      <c r="H84" s="9"/>
      <c r="I84" s="9"/>
      <c r="J84" s="9"/>
      <c r="K84" s="9">
        <v>1</v>
      </c>
    </row>
    <row r="85" spans="1:11" x14ac:dyDescent="0.35">
      <c r="A85" s="8" t="s">
        <v>664</v>
      </c>
      <c r="B85" s="9"/>
      <c r="C85" s="9"/>
      <c r="D85" s="9"/>
      <c r="E85" s="9">
        <v>3</v>
      </c>
      <c r="F85" s="9"/>
      <c r="G85" s="9"/>
      <c r="H85" s="9"/>
      <c r="I85" s="9"/>
      <c r="J85" s="9"/>
      <c r="K85" s="9">
        <v>3</v>
      </c>
    </row>
    <row r="86" spans="1:11" x14ac:dyDescent="0.35">
      <c r="A86" s="8" t="s">
        <v>1378</v>
      </c>
      <c r="B86" s="9"/>
      <c r="C86" s="9"/>
      <c r="D86" s="9"/>
      <c r="E86" s="9">
        <v>2</v>
      </c>
      <c r="F86" s="9"/>
      <c r="G86" s="9"/>
      <c r="H86" s="9"/>
      <c r="I86" s="9"/>
      <c r="J86" s="9"/>
      <c r="K86" s="9">
        <v>2</v>
      </c>
    </row>
    <row r="87" spans="1:11" x14ac:dyDescent="0.35">
      <c r="A87" s="8" t="s">
        <v>1219</v>
      </c>
      <c r="B87" s="9"/>
      <c r="C87" s="9"/>
      <c r="D87" s="9"/>
      <c r="E87" s="9">
        <v>1</v>
      </c>
      <c r="F87" s="9"/>
      <c r="G87" s="9"/>
      <c r="H87" s="9"/>
      <c r="I87" s="9"/>
      <c r="J87" s="9"/>
      <c r="K87" s="9">
        <v>1</v>
      </c>
    </row>
    <row r="88" spans="1:11" x14ac:dyDescent="0.35">
      <c r="A88" s="8" t="s">
        <v>2012</v>
      </c>
      <c r="B88" s="9"/>
      <c r="C88" s="9"/>
      <c r="D88" s="9"/>
      <c r="E88" s="9">
        <v>1</v>
      </c>
      <c r="F88" s="9"/>
      <c r="G88" s="9"/>
      <c r="H88" s="9"/>
      <c r="I88" s="9"/>
      <c r="J88" s="9"/>
      <c r="K88" s="9">
        <v>1</v>
      </c>
    </row>
    <row r="89" spans="1:11" x14ac:dyDescent="0.35">
      <c r="A89" s="8" t="s">
        <v>2330</v>
      </c>
      <c r="B89" s="9"/>
      <c r="C89" s="9">
        <v>3</v>
      </c>
      <c r="D89" s="9"/>
      <c r="E89" s="9"/>
      <c r="F89" s="9"/>
      <c r="G89" s="9"/>
      <c r="H89" s="9"/>
      <c r="I89" s="9"/>
      <c r="J89" s="9"/>
      <c r="K89" s="9">
        <v>3</v>
      </c>
    </row>
    <row r="90" spans="1:11" x14ac:dyDescent="0.35">
      <c r="A90" s="8" t="s">
        <v>1032</v>
      </c>
      <c r="B90" s="9"/>
      <c r="C90" s="9"/>
      <c r="D90" s="9"/>
      <c r="E90" s="9">
        <v>3</v>
      </c>
      <c r="F90" s="9"/>
      <c r="G90" s="9"/>
      <c r="H90" s="9"/>
      <c r="I90" s="9"/>
      <c r="J90" s="9"/>
      <c r="K90" s="9">
        <v>3</v>
      </c>
    </row>
    <row r="91" spans="1:11" x14ac:dyDescent="0.35">
      <c r="A91" s="8" t="s">
        <v>745</v>
      </c>
      <c r="B91" s="9"/>
      <c r="C91" s="9"/>
      <c r="D91" s="9"/>
      <c r="E91" s="9">
        <v>3</v>
      </c>
      <c r="F91" s="9"/>
      <c r="G91" s="9"/>
      <c r="H91" s="9"/>
      <c r="I91" s="9"/>
      <c r="J91" s="9"/>
      <c r="K91" s="9">
        <v>3</v>
      </c>
    </row>
    <row r="92" spans="1:11" x14ac:dyDescent="0.35">
      <c r="A92" s="8" t="s">
        <v>206</v>
      </c>
      <c r="B92" s="9"/>
      <c r="C92" s="9"/>
      <c r="D92" s="9"/>
      <c r="E92" s="9">
        <v>1</v>
      </c>
      <c r="F92" s="9"/>
      <c r="G92" s="9"/>
      <c r="H92" s="9">
        <v>1</v>
      </c>
      <c r="I92" s="9"/>
      <c r="J92" s="9">
        <v>1</v>
      </c>
      <c r="K92" s="9">
        <v>3</v>
      </c>
    </row>
    <row r="93" spans="1:11" x14ac:dyDescent="0.35">
      <c r="A93" s="8" t="s">
        <v>1819</v>
      </c>
      <c r="B93" s="9"/>
      <c r="C93" s="9"/>
      <c r="D93" s="9"/>
      <c r="E93" s="9">
        <v>4</v>
      </c>
      <c r="F93" s="9"/>
      <c r="G93" s="9"/>
      <c r="H93" s="9"/>
      <c r="I93" s="9"/>
      <c r="J93" s="9"/>
      <c r="K93" s="9">
        <v>4</v>
      </c>
    </row>
    <row r="94" spans="1:11" x14ac:dyDescent="0.35">
      <c r="A94" s="8" t="s">
        <v>756</v>
      </c>
      <c r="B94" s="9"/>
      <c r="C94" s="9"/>
      <c r="D94" s="9"/>
      <c r="E94" s="9">
        <v>1</v>
      </c>
      <c r="F94" s="9"/>
      <c r="G94" s="9"/>
      <c r="H94" s="9"/>
      <c r="I94" s="9"/>
      <c r="J94" s="9"/>
      <c r="K94" s="9">
        <v>1</v>
      </c>
    </row>
    <row r="95" spans="1:11" x14ac:dyDescent="0.35">
      <c r="A95" s="8" t="s">
        <v>1000</v>
      </c>
      <c r="B95" s="9"/>
      <c r="C95" s="9"/>
      <c r="D95" s="9"/>
      <c r="E95" s="9"/>
      <c r="F95" s="9"/>
      <c r="G95" s="9"/>
      <c r="H95" s="9"/>
      <c r="I95" s="9"/>
      <c r="J95" s="9">
        <v>1</v>
      </c>
      <c r="K95" s="9">
        <v>1</v>
      </c>
    </row>
    <row r="96" spans="1:11" x14ac:dyDescent="0.35">
      <c r="A96" s="8" t="s">
        <v>1212</v>
      </c>
      <c r="B96" s="9"/>
      <c r="C96" s="9"/>
      <c r="D96" s="9"/>
      <c r="E96" s="9">
        <v>1</v>
      </c>
      <c r="F96" s="9"/>
      <c r="G96" s="9"/>
      <c r="H96" s="9"/>
      <c r="I96" s="9"/>
      <c r="J96" s="9"/>
      <c r="K96" s="9">
        <v>1</v>
      </c>
    </row>
    <row r="97" spans="1:11" x14ac:dyDescent="0.35">
      <c r="A97" s="8" t="s">
        <v>1680</v>
      </c>
      <c r="B97" s="9"/>
      <c r="C97" s="9"/>
      <c r="D97" s="9"/>
      <c r="E97" s="9">
        <v>3</v>
      </c>
      <c r="F97" s="9"/>
      <c r="G97" s="9"/>
      <c r="H97" s="9"/>
      <c r="I97" s="9"/>
      <c r="J97" s="9"/>
      <c r="K97" s="9">
        <v>3</v>
      </c>
    </row>
    <row r="98" spans="1:11" x14ac:dyDescent="0.35">
      <c r="A98" s="8" t="s">
        <v>1046</v>
      </c>
      <c r="B98" s="9"/>
      <c r="C98" s="9"/>
      <c r="D98" s="9">
        <v>3</v>
      </c>
      <c r="E98" s="9">
        <v>2</v>
      </c>
      <c r="F98" s="9">
        <v>1</v>
      </c>
      <c r="G98" s="9"/>
      <c r="H98" s="9"/>
      <c r="I98" s="9"/>
      <c r="J98" s="9">
        <v>2</v>
      </c>
      <c r="K98" s="9">
        <v>8</v>
      </c>
    </row>
    <row r="99" spans="1:11" x14ac:dyDescent="0.35">
      <c r="A99" s="8" t="s">
        <v>209</v>
      </c>
      <c r="B99" s="9"/>
      <c r="C99" s="9">
        <v>1</v>
      </c>
      <c r="D99" s="9"/>
      <c r="E99" s="9"/>
      <c r="F99" s="9"/>
      <c r="G99" s="9"/>
      <c r="H99" s="9"/>
      <c r="I99" s="9"/>
      <c r="J99" s="9"/>
      <c r="K99" s="9">
        <v>1</v>
      </c>
    </row>
    <row r="100" spans="1:11" x14ac:dyDescent="0.35">
      <c r="A100" s="8" t="s">
        <v>29</v>
      </c>
      <c r="B100" s="9"/>
      <c r="C100" s="9"/>
      <c r="D100" s="9"/>
      <c r="E100" s="9">
        <v>1</v>
      </c>
      <c r="F100" s="9"/>
      <c r="G100" s="9"/>
      <c r="H100" s="9"/>
      <c r="I100" s="9"/>
      <c r="J100" s="9"/>
      <c r="K100" s="9">
        <v>1</v>
      </c>
    </row>
    <row r="101" spans="1:11" x14ac:dyDescent="0.35">
      <c r="A101" s="8" t="s">
        <v>1461</v>
      </c>
      <c r="B101" s="9"/>
      <c r="C101" s="9"/>
      <c r="D101" s="9"/>
      <c r="E101" s="9"/>
      <c r="F101" s="9"/>
      <c r="G101" s="9"/>
      <c r="H101" s="9">
        <v>3</v>
      </c>
      <c r="I101" s="9"/>
      <c r="J101" s="9"/>
      <c r="K101" s="9">
        <v>3</v>
      </c>
    </row>
    <row r="102" spans="1:11" x14ac:dyDescent="0.35">
      <c r="A102" s="8" t="s">
        <v>1682</v>
      </c>
      <c r="B102" s="9"/>
      <c r="C102" s="9"/>
      <c r="D102" s="9"/>
      <c r="E102" s="9"/>
      <c r="F102" s="9"/>
      <c r="G102" s="9"/>
      <c r="H102" s="9">
        <v>1</v>
      </c>
      <c r="I102" s="9"/>
      <c r="J102" s="9"/>
      <c r="K102" s="9">
        <v>1</v>
      </c>
    </row>
    <row r="103" spans="1:11" x14ac:dyDescent="0.35">
      <c r="A103" s="8" t="s">
        <v>2154</v>
      </c>
      <c r="B103" s="9"/>
      <c r="C103" s="9"/>
      <c r="D103" s="9"/>
      <c r="E103" s="9">
        <v>1</v>
      </c>
      <c r="F103" s="9"/>
      <c r="G103" s="9"/>
      <c r="H103" s="9"/>
      <c r="I103" s="9"/>
      <c r="J103" s="9"/>
      <c r="K103" s="9">
        <v>1</v>
      </c>
    </row>
    <row r="104" spans="1:11" x14ac:dyDescent="0.35">
      <c r="A104" s="8" t="s">
        <v>2574</v>
      </c>
      <c r="B104" s="9">
        <v>1</v>
      </c>
      <c r="C104" s="9"/>
      <c r="D104" s="9"/>
      <c r="E104" s="9"/>
      <c r="F104" s="9"/>
      <c r="G104" s="9">
        <v>1</v>
      </c>
      <c r="H104" s="9"/>
      <c r="I104" s="9"/>
      <c r="J104" s="9"/>
      <c r="K104" s="9">
        <v>2</v>
      </c>
    </row>
    <row r="105" spans="1:11" x14ac:dyDescent="0.35">
      <c r="A105" s="8" t="s">
        <v>744</v>
      </c>
      <c r="B105" s="9"/>
      <c r="C105" s="9"/>
      <c r="D105" s="9"/>
      <c r="E105" s="9">
        <v>1</v>
      </c>
      <c r="F105" s="9"/>
      <c r="G105" s="9"/>
      <c r="H105" s="9"/>
      <c r="I105" s="9"/>
      <c r="J105" s="9"/>
      <c r="K105" s="9">
        <v>1</v>
      </c>
    </row>
    <row r="106" spans="1:11" x14ac:dyDescent="0.35">
      <c r="A106" s="8" t="s">
        <v>1627</v>
      </c>
      <c r="B106" s="9"/>
      <c r="C106" s="9"/>
      <c r="D106" s="9"/>
      <c r="E106" s="9">
        <v>1</v>
      </c>
      <c r="F106" s="9"/>
      <c r="G106" s="9"/>
      <c r="H106" s="9"/>
      <c r="I106" s="9"/>
      <c r="J106" s="9"/>
      <c r="K106" s="9">
        <v>1</v>
      </c>
    </row>
    <row r="107" spans="1:11" x14ac:dyDescent="0.35">
      <c r="A107" s="8" t="s">
        <v>2176</v>
      </c>
      <c r="B107" s="9"/>
      <c r="C107" s="9"/>
      <c r="D107" s="9"/>
      <c r="E107" s="9">
        <v>3</v>
      </c>
      <c r="F107" s="9"/>
      <c r="G107" s="9"/>
      <c r="H107" s="9"/>
      <c r="I107" s="9"/>
      <c r="J107" s="9"/>
      <c r="K107" s="9">
        <v>3</v>
      </c>
    </row>
    <row r="108" spans="1:11" x14ac:dyDescent="0.35">
      <c r="A108" s="8" t="s">
        <v>235</v>
      </c>
      <c r="B108" s="9">
        <v>2</v>
      </c>
      <c r="C108" s="9">
        <v>3</v>
      </c>
      <c r="D108" s="9"/>
      <c r="E108" s="9">
        <v>4</v>
      </c>
      <c r="F108" s="9">
        <v>2</v>
      </c>
      <c r="G108" s="9"/>
      <c r="H108" s="9">
        <v>1</v>
      </c>
      <c r="I108" s="9"/>
      <c r="J108" s="9">
        <v>1</v>
      </c>
      <c r="K108" s="9">
        <v>13</v>
      </c>
    </row>
    <row r="109" spans="1:11" x14ac:dyDescent="0.35">
      <c r="A109" s="8" t="s">
        <v>2116</v>
      </c>
      <c r="B109" s="9"/>
      <c r="C109" s="9"/>
      <c r="D109" s="9"/>
      <c r="E109" s="9"/>
      <c r="F109" s="9"/>
      <c r="G109" s="9"/>
      <c r="H109" s="9">
        <v>1</v>
      </c>
      <c r="I109" s="9"/>
      <c r="J109" s="9"/>
      <c r="K109" s="9">
        <v>1</v>
      </c>
    </row>
    <row r="110" spans="1:11" x14ac:dyDescent="0.35">
      <c r="A110" s="8" t="s">
        <v>1666</v>
      </c>
      <c r="B110" s="9"/>
      <c r="C110" s="9"/>
      <c r="D110" s="9"/>
      <c r="E110" s="9">
        <v>1</v>
      </c>
      <c r="F110" s="9"/>
      <c r="G110" s="9"/>
      <c r="H110" s="9"/>
      <c r="I110" s="9"/>
      <c r="J110" s="9"/>
      <c r="K110" s="9">
        <v>1</v>
      </c>
    </row>
    <row r="111" spans="1:11" x14ac:dyDescent="0.35">
      <c r="A111" s="8" t="s">
        <v>1320</v>
      </c>
      <c r="B111" s="9"/>
      <c r="C111" s="9"/>
      <c r="D111" s="9"/>
      <c r="E111" s="9">
        <v>1</v>
      </c>
      <c r="F111" s="9"/>
      <c r="G111" s="9"/>
      <c r="H111" s="9"/>
      <c r="I111" s="9"/>
      <c r="J111" s="9"/>
      <c r="K111" s="9">
        <v>1</v>
      </c>
    </row>
    <row r="112" spans="1:11" x14ac:dyDescent="0.35">
      <c r="A112" s="8" t="s">
        <v>1336</v>
      </c>
      <c r="B112" s="9"/>
      <c r="C112" s="9"/>
      <c r="D112" s="9"/>
      <c r="E112" s="9">
        <v>1</v>
      </c>
      <c r="F112" s="9"/>
      <c r="G112" s="9"/>
      <c r="H112" s="9"/>
      <c r="I112" s="9"/>
      <c r="J112" s="9"/>
      <c r="K112" s="9">
        <v>1</v>
      </c>
    </row>
    <row r="113" spans="1:11" x14ac:dyDescent="0.35">
      <c r="A113" s="8" t="s">
        <v>2165</v>
      </c>
      <c r="B113" s="9"/>
      <c r="C113" s="9"/>
      <c r="D113" s="9"/>
      <c r="E113" s="9">
        <v>1</v>
      </c>
      <c r="F113" s="9"/>
      <c r="G113" s="9"/>
      <c r="H113" s="9"/>
      <c r="I113" s="9"/>
      <c r="J113" s="9"/>
      <c r="K113" s="9">
        <v>1</v>
      </c>
    </row>
    <row r="114" spans="1:11" x14ac:dyDescent="0.35">
      <c r="A114" s="8" t="s">
        <v>521</v>
      </c>
      <c r="B114" s="9"/>
      <c r="C114" s="9"/>
      <c r="D114" s="9"/>
      <c r="E114" s="9"/>
      <c r="F114" s="9"/>
      <c r="G114" s="9"/>
      <c r="H114" s="9">
        <v>1</v>
      </c>
      <c r="I114" s="9"/>
      <c r="J114" s="9"/>
      <c r="K114" s="9">
        <v>1</v>
      </c>
    </row>
    <row r="115" spans="1:11" x14ac:dyDescent="0.35">
      <c r="A115" s="8" t="s">
        <v>2609</v>
      </c>
      <c r="B115" s="9"/>
      <c r="C115" s="9"/>
      <c r="D115" s="9"/>
      <c r="E115" s="9">
        <v>3</v>
      </c>
      <c r="F115" s="9"/>
      <c r="G115" s="9"/>
      <c r="H115" s="9">
        <v>4</v>
      </c>
      <c r="I115" s="9"/>
      <c r="J115" s="9"/>
      <c r="K115" s="9">
        <v>7</v>
      </c>
    </row>
    <row r="116" spans="1:11" x14ac:dyDescent="0.35">
      <c r="A116" s="8" t="s">
        <v>2428</v>
      </c>
      <c r="B116" s="9"/>
      <c r="C116" s="9">
        <v>1</v>
      </c>
      <c r="D116" s="9"/>
      <c r="E116" s="9"/>
      <c r="F116" s="9"/>
      <c r="G116" s="9"/>
      <c r="H116" s="9"/>
      <c r="I116" s="9"/>
      <c r="J116" s="9"/>
      <c r="K116" s="9">
        <v>1</v>
      </c>
    </row>
    <row r="117" spans="1:11" x14ac:dyDescent="0.35">
      <c r="A117" s="8" t="s">
        <v>1651</v>
      </c>
      <c r="B117" s="9"/>
      <c r="C117" s="9"/>
      <c r="D117" s="9"/>
      <c r="E117" s="9">
        <v>1</v>
      </c>
      <c r="F117" s="9"/>
      <c r="G117" s="9"/>
      <c r="H117" s="9"/>
      <c r="I117" s="9"/>
      <c r="J117" s="9"/>
      <c r="K117" s="9">
        <v>1</v>
      </c>
    </row>
    <row r="118" spans="1:11" x14ac:dyDescent="0.35">
      <c r="A118" s="8" t="s">
        <v>1652</v>
      </c>
      <c r="B118" s="9"/>
      <c r="C118" s="9"/>
      <c r="D118" s="9"/>
      <c r="E118" s="9">
        <v>1</v>
      </c>
      <c r="F118" s="9"/>
      <c r="G118" s="9"/>
      <c r="H118" s="9"/>
      <c r="I118" s="9"/>
      <c r="J118" s="9"/>
      <c r="K118" s="9">
        <v>1</v>
      </c>
    </row>
    <row r="119" spans="1:11" x14ac:dyDescent="0.35">
      <c r="A119" s="8" t="s">
        <v>1650</v>
      </c>
      <c r="B119" s="9"/>
      <c r="C119" s="9"/>
      <c r="D119" s="9"/>
      <c r="E119" s="9">
        <v>1</v>
      </c>
      <c r="F119" s="9"/>
      <c r="G119" s="9"/>
      <c r="H119" s="9"/>
      <c r="I119" s="9"/>
      <c r="J119" s="9"/>
      <c r="K119" s="9">
        <v>1</v>
      </c>
    </row>
    <row r="120" spans="1:11" x14ac:dyDescent="0.35">
      <c r="A120" s="8" t="s">
        <v>1653</v>
      </c>
      <c r="B120" s="9"/>
      <c r="C120" s="9"/>
      <c r="D120" s="9"/>
      <c r="E120" s="9">
        <v>1</v>
      </c>
      <c r="F120" s="9"/>
      <c r="G120" s="9"/>
      <c r="H120" s="9"/>
      <c r="I120" s="9"/>
      <c r="J120" s="9"/>
      <c r="K120" s="9">
        <v>1</v>
      </c>
    </row>
    <row r="121" spans="1:11" x14ac:dyDescent="0.35">
      <c r="A121" s="8" t="s">
        <v>1632</v>
      </c>
      <c r="B121" s="9"/>
      <c r="C121" s="9"/>
      <c r="D121" s="9"/>
      <c r="E121" s="9">
        <v>1</v>
      </c>
      <c r="F121" s="9"/>
      <c r="G121" s="9"/>
      <c r="H121" s="9"/>
      <c r="I121" s="9"/>
      <c r="J121" s="9"/>
      <c r="K121" s="9">
        <v>1</v>
      </c>
    </row>
    <row r="122" spans="1:11" x14ac:dyDescent="0.35">
      <c r="A122" s="8" t="s">
        <v>1346</v>
      </c>
      <c r="B122" s="9"/>
      <c r="C122" s="9"/>
      <c r="D122" s="9"/>
      <c r="E122" s="9">
        <v>1</v>
      </c>
      <c r="F122" s="9"/>
      <c r="G122" s="9"/>
      <c r="H122" s="9"/>
      <c r="I122" s="9"/>
      <c r="J122" s="9"/>
      <c r="K122" s="9">
        <v>1</v>
      </c>
    </row>
    <row r="123" spans="1:11" x14ac:dyDescent="0.35">
      <c r="A123" s="8" t="s">
        <v>256</v>
      </c>
      <c r="B123" s="9"/>
      <c r="C123" s="9"/>
      <c r="D123" s="9"/>
      <c r="E123" s="9"/>
      <c r="F123" s="9"/>
      <c r="G123" s="9"/>
      <c r="H123" s="9"/>
      <c r="I123" s="9"/>
      <c r="J123" s="9">
        <v>1</v>
      </c>
      <c r="K123" s="9">
        <v>1</v>
      </c>
    </row>
    <row r="124" spans="1:11" x14ac:dyDescent="0.35">
      <c r="A124" s="8" t="s">
        <v>85</v>
      </c>
      <c r="B124" s="9"/>
      <c r="C124" s="9">
        <v>3</v>
      </c>
      <c r="D124" s="9"/>
      <c r="E124" s="9">
        <v>4</v>
      </c>
      <c r="F124" s="9"/>
      <c r="G124" s="9"/>
      <c r="H124" s="9"/>
      <c r="I124" s="9"/>
      <c r="J124" s="9"/>
      <c r="K124" s="9">
        <v>7</v>
      </c>
    </row>
    <row r="125" spans="1:11" x14ac:dyDescent="0.35">
      <c r="A125" s="8" t="s">
        <v>2060</v>
      </c>
      <c r="B125" s="9"/>
      <c r="C125" s="9"/>
      <c r="D125" s="9"/>
      <c r="E125" s="9">
        <v>1</v>
      </c>
      <c r="F125" s="9"/>
      <c r="G125" s="9"/>
      <c r="H125" s="9"/>
      <c r="I125" s="9"/>
      <c r="J125" s="9"/>
      <c r="K125" s="9">
        <v>1</v>
      </c>
    </row>
    <row r="126" spans="1:11" x14ac:dyDescent="0.35">
      <c r="A126" s="8" t="s">
        <v>266</v>
      </c>
      <c r="B126" s="9"/>
      <c r="C126" s="9">
        <v>1</v>
      </c>
      <c r="D126" s="9"/>
      <c r="E126" s="9">
        <v>12</v>
      </c>
      <c r="F126" s="9"/>
      <c r="G126" s="9">
        <v>1</v>
      </c>
      <c r="H126" s="9">
        <v>2</v>
      </c>
      <c r="I126" s="9"/>
      <c r="J126" s="9">
        <v>1</v>
      </c>
      <c r="K126" s="9">
        <v>17</v>
      </c>
    </row>
    <row r="127" spans="1:11" x14ac:dyDescent="0.35">
      <c r="A127" s="8" t="s">
        <v>269</v>
      </c>
      <c r="B127" s="9"/>
      <c r="C127" s="9"/>
      <c r="D127" s="9"/>
      <c r="E127" s="9"/>
      <c r="F127" s="9"/>
      <c r="G127" s="9"/>
      <c r="H127" s="9"/>
      <c r="I127" s="9"/>
      <c r="J127" s="9">
        <v>2</v>
      </c>
      <c r="K127" s="9">
        <v>2</v>
      </c>
    </row>
    <row r="128" spans="1:11" x14ac:dyDescent="0.35">
      <c r="A128" s="8" t="s">
        <v>591</v>
      </c>
      <c r="B128" s="9"/>
      <c r="C128" s="9">
        <v>4</v>
      </c>
      <c r="D128" s="9">
        <v>2</v>
      </c>
      <c r="E128" s="9">
        <v>50</v>
      </c>
      <c r="F128" s="9">
        <v>1</v>
      </c>
      <c r="G128" s="9">
        <v>4</v>
      </c>
      <c r="H128" s="9">
        <v>6</v>
      </c>
      <c r="I128" s="9">
        <v>5</v>
      </c>
      <c r="J128" s="9">
        <v>2</v>
      </c>
      <c r="K128" s="9">
        <v>74</v>
      </c>
    </row>
    <row r="129" spans="1:11" x14ac:dyDescent="0.35">
      <c r="A129" s="8" t="s">
        <v>1626</v>
      </c>
      <c r="B129" s="9"/>
      <c r="C129" s="9"/>
      <c r="D129" s="9"/>
      <c r="E129" s="9">
        <v>1</v>
      </c>
      <c r="F129" s="9"/>
      <c r="G129" s="9"/>
      <c r="H129" s="9"/>
      <c r="I129" s="9"/>
      <c r="J129" s="9"/>
      <c r="K129" s="9">
        <v>1</v>
      </c>
    </row>
    <row r="130" spans="1:11" x14ac:dyDescent="0.35">
      <c r="A130" s="8" t="s">
        <v>276</v>
      </c>
      <c r="B130" s="9"/>
      <c r="C130" s="9"/>
      <c r="D130" s="9"/>
      <c r="E130" s="9"/>
      <c r="F130" s="9"/>
      <c r="G130" s="9"/>
      <c r="H130" s="9"/>
      <c r="I130" s="9"/>
      <c r="J130" s="9">
        <v>1</v>
      </c>
      <c r="K130" s="9">
        <v>1</v>
      </c>
    </row>
    <row r="131" spans="1:11" x14ac:dyDescent="0.35">
      <c r="A131" s="8" t="s">
        <v>933</v>
      </c>
      <c r="B131" s="9"/>
      <c r="C131" s="9"/>
      <c r="D131" s="9"/>
      <c r="E131" s="9"/>
      <c r="F131" s="9"/>
      <c r="G131" s="9"/>
      <c r="H131" s="9">
        <v>1</v>
      </c>
      <c r="I131" s="9"/>
      <c r="J131" s="9"/>
      <c r="K131" s="9">
        <v>1</v>
      </c>
    </row>
    <row r="132" spans="1:11" x14ac:dyDescent="0.35">
      <c r="A132" s="8" t="s">
        <v>1804</v>
      </c>
      <c r="B132" s="9"/>
      <c r="C132" s="9"/>
      <c r="D132" s="9"/>
      <c r="E132" s="9">
        <v>2</v>
      </c>
      <c r="F132" s="9"/>
      <c r="G132" s="9"/>
      <c r="H132" s="9"/>
      <c r="I132" s="9"/>
      <c r="J132" s="9"/>
      <c r="K132" s="9">
        <v>2</v>
      </c>
    </row>
    <row r="133" spans="1:11" x14ac:dyDescent="0.35">
      <c r="A133" s="8" t="s">
        <v>1066</v>
      </c>
      <c r="B133" s="9"/>
      <c r="C133" s="9"/>
      <c r="D133" s="9"/>
      <c r="E133" s="9">
        <v>4</v>
      </c>
      <c r="F133" s="9"/>
      <c r="G133" s="9"/>
      <c r="H133" s="9"/>
      <c r="I133" s="9"/>
      <c r="J133" s="9">
        <v>2</v>
      </c>
      <c r="K133" s="9">
        <v>6</v>
      </c>
    </row>
    <row r="134" spans="1:11" x14ac:dyDescent="0.35">
      <c r="A134" s="8" t="s">
        <v>1065</v>
      </c>
      <c r="B134" s="9"/>
      <c r="C134" s="9"/>
      <c r="D134" s="9"/>
      <c r="E134" s="9">
        <v>1</v>
      </c>
      <c r="F134" s="9"/>
      <c r="G134" s="9"/>
      <c r="H134" s="9"/>
      <c r="I134" s="9"/>
      <c r="J134" s="9"/>
      <c r="K134" s="9">
        <v>1</v>
      </c>
    </row>
    <row r="135" spans="1:11" x14ac:dyDescent="0.35">
      <c r="A135" s="8" t="s">
        <v>1071</v>
      </c>
      <c r="B135" s="9"/>
      <c r="C135" s="9">
        <v>1</v>
      </c>
      <c r="D135" s="9"/>
      <c r="E135" s="9"/>
      <c r="F135" s="9">
        <v>1</v>
      </c>
      <c r="G135" s="9"/>
      <c r="H135" s="9"/>
      <c r="I135" s="9"/>
      <c r="J135" s="9"/>
      <c r="K135" s="9">
        <v>2</v>
      </c>
    </row>
    <row r="136" spans="1:11" x14ac:dyDescent="0.35">
      <c r="A136" s="8" t="s">
        <v>1856</v>
      </c>
      <c r="B136" s="9"/>
      <c r="C136" s="9"/>
      <c r="D136" s="9"/>
      <c r="E136" s="9">
        <v>1</v>
      </c>
      <c r="F136" s="9"/>
      <c r="G136" s="9"/>
      <c r="H136" s="9"/>
      <c r="I136" s="9"/>
      <c r="J136" s="9"/>
      <c r="K136" s="9">
        <v>1</v>
      </c>
    </row>
    <row r="137" spans="1:11" x14ac:dyDescent="0.35">
      <c r="A137" s="8" t="s">
        <v>280</v>
      </c>
      <c r="B137" s="9"/>
      <c r="C137" s="9">
        <v>1</v>
      </c>
      <c r="D137" s="9"/>
      <c r="E137" s="9"/>
      <c r="F137" s="9"/>
      <c r="G137" s="9"/>
      <c r="H137" s="9"/>
      <c r="I137" s="9"/>
      <c r="J137" s="9"/>
      <c r="K137" s="9">
        <v>1</v>
      </c>
    </row>
    <row r="138" spans="1:11" x14ac:dyDescent="0.35">
      <c r="A138" s="8" t="s">
        <v>822</v>
      </c>
      <c r="B138" s="9"/>
      <c r="C138" s="9"/>
      <c r="D138" s="9"/>
      <c r="E138" s="9"/>
      <c r="F138" s="9"/>
      <c r="G138" s="9"/>
      <c r="H138" s="9">
        <v>2</v>
      </c>
      <c r="I138" s="9"/>
      <c r="J138" s="9"/>
      <c r="K138" s="9">
        <v>2</v>
      </c>
    </row>
    <row r="139" spans="1:11" x14ac:dyDescent="0.35">
      <c r="A139" s="8" t="s">
        <v>2059</v>
      </c>
      <c r="B139" s="9"/>
      <c r="C139" s="9"/>
      <c r="D139" s="9"/>
      <c r="E139" s="9"/>
      <c r="F139" s="9"/>
      <c r="G139" s="9"/>
      <c r="H139" s="9">
        <v>2</v>
      </c>
      <c r="I139" s="9"/>
      <c r="J139" s="9">
        <v>4</v>
      </c>
      <c r="K139" s="9">
        <v>6</v>
      </c>
    </row>
    <row r="140" spans="1:11" x14ac:dyDescent="0.35">
      <c r="A140" s="8" t="s">
        <v>1562</v>
      </c>
      <c r="B140" s="9"/>
      <c r="C140" s="9"/>
      <c r="D140" s="9"/>
      <c r="E140" s="9">
        <v>1</v>
      </c>
      <c r="F140" s="9"/>
      <c r="G140" s="9"/>
      <c r="H140" s="9"/>
      <c r="I140" s="9"/>
      <c r="J140" s="9"/>
      <c r="K140" s="9">
        <v>1</v>
      </c>
    </row>
    <row r="141" spans="1:11" x14ac:dyDescent="0.35">
      <c r="A141" s="8" t="s">
        <v>2094</v>
      </c>
      <c r="B141" s="9"/>
      <c r="C141" s="9"/>
      <c r="D141" s="9"/>
      <c r="E141" s="9">
        <v>1</v>
      </c>
      <c r="F141" s="9"/>
      <c r="G141" s="9"/>
      <c r="H141" s="9"/>
      <c r="I141" s="9"/>
      <c r="J141" s="9"/>
      <c r="K141" s="9">
        <v>1</v>
      </c>
    </row>
    <row r="142" spans="1:11" x14ac:dyDescent="0.35">
      <c r="A142" s="8" t="s">
        <v>1659</v>
      </c>
      <c r="B142" s="9"/>
      <c r="C142" s="9"/>
      <c r="D142" s="9"/>
      <c r="E142" s="9">
        <v>2</v>
      </c>
      <c r="F142" s="9"/>
      <c r="G142" s="9">
        <v>1</v>
      </c>
      <c r="H142" s="9"/>
      <c r="I142" s="9"/>
      <c r="J142" s="9"/>
      <c r="K142" s="9">
        <v>3</v>
      </c>
    </row>
    <row r="143" spans="1:11" x14ac:dyDescent="0.35">
      <c r="A143" s="8" t="s">
        <v>2159</v>
      </c>
      <c r="B143" s="9"/>
      <c r="C143" s="9"/>
      <c r="D143" s="9"/>
      <c r="E143" s="9"/>
      <c r="F143" s="9"/>
      <c r="G143" s="9"/>
      <c r="H143" s="9">
        <v>1</v>
      </c>
      <c r="I143" s="9"/>
      <c r="J143" s="9"/>
      <c r="K143" s="9">
        <v>1</v>
      </c>
    </row>
    <row r="144" spans="1:11" x14ac:dyDescent="0.35">
      <c r="A144" s="8" t="s">
        <v>178</v>
      </c>
      <c r="B144" s="9"/>
      <c r="C144" s="9"/>
      <c r="D144" s="9"/>
      <c r="E144" s="9">
        <v>3</v>
      </c>
      <c r="F144" s="9"/>
      <c r="G144" s="9"/>
      <c r="H144" s="9"/>
      <c r="I144" s="9"/>
      <c r="J144" s="9"/>
      <c r="K144" s="9">
        <v>3</v>
      </c>
    </row>
    <row r="145" spans="1:11" x14ac:dyDescent="0.35">
      <c r="A145" s="8" t="s">
        <v>180</v>
      </c>
      <c r="B145" s="9"/>
      <c r="C145" s="9">
        <v>1</v>
      </c>
      <c r="D145" s="9">
        <v>2</v>
      </c>
      <c r="E145" s="9"/>
      <c r="F145" s="9"/>
      <c r="G145" s="9"/>
      <c r="H145" s="9"/>
      <c r="I145" s="9"/>
      <c r="J145" s="9"/>
      <c r="K145" s="9">
        <v>3</v>
      </c>
    </row>
    <row r="146" spans="1:11" x14ac:dyDescent="0.35">
      <c r="A146" s="8" t="s">
        <v>1857</v>
      </c>
      <c r="B146" s="9"/>
      <c r="C146" s="9"/>
      <c r="D146" s="9"/>
      <c r="E146" s="9">
        <v>1</v>
      </c>
      <c r="F146" s="9"/>
      <c r="G146" s="9"/>
      <c r="H146" s="9"/>
      <c r="I146" s="9"/>
      <c r="J146" s="9"/>
      <c r="K146" s="9">
        <v>1</v>
      </c>
    </row>
    <row r="147" spans="1:11" x14ac:dyDescent="0.35">
      <c r="A147" s="8" t="s">
        <v>1648</v>
      </c>
      <c r="B147" s="9"/>
      <c r="C147" s="9"/>
      <c r="D147" s="9"/>
      <c r="E147" s="9">
        <v>1</v>
      </c>
      <c r="F147" s="9"/>
      <c r="G147" s="9"/>
      <c r="H147" s="9"/>
      <c r="I147" s="9"/>
      <c r="J147" s="9"/>
      <c r="K147" s="9">
        <v>1</v>
      </c>
    </row>
    <row r="148" spans="1:11" x14ac:dyDescent="0.35">
      <c r="A148" s="8" t="s">
        <v>1199</v>
      </c>
      <c r="B148" s="9"/>
      <c r="C148" s="9"/>
      <c r="D148" s="9"/>
      <c r="E148" s="9">
        <v>1</v>
      </c>
      <c r="F148" s="9"/>
      <c r="G148" s="9"/>
      <c r="H148" s="9"/>
      <c r="I148" s="9"/>
      <c r="J148" s="9"/>
      <c r="K148" s="9">
        <v>1</v>
      </c>
    </row>
    <row r="149" spans="1:11" x14ac:dyDescent="0.35">
      <c r="A149" s="8" t="s">
        <v>28</v>
      </c>
      <c r="B149" s="9"/>
      <c r="C149" s="9"/>
      <c r="D149" s="9"/>
      <c r="E149" s="9">
        <v>4</v>
      </c>
      <c r="F149" s="9">
        <v>1</v>
      </c>
      <c r="G149" s="9"/>
      <c r="H149" s="9">
        <v>3</v>
      </c>
      <c r="I149" s="9"/>
      <c r="J149" s="9">
        <v>7</v>
      </c>
      <c r="K149" s="9">
        <v>15</v>
      </c>
    </row>
    <row r="150" spans="1:11" x14ac:dyDescent="0.35">
      <c r="A150" s="8" t="s">
        <v>2436</v>
      </c>
      <c r="B150" s="9"/>
      <c r="C150" s="9">
        <v>1</v>
      </c>
      <c r="D150" s="9"/>
      <c r="E150" s="9"/>
      <c r="F150" s="9"/>
      <c r="G150" s="9"/>
      <c r="H150" s="9"/>
      <c r="I150" s="9"/>
      <c r="J150" s="9"/>
      <c r="K150" s="9">
        <v>1</v>
      </c>
    </row>
    <row r="151" spans="1:11" x14ac:dyDescent="0.35">
      <c r="A151" s="8" t="s">
        <v>733</v>
      </c>
      <c r="B151" s="9"/>
      <c r="C151" s="9"/>
      <c r="D151" s="9"/>
      <c r="E151" s="9">
        <v>2</v>
      </c>
      <c r="F151" s="9"/>
      <c r="G151" s="9"/>
      <c r="H151" s="9"/>
      <c r="I151" s="9"/>
      <c r="J151" s="9"/>
      <c r="K151" s="9">
        <v>2</v>
      </c>
    </row>
    <row r="152" spans="1:11" x14ac:dyDescent="0.35">
      <c r="A152" s="8" t="s">
        <v>2192</v>
      </c>
      <c r="B152" s="9"/>
      <c r="C152" s="9"/>
      <c r="D152" s="9"/>
      <c r="E152" s="9"/>
      <c r="F152" s="9"/>
      <c r="G152" s="9">
        <v>1</v>
      </c>
      <c r="H152" s="9"/>
      <c r="I152" s="9"/>
      <c r="J152" s="9"/>
      <c r="K152" s="9">
        <v>1</v>
      </c>
    </row>
    <row r="153" spans="1:11" x14ac:dyDescent="0.35">
      <c r="A153" s="8" t="s">
        <v>500</v>
      </c>
      <c r="B153" s="9"/>
      <c r="C153" s="9"/>
      <c r="D153" s="9"/>
      <c r="E153" s="9">
        <v>3</v>
      </c>
      <c r="F153" s="9"/>
      <c r="G153" s="9"/>
      <c r="H153" s="9"/>
      <c r="I153" s="9"/>
      <c r="J153" s="9"/>
      <c r="K153" s="9">
        <v>3</v>
      </c>
    </row>
    <row r="154" spans="1:11" x14ac:dyDescent="0.35">
      <c r="A154" s="8" t="s">
        <v>1210</v>
      </c>
      <c r="B154" s="9"/>
      <c r="C154" s="9">
        <v>4</v>
      </c>
      <c r="D154" s="9"/>
      <c r="E154" s="9">
        <v>10</v>
      </c>
      <c r="F154" s="9"/>
      <c r="G154" s="9"/>
      <c r="H154" s="9">
        <v>3</v>
      </c>
      <c r="I154" s="9"/>
      <c r="J154" s="9">
        <v>1</v>
      </c>
      <c r="K154" s="9">
        <v>18</v>
      </c>
    </row>
    <row r="155" spans="1:11" x14ac:dyDescent="0.35">
      <c r="A155" s="8" t="s">
        <v>2183</v>
      </c>
      <c r="B155" s="9"/>
      <c r="C155" s="9"/>
      <c r="D155" s="9"/>
      <c r="E155" s="9"/>
      <c r="F155" s="9"/>
      <c r="G155" s="9"/>
      <c r="H155" s="9">
        <v>1</v>
      </c>
      <c r="I155" s="9"/>
      <c r="J155" s="9"/>
      <c r="K155" s="9">
        <v>1</v>
      </c>
    </row>
    <row r="156" spans="1:11" x14ac:dyDescent="0.35">
      <c r="A156" s="8" t="s">
        <v>1342</v>
      </c>
      <c r="B156" s="9"/>
      <c r="C156" s="9"/>
      <c r="D156" s="9"/>
      <c r="E156" s="9">
        <v>1</v>
      </c>
      <c r="F156" s="9"/>
      <c r="G156" s="9"/>
      <c r="H156" s="9"/>
      <c r="I156" s="9"/>
      <c r="J156" s="9"/>
      <c r="K156" s="9">
        <v>1</v>
      </c>
    </row>
    <row r="157" spans="1:11" x14ac:dyDescent="0.35">
      <c r="A157" s="8" t="s">
        <v>1647</v>
      </c>
      <c r="B157" s="9"/>
      <c r="C157" s="9"/>
      <c r="D157" s="9"/>
      <c r="E157" s="9">
        <v>3</v>
      </c>
      <c r="F157" s="9"/>
      <c r="G157" s="9"/>
      <c r="H157" s="9"/>
      <c r="I157" s="9"/>
      <c r="J157" s="9"/>
      <c r="K157" s="9">
        <v>3</v>
      </c>
    </row>
    <row r="158" spans="1:11" x14ac:dyDescent="0.35">
      <c r="A158" s="8" t="s">
        <v>2635</v>
      </c>
      <c r="B158" s="9">
        <v>1</v>
      </c>
      <c r="C158" s="9"/>
      <c r="D158" s="9"/>
      <c r="E158" s="9"/>
      <c r="F158" s="9"/>
      <c r="G158" s="9"/>
      <c r="H158" s="9"/>
      <c r="I158" s="9"/>
      <c r="J158" s="9"/>
      <c r="K158" s="9">
        <v>1</v>
      </c>
    </row>
    <row r="159" spans="1:11" x14ac:dyDescent="0.35">
      <c r="A159" s="8" t="s">
        <v>2446</v>
      </c>
      <c r="B159" s="9"/>
      <c r="C159" s="9">
        <v>1</v>
      </c>
      <c r="D159" s="9"/>
      <c r="E159" s="9"/>
      <c r="F159" s="9"/>
      <c r="G159" s="9"/>
      <c r="H159" s="9"/>
      <c r="I159" s="9"/>
      <c r="J159" s="9"/>
      <c r="K159" s="9">
        <v>1</v>
      </c>
    </row>
    <row r="160" spans="1:11" x14ac:dyDescent="0.35">
      <c r="A160" s="8" t="s">
        <v>2208</v>
      </c>
      <c r="B160" s="9"/>
      <c r="C160" s="9"/>
      <c r="D160" s="9"/>
      <c r="E160" s="9">
        <v>1</v>
      </c>
      <c r="F160" s="9"/>
      <c r="G160" s="9"/>
      <c r="H160" s="9"/>
      <c r="I160" s="9"/>
      <c r="J160" s="9"/>
      <c r="K160" s="9">
        <v>1</v>
      </c>
    </row>
    <row r="161" spans="1:11" x14ac:dyDescent="0.35">
      <c r="A161" s="8" t="s">
        <v>2209</v>
      </c>
      <c r="B161" s="9"/>
      <c r="C161" s="9"/>
      <c r="D161" s="9"/>
      <c r="E161" s="9">
        <v>1</v>
      </c>
      <c r="F161" s="9"/>
      <c r="G161" s="9"/>
      <c r="H161" s="9"/>
      <c r="I161" s="9"/>
      <c r="J161" s="9"/>
      <c r="K161" s="9">
        <v>1</v>
      </c>
    </row>
    <row r="162" spans="1:11" x14ac:dyDescent="0.35">
      <c r="A162" s="8" t="s">
        <v>324</v>
      </c>
      <c r="B162" s="9"/>
      <c r="C162" s="9"/>
      <c r="D162" s="9"/>
      <c r="E162" s="9"/>
      <c r="F162" s="9"/>
      <c r="G162" s="9"/>
      <c r="H162" s="9"/>
      <c r="I162" s="9"/>
      <c r="J162" s="9">
        <v>1</v>
      </c>
      <c r="K162" s="9">
        <v>1</v>
      </c>
    </row>
    <row r="163" spans="1:11" x14ac:dyDescent="0.35">
      <c r="A163" s="8" t="s">
        <v>1462</v>
      </c>
      <c r="B163" s="9"/>
      <c r="C163" s="9"/>
      <c r="D163" s="9"/>
      <c r="E163" s="9"/>
      <c r="F163" s="9"/>
      <c r="G163" s="9"/>
      <c r="H163" s="9">
        <v>1</v>
      </c>
      <c r="I163" s="9"/>
      <c r="J163" s="9"/>
      <c r="K163" s="9">
        <v>1</v>
      </c>
    </row>
    <row r="164" spans="1:11" x14ac:dyDescent="0.35">
      <c r="A164" s="8" t="s">
        <v>936</v>
      </c>
      <c r="B164" s="9"/>
      <c r="C164" s="9"/>
      <c r="D164" s="9"/>
      <c r="E164" s="9"/>
      <c r="F164" s="9"/>
      <c r="G164" s="9"/>
      <c r="H164" s="9">
        <v>2</v>
      </c>
      <c r="I164" s="9"/>
      <c r="J164" s="9"/>
      <c r="K164" s="9">
        <v>2</v>
      </c>
    </row>
    <row r="165" spans="1:11" x14ac:dyDescent="0.35">
      <c r="A165" s="8" t="s">
        <v>331</v>
      </c>
      <c r="B165" s="9"/>
      <c r="C165" s="9"/>
      <c r="D165" s="9"/>
      <c r="E165" s="9">
        <v>3</v>
      </c>
      <c r="F165" s="9"/>
      <c r="G165" s="9"/>
      <c r="H165" s="9">
        <v>1</v>
      </c>
      <c r="I165" s="9">
        <v>1</v>
      </c>
      <c r="J165" s="9"/>
      <c r="K165" s="9">
        <v>5</v>
      </c>
    </row>
    <row r="166" spans="1:11" x14ac:dyDescent="0.35">
      <c r="A166" s="8" t="s">
        <v>1638</v>
      </c>
      <c r="B166" s="9"/>
      <c r="C166" s="9"/>
      <c r="D166" s="9"/>
      <c r="E166" s="9">
        <v>1</v>
      </c>
      <c r="F166" s="9"/>
      <c r="G166" s="9"/>
      <c r="H166" s="9"/>
      <c r="I166" s="9"/>
      <c r="J166" s="9"/>
      <c r="K166" s="9">
        <v>1</v>
      </c>
    </row>
    <row r="167" spans="1:11" x14ac:dyDescent="0.35">
      <c r="A167" s="8" t="s">
        <v>333</v>
      </c>
      <c r="B167" s="9"/>
      <c r="C167" s="9"/>
      <c r="D167" s="9"/>
      <c r="E167" s="9">
        <v>1</v>
      </c>
      <c r="F167" s="9">
        <v>1</v>
      </c>
      <c r="G167" s="9"/>
      <c r="H167" s="9"/>
      <c r="I167" s="9"/>
      <c r="J167" s="9"/>
      <c r="K167" s="9">
        <v>2</v>
      </c>
    </row>
    <row r="168" spans="1:11" x14ac:dyDescent="0.35">
      <c r="A168" s="8" t="s">
        <v>1822</v>
      </c>
      <c r="B168" s="9"/>
      <c r="C168" s="9"/>
      <c r="D168" s="9"/>
      <c r="E168" s="9">
        <v>1</v>
      </c>
      <c r="F168" s="9"/>
      <c r="G168" s="9"/>
      <c r="H168" s="9"/>
      <c r="I168" s="9"/>
      <c r="J168" s="9"/>
      <c r="K168" s="9">
        <v>1</v>
      </c>
    </row>
    <row r="169" spans="1:11" x14ac:dyDescent="0.35">
      <c r="A169" s="8" t="s">
        <v>647</v>
      </c>
      <c r="B169" s="9"/>
      <c r="C169" s="9"/>
      <c r="D169" s="9"/>
      <c r="E169" s="9">
        <v>2</v>
      </c>
      <c r="F169" s="9"/>
      <c r="G169" s="9"/>
      <c r="H169" s="9"/>
      <c r="I169" s="9"/>
      <c r="J169" s="9"/>
      <c r="K169" s="9">
        <v>2</v>
      </c>
    </row>
    <row r="170" spans="1:11" x14ac:dyDescent="0.35">
      <c r="A170" s="8" t="s">
        <v>2126</v>
      </c>
      <c r="B170" s="9"/>
      <c r="C170" s="9"/>
      <c r="D170" s="9"/>
      <c r="E170" s="9">
        <v>1</v>
      </c>
      <c r="F170" s="9"/>
      <c r="G170" s="9"/>
      <c r="H170" s="9"/>
      <c r="I170" s="9"/>
      <c r="J170" s="9"/>
      <c r="K170" s="9">
        <v>1</v>
      </c>
    </row>
    <row r="171" spans="1:11" x14ac:dyDescent="0.35">
      <c r="A171" s="8" t="s">
        <v>2395</v>
      </c>
      <c r="B171" s="9"/>
      <c r="C171" s="9"/>
      <c r="D171" s="9"/>
      <c r="E171" s="9"/>
      <c r="F171" s="9">
        <v>1</v>
      </c>
      <c r="G171" s="9"/>
      <c r="H171" s="9"/>
      <c r="I171" s="9"/>
      <c r="J171" s="9"/>
      <c r="K171" s="9">
        <v>1</v>
      </c>
    </row>
    <row r="172" spans="1:11" x14ac:dyDescent="0.35">
      <c r="A172" s="8" t="s">
        <v>569</v>
      </c>
      <c r="B172" s="9"/>
      <c r="C172" s="9"/>
      <c r="D172" s="9"/>
      <c r="E172" s="9">
        <v>1</v>
      </c>
      <c r="F172" s="9"/>
      <c r="G172" s="9"/>
      <c r="H172" s="9"/>
      <c r="I172" s="9"/>
      <c r="J172" s="9"/>
      <c r="K172" s="9">
        <v>1</v>
      </c>
    </row>
    <row r="173" spans="1:11" x14ac:dyDescent="0.35">
      <c r="A173" s="8" t="s">
        <v>2442</v>
      </c>
      <c r="B173" s="9"/>
      <c r="C173" s="9">
        <v>1</v>
      </c>
      <c r="D173" s="9"/>
      <c r="E173" s="9"/>
      <c r="F173" s="9"/>
      <c r="G173" s="9"/>
      <c r="H173" s="9"/>
      <c r="I173" s="9"/>
      <c r="J173" s="9"/>
      <c r="K173" s="9">
        <v>1</v>
      </c>
    </row>
    <row r="174" spans="1:11" x14ac:dyDescent="0.35">
      <c r="A174" s="8" t="s">
        <v>1665</v>
      </c>
      <c r="B174" s="9"/>
      <c r="C174" s="9"/>
      <c r="D174" s="9"/>
      <c r="E174" s="9">
        <v>1</v>
      </c>
      <c r="F174" s="9"/>
      <c r="G174" s="9"/>
      <c r="H174" s="9"/>
      <c r="I174" s="9"/>
      <c r="J174" s="9"/>
      <c r="K174" s="9">
        <v>1</v>
      </c>
    </row>
    <row r="175" spans="1:11" x14ac:dyDescent="0.35">
      <c r="A175" s="8" t="s">
        <v>946</v>
      </c>
      <c r="B175" s="9"/>
      <c r="C175" s="9"/>
      <c r="D175" s="9"/>
      <c r="E175" s="9">
        <v>1</v>
      </c>
      <c r="F175" s="9"/>
      <c r="G175" s="9"/>
      <c r="H175" s="9"/>
      <c r="I175" s="9">
        <v>1</v>
      </c>
      <c r="J175" s="9"/>
      <c r="K175" s="9">
        <v>2</v>
      </c>
    </row>
    <row r="176" spans="1:11" x14ac:dyDescent="0.35">
      <c r="A176" s="8" t="s">
        <v>340</v>
      </c>
      <c r="B176" s="9"/>
      <c r="C176" s="9"/>
      <c r="D176" s="9"/>
      <c r="E176" s="9"/>
      <c r="F176" s="9"/>
      <c r="G176" s="9"/>
      <c r="H176" s="9"/>
      <c r="I176" s="9"/>
      <c r="J176" s="9">
        <v>1</v>
      </c>
      <c r="K176" s="9">
        <v>1</v>
      </c>
    </row>
    <row r="177" spans="1:11" x14ac:dyDescent="0.35">
      <c r="A177" s="8" t="s">
        <v>1169</v>
      </c>
      <c r="B177" s="9"/>
      <c r="C177" s="9"/>
      <c r="D177" s="9"/>
      <c r="E177" s="9">
        <v>2</v>
      </c>
      <c r="F177" s="9"/>
      <c r="G177" s="9"/>
      <c r="H177" s="9"/>
      <c r="I177" s="9"/>
      <c r="J177" s="9"/>
      <c r="K177" s="9">
        <v>2</v>
      </c>
    </row>
    <row r="178" spans="1:11" x14ac:dyDescent="0.35">
      <c r="A178" s="8" t="s">
        <v>1248</v>
      </c>
      <c r="B178" s="9"/>
      <c r="C178" s="9"/>
      <c r="D178" s="9"/>
      <c r="E178" s="9">
        <v>1</v>
      </c>
      <c r="F178" s="9"/>
      <c r="G178" s="9"/>
      <c r="H178" s="9"/>
      <c r="I178" s="9"/>
      <c r="J178" s="9"/>
      <c r="K178" s="9">
        <v>1</v>
      </c>
    </row>
    <row r="179" spans="1:11" x14ac:dyDescent="0.35">
      <c r="A179" s="8" t="s">
        <v>1716</v>
      </c>
      <c r="B179" s="9"/>
      <c r="C179" s="9"/>
      <c r="D179" s="9"/>
      <c r="E179" s="9">
        <v>3</v>
      </c>
      <c r="F179" s="9"/>
      <c r="G179" s="9"/>
      <c r="H179" s="9"/>
      <c r="I179" s="9"/>
      <c r="J179" s="9"/>
      <c r="K179" s="9">
        <v>3</v>
      </c>
    </row>
    <row r="180" spans="1:11" x14ac:dyDescent="0.35">
      <c r="A180" s="8" t="s">
        <v>741</v>
      </c>
      <c r="B180" s="9"/>
      <c r="C180" s="9"/>
      <c r="D180" s="9"/>
      <c r="E180" s="9">
        <v>6</v>
      </c>
      <c r="F180" s="9"/>
      <c r="G180" s="9"/>
      <c r="H180" s="9"/>
      <c r="I180" s="9"/>
      <c r="J180" s="9">
        <v>1</v>
      </c>
      <c r="K180" s="9">
        <v>7</v>
      </c>
    </row>
    <row r="181" spans="1:11" x14ac:dyDescent="0.35">
      <c r="A181" s="8" t="s">
        <v>1702</v>
      </c>
      <c r="B181" s="9"/>
      <c r="C181" s="9"/>
      <c r="D181" s="9"/>
      <c r="E181" s="9">
        <v>1</v>
      </c>
      <c r="F181" s="9"/>
      <c r="G181" s="9"/>
      <c r="H181" s="9"/>
      <c r="I181" s="9"/>
      <c r="J181" s="9"/>
      <c r="K181" s="9">
        <v>1</v>
      </c>
    </row>
    <row r="182" spans="1:11" x14ac:dyDescent="0.35">
      <c r="A182" s="8" t="s">
        <v>737</v>
      </c>
      <c r="B182" s="9"/>
      <c r="C182" s="9"/>
      <c r="D182" s="9"/>
      <c r="E182" s="9">
        <v>1</v>
      </c>
      <c r="F182" s="9"/>
      <c r="G182" s="9"/>
      <c r="H182" s="9"/>
      <c r="I182" s="9"/>
      <c r="J182" s="9"/>
      <c r="K182" s="9">
        <v>1</v>
      </c>
    </row>
    <row r="183" spans="1:11" x14ac:dyDescent="0.35">
      <c r="A183" s="8" t="s">
        <v>1380</v>
      </c>
      <c r="B183" s="9"/>
      <c r="C183" s="9"/>
      <c r="D183" s="9"/>
      <c r="E183" s="9">
        <v>1</v>
      </c>
      <c r="F183" s="9"/>
      <c r="G183" s="9"/>
      <c r="H183" s="9"/>
      <c r="I183" s="9"/>
      <c r="J183" s="9"/>
      <c r="K183" s="9">
        <v>1</v>
      </c>
    </row>
    <row r="184" spans="1:11" x14ac:dyDescent="0.35">
      <c r="A184" s="8" t="s">
        <v>934</v>
      </c>
      <c r="B184" s="9"/>
      <c r="C184" s="9"/>
      <c r="D184" s="9"/>
      <c r="E184" s="9">
        <v>1</v>
      </c>
      <c r="F184" s="9"/>
      <c r="G184" s="9"/>
      <c r="H184" s="9">
        <v>1</v>
      </c>
      <c r="I184" s="9">
        <v>2</v>
      </c>
      <c r="J184" s="9"/>
      <c r="K184" s="9">
        <v>4</v>
      </c>
    </row>
    <row r="185" spans="1:11" x14ac:dyDescent="0.35">
      <c r="A185" s="8" t="s">
        <v>2621</v>
      </c>
      <c r="B185" s="9">
        <v>1</v>
      </c>
      <c r="C185" s="9"/>
      <c r="D185" s="9"/>
      <c r="E185" s="9"/>
      <c r="F185" s="9"/>
      <c r="G185" s="9"/>
      <c r="H185" s="9"/>
      <c r="I185" s="9"/>
      <c r="J185" s="9"/>
      <c r="K185" s="9">
        <v>1</v>
      </c>
    </row>
    <row r="186" spans="1:11" x14ac:dyDescent="0.35">
      <c r="A186" s="8" t="s">
        <v>2071</v>
      </c>
      <c r="B186" s="9"/>
      <c r="C186" s="9"/>
      <c r="D186" s="9"/>
      <c r="E186" s="9">
        <v>1</v>
      </c>
      <c r="F186" s="9"/>
      <c r="G186" s="9"/>
      <c r="H186" s="9"/>
      <c r="I186" s="9"/>
      <c r="J186" s="9"/>
      <c r="K186" s="9">
        <v>1</v>
      </c>
    </row>
    <row r="187" spans="1:11" x14ac:dyDescent="0.35">
      <c r="A187" s="8" t="s">
        <v>92</v>
      </c>
      <c r="B187" s="9"/>
      <c r="C187" s="9"/>
      <c r="D187" s="9"/>
      <c r="E187" s="9">
        <v>2</v>
      </c>
      <c r="F187" s="9"/>
      <c r="G187" s="9">
        <v>1</v>
      </c>
      <c r="H187" s="9">
        <v>2</v>
      </c>
      <c r="I187" s="9"/>
      <c r="J187" s="9">
        <v>3</v>
      </c>
      <c r="K187" s="9">
        <v>8</v>
      </c>
    </row>
    <row r="188" spans="1:11" x14ac:dyDescent="0.35">
      <c r="A188" s="8" t="s">
        <v>190</v>
      </c>
      <c r="B188" s="9">
        <v>5</v>
      </c>
      <c r="C188" s="9"/>
      <c r="D188" s="9"/>
      <c r="E188" s="9">
        <v>15</v>
      </c>
      <c r="F188" s="9"/>
      <c r="G188" s="9">
        <v>2</v>
      </c>
      <c r="H188" s="9">
        <v>3</v>
      </c>
      <c r="I188" s="9">
        <v>3</v>
      </c>
      <c r="J188" s="9">
        <v>6</v>
      </c>
      <c r="K188" s="9">
        <v>34</v>
      </c>
    </row>
    <row r="189" spans="1:11" x14ac:dyDescent="0.35">
      <c r="A189" s="8" t="s">
        <v>348</v>
      </c>
      <c r="B189" s="9"/>
      <c r="C189" s="9"/>
      <c r="D189" s="9"/>
      <c r="E189" s="9"/>
      <c r="F189" s="9"/>
      <c r="G189" s="9"/>
      <c r="H189" s="9"/>
      <c r="I189" s="9"/>
      <c r="J189" s="9">
        <v>1</v>
      </c>
      <c r="K189" s="9">
        <v>1</v>
      </c>
    </row>
    <row r="190" spans="1:11" x14ac:dyDescent="0.35">
      <c r="A190" s="8" t="s">
        <v>990</v>
      </c>
      <c r="B190" s="9"/>
      <c r="C190" s="9"/>
      <c r="D190" s="9"/>
      <c r="E190" s="9">
        <v>2</v>
      </c>
      <c r="F190" s="9"/>
      <c r="G190" s="9"/>
      <c r="H190" s="9"/>
      <c r="I190" s="9"/>
      <c r="J190" s="9"/>
      <c r="K190" s="9">
        <v>2</v>
      </c>
    </row>
    <row r="191" spans="1:11" x14ac:dyDescent="0.35">
      <c r="A191" s="8" t="s">
        <v>2100</v>
      </c>
      <c r="B191" s="9"/>
      <c r="C191" s="9"/>
      <c r="D191" s="9"/>
      <c r="E191" s="9">
        <v>1</v>
      </c>
      <c r="F191" s="9"/>
      <c r="G191" s="9"/>
      <c r="H191" s="9"/>
      <c r="I191" s="9"/>
      <c r="J191" s="9"/>
      <c r="K191" s="9">
        <v>1</v>
      </c>
    </row>
    <row r="192" spans="1:11" x14ac:dyDescent="0.35">
      <c r="A192" s="8" t="s">
        <v>2153</v>
      </c>
      <c r="B192" s="9"/>
      <c r="C192" s="9"/>
      <c r="D192" s="9"/>
      <c r="E192" s="9">
        <v>1</v>
      </c>
      <c r="F192" s="9"/>
      <c r="G192" s="9"/>
      <c r="H192" s="9"/>
      <c r="I192" s="9"/>
      <c r="J192" s="9"/>
      <c r="K192" s="9">
        <v>1</v>
      </c>
    </row>
    <row r="193" spans="1:11" x14ac:dyDescent="0.35">
      <c r="A193" s="8" t="s">
        <v>1625</v>
      </c>
      <c r="B193" s="9"/>
      <c r="C193" s="9"/>
      <c r="D193" s="9"/>
      <c r="E193" s="9">
        <v>1</v>
      </c>
      <c r="F193" s="9"/>
      <c r="G193" s="9"/>
      <c r="H193" s="9"/>
      <c r="I193" s="9"/>
      <c r="J193" s="9"/>
      <c r="K193" s="9">
        <v>1</v>
      </c>
    </row>
    <row r="194" spans="1:11" x14ac:dyDescent="0.35">
      <c r="A194" s="8" t="s">
        <v>2093</v>
      </c>
      <c r="B194" s="9"/>
      <c r="C194" s="9"/>
      <c r="D194" s="9"/>
      <c r="E194" s="9">
        <v>1</v>
      </c>
      <c r="F194" s="9"/>
      <c r="G194" s="9"/>
      <c r="H194" s="9"/>
      <c r="I194" s="9"/>
      <c r="J194" s="9"/>
      <c r="K194" s="9">
        <v>1</v>
      </c>
    </row>
    <row r="195" spans="1:11" x14ac:dyDescent="0.35">
      <c r="A195" s="8" t="s">
        <v>735</v>
      </c>
      <c r="B195" s="9">
        <v>1</v>
      </c>
      <c r="C195" s="9"/>
      <c r="D195" s="9"/>
      <c r="E195" s="9">
        <v>3</v>
      </c>
      <c r="F195" s="9"/>
      <c r="G195" s="9"/>
      <c r="H195" s="9"/>
      <c r="I195" s="9"/>
      <c r="J195" s="9"/>
      <c r="K195" s="9">
        <v>4</v>
      </c>
    </row>
    <row r="196" spans="1:11" x14ac:dyDescent="0.35">
      <c r="A196" s="8" t="s">
        <v>1635</v>
      </c>
      <c r="B196" s="9"/>
      <c r="C196" s="9"/>
      <c r="D196" s="9"/>
      <c r="E196" s="9">
        <v>1</v>
      </c>
      <c r="F196" s="9"/>
      <c r="G196" s="9"/>
      <c r="H196" s="9"/>
      <c r="I196" s="9"/>
      <c r="J196" s="9"/>
      <c r="K196" s="9">
        <v>1</v>
      </c>
    </row>
    <row r="197" spans="1:11" x14ac:dyDescent="0.35">
      <c r="A197" s="8" t="s">
        <v>1636</v>
      </c>
      <c r="B197" s="9"/>
      <c r="C197" s="9"/>
      <c r="D197" s="9"/>
      <c r="E197" s="9">
        <v>1</v>
      </c>
      <c r="F197" s="9"/>
      <c r="G197" s="9"/>
      <c r="H197" s="9"/>
      <c r="I197" s="9"/>
      <c r="J197" s="9"/>
      <c r="K197" s="9">
        <v>1</v>
      </c>
    </row>
    <row r="198" spans="1:11" x14ac:dyDescent="0.35">
      <c r="A198" s="8" t="s">
        <v>1634</v>
      </c>
      <c r="B198" s="9"/>
      <c r="C198" s="9"/>
      <c r="D198" s="9"/>
      <c r="E198" s="9">
        <v>1</v>
      </c>
      <c r="F198" s="9"/>
      <c r="G198" s="9"/>
      <c r="H198" s="9"/>
      <c r="I198" s="9"/>
      <c r="J198" s="9"/>
      <c r="K198" s="9">
        <v>1</v>
      </c>
    </row>
    <row r="199" spans="1:11" x14ac:dyDescent="0.35">
      <c r="A199" s="8" t="s">
        <v>372</v>
      </c>
      <c r="B199" s="9"/>
      <c r="C199" s="9">
        <v>1</v>
      </c>
      <c r="D199" s="9"/>
      <c r="E199" s="9"/>
      <c r="F199" s="9"/>
      <c r="G199" s="9"/>
      <c r="H199" s="9"/>
      <c r="I199" s="9"/>
      <c r="J199" s="9"/>
      <c r="K199" s="9">
        <v>1</v>
      </c>
    </row>
    <row r="200" spans="1:11" x14ac:dyDescent="0.35">
      <c r="A200" s="8" t="s">
        <v>369</v>
      </c>
      <c r="B200" s="9"/>
      <c r="C200" s="9"/>
      <c r="D200" s="9">
        <v>1</v>
      </c>
      <c r="E200" s="9"/>
      <c r="F200" s="9"/>
      <c r="G200" s="9"/>
      <c r="H200" s="9"/>
      <c r="I200" s="9"/>
      <c r="J200" s="9"/>
      <c r="K200" s="9">
        <v>1</v>
      </c>
    </row>
    <row r="201" spans="1:11" x14ac:dyDescent="0.35">
      <c r="A201" s="8" t="s">
        <v>461</v>
      </c>
      <c r="B201" s="9"/>
      <c r="C201" s="9">
        <v>4</v>
      </c>
      <c r="D201" s="9"/>
      <c r="E201" s="9">
        <v>4</v>
      </c>
      <c r="F201" s="9"/>
      <c r="G201" s="9"/>
      <c r="H201" s="9"/>
      <c r="I201" s="9"/>
      <c r="J201" s="9"/>
      <c r="K201" s="9">
        <v>8</v>
      </c>
    </row>
    <row r="202" spans="1:11" x14ac:dyDescent="0.35">
      <c r="A202" s="8" t="s">
        <v>1410</v>
      </c>
      <c r="B202" s="9"/>
      <c r="C202" s="9"/>
      <c r="D202" s="9"/>
      <c r="E202" s="9">
        <v>1</v>
      </c>
      <c r="F202" s="9"/>
      <c r="G202" s="9"/>
      <c r="H202" s="9"/>
      <c r="I202" s="9"/>
      <c r="J202" s="9"/>
      <c r="K202" s="9">
        <v>1</v>
      </c>
    </row>
    <row r="203" spans="1:11" x14ac:dyDescent="0.35">
      <c r="A203" s="8" t="s">
        <v>2404</v>
      </c>
      <c r="B203" s="9"/>
      <c r="C203" s="9"/>
      <c r="D203" s="9">
        <v>1</v>
      </c>
      <c r="E203" s="9"/>
      <c r="F203" s="9"/>
      <c r="G203" s="9"/>
      <c r="H203" s="9"/>
      <c r="I203" s="9"/>
      <c r="J203" s="9"/>
      <c r="K203" s="9">
        <v>1</v>
      </c>
    </row>
    <row r="204" spans="1:11" x14ac:dyDescent="0.35">
      <c r="A204" s="8" t="s">
        <v>1077</v>
      </c>
      <c r="B204" s="9"/>
      <c r="C204" s="9"/>
      <c r="D204" s="9"/>
      <c r="E204" s="9">
        <v>1</v>
      </c>
      <c r="F204" s="9"/>
      <c r="G204" s="9"/>
      <c r="H204" s="9"/>
      <c r="I204" s="9"/>
      <c r="J204" s="9"/>
      <c r="K204" s="9">
        <v>1</v>
      </c>
    </row>
    <row r="205" spans="1:11" x14ac:dyDescent="0.35">
      <c r="A205" s="8" t="s">
        <v>1660</v>
      </c>
      <c r="B205" s="9"/>
      <c r="C205" s="9"/>
      <c r="D205" s="9"/>
      <c r="E205" s="9">
        <v>1</v>
      </c>
      <c r="F205" s="9"/>
      <c r="G205" s="9"/>
      <c r="H205" s="9"/>
      <c r="I205" s="9"/>
      <c r="J205" s="9"/>
      <c r="K205" s="9">
        <v>1</v>
      </c>
    </row>
    <row r="206" spans="1:11" x14ac:dyDescent="0.35">
      <c r="A206" s="8" t="s">
        <v>384</v>
      </c>
      <c r="B206" s="9"/>
      <c r="C206" s="9"/>
      <c r="D206" s="9"/>
      <c r="E206" s="9"/>
      <c r="F206" s="9"/>
      <c r="G206" s="9"/>
      <c r="H206" s="9"/>
      <c r="I206" s="9"/>
      <c r="J206" s="9">
        <v>1</v>
      </c>
      <c r="K206" s="9">
        <v>1</v>
      </c>
    </row>
    <row r="207" spans="1:11" x14ac:dyDescent="0.35">
      <c r="A207" s="8" t="s">
        <v>2155</v>
      </c>
      <c r="B207" s="9"/>
      <c r="C207" s="9"/>
      <c r="D207" s="9"/>
      <c r="E207" s="9">
        <v>1</v>
      </c>
      <c r="F207" s="9"/>
      <c r="G207" s="9"/>
      <c r="H207" s="9"/>
      <c r="I207" s="9"/>
      <c r="J207" s="9"/>
      <c r="K207" s="9">
        <v>1</v>
      </c>
    </row>
    <row r="208" spans="1:11" x14ac:dyDescent="0.35">
      <c r="A208" s="8" t="s">
        <v>169</v>
      </c>
      <c r="B208" s="9"/>
      <c r="C208" s="9">
        <v>1</v>
      </c>
      <c r="D208" s="9">
        <v>1</v>
      </c>
      <c r="E208" s="9">
        <v>30</v>
      </c>
      <c r="F208" s="9">
        <v>1</v>
      </c>
      <c r="G208" s="9">
        <v>7</v>
      </c>
      <c r="H208" s="9">
        <v>10</v>
      </c>
      <c r="I208" s="9">
        <v>6</v>
      </c>
      <c r="J208" s="9">
        <v>3</v>
      </c>
      <c r="K208" s="9">
        <v>59</v>
      </c>
    </row>
    <row r="209" spans="1:11" x14ac:dyDescent="0.35">
      <c r="A209" s="8" t="s">
        <v>862</v>
      </c>
      <c r="B209" s="9"/>
      <c r="C209" s="9"/>
      <c r="D209" s="9"/>
      <c r="E209" s="9"/>
      <c r="F209" s="9"/>
      <c r="G209" s="9">
        <v>1</v>
      </c>
      <c r="H209" s="9"/>
      <c r="I209" s="9"/>
      <c r="J209" s="9"/>
      <c r="K209" s="9">
        <v>1</v>
      </c>
    </row>
    <row r="210" spans="1:11" x14ac:dyDescent="0.35">
      <c r="A210" s="8" t="s">
        <v>2215</v>
      </c>
      <c r="B210" s="9">
        <v>17</v>
      </c>
      <c r="C210" s="9">
        <v>42</v>
      </c>
      <c r="D210" s="9">
        <v>25</v>
      </c>
      <c r="E210" s="9">
        <v>466</v>
      </c>
      <c r="F210" s="9">
        <v>17</v>
      </c>
      <c r="G210" s="9">
        <v>34</v>
      </c>
      <c r="H210" s="9">
        <v>83</v>
      </c>
      <c r="I210" s="9">
        <v>34</v>
      </c>
      <c r="J210" s="9">
        <v>63</v>
      </c>
      <c r="K210" s="9">
        <v>781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4"/>
  <sheetViews>
    <sheetView tabSelected="1" topLeftCell="F1807" workbookViewId="0">
      <selection activeCell="P1809" sqref="P1809"/>
    </sheetView>
  </sheetViews>
  <sheetFormatPr defaultRowHeight="14.5" x14ac:dyDescent="0.35"/>
  <cols>
    <col min="1" max="1" width="24.81640625" customWidth="1"/>
    <col min="2" max="2" width="19.1796875" customWidth="1"/>
    <col min="3" max="3" width="26.54296875" customWidth="1"/>
    <col min="4" max="4" width="36.26953125" customWidth="1"/>
  </cols>
  <sheetData>
    <row r="1" spans="1:4" x14ac:dyDescent="0.35">
      <c r="A1" t="s">
        <v>2494</v>
      </c>
      <c r="B1" t="s">
        <v>2216</v>
      </c>
      <c r="C1" t="s">
        <v>2497</v>
      </c>
      <c r="D1" t="s">
        <v>2498</v>
      </c>
    </row>
    <row r="2" spans="1:4" x14ac:dyDescent="0.35">
      <c r="A2" t="s">
        <v>591</v>
      </c>
      <c r="B2">
        <v>74</v>
      </c>
      <c r="C2" t="s">
        <v>591</v>
      </c>
      <c r="D2" s="6" t="s">
        <v>1113</v>
      </c>
    </row>
    <row r="3" spans="1:4" x14ac:dyDescent="0.35">
      <c r="A3" t="s">
        <v>146</v>
      </c>
      <c r="B3">
        <v>47</v>
      </c>
      <c r="C3" t="s">
        <v>146</v>
      </c>
      <c r="D3" t="s">
        <v>2499</v>
      </c>
    </row>
    <row r="4" spans="1:4" x14ac:dyDescent="0.35">
      <c r="A4" t="s">
        <v>169</v>
      </c>
      <c r="B4">
        <v>43</v>
      </c>
      <c r="C4" t="s">
        <v>169</v>
      </c>
      <c r="D4" s="6" t="s">
        <v>1113</v>
      </c>
    </row>
    <row r="5" spans="1:4" x14ac:dyDescent="0.35">
      <c r="A5" t="s">
        <v>430</v>
      </c>
      <c r="B5">
        <v>35</v>
      </c>
      <c r="C5" s="6" t="s">
        <v>430</v>
      </c>
      <c r="D5" t="s">
        <v>664</v>
      </c>
    </row>
    <row r="6" spans="1:4" x14ac:dyDescent="0.35">
      <c r="A6" t="s">
        <v>645</v>
      </c>
      <c r="B6">
        <v>31</v>
      </c>
      <c r="C6" t="s">
        <v>2495</v>
      </c>
      <c r="D6" s="6" t="s">
        <v>664</v>
      </c>
    </row>
    <row r="7" spans="1:4" x14ac:dyDescent="0.35">
      <c r="A7" t="s">
        <v>428</v>
      </c>
      <c r="B7">
        <v>29</v>
      </c>
      <c r="C7" s="6" t="s">
        <v>428</v>
      </c>
      <c r="D7" s="6" t="s">
        <v>2499</v>
      </c>
    </row>
    <row r="8" spans="1:4" x14ac:dyDescent="0.35">
      <c r="A8" t="s">
        <v>664</v>
      </c>
      <c r="B8">
        <v>21</v>
      </c>
      <c r="C8" s="6" t="s">
        <v>664</v>
      </c>
      <c r="D8" s="6" t="s">
        <v>664</v>
      </c>
    </row>
    <row r="9" spans="1:4" x14ac:dyDescent="0.35">
      <c r="A9" t="s">
        <v>2028</v>
      </c>
      <c r="B9">
        <v>21</v>
      </c>
      <c r="C9" s="6" t="s">
        <v>1089</v>
      </c>
      <c r="D9" s="6" t="s">
        <v>2499</v>
      </c>
    </row>
    <row r="10" spans="1:4" x14ac:dyDescent="0.35">
      <c r="A10" t="s">
        <v>1210</v>
      </c>
      <c r="B10">
        <v>18</v>
      </c>
      <c r="C10" s="6" t="s">
        <v>1210</v>
      </c>
      <c r="D10" t="s">
        <v>2059</v>
      </c>
    </row>
    <row r="11" spans="1:4" x14ac:dyDescent="0.35">
      <c r="A11" t="s">
        <v>680</v>
      </c>
      <c r="B11">
        <v>16</v>
      </c>
      <c r="C11" s="6" t="s">
        <v>680</v>
      </c>
      <c r="D11" s="6" t="s">
        <v>1113</v>
      </c>
    </row>
    <row r="12" spans="1:4" x14ac:dyDescent="0.35">
      <c r="A12" t="s">
        <v>702</v>
      </c>
      <c r="B12">
        <v>16</v>
      </c>
      <c r="C12" s="6" t="s">
        <v>702</v>
      </c>
      <c r="D12" s="6" t="s">
        <v>2499</v>
      </c>
    </row>
    <row r="13" spans="1:4" x14ac:dyDescent="0.35">
      <c r="A13" t="s">
        <v>541</v>
      </c>
      <c r="B13">
        <v>15</v>
      </c>
      <c r="C13" s="6" t="s">
        <v>541</v>
      </c>
      <c r="D13" s="6" t="s">
        <v>2499</v>
      </c>
    </row>
    <row r="14" spans="1:4" x14ac:dyDescent="0.35">
      <c r="A14" t="s">
        <v>372</v>
      </c>
      <c r="B14">
        <v>15</v>
      </c>
      <c r="C14" s="6" t="s">
        <v>372</v>
      </c>
      <c r="D14" s="6" t="s">
        <v>2059</v>
      </c>
    </row>
    <row r="15" spans="1:4" x14ac:dyDescent="0.35">
      <c r="A15" t="s">
        <v>1009</v>
      </c>
      <c r="B15">
        <v>14</v>
      </c>
      <c r="C15" s="6" t="s">
        <v>1009</v>
      </c>
      <c r="D15" t="s">
        <v>664</v>
      </c>
    </row>
    <row r="16" spans="1:4" x14ac:dyDescent="0.35">
      <c r="A16" t="s">
        <v>266</v>
      </c>
      <c r="B16">
        <v>14</v>
      </c>
      <c r="C16" t="s">
        <v>1113</v>
      </c>
      <c r="D16" t="s">
        <v>1113</v>
      </c>
    </row>
    <row r="17" spans="1:4" x14ac:dyDescent="0.35">
      <c r="A17" t="s">
        <v>453</v>
      </c>
      <c r="B17">
        <v>13</v>
      </c>
      <c r="C17" t="s">
        <v>702</v>
      </c>
      <c r="D17" t="s">
        <v>2499</v>
      </c>
    </row>
    <row r="18" spans="1:4" x14ac:dyDescent="0.35">
      <c r="A18" t="s">
        <v>28</v>
      </c>
      <c r="B18">
        <v>12</v>
      </c>
      <c r="C18" s="6" t="s">
        <v>28</v>
      </c>
      <c r="D18" t="s">
        <v>2059</v>
      </c>
    </row>
    <row r="19" spans="1:4" x14ac:dyDescent="0.35">
      <c r="A19" t="s">
        <v>1762</v>
      </c>
      <c r="B19">
        <v>12</v>
      </c>
      <c r="C19" s="6" t="s">
        <v>1762</v>
      </c>
      <c r="D19" t="s">
        <v>2499</v>
      </c>
    </row>
    <row r="20" spans="1:4" x14ac:dyDescent="0.35">
      <c r="A20" t="s">
        <v>1111</v>
      </c>
      <c r="B20">
        <v>12</v>
      </c>
      <c r="C20" s="6" t="s">
        <v>1111</v>
      </c>
      <c r="D20" t="s">
        <v>2501</v>
      </c>
    </row>
    <row r="21" spans="1:4" x14ac:dyDescent="0.35">
      <c r="A21" t="s">
        <v>2059</v>
      </c>
      <c r="B21">
        <v>11</v>
      </c>
      <c r="C21" s="6" t="s">
        <v>2059</v>
      </c>
      <c r="D21" s="6" t="s">
        <v>2059</v>
      </c>
    </row>
    <row r="22" spans="1:4" x14ac:dyDescent="0.35">
      <c r="A22" t="s">
        <v>16</v>
      </c>
      <c r="B22">
        <v>10</v>
      </c>
      <c r="C22" s="6" t="s">
        <v>16</v>
      </c>
      <c r="D22" s="6" t="s">
        <v>2499</v>
      </c>
    </row>
    <row r="23" spans="1:4" x14ac:dyDescent="0.35">
      <c r="A23" t="s">
        <v>724</v>
      </c>
      <c r="B23">
        <v>10</v>
      </c>
      <c r="C23" s="6" t="s">
        <v>724</v>
      </c>
      <c r="D23" t="s">
        <v>664</v>
      </c>
    </row>
    <row r="24" spans="1:4" x14ac:dyDescent="0.35">
      <c r="A24" t="s">
        <v>1765</v>
      </c>
      <c r="B24">
        <v>10</v>
      </c>
      <c r="C24" s="6" t="s">
        <v>1765</v>
      </c>
      <c r="D24" t="s">
        <v>664</v>
      </c>
    </row>
    <row r="25" spans="1:4" x14ac:dyDescent="0.35">
      <c r="A25" t="s">
        <v>590</v>
      </c>
      <c r="B25">
        <v>10</v>
      </c>
      <c r="C25" t="s">
        <v>146</v>
      </c>
      <c r="D25" t="s">
        <v>2499</v>
      </c>
    </row>
    <row r="26" spans="1:4" x14ac:dyDescent="0.35">
      <c r="A26" t="s">
        <v>1844</v>
      </c>
      <c r="B26">
        <v>10</v>
      </c>
      <c r="C26" s="6" t="s">
        <v>2503</v>
      </c>
      <c r="D26" t="s">
        <v>2499</v>
      </c>
    </row>
    <row r="27" spans="1:4" x14ac:dyDescent="0.35">
      <c r="A27" t="s">
        <v>379</v>
      </c>
      <c r="B27">
        <v>10</v>
      </c>
      <c r="C27" s="6" t="s">
        <v>379</v>
      </c>
      <c r="D27" t="s">
        <v>664</v>
      </c>
    </row>
    <row r="28" spans="1:4" x14ac:dyDescent="0.35">
      <c r="A28" t="s">
        <v>2107</v>
      </c>
      <c r="B28">
        <v>9</v>
      </c>
      <c r="C28" s="6" t="s">
        <v>2107</v>
      </c>
      <c r="D28" t="s">
        <v>2499</v>
      </c>
    </row>
    <row r="29" spans="1:4" x14ac:dyDescent="0.35">
      <c r="A29" t="s">
        <v>450</v>
      </c>
      <c r="B29">
        <v>9</v>
      </c>
      <c r="C29" s="6" t="s">
        <v>1762</v>
      </c>
      <c r="D29" t="s">
        <v>2499</v>
      </c>
    </row>
    <row r="30" spans="1:4" x14ac:dyDescent="0.35">
      <c r="A30" t="s">
        <v>1623</v>
      </c>
      <c r="B30">
        <v>9</v>
      </c>
      <c r="C30" s="6" t="s">
        <v>1623</v>
      </c>
      <c r="D30" t="s">
        <v>2499</v>
      </c>
    </row>
    <row r="31" spans="1:4" x14ac:dyDescent="0.35">
      <c r="A31" t="s">
        <v>360</v>
      </c>
      <c r="B31">
        <v>9</v>
      </c>
      <c r="C31" s="6" t="s">
        <v>360</v>
      </c>
      <c r="D31" s="6" t="s">
        <v>727</v>
      </c>
    </row>
    <row r="32" spans="1:4" x14ac:dyDescent="0.35">
      <c r="A32" t="s">
        <v>1599</v>
      </c>
      <c r="B32">
        <v>8</v>
      </c>
      <c r="C32" s="6" t="s">
        <v>1599</v>
      </c>
      <c r="D32" t="s">
        <v>2499</v>
      </c>
    </row>
    <row r="33" spans="1:4" x14ac:dyDescent="0.35">
      <c r="A33" t="s">
        <v>978</v>
      </c>
      <c r="B33">
        <v>8</v>
      </c>
      <c r="C33" s="6" t="s">
        <v>978</v>
      </c>
      <c r="D33" s="6" t="s">
        <v>727</v>
      </c>
    </row>
    <row r="34" spans="1:4" x14ac:dyDescent="0.35">
      <c r="A34" t="s">
        <v>665</v>
      </c>
      <c r="B34">
        <v>8</v>
      </c>
      <c r="C34" s="6" t="s">
        <v>665</v>
      </c>
      <c r="D34" t="s">
        <v>2499</v>
      </c>
    </row>
    <row r="35" spans="1:4" x14ac:dyDescent="0.35">
      <c r="A35" t="s">
        <v>845</v>
      </c>
      <c r="B35">
        <v>7</v>
      </c>
      <c r="C35" s="6" t="s">
        <v>845</v>
      </c>
      <c r="D35" t="s">
        <v>2059</v>
      </c>
    </row>
    <row r="36" spans="1:4" x14ac:dyDescent="0.35">
      <c r="A36" t="s">
        <v>1235</v>
      </c>
      <c r="B36">
        <v>7</v>
      </c>
      <c r="C36" s="6" t="s">
        <v>1235</v>
      </c>
      <c r="D36" t="s">
        <v>664</v>
      </c>
    </row>
    <row r="37" spans="1:4" x14ac:dyDescent="0.35">
      <c r="A37" t="s">
        <v>1084</v>
      </c>
      <c r="B37">
        <v>7</v>
      </c>
      <c r="C37" s="6" t="s">
        <v>1084</v>
      </c>
      <c r="D37" t="s">
        <v>2499</v>
      </c>
    </row>
    <row r="38" spans="1:4" x14ac:dyDescent="0.35">
      <c r="A38" t="s">
        <v>106</v>
      </c>
      <c r="B38">
        <v>7</v>
      </c>
      <c r="C38" s="6" t="s">
        <v>106</v>
      </c>
      <c r="D38" s="6" t="s">
        <v>727</v>
      </c>
    </row>
    <row r="39" spans="1:4" x14ac:dyDescent="0.35">
      <c r="A39" t="s">
        <v>1537</v>
      </c>
      <c r="B39">
        <v>7</v>
      </c>
      <c r="C39" s="6" t="s">
        <v>1537</v>
      </c>
      <c r="D39" t="s">
        <v>664</v>
      </c>
    </row>
    <row r="40" spans="1:4" x14ac:dyDescent="0.35">
      <c r="A40" t="s">
        <v>1642</v>
      </c>
      <c r="B40">
        <v>7</v>
      </c>
      <c r="C40" s="6" t="s">
        <v>1642</v>
      </c>
      <c r="D40" t="s">
        <v>2499</v>
      </c>
    </row>
    <row r="41" spans="1:4" x14ac:dyDescent="0.35">
      <c r="A41" t="s">
        <v>1089</v>
      </c>
      <c r="B41">
        <v>7</v>
      </c>
      <c r="C41" s="6" t="s">
        <v>1089</v>
      </c>
      <c r="D41" t="s">
        <v>2499</v>
      </c>
    </row>
    <row r="42" spans="1:4" x14ac:dyDescent="0.35">
      <c r="A42" t="s">
        <v>729</v>
      </c>
      <c r="B42">
        <v>7</v>
      </c>
      <c r="C42" t="s">
        <v>729</v>
      </c>
      <c r="D42" t="s">
        <v>727</v>
      </c>
    </row>
    <row r="43" spans="1:4" x14ac:dyDescent="0.35">
      <c r="A43" t="s">
        <v>868</v>
      </c>
      <c r="B43">
        <v>7</v>
      </c>
      <c r="C43" s="6" t="s">
        <v>868</v>
      </c>
      <c r="D43" t="s">
        <v>727</v>
      </c>
    </row>
    <row r="44" spans="1:4" x14ac:dyDescent="0.35">
      <c r="A44" t="s">
        <v>1414</v>
      </c>
      <c r="B44">
        <v>7</v>
      </c>
      <c r="C44" s="6" t="s">
        <v>1414</v>
      </c>
      <c r="D44" t="s">
        <v>664</v>
      </c>
    </row>
    <row r="45" spans="1:4" x14ac:dyDescent="0.35">
      <c r="A45" t="s">
        <v>1462</v>
      </c>
      <c r="B45">
        <v>7</v>
      </c>
      <c r="C45" s="6" t="s">
        <v>1462</v>
      </c>
      <c r="D45" t="s">
        <v>2059</v>
      </c>
    </row>
    <row r="46" spans="1:4" x14ac:dyDescent="0.35">
      <c r="A46" t="s">
        <v>741</v>
      </c>
      <c r="B46">
        <v>7</v>
      </c>
      <c r="C46" s="6" t="s">
        <v>741</v>
      </c>
      <c r="D46" t="s">
        <v>727</v>
      </c>
    </row>
    <row r="47" spans="1:4" x14ac:dyDescent="0.35">
      <c r="A47" t="s">
        <v>762</v>
      </c>
      <c r="B47">
        <v>6</v>
      </c>
      <c r="C47" s="6" t="s">
        <v>762</v>
      </c>
      <c r="D47" t="s">
        <v>2059</v>
      </c>
    </row>
    <row r="48" spans="1:4" x14ac:dyDescent="0.35">
      <c r="A48" t="s">
        <v>838</v>
      </c>
      <c r="B48">
        <v>6</v>
      </c>
      <c r="C48" s="6" t="s">
        <v>838</v>
      </c>
    </row>
    <row r="49" spans="1:4" x14ac:dyDescent="0.35">
      <c r="A49" t="s">
        <v>1461</v>
      </c>
      <c r="B49">
        <v>6</v>
      </c>
      <c r="C49" s="6" t="s">
        <v>1461</v>
      </c>
    </row>
    <row r="50" spans="1:4" x14ac:dyDescent="0.35">
      <c r="A50" t="s">
        <v>727</v>
      </c>
      <c r="B50">
        <v>6</v>
      </c>
      <c r="C50" s="6" t="s">
        <v>727</v>
      </c>
      <c r="D50" t="s">
        <v>727</v>
      </c>
    </row>
    <row r="51" spans="1:4" x14ac:dyDescent="0.35">
      <c r="A51" t="s">
        <v>569</v>
      </c>
      <c r="B51">
        <v>6</v>
      </c>
      <c r="C51" s="6" t="s">
        <v>569</v>
      </c>
      <c r="D51" t="s">
        <v>2502</v>
      </c>
    </row>
    <row r="52" spans="1:4" x14ac:dyDescent="0.35">
      <c r="A52" t="s">
        <v>2325</v>
      </c>
      <c r="B52">
        <v>5</v>
      </c>
      <c r="C52" s="6" t="s">
        <v>2325</v>
      </c>
      <c r="D52" s="6" t="s">
        <v>727</v>
      </c>
    </row>
    <row r="53" spans="1:4" x14ac:dyDescent="0.35">
      <c r="A53" t="s">
        <v>1101</v>
      </c>
      <c r="B53">
        <v>5</v>
      </c>
      <c r="C53" s="6" t="s">
        <v>1101</v>
      </c>
      <c r="D53" s="6" t="s">
        <v>2502</v>
      </c>
    </row>
    <row r="54" spans="1:4" x14ac:dyDescent="0.35">
      <c r="A54" t="s">
        <v>2399</v>
      </c>
      <c r="B54">
        <v>5</v>
      </c>
      <c r="C54" s="6" t="s">
        <v>2399</v>
      </c>
      <c r="D54" t="s">
        <v>664</v>
      </c>
    </row>
    <row r="55" spans="1:4" x14ac:dyDescent="0.35">
      <c r="A55" t="s">
        <v>65</v>
      </c>
      <c r="B55">
        <v>4</v>
      </c>
    </row>
    <row r="56" spans="1:4" x14ac:dyDescent="0.35">
      <c r="A56" t="s">
        <v>944</v>
      </c>
      <c r="B56">
        <v>4</v>
      </c>
      <c r="D56" t="s">
        <v>727</v>
      </c>
    </row>
    <row r="57" spans="1:4" x14ac:dyDescent="0.35">
      <c r="A57" t="s">
        <v>382</v>
      </c>
      <c r="B57">
        <v>4</v>
      </c>
      <c r="D57" t="s">
        <v>2059</v>
      </c>
    </row>
    <row r="58" spans="1:4" x14ac:dyDescent="0.35">
      <c r="A58" t="s">
        <v>155</v>
      </c>
      <c r="B58">
        <v>4</v>
      </c>
      <c r="D58" t="s">
        <v>2499</v>
      </c>
    </row>
    <row r="59" spans="1:4" x14ac:dyDescent="0.35">
      <c r="A59" t="s">
        <v>2054</v>
      </c>
      <c r="B59">
        <v>4</v>
      </c>
    </row>
    <row r="60" spans="1:4" x14ac:dyDescent="0.35">
      <c r="A60" t="s">
        <v>2083</v>
      </c>
      <c r="B60">
        <v>4</v>
      </c>
    </row>
    <row r="61" spans="1:4" x14ac:dyDescent="0.35">
      <c r="A61" t="s">
        <v>2141</v>
      </c>
      <c r="B61">
        <v>4</v>
      </c>
      <c r="D61" t="s">
        <v>2499</v>
      </c>
    </row>
    <row r="62" spans="1:4" x14ac:dyDescent="0.35">
      <c r="A62" t="s">
        <v>1786</v>
      </c>
      <c r="B62">
        <v>4</v>
      </c>
      <c r="D62" s="6" t="s">
        <v>2499</v>
      </c>
    </row>
    <row r="63" spans="1:4" x14ac:dyDescent="0.35">
      <c r="A63" t="s">
        <v>1846</v>
      </c>
      <c r="B63">
        <v>4</v>
      </c>
      <c r="D63" s="6" t="s">
        <v>2499</v>
      </c>
    </row>
    <row r="64" spans="1:4" x14ac:dyDescent="0.35">
      <c r="A64" t="s">
        <v>2330</v>
      </c>
      <c r="B64">
        <v>4</v>
      </c>
      <c r="C64" t="s">
        <v>1210</v>
      </c>
      <c r="D64" s="6" t="s">
        <v>2059</v>
      </c>
    </row>
    <row r="65" spans="1:4" x14ac:dyDescent="0.35">
      <c r="A65" t="s">
        <v>734</v>
      </c>
      <c r="B65">
        <v>4</v>
      </c>
      <c r="D65" t="s">
        <v>664</v>
      </c>
    </row>
    <row r="66" spans="1:4" x14ac:dyDescent="0.35">
      <c r="A66" t="s">
        <v>1188</v>
      </c>
      <c r="B66">
        <v>4</v>
      </c>
      <c r="D66" t="s">
        <v>2499</v>
      </c>
    </row>
    <row r="67" spans="1:4" x14ac:dyDescent="0.35">
      <c r="A67" t="s">
        <v>989</v>
      </c>
      <c r="B67">
        <v>4</v>
      </c>
      <c r="D67" t="s">
        <v>664</v>
      </c>
    </row>
    <row r="68" spans="1:4" x14ac:dyDescent="0.35">
      <c r="A68" t="s">
        <v>933</v>
      </c>
      <c r="B68">
        <v>4</v>
      </c>
      <c r="D68" s="6" t="s">
        <v>2059</v>
      </c>
    </row>
    <row r="69" spans="1:4" x14ac:dyDescent="0.35">
      <c r="A69" t="s">
        <v>733</v>
      </c>
      <c r="B69">
        <v>4</v>
      </c>
      <c r="D69" s="6"/>
    </row>
    <row r="70" spans="1:4" x14ac:dyDescent="0.35">
      <c r="A70" t="s">
        <v>328</v>
      </c>
      <c r="B70">
        <v>4</v>
      </c>
      <c r="D70" t="s">
        <v>664</v>
      </c>
    </row>
    <row r="71" spans="1:4" x14ac:dyDescent="0.35">
      <c r="A71" t="s">
        <v>827</v>
      </c>
      <c r="B71">
        <v>4</v>
      </c>
      <c r="D71" t="s">
        <v>727</v>
      </c>
    </row>
    <row r="72" spans="1:4" x14ac:dyDescent="0.35">
      <c r="A72" t="s">
        <v>329</v>
      </c>
      <c r="B72">
        <v>4</v>
      </c>
      <c r="D72" t="s">
        <v>727</v>
      </c>
    </row>
    <row r="73" spans="1:4" x14ac:dyDescent="0.35">
      <c r="A73" t="s">
        <v>1107</v>
      </c>
      <c r="B73">
        <v>4</v>
      </c>
      <c r="D73" t="s">
        <v>2499</v>
      </c>
    </row>
    <row r="74" spans="1:4" x14ac:dyDescent="0.35">
      <c r="A74" t="s">
        <v>783</v>
      </c>
      <c r="B74">
        <v>3</v>
      </c>
      <c r="D74" s="6" t="s">
        <v>727</v>
      </c>
    </row>
    <row r="75" spans="1:4" x14ac:dyDescent="0.35">
      <c r="A75" t="s">
        <v>940</v>
      </c>
      <c r="B75">
        <v>3</v>
      </c>
      <c r="D75" t="s">
        <v>2499</v>
      </c>
    </row>
    <row r="76" spans="1:4" x14ac:dyDescent="0.35">
      <c r="A76" t="s">
        <v>1064</v>
      </c>
      <c r="B76">
        <v>3</v>
      </c>
      <c r="D76" s="6" t="s">
        <v>2059</v>
      </c>
    </row>
    <row r="77" spans="1:4" x14ac:dyDescent="0.35">
      <c r="A77" t="s">
        <v>588</v>
      </c>
      <c r="B77">
        <v>3</v>
      </c>
      <c r="D77" t="s">
        <v>727</v>
      </c>
    </row>
    <row r="78" spans="1:4" x14ac:dyDescent="0.35">
      <c r="A78" t="s">
        <v>1837</v>
      </c>
      <c r="B78">
        <v>3</v>
      </c>
      <c r="D78" t="s">
        <v>664</v>
      </c>
    </row>
    <row r="79" spans="1:4" x14ac:dyDescent="0.35">
      <c r="A79" t="s">
        <v>2043</v>
      </c>
      <c r="B79">
        <v>3</v>
      </c>
      <c r="D79" t="s">
        <v>664</v>
      </c>
    </row>
    <row r="80" spans="1:4" x14ac:dyDescent="0.35">
      <c r="A80" t="s">
        <v>634</v>
      </c>
      <c r="B80">
        <v>3</v>
      </c>
      <c r="D80" t="s">
        <v>664</v>
      </c>
    </row>
    <row r="81" spans="1:4" x14ac:dyDescent="0.35">
      <c r="A81" t="s">
        <v>1004</v>
      </c>
      <c r="B81">
        <v>3</v>
      </c>
      <c r="D81" s="6" t="s">
        <v>664</v>
      </c>
    </row>
    <row r="82" spans="1:4" x14ac:dyDescent="0.35">
      <c r="A82" t="s">
        <v>1091</v>
      </c>
      <c r="B82">
        <v>3</v>
      </c>
      <c r="D82" t="s">
        <v>2499</v>
      </c>
    </row>
    <row r="83" spans="1:4" x14ac:dyDescent="0.35">
      <c r="A83" t="s">
        <v>414</v>
      </c>
      <c r="B83">
        <v>3</v>
      </c>
      <c r="D83" t="s">
        <v>664</v>
      </c>
    </row>
    <row r="84" spans="1:4" x14ac:dyDescent="0.35">
      <c r="A84" t="s">
        <v>2067</v>
      </c>
      <c r="B84">
        <v>3</v>
      </c>
      <c r="D84" t="s">
        <v>727</v>
      </c>
    </row>
    <row r="85" spans="1:4" x14ac:dyDescent="0.35">
      <c r="A85" t="s">
        <v>1103</v>
      </c>
      <c r="B85">
        <v>3</v>
      </c>
      <c r="D85" t="s">
        <v>2499</v>
      </c>
    </row>
    <row r="86" spans="1:4" x14ac:dyDescent="0.35">
      <c r="A86" t="s">
        <v>1568</v>
      </c>
      <c r="B86">
        <v>3</v>
      </c>
    </row>
    <row r="87" spans="1:4" x14ac:dyDescent="0.35">
      <c r="A87" t="s">
        <v>1165</v>
      </c>
      <c r="B87">
        <v>3</v>
      </c>
    </row>
    <row r="88" spans="1:4" x14ac:dyDescent="0.35">
      <c r="A88" t="s">
        <v>822</v>
      </c>
      <c r="B88">
        <v>3</v>
      </c>
      <c r="D88" t="s">
        <v>727</v>
      </c>
    </row>
    <row r="89" spans="1:4" x14ac:dyDescent="0.35">
      <c r="A89" t="s">
        <v>25</v>
      </c>
      <c r="B89">
        <v>3</v>
      </c>
      <c r="C89" t="s">
        <v>2503</v>
      </c>
      <c r="D89" s="6" t="s">
        <v>2499</v>
      </c>
    </row>
    <row r="90" spans="1:4" x14ac:dyDescent="0.35">
      <c r="A90" t="s">
        <v>900</v>
      </c>
      <c r="B90">
        <v>3</v>
      </c>
    </row>
    <row r="91" spans="1:4" x14ac:dyDescent="0.35">
      <c r="A91" t="s">
        <v>936</v>
      </c>
      <c r="B91">
        <v>3</v>
      </c>
      <c r="D91" t="s">
        <v>2059</v>
      </c>
    </row>
    <row r="92" spans="1:4" x14ac:dyDescent="0.35">
      <c r="A92" t="s">
        <v>1090</v>
      </c>
      <c r="B92">
        <v>3</v>
      </c>
      <c r="D92" s="6" t="s">
        <v>2499</v>
      </c>
    </row>
    <row r="93" spans="1:4" x14ac:dyDescent="0.35">
      <c r="A93" t="s">
        <v>2144</v>
      </c>
      <c r="B93">
        <v>3</v>
      </c>
      <c r="D93" s="6" t="s">
        <v>2499</v>
      </c>
    </row>
    <row r="94" spans="1:4" x14ac:dyDescent="0.35">
      <c r="A94" t="s">
        <v>1033</v>
      </c>
      <c r="B94">
        <v>3</v>
      </c>
    </row>
    <row r="95" spans="1:4" x14ac:dyDescent="0.35">
      <c r="A95" t="s">
        <v>1410</v>
      </c>
      <c r="B95">
        <v>3</v>
      </c>
    </row>
    <row r="96" spans="1:4" x14ac:dyDescent="0.35">
      <c r="A96" t="s">
        <v>1859</v>
      </c>
      <c r="B96">
        <v>2</v>
      </c>
      <c r="D96" s="6" t="s">
        <v>2059</v>
      </c>
    </row>
    <row r="97" spans="1:4" x14ac:dyDescent="0.35">
      <c r="A97" t="s">
        <v>1860</v>
      </c>
      <c r="B97">
        <v>2</v>
      </c>
    </row>
    <row r="98" spans="1:4" x14ac:dyDescent="0.35">
      <c r="A98" t="s">
        <v>999</v>
      </c>
      <c r="B98">
        <v>2</v>
      </c>
    </row>
    <row r="99" spans="1:4" x14ac:dyDescent="0.35">
      <c r="A99" t="s">
        <v>2142</v>
      </c>
      <c r="B99">
        <v>2</v>
      </c>
      <c r="C99" t="s">
        <v>155</v>
      </c>
    </row>
    <row r="100" spans="1:4" x14ac:dyDescent="0.35">
      <c r="A100" t="s">
        <v>771</v>
      </c>
      <c r="B100">
        <v>2</v>
      </c>
      <c r="D100" s="6" t="s">
        <v>1113</v>
      </c>
    </row>
    <row r="101" spans="1:4" x14ac:dyDescent="0.35">
      <c r="A101" t="s">
        <v>1113</v>
      </c>
      <c r="B101">
        <v>2</v>
      </c>
      <c r="D101" t="s">
        <v>1113</v>
      </c>
    </row>
    <row r="102" spans="1:4" x14ac:dyDescent="0.35">
      <c r="A102" t="s">
        <v>1839</v>
      </c>
      <c r="B102">
        <v>2</v>
      </c>
    </row>
    <row r="103" spans="1:4" x14ac:dyDescent="0.35">
      <c r="A103" t="s">
        <v>124</v>
      </c>
      <c r="B103">
        <v>2</v>
      </c>
    </row>
    <row r="104" spans="1:4" x14ac:dyDescent="0.35">
      <c r="A104" t="s">
        <v>2073</v>
      </c>
      <c r="B104">
        <v>2</v>
      </c>
      <c r="D104" t="s">
        <v>2504</v>
      </c>
    </row>
    <row r="105" spans="1:4" x14ac:dyDescent="0.35">
      <c r="A105" t="s">
        <v>1396</v>
      </c>
      <c r="B105">
        <v>2</v>
      </c>
    </row>
    <row r="106" spans="1:4" x14ac:dyDescent="0.35">
      <c r="A106" t="s">
        <v>157</v>
      </c>
      <c r="B106">
        <v>2</v>
      </c>
    </row>
    <row r="107" spans="1:4" x14ac:dyDescent="0.35">
      <c r="A107" t="s">
        <v>1095</v>
      </c>
      <c r="B107">
        <v>2</v>
      </c>
    </row>
    <row r="108" spans="1:4" x14ac:dyDescent="0.35">
      <c r="A108" t="s">
        <v>1641</v>
      </c>
      <c r="B108">
        <v>2</v>
      </c>
    </row>
    <row r="109" spans="1:4" x14ac:dyDescent="0.35">
      <c r="A109" t="s">
        <v>1378</v>
      </c>
      <c r="B109">
        <v>2</v>
      </c>
    </row>
    <row r="110" spans="1:4" x14ac:dyDescent="0.35">
      <c r="A110" t="s">
        <v>764</v>
      </c>
      <c r="B110">
        <v>2</v>
      </c>
    </row>
    <row r="111" spans="1:4" x14ac:dyDescent="0.35">
      <c r="A111" t="s">
        <v>1803</v>
      </c>
      <c r="B111">
        <v>2</v>
      </c>
    </row>
    <row r="112" spans="1:4" x14ac:dyDescent="0.35">
      <c r="A112" t="s">
        <v>728</v>
      </c>
      <c r="B112">
        <v>2</v>
      </c>
    </row>
    <row r="113" spans="1:3" x14ac:dyDescent="0.35">
      <c r="A113" t="s">
        <v>201</v>
      </c>
      <c r="B113">
        <v>2</v>
      </c>
      <c r="C113" t="s">
        <v>155</v>
      </c>
    </row>
    <row r="114" spans="1:3" x14ac:dyDescent="0.35">
      <c r="A114" t="s">
        <v>1807</v>
      </c>
      <c r="B114">
        <v>2</v>
      </c>
      <c r="C114" t="s">
        <v>729</v>
      </c>
    </row>
    <row r="115" spans="1:3" x14ac:dyDescent="0.35">
      <c r="A115" t="s">
        <v>1407</v>
      </c>
      <c r="B115">
        <v>2</v>
      </c>
    </row>
    <row r="116" spans="1:3" x14ac:dyDescent="0.35">
      <c r="A116" t="s">
        <v>1848</v>
      </c>
      <c r="B116">
        <v>2</v>
      </c>
    </row>
    <row r="117" spans="1:3" x14ac:dyDescent="0.35">
      <c r="A117" t="s">
        <v>1682</v>
      </c>
      <c r="B117">
        <v>2</v>
      </c>
    </row>
    <row r="118" spans="1:3" x14ac:dyDescent="0.35">
      <c r="A118" t="s">
        <v>671</v>
      </c>
      <c r="B118">
        <v>2</v>
      </c>
    </row>
    <row r="119" spans="1:3" x14ac:dyDescent="0.35">
      <c r="A119" t="s">
        <v>1853</v>
      </c>
      <c r="B119">
        <v>2</v>
      </c>
    </row>
    <row r="120" spans="1:3" x14ac:dyDescent="0.35">
      <c r="A120" t="s">
        <v>2335</v>
      </c>
      <c r="B120">
        <v>2</v>
      </c>
    </row>
    <row r="121" spans="1:3" x14ac:dyDescent="0.35">
      <c r="A121" t="s">
        <v>2057</v>
      </c>
      <c r="B121">
        <v>2</v>
      </c>
    </row>
    <row r="122" spans="1:3" x14ac:dyDescent="0.35">
      <c r="A122" t="s">
        <v>2132</v>
      </c>
      <c r="B122">
        <v>2</v>
      </c>
    </row>
    <row r="123" spans="1:3" x14ac:dyDescent="0.35">
      <c r="A123" t="s">
        <v>743</v>
      </c>
      <c r="B123">
        <v>2</v>
      </c>
    </row>
    <row r="124" spans="1:3" x14ac:dyDescent="0.35">
      <c r="A124" t="s">
        <v>1526</v>
      </c>
      <c r="B124">
        <v>2</v>
      </c>
    </row>
    <row r="125" spans="1:3" x14ac:dyDescent="0.35">
      <c r="A125" t="s">
        <v>256</v>
      </c>
      <c r="B125">
        <v>2</v>
      </c>
    </row>
    <row r="126" spans="1:3" x14ac:dyDescent="0.35">
      <c r="A126" t="s">
        <v>1852</v>
      </c>
      <c r="B126">
        <v>2</v>
      </c>
    </row>
    <row r="127" spans="1:3" x14ac:dyDescent="0.35">
      <c r="A127" t="s">
        <v>1105</v>
      </c>
      <c r="B127">
        <v>2</v>
      </c>
    </row>
    <row r="128" spans="1:3" x14ac:dyDescent="0.35">
      <c r="A128" t="s">
        <v>2162</v>
      </c>
      <c r="B128">
        <v>2</v>
      </c>
    </row>
    <row r="129" spans="1:3" x14ac:dyDescent="0.35">
      <c r="A129" t="s">
        <v>2187</v>
      </c>
      <c r="B129">
        <v>2</v>
      </c>
    </row>
    <row r="130" spans="1:3" x14ac:dyDescent="0.35">
      <c r="A130" t="s">
        <v>1099</v>
      </c>
      <c r="B130">
        <v>2</v>
      </c>
    </row>
    <row r="131" spans="1:3" x14ac:dyDescent="0.35">
      <c r="A131" t="s">
        <v>1804</v>
      </c>
      <c r="B131">
        <v>2</v>
      </c>
    </row>
    <row r="132" spans="1:3" x14ac:dyDescent="0.35">
      <c r="A132" t="s">
        <v>2135</v>
      </c>
      <c r="B132">
        <v>2</v>
      </c>
    </row>
    <row r="133" spans="1:3" x14ac:dyDescent="0.35">
      <c r="A133" t="s">
        <v>2198</v>
      </c>
      <c r="B133">
        <v>2</v>
      </c>
    </row>
    <row r="134" spans="1:3" x14ac:dyDescent="0.35">
      <c r="A134" t="s">
        <v>959</v>
      </c>
      <c r="B134">
        <v>2</v>
      </c>
    </row>
    <row r="135" spans="1:3" x14ac:dyDescent="0.35">
      <c r="A135" t="s">
        <v>1150</v>
      </c>
      <c r="B135">
        <v>2</v>
      </c>
    </row>
    <row r="136" spans="1:3" x14ac:dyDescent="0.35">
      <c r="A136" t="s">
        <v>1042</v>
      </c>
      <c r="B136">
        <v>2</v>
      </c>
    </row>
    <row r="137" spans="1:3" x14ac:dyDescent="0.35">
      <c r="A137" t="s">
        <v>732</v>
      </c>
      <c r="B137">
        <v>2</v>
      </c>
    </row>
    <row r="138" spans="1:3" x14ac:dyDescent="0.35">
      <c r="A138" t="s">
        <v>1842</v>
      </c>
      <c r="B138">
        <v>2</v>
      </c>
    </row>
    <row r="139" spans="1:3" x14ac:dyDescent="0.35">
      <c r="A139" t="s">
        <v>725</v>
      </c>
      <c r="B139">
        <v>2</v>
      </c>
    </row>
    <row r="140" spans="1:3" x14ac:dyDescent="0.35">
      <c r="A140" t="s">
        <v>1169</v>
      </c>
      <c r="B140">
        <v>2</v>
      </c>
      <c r="C140" s="6" t="s">
        <v>1112</v>
      </c>
    </row>
    <row r="141" spans="1:3" x14ac:dyDescent="0.35">
      <c r="A141" t="s">
        <v>1096</v>
      </c>
      <c r="B141">
        <v>2</v>
      </c>
    </row>
    <row r="142" spans="1:3" x14ac:dyDescent="0.35">
      <c r="A142" t="s">
        <v>1340</v>
      </c>
      <c r="B142">
        <v>2</v>
      </c>
    </row>
    <row r="143" spans="1:3" x14ac:dyDescent="0.35">
      <c r="A143" t="s">
        <v>2420</v>
      </c>
      <c r="B143">
        <v>2</v>
      </c>
    </row>
    <row r="144" spans="1:3" x14ac:dyDescent="0.35">
      <c r="A144" t="s">
        <v>183</v>
      </c>
      <c r="B144">
        <v>2</v>
      </c>
    </row>
    <row r="145" spans="1:2" x14ac:dyDescent="0.35">
      <c r="A145" t="s">
        <v>2052</v>
      </c>
      <c r="B145">
        <v>2</v>
      </c>
    </row>
    <row r="146" spans="1:2" x14ac:dyDescent="0.35">
      <c r="A146" t="s">
        <v>2136</v>
      </c>
      <c r="B146">
        <v>2</v>
      </c>
    </row>
    <row r="147" spans="1:2" x14ac:dyDescent="0.35">
      <c r="A147" t="s">
        <v>1284</v>
      </c>
      <c r="B147">
        <v>2</v>
      </c>
    </row>
    <row r="148" spans="1:2" x14ac:dyDescent="0.35">
      <c r="A148" t="s">
        <v>374</v>
      </c>
      <c r="B148">
        <v>2</v>
      </c>
    </row>
    <row r="149" spans="1:2" x14ac:dyDescent="0.35">
      <c r="A149" t="s">
        <v>2285</v>
      </c>
      <c r="B149">
        <v>2</v>
      </c>
    </row>
    <row r="150" spans="1:2" x14ac:dyDescent="0.35">
      <c r="A150" t="s">
        <v>2365</v>
      </c>
      <c r="B150">
        <v>2</v>
      </c>
    </row>
    <row r="151" spans="1:2" x14ac:dyDescent="0.35">
      <c r="A151" t="s">
        <v>1778</v>
      </c>
      <c r="B151">
        <v>2</v>
      </c>
    </row>
    <row r="152" spans="1:2" x14ac:dyDescent="0.35">
      <c r="A152" t="s">
        <v>1157</v>
      </c>
      <c r="B152">
        <v>2</v>
      </c>
    </row>
    <row r="153" spans="1:2" x14ac:dyDescent="0.35">
      <c r="A153" t="s">
        <v>2205</v>
      </c>
      <c r="B153">
        <v>1</v>
      </c>
    </row>
    <row r="154" spans="1:2" x14ac:dyDescent="0.35">
      <c r="A154" t="s">
        <v>847</v>
      </c>
      <c r="B154">
        <v>1</v>
      </c>
    </row>
    <row r="155" spans="1:2" x14ac:dyDescent="0.35">
      <c r="A155" t="s">
        <v>1847</v>
      </c>
      <c r="B155">
        <v>1</v>
      </c>
    </row>
    <row r="156" spans="1:2" x14ac:dyDescent="0.35">
      <c r="A156" t="s">
        <v>755</v>
      </c>
      <c r="B156">
        <v>1</v>
      </c>
    </row>
    <row r="157" spans="1:2" x14ac:dyDescent="0.35">
      <c r="A157" t="s">
        <v>1005</v>
      </c>
      <c r="B157">
        <v>1</v>
      </c>
    </row>
    <row r="158" spans="1:2" x14ac:dyDescent="0.35">
      <c r="A158" t="s">
        <v>2185</v>
      </c>
      <c r="B158">
        <v>1</v>
      </c>
    </row>
    <row r="159" spans="1:2" x14ac:dyDescent="0.35">
      <c r="A159" t="s">
        <v>763</v>
      </c>
      <c r="B159">
        <v>1</v>
      </c>
    </row>
    <row r="160" spans="1:2" x14ac:dyDescent="0.35">
      <c r="A160" t="s">
        <v>2412</v>
      </c>
      <c r="B160">
        <v>1</v>
      </c>
    </row>
    <row r="161" spans="1:2" x14ac:dyDescent="0.35">
      <c r="A161" t="s">
        <v>2089</v>
      </c>
      <c r="B161">
        <v>1</v>
      </c>
    </row>
    <row r="162" spans="1:2" x14ac:dyDescent="0.35">
      <c r="A162" t="s">
        <v>2270</v>
      </c>
      <c r="B162">
        <v>1</v>
      </c>
    </row>
    <row r="163" spans="1:2" x14ac:dyDescent="0.35">
      <c r="A163" t="s">
        <v>1155</v>
      </c>
      <c r="B163">
        <v>1</v>
      </c>
    </row>
    <row r="164" spans="1:2" x14ac:dyDescent="0.35">
      <c r="A164" t="s">
        <v>753</v>
      </c>
      <c r="B164">
        <v>1</v>
      </c>
    </row>
    <row r="165" spans="1:2" x14ac:dyDescent="0.35">
      <c r="A165" t="s">
        <v>2133</v>
      </c>
      <c r="B165">
        <v>1</v>
      </c>
    </row>
    <row r="166" spans="1:2" x14ac:dyDescent="0.35">
      <c r="A166" t="s">
        <v>2112</v>
      </c>
      <c r="B166">
        <v>1</v>
      </c>
    </row>
    <row r="167" spans="1:2" x14ac:dyDescent="0.35">
      <c r="A167" t="s">
        <v>2274</v>
      </c>
      <c r="B167">
        <v>1</v>
      </c>
    </row>
    <row r="168" spans="1:2" x14ac:dyDescent="0.35">
      <c r="A168" t="s">
        <v>1151</v>
      </c>
      <c r="B168">
        <v>1</v>
      </c>
    </row>
    <row r="169" spans="1:2" x14ac:dyDescent="0.35">
      <c r="A169" t="s">
        <v>1143</v>
      </c>
      <c r="B169">
        <v>1</v>
      </c>
    </row>
    <row r="170" spans="1:2" x14ac:dyDescent="0.35">
      <c r="A170" t="s">
        <v>852</v>
      </c>
      <c r="B170">
        <v>1</v>
      </c>
    </row>
    <row r="171" spans="1:2" x14ac:dyDescent="0.35">
      <c r="A171" t="s">
        <v>2314</v>
      </c>
      <c r="B171">
        <v>1</v>
      </c>
    </row>
    <row r="172" spans="1:2" x14ac:dyDescent="0.35">
      <c r="A172" t="s">
        <v>94</v>
      </c>
      <c r="B172">
        <v>1</v>
      </c>
    </row>
    <row r="173" spans="1:2" x14ac:dyDescent="0.35">
      <c r="A173" t="s">
        <v>863</v>
      </c>
      <c r="B173">
        <v>1</v>
      </c>
    </row>
    <row r="174" spans="1:2" x14ac:dyDescent="0.35">
      <c r="A174" t="s">
        <v>1858</v>
      </c>
      <c r="B174">
        <v>1</v>
      </c>
    </row>
    <row r="175" spans="1:2" x14ac:dyDescent="0.35">
      <c r="A175" t="s">
        <v>1214</v>
      </c>
      <c r="B175">
        <v>1</v>
      </c>
    </row>
    <row r="176" spans="1:2" x14ac:dyDescent="0.35">
      <c r="A176" t="s">
        <v>1840</v>
      </c>
      <c r="B176">
        <v>1</v>
      </c>
    </row>
    <row r="177" spans="1:4" x14ac:dyDescent="0.35">
      <c r="A177" t="s">
        <v>1697</v>
      </c>
      <c r="B177">
        <v>1</v>
      </c>
    </row>
    <row r="178" spans="1:4" x14ac:dyDescent="0.35">
      <c r="A178" t="s">
        <v>1629</v>
      </c>
      <c r="B178">
        <v>1</v>
      </c>
    </row>
    <row r="179" spans="1:4" x14ac:dyDescent="0.35">
      <c r="A179" t="s">
        <v>2161</v>
      </c>
      <c r="B179">
        <v>1</v>
      </c>
    </row>
    <row r="180" spans="1:4" x14ac:dyDescent="0.35">
      <c r="A180" t="s">
        <v>2418</v>
      </c>
      <c r="B180">
        <v>1</v>
      </c>
    </row>
    <row r="181" spans="1:4" x14ac:dyDescent="0.35">
      <c r="A181" t="s">
        <v>777</v>
      </c>
      <c r="B181">
        <v>1</v>
      </c>
    </row>
    <row r="182" spans="1:4" x14ac:dyDescent="0.35">
      <c r="A182" t="s">
        <v>1675</v>
      </c>
      <c r="B182">
        <v>1</v>
      </c>
    </row>
    <row r="183" spans="1:4" x14ac:dyDescent="0.35">
      <c r="A183" t="s">
        <v>1705</v>
      </c>
      <c r="B183">
        <v>1</v>
      </c>
    </row>
    <row r="184" spans="1:4" x14ac:dyDescent="0.35">
      <c r="A184" t="s">
        <v>1711</v>
      </c>
      <c r="B184">
        <v>1</v>
      </c>
    </row>
    <row r="185" spans="1:4" x14ac:dyDescent="0.35">
      <c r="A185" t="s">
        <v>1706</v>
      </c>
      <c r="B185">
        <v>1</v>
      </c>
      <c r="D185" s="6" t="s">
        <v>2499</v>
      </c>
    </row>
    <row r="186" spans="1:4" x14ac:dyDescent="0.35">
      <c r="A186" t="s">
        <v>2134</v>
      </c>
      <c r="B186">
        <v>1</v>
      </c>
    </row>
    <row r="187" spans="1:4" x14ac:dyDescent="0.35">
      <c r="A187" t="s">
        <v>2423</v>
      </c>
      <c r="B187">
        <v>1</v>
      </c>
    </row>
    <row r="188" spans="1:4" x14ac:dyDescent="0.35">
      <c r="A188" t="s">
        <v>2190</v>
      </c>
      <c r="B188">
        <v>1</v>
      </c>
    </row>
    <row r="189" spans="1:4" x14ac:dyDescent="0.35">
      <c r="A189" t="s">
        <v>2438</v>
      </c>
      <c r="B189">
        <v>1</v>
      </c>
    </row>
    <row r="190" spans="1:4" x14ac:dyDescent="0.35">
      <c r="A190" t="s">
        <v>2138</v>
      </c>
      <c r="B190">
        <v>1</v>
      </c>
    </row>
    <row r="191" spans="1:4" x14ac:dyDescent="0.35">
      <c r="A191" t="s">
        <v>133</v>
      </c>
      <c r="B191">
        <v>1</v>
      </c>
    </row>
    <row r="192" spans="1:4" x14ac:dyDescent="0.35">
      <c r="A192" t="s">
        <v>2139</v>
      </c>
      <c r="B192">
        <v>1</v>
      </c>
    </row>
    <row r="193" spans="1:4" x14ac:dyDescent="0.35">
      <c r="A193" t="s">
        <v>775</v>
      </c>
      <c r="B193">
        <v>1</v>
      </c>
    </row>
    <row r="194" spans="1:4" x14ac:dyDescent="0.35">
      <c r="A194" t="s">
        <v>1439</v>
      </c>
      <c r="B194">
        <v>1</v>
      </c>
    </row>
    <row r="195" spans="1:4" x14ac:dyDescent="0.35">
      <c r="A195" t="s">
        <v>832</v>
      </c>
      <c r="B195">
        <v>1</v>
      </c>
    </row>
    <row r="196" spans="1:4" x14ac:dyDescent="0.35">
      <c r="A196" t="s">
        <v>759</v>
      </c>
      <c r="B196">
        <v>1</v>
      </c>
    </row>
    <row r="197" spans="1:4" x14ac:dyDescent="0.35">
      <c r="A197" t="s">
        <v>1715</v>
      </c>
      <c r="B197">
        <v>1</v>
      </c>
    </row>
    <row r="198" spans="1:4" x14ac:dyDescent="0.35">
      <c r="A198" t="s">
        <v>1670</v>
      </c>
      <c r="B198">
        <v>1</v>
      </c>
    </row>
    <row r="199" spans="1:4" x14ac:dyDescent="0.35">
      <c r="A199" t="s">
        <v>1179</v>
      </c>
      <c r="B199">
        <v>1</v>
      </c>
    </row>
    <row r="200" spans="1:4" x14ac:dyDescent="0.35">
      <c r="A200" t="s">
        <v>418</v>
      </c>
      <c r="B200">
        <v>1</v>
      </c>
    </row>
    <row r="201" spans="1:4" x14ac:dyDescent="0.35">
      <c r="A201" t="s">
        <v>2184</v>
      </c>
      <c r="B201">
        <v>1</v>
      </c>
    </row>
    <row r="202" spans="1:4" x14ac:dyDescent="0.35">
      <c r="A202" t="s">
        <v>1700</v>
      </c>
      <c r="B202">
        <v>1</v>
      </c>
      <c r="D202" s="6" t="s">
        <v>2499</v>
      </c>
    </row>
    <row r="203" spans="1:4" x14ac:dyDescent="0.35">
      <c r="A203" t="s">
        <v>2075</v>
      </c>
      <c r="B203">
        <v>1</v>
      </c>
    </row>
    <row r="204" spans="1:4" x14ac:dyDescent="0.35">
      <c r="A204" t="s">
        <v>892</v>
      </c>
      <c r="B204">
        <v>1</v>
      </c>
    </row>
    <row r="205" spans="1:4" x14ac:dyDescent="0.35">
      <c r="A205" t="s">
        <v>1703</v>
      </c>
      <c r="B205">
        <v>1</v>
      </c>
    </row>
    <row r="206" spans="1:4" x14ac:dyDescent="0.35">
      <c r="A206" t="s">
        <v>386</v>
      </c>
      <c r="B206">
        <v>1</v>
      </c>
    </row>
    <row r="207" spans="1:4" x14ac:dyDescent="0.35">
      <c r="A207" t="s">
        <v>938</v>
      </c>
      <c r="B207">
        <v>1</v>
      </c>
    </row>
    <row r="208" spans="1:4" x14ac:dyDescent="0.35">
      <c r="A208" t="s">
        <v>730</v>
      </c>
      <c r="B208">
        <v>1</v>
      </c>
    </row>
    <row r="209" spans="1:3" x14ac:dyDescent="0.35">
      <c r="A209" t="s">
        <v>2143</v>
      </c>
      <c r="B209">
        <v>1</v>
      </c>
    </row>
    <row r="210" spans="1:3" x14ac:dyDescent="0.35">
      <c r="A210" t="s">
        <v>761</v>
      </c>
      <c r="B210">
        <v>1</v>
      </c>
    </row>
    <row r="211" spans="1:3" x14ac:dyDescent="0.35">
      <c r="A211" t="s">
        <v>2413</v>
      </c>
      <c r="B211">
        <v>1</v>
      </c>
    </row>
    <row r="212" spans="1:3" x14ac:dyDescent="0.35">
      <c r="A212" t="s">
        <v>2403</v>
      </c>
      <c r="B212">
        <v>1</v>
      </c>
    </row>
    <row r="213" spans="1:3" x14ac:dyDescent="0.35">
      <c r="A213" t="s">
        <v>2145</v>
      </c>
      <c r="B213">
        <v>1</v>
      </c>
    </row>
    <row r="214" spans="1:3" x14ac:dyDescent="0.35">
      <c r="A214" t="s">
        <v>1398</v>
      </c>
      <c r="B214">
        <v>1</v>
      </c>
    </row>
    <row r="215" spans="1:3" x14ac:dyDescent="0.35">
      <c r="A215" t="s">
        <v>2424</v>
      </c>
      <c r="B215">
        <v>1</v>
      </c>
    </row>
    <row r="216" spans="1:3" x14ac:dyDescent="0.35">
      <c r="A216" t="s">
        <v>2383</v>
      </c>
      <c r="B216">
        <v>1</v>
      </c>
    </row>
    <row r="217" spans="1:3" x14ac:dyDescent="0.35">
      <c r="A217" t="s">
        <v>2410</v>
      </c>
      <c r="B217">
        <v>1</v>
      </c>
    </row>
    <row r="218" spans="1:3" x14ac:dyDescent="0.35">
      <c r="A218" t="s">
        <v>2409</v>
      </c>
      <c r="B218">
        <v>1</v>
      </c>
      <c r="C218" s="6" t="s">
        <v>729</v>
      </c>
    </row>
    <row r="219" spans="1:3" x14ac:dyDescent="0.35">
      <c r="A219" t="s">
        <v>2152</v>
      </c>
      <c r="B219">
        <v>1</v>
      </c>
    </row>
    <row r="220" spans="1:3" x14ac:dyDescent="0.35">
      <c r="A220" t="s">
        <v>2091</v>
      </c>
      <c r="B220">
        <v>1</v>
      </c>
    </row>
    <row r="221" spans="1:3" x14ac:dyDescent="0.35">
      <c r="A221" t="s">
        <v>176</v>
      </c>
      <c r="B221">
        <v>1</v>
      </c>
    </row>
    <row r="222" spans="1:3" x14ac:dyDescent="0.35">
      <c r="A222" t="s">
        <v>253</v>
      </c>
      <c r="B222">
        <v>1</v>
      </c>
    </row>
    <row r="223" spans="1:3" x14ac:dyDescent="0.35">
      <c r="A223" t="s">
        <v>1455</v>
      </c>
      <c r="B223">
        <v>1</v>
      </c>
    </row>
    <row r="224" spans="1:3" x14ac:dyDescent="0.35">
      <c r="A224" t="s">
        <v>2150</v>
      </c>
      <c r="B224">
        <v>1</v>
      </c>
    </row>
    <row r="225" spans="1:2" x14ac:dyDescent="0.35">
      <c r="A225" t="s">
        <v>2149</v>
      </c>
      <c r="B225">
        <v>1</v>
      </c>
    </row>
    <row r="226" spans="1:2" x14ac:dyDescent="0.35">
      <c r="A226" t="s">
        <v>2171</v>
      </c>
      <c r="B226">
        <v>1</v>
      </c>
    </row>
    <row r="227" spans="1:2" x14ac:dyDescent="0.35">
      <c r="A227" t="s">
        <v>889</v>
      </c>
      <c r="B227">
        <v>1</v>
      </c>
    </row>
    <row r="228" spans="1:2" x14ac:dyDescent="0.35">
      <c r="A228" t="s">
        <v>2151</v>
      </c>
      <c r="B228">
        <v>1</v>
      </c>
    </row>
    <row r="229" spans="1:2" x14ac:dyDescent="0.35">
      <c r="A229" t="s">
        <v>841</v>
      </c>
      <c r="B229">
        <v>1</v>
      </c>
    </row>
    <row r="230" spans="1:2" x14ac:dyDescent="0.35">
      <c r="A230" t="s">
        <v>1805</v>
      </c>
      <c r="B230">
        <v>1</v>
      </c>
    </row>
    <row r="231" spans="1:2" x14ac:dyDescent="0.35">
      <c r="A231" t="s">
        <v>774</v>
      </c>
      <c r="B231">
        <v>1</v>
      </c>
    </row>
    <row r="232" spans="1:2" x14ac:dyDescent="0.35">
      <c r="A232" t="s">
        <v>2425</v>
      </c>
      <c r="B232">
        <v>1</v>
      </c>
    </row>
    <row r="233" spans="1:2" x14ac:dyDescent="0.35">
      <c r="A233" t="s">
        <v>1059</v>
      </c>
      <c r="B233">
        <v>1</v>
      </c>
    </row>
    <row r="234" spans="1:2" x14ac:dyDescent="0.35">
      <c r="A234" t="s">
        <v>1624</v>
      </c>
      <c r="B234">
        <v>1</v>
      </c>
    </row>
    <row r="235" spans="1:2" x14ac:dyDescent="0.35">
      <c r="A235" t="s">
        <v>2090</v>
      </c>
      <c r="B235">
        <v>1</v>
      </c>
    </row>
    <row r="236" spans="1:2" x14ac:dyDescent="0.35">
      <c r="A236" t="s">
        <v>1841</v>
      </c>
      <c r="B236">
        <v>1</v>
      </c>
    </row>
    <row r="237" spans="1:2" x14ac:dyDescent="0.35">
      <c r="A237" t="s">
        <v>2414</v>
      </c>
      <c r="B237">
        <v>1</v>
      </c>
    </row>
    <row r="238" spans="1:2" x14ac:dyDescent="0.35">
      <c r="A238" t="s">
        <v>864</v>
      </c>
      <c r="B238">
        <v>1</v>
      </c>
    </row>
    <row r="239" spans="1:2" x14ac:dyDescent="0.35">
      <c r="A239" t="s">
        <v>2435</v>
      </c>
      <c r="B239">
        <v>1</v>
      </c>
    </row>
    <row r="240" spans="1:2" x14ac:dyDescent="0.35">
      <c r="A240" t="s">
        <v>1677</v>
      </c>
      <c r="B240">
        <v>1</v>
      </c>
    </row>
    <row r="241" spans="1:2" x14ac:dyDescent="0.35">
      <c r="A241" t="s">
        <v>2087</v>
      </c>
      <c r="B241">
        <v>1</v>
      </c>
    </row>
    <row r="242" spans="1:2" x14ac:dyDescent="0.35">
      <c r="A242" t="s">
        <v>1123</v>
      </c>
      <c r="B242">
        <v>1</v>
      </c>
    </row>
    <row r="243" spans="1:2" x14ac:dyDescent="0.35">
      <c r="A243" t="s">
        <v>1435</v>
      </c>
      <c r="B243">
        <v>1</v>
      </c>
    </row>
    <row r="244" spans="1:2" x14ac:dyDescent="0.35">
      <c r="A244" t="s">
        <v>2047</v>
      </c>
      <c r="B244">
        <v>1</v>
      </c>
    </row>
    <row r="245" spans="1:2" x14ac:dyDescent="0.35">
      <c r="A245" t="s">
        <v>2328</v>
      </c>
      <c r="B245">
        <v>1</v>
      </c>
    </row>
    <row r="246" spans="1:2" x14ac:dyDescent="0.35">
      <c r="A246" t="s">
        <v>1371</v>
      </c>
      <c r="B246">
        <v>1</v>
      </c>
    </row>
    <row r="247" spans="1:2" x14ac:dyDescent="0.35">
      <c r="A247" t="s">
        <v>227</v>
      </c>
      <c r="B247">
        <v>1</v>
      </c>
    </row>
    <row r="248" spans="1:2" x14ac:dyDescent="0.35">
      <c r="A248" t="s">
        <v>1219</v>
      </c>
      <c r="B248">
        <v>1</v>
      </c>
    </row>
    <row r="249" spans="1:2" x14ac:dyDescent="0.35">
      <c r="A249" t="s">
        <v>1849</v>
      </c>
      <c r="B249">
        <v>1</v>
      </c>
    </row>
    <row r="250" spans="1:2" x14ac:dyDescent="0.35">
      <c r="A250" t="s">
        <v>663</v>
      </c>
      <c r="B250">
        <v>1</v>
      </c>
    </row>
    <row r="251" spans="1:2" x14ac:dyDescent="0.35">
      <c r="A251" t="s">
        <v>1664</v>
      </c>
      <c r="B251">
        <v>1</v>
      </c>
    </row>
    <row r="252" spans="1:2" x14ac:dyDescent="0.35">
      <c r="A252" t="s">
        <v>2261</v>
      </c>
      <c r="B252">
        <v>1</v>
      </c>
    </row>
    <row r="253" spans="1:2" x14ac:dyDescent="0.35">
      <c r="A253" t="s">
        <v>2168</v>
      </c>
      <c r="B253">
        <v>1</v>
      </c>
    </row>
    <row r="254" spans="1:2" x14ac:dyDescent="0.35">
      <c r="A254" t="s">
        <v>223</v>
      </c>
      <c r="B254">
        <v>1</v>
      </c>
    </row>
    <row r="255" spans="1:2" x14ac:dyDescent="0.35">
      <c r="A255" t="s">
        <v>1673</v>
      </c>
      <c r="B255">
        <v>1</v>
      </c>
    </row>
    <row r="256" spans="1:2" x14ac:dyDescent="0.35">
      <c r="A256" t="s">
        <v>983</v>
      </c>
      <c r="B256">
        <v>1</v>
      </c>
    </row>
    <row r="257" spans="1:3" x14ac:dyDescent="0.35">
      <c r="A257" t="s">
        <v>2432</v>
      </c>
      <c r="B257">
        <v>1</v>
      </c>
    </row>
    <row r="258" spans="1:3" x14ac:dyDescent="0.35">
      <c r="A258" t="s">
        <v>848</v>
      </c>
      <c r="B258">
        <v>1</v>
      </c>
    </row>
    <row r="259" spans="1:3" x14ac:dyDescent="0.35">
      <c r="A259" t="s">
        <v>2076</v>
      </c>
      <c r="B259">
        <v>1</v>
      </c>
    </row>
    <row r="260" spans="1:3" x14ac:dyDescent="0.35">
      <c r="A260" t="s">
        <v>768</v>
      </c>
      <c r="B260">
        <v>1</v>
      </c>
    </row>
    <row r="261" spans="1:3" x14ac:dyDescent="0.35">
      <c r="A261" t="s">
        <v>1838</v>
      </c>
      <c r="B261">
        <v>1</v>
      </c>
    </row>
    <row r="262" spans="1:3" x14ac:dyDescent="0.35">
      <c r="A262" t="s">
        <v>1628</v>
      </c>
      <c r="B262">
        <v>1</v>
      </c>
    </row>
    <row r="263" spans="1:3" x14ac:dyDescent="0.35">
      <c r="A263" t="s">
        <v>767</v>
      </c>
      <c r="B263">
        <v>1</v>
      </c>
    </row>
    <row r="264" spans="1:3" x14ac:dyDescent="0.35">
      <c r="A264" t="s">
        <v>1600</v>
      </c>
      <c r="B264">
        <v>1</v>
      </c>
    </row>
    <row r="265" spans="1:3" x14ac:dyDescent="0.35">
      <c r="A265" t="s">
        <v>923</v>
      </c>
      <c r="B265">
        <v>1</v>
      </c>
    </row>
    <row r="266" spans="1:3" x14ac:dyDescent="0.35">
      <c r="A266" t="s">
        <v>2163</v>
      </c>
      <c r="B266">
        <v>1</v>
      </c>
    </row>
    <row r="267" spans="1:3" x14ac:dyDescent="0.35">
      <c r="A267" t="s">
        <v>202</v>
      </c>
      <c r="B267">
        <v>1</v>
      </c>
    </row>
    <row r="268" spans="1:3" x14ac:dyDescent="0.35">
      <c r="A268" t="s">
        <v>1420</v>
      </c>
      <c r="B268">
        <v>1</v>
      </c>
    </row>
    <row r="269" spans="1:3" x14ac:dyDescent="0.35">
      <c r="A269" t="s">
        <v>2058</v>
      </c>
      <c r="B269">
        <v>1</v>
      </c>
    </row>
    <row r="270" spans="1:3" x14ac:dyDescent="0.35">
      <c r="A270" t="s">
        <v>1460</v>
      </c>
      <c r="B270">
        <v>1</v>
      </c>
    </row>
    <row r="271" spans="1:3" x14ac:dyDescent="0.35">
      <c r="A271" t="s">
        <v>2415</v>
      </c>
      <c r="B271">
        <v>1</v>
      </c>
      <c r="C271" s="6" t="s">
        <v>729</v>
      </c>
    </row>
    <row r="272" spans="1:3" x14ac:dyDescent="0.35">
      <c r="A272" t="s">
        <v>1674</v>
      </c>
      <c r="B272">
        <v>1</v>
      </c>
      <c r="C272" s="6" t="s">
        <v>729</v>
      </c>
    </row>
    <row r="273" spans="1:4" x14ac:dyDescent="0.35">
      <c r="A273" t="s">
        <v>1229</v>
      </c>
      <c r="B273">
        <v>1</v>
      </c>
    </row>
    <row r="274" spans="1:4" x14ac:dyDescent="0.35">
      <c r="A274" t="s">
        <v>205</v>
      </c>
      <c r="B274">
        <v>1</v>
      </c>
      <c r="C274" s="6" t="s">
        <v>2503</v>
      </c>
      <c r="D274" s="6" t="s">
        <v>2499</v>
      </c>
    </row>
    <row r="275" spans="1:4" x14ac:dyDescent="0.35">
      <c r="A275" t="s">
        <v>211</v>
      </c>
      <c r="B275">
        <v>1</v>
      </c>
    </row>
    <row r="276" spans="1:4" x14ac:dyDescent="0.35">
      <c r="A276" t="s">
        <v>2127</v>
      </c>
      <c r="B276">
        <v>1</v>
      </c>
    </row>
    <row r="277" spans="1:4" x14ac:dyDescent="0.35">
      <c r="A277" t="s">
        <v>1022</v>
      </c>
      <c r="B277">
        <v>1</v>
      </c>
    </row>
    <row r="278" spans="1:4" x14ac:dyDescent="0.35">
      <c r="A278" t="s">
        <v>402</v>
      </c>
      <c r="B278">
        <v>1</v>
      </c>
    </row>
    <row r="279" spans="1:4" x14ac:dyDescent="0.35">
      <c r="A279" t="s">
        <v>407</v>
      </c>
      <c r="B279">
        <v>1</v>
      </c>
    </row>
    <row r="280" spans="1:4" x14ac:dyDescent="0.35">
      <c r="A280" t="s">
        <v>2078</v>
      </c>
      <c r="B280">
        <v>1</v>
      </c>
    </row>
    <row r="281" spans="1:4" x14ac:dyDescent="0.35">
      <c r="A281" t="s">
        <v>29</v>
      </c>
      <c r="B281">
        <v>1</v>
      </c>
    </row>
    <row r="282" spans="1:4" x14ac:dyDescent="0.35">
      <c r="A282" t="s">
        <v>1851</v>
      </c>
      <c r="B282">
        <v>1</v>
      </c>
    </row>
    <row r="283" spans="1:4" x14ac:dyDescent="0.35">
      <c r="A283" t="s">
        <v>1213</v>
      </c>
      <c r="B283">
        <v>1</v>
      </c>
    </row>
    <row r="284" spans="1:4" x14ac:dyDescent="0.35">
      <c r="A284" t="s">
        <v>1643</v>
      </c>
      <c r="B284">
        <v>1</v>
      </c>
    </row>
    <row r="285" spans="1:4" x14ac:dyDescent="0.35">
      <c r="A285" t="s">
        <v>2170</v>
      </c>
      <c r="B285">
        <v>1</v>
      </c>
    </row>
    <row r="286" spans="1:4" x14ac:dyDescent="0.35">
      <c r="A286" t="s">
        <v>1850</v>
      </c>
      <c r="B286">
        <v>1</v>
      </c>
    </row>
    <row r="287" spans="1:4" x14ac:dyDescent="0.35">
      <c r="A287" t="s">
        <v>784</v>
      </c>
      <c r="B287">
        <v>1</v>
      </c>
    </row>
    <row r="288" spans="1:4" x14ac:dyDescent="0.35">
      <c r="A288" t="s">
        <v>1767</v>
      </c>
      <c r="B288">
        <v>1</v>
      </c>
    </row>
    <row r="289" spans="1:2" x14ac:dyDescent="0.35">
      <c r="A289" t="s">
        <v>1145</v>
      </c>
      <c r="B289">
        <v>1</v>
      </c>
    </row>
    <row r="290" spans="1:2" x14ac:dyDescent="0.35">
      <c r="A290" t="s">
        <v>773</v>
      </c>
      <c r="B290">
        <v>1</v>
      </c>
    </row>
    <row r="291" spans="1:2" x14ac:dyDescent="0.35">
      <c r="A291" t="s">
        <v>1630</v>
      </c>
      <c r="B291">
        <v>1</v>
      </c>
    </row>
    <row r="292" spans="1:2" x14ac:dyDescent="0.35">
      <c r="A292" t="s">
        <v>2037</v>
      </c>
      <c r="B292">
        <v>1</v>
      </c>
    </row>
    <row r="293" spans="1:2" x14ac:dyDescent="0.35">
      <c r="A293" t="s">
        <v>2416</v>
      </c>
      <c r="B293">
        <v>1</v>
      </c>
    </row>
    <row r="294" spans="1:2" x14ac:dyDescent="0.35">
      <c r="A294" t="s">
        <v>409</v>
      </c>
      <c r="B294">
        <v>1</v>
      </c>
    </row>
    <row r="295" spans="1:2" x14ac:dyDescent="0.35">
      <c r="A295" t="s">
        <v>13</v>
      </c>
      <c r="B295">
        <v>1</v>
      </c>
    </row>
    <row r="296" spans="1:2" x14ac:dyDescent="0.35">
      <c r="A296" t="s">
        <v>2422</v>
      </c>
      <c r="B296">
        <v>1</v>
      </c>
    </row>
    <row r="297" spans="1:2" x14ac:dyDescent="0.35">
      <c r="A297" t="s">
        <v>867</v>
      </c>
      <c r="B297">
        <v>1</v>
      </c>
    </row>
    <row r="298" spans="1:2" x14ac:dyDescent="0.35">
      <c r="A298" t="s">
        <v>1640</v>
      </c>
      <c r="B298">
        <v>1</v>
      </c>
    </row>
    <row r="299" spans="1:2" x14ac:dyDescent="0.35">
      <c r="A299" t="s">
        <v>1191</v>
      </c>
      <c r="B299">
        <v>1</v>
      </c>
    </row>
    <row r="300" spans="1:2" x14ac:dyDescent="0.35">
      <c r="A300" t="s">
        <v>770</v>
      </c>
      <c r="B300">
        <v>1</v>
      </c>
    </row>
    <row r="301" spans="1:2" x14ac:dyDescent="0.35">
      <c r="A301" t="s">
        <v>521</v>
      </c>
      <c r="B301">
        <v>1</v>
      </c>
    </row>
    <row r="302" spans="1:2" x14ac:dyDescent="0.35">
      <c r="A302" t="s">
        <v>2175</v>
      </c>
      <c r="B302">
        <v>1</v>
      </c>
    </row>
    <row r="303" spans="1:2" x14ac:dyDescent="0.35">
      <c r="A303" t="s">
        <v>2332</v>
      </c>
      <c r="B303">
        <v>1</v>
      </c>
    </row>
    <row r="304" spans="1:2" x14ac:dyDescent="0.35">
      <c r="A304" t="s">
        <v>245</v>
      </c>
      <c r="B304">
        <v>1</v>
      </c>
    </row>
    <row r="305" spans="1:3" x14ac:dyDescent="0.35">
      <c r="A305" t="s">
        <v>831</v>
      </c>
      <c r="B305">
        <v>1</v>
      </c>
    </row>
    <row r="306" spans="1:3" x14ac:dyDescent="0.35">
      <c r="A306" t="s">
        <v>2128</v>
      </c>
      <c r="B306">
        <v>1</v>
      </c>
    </row>
    <row r="307" spans="1:3" x14ac:dyDescent="0.35">
      <c r="A307" t="s">
        <v>2219</v>
      </c>
      <c r="B307">
        <v>1</v>
      </c>
    </row>
    <row r="308" spans="1:3" x14ac:dyDescent="0.35">
      <c r="A308" t="s">
        <v>1140</v>
      </c>
      <c r="B308">
        <v>1</v>
      </c>
    </row>
    <row r="309" spans="1:3" x14ac:dyDescent="0.35">
      <c r="A309" t="s">
        <v>1457</v>
      </c>
      <c r="B309">
        <v>1</v>
      </c>
    </row>
    <row r="310" spans="1:3" x14ac:dyDescent="0.35">
      <c r="A310" t="s">
        <v>2063</v>
      </c>
      <c r="B310">
        <v>1</v>
      </c>
    </row>
    <row r="311" spans="1:3" x14ac:dyDescent="0.35">
      <c r="A311" t="s">
        <v>2400</v>
      </c>
      <c r="B311">
        <v>1</v>
      </c>
    </row>
    <row r="312" spans="1:3" x14ac:dyDescent="0.35">
      <c r="A312" t="s">
        <v>2088</v>
      </c>
      <c r="B312">
        <v>1</v>
      </c>
    </row>
    <row r="313" spans="1:3" x14ac:dyDescent="0.35">
      <c r="A313" t="s">
        <v>2055</v>
      </c>
      <c r="B313">
        <v>1</v>
      </c>
    </row>
    <row r="314" spans="1:3" x14ac:dyDescent="0.35">
      <c r="A314" t="s">
        <v>1542</v>
      </c>
      <c r="B314">
        <v>1</v>
      </c>
    </row>
    <row r="315" spans="1:3" x14ac:dyDescent="0.35">
      <c r="A315" t="s">
        <v>2177</v>
      </c>
      <c r="B315">
        <v>1</v>
      </c>
    </row>
    <row r="316" spans="1:3" x14ac:dyDescent="0.35">
      <c r="A316" t="s">
        <v>898</v>
      </c>
      <c r="B316">
        <v>1</v>
      </c>
    </row>
    <row r="317" spans="1:3" x14ac:dyDescent="0.35">
      <c r="A317" t="s">
        <v>700</v>
      </c>
      <c r="B317">
        <v>1</v>
      </c>
    </row>
    <row r="318" spans="1:3" x14ac:dyDescent="0.35">
      <c r="A318" t="s">
        <v>826</v>
      </c>
      <c r="B318">
        <v>1</v>
      </c>
      <c r="C318" s="6" t="s">
        <v>2195</v>
      </c>
    </row>
    <row r="319" spans="1:3" x14ac:dyDescent="0.35">
      <c r="A319" t="s">
        <v>2407</v>
      </c>
      <c r="B319">
        <v>1</v>
      </c>
      <c r="C319" s="6" t="s">
        <v>2195</v>
      </c>
    </row>
    <row r="320" spans="1:3" x14ac:dyDescent="0.35">
      <c r="A320" t="s">
        <v>787</v>
      </c>
      <c r="B320">
        <v>1</v>
      </c>
      <c r="C320" s="6" t="s">
        <v>2195</v>
      </c>
    </row>
    <row r="321" spans="1:3" x14ac:dyDescent="0.35">
      <c r="A321" t="s">
        <v>2280</v>
      </c>
      <c r="B321">
        <v>1</v>
      </c>
      <c r="C321" s="6" t="s">
        <v>2195</v>
      </c>
    </row>
    <row r="322" spans="1:3" x14ac:dyDescent="0.35">
      <c r="A322" t="s">
        <v>2267</v>
      </c>
      <c r="B322">
        <v>1</v>
      </c>
      <c r="C322" s="6" t="s">
        <v>2195</v>
      </c>
    </row>
    <row r="323" spans="1:3" x14ac:dyDescent="0.35">
      <c r="A323" t="s">
        <v>1654</v>
      </c>
      <c r="B323">
        <v>1</v>
      </c>
      <c r="C323" s="6" t="s">
        <v>1654</v>
      </c>
    </row>
    <row r="324" spans="1:3" x14ac:dyDescent="0.35">
      <c r="A324" t="s">
        <v>2195</v>
      </c>
      <c r="B324">
        <v>1</v>
      </c>
      <c r="C324" s="6" t="s">
        <v>2195</v>
      </c>
    </row>
    <row r="325" spans="1:3" x14ac:dyDescent="0.35">
      <c r="A325" t="s">
        <v>2426</v>
      </c>
      <c r="B325">
        <v>1</v>
      </c>
      <c r="C325" s="6" t="s">
        <v>2195</v>
      </c>
    </row>
    <row r="326" spans="1:3" x14ac:dyDescent="0.35">
      <c r="A326" t="s">
        <v>939</v>
      </c>
      <c r="B326">
        <v>1</v>
      </c>
    </row>
    <row r="327" spans="1:3" x14ac:dyDescent="0.35">
      <c r="A327" t="s">
        <v>1704</v>
      </c>
      <c r="B327">
        <v>1</v>
      </c>
    </row>
    <row r="328" spans="1:3" x14ac:dyDescent="0.35">
      <c r="A328" t="s">
        <v>922</v>
      </c>
      <c r="B328">
        <v>1</v>
      </c>
    </row>
    <row r="329" spans="1:3" x14ac:dyDescent="0.35">
      <c r="A329" t="s">
        <v>2178</v>
      </c>
      <c r="B329">
        <v>1</v>
      </c>
    </row>
    <row r="330" spans="1:3" x14ac:dyDescent="0.35">
      <c r="A330" t="s">
        <v>411</v>
      </c>
      <c r="B330">
        <v>1</v>
      </c>
    </row>
    <row r="331" spans="1:3" x14ac:dyDescent="0.35">
      <c r="A331" t="s">
        <v>988</v>
      </c>
      <c r="B331">
        <v>1</v>
      </c>
      <c r="C331" t="s">
        <v>988</v>
      </c>
    </row>
    <row r="332" spans="1:3" x14ac:dyDescent="0.35">
      <c r="A332" t="s">
        <v>270</v>
      </c>
      <c r="B332">
        <v>1</v>
      </c>
      <c r="C332" t="s">
        <v>988</v>
      </c>
    </row>
    <row r="333" spans="1:3" x14ac:dyDescent="0.35">
      <c r="A333" t="s">
        <v>273</v>
      </c>
      <c r="B333">
        <v>1</v>
      </c>
      <c r="C333" t="s">
        <v>989</v>
      </c>
    </row>
    <row r="334" spans="1:3" x14ac:dyDescent="0.35">
      <c r="A334" t="s">
        <v>1250</v>
      </c>
      <c r="B334">
        <v>1</v>
      </c>
      <c r="C334" s="6" t="s">
        <v>989</v>
      </c>
    </row>
    <row r="335" spans="1:3" x14ac:dyDescent="0.35">
      <c r="A335" t="s">
        <v>1341</v>
      </c>
      <c r="B335">
        <v>1</v>
      </c>
      <c r="C335" t="s">
        <v>2505</v>
      </c>
    </row>
    <row r="336" spans="1:3" x14ac:dyDescent="0.35">
      <c r="A336" t="s">
        <v>1845</v>
      </c>
      <c r="B336">
        <v>1</v>
      </c>
    </row>
    <row r="337" spans="1:2" x14ac:dyDescent="0.35">
      <c r="A337" t="s">
        <v>2394</v>
      </c>
      <c r="B337">
        <v>1</v>
      </c>
    </row>
    <row r="338" spans="1:2" x14ac:dyDescent="0.35">
      <c r="A338" t="s">
        <v>2189</v>
      </c>
      <c r="B338">
        <v>1</v>
      </c>
    </row>
    <row r="339" spans="1:2" x14ac:dyDescent="0.35">
      <c r="A339" t="s">
        <v>2196</v>
      </c>
      <c r="B339">
        <v>1</v>
      </c>
    </row>
    <row r="340" spans="1:2" x14ac:dyDescent="0.35">
      <c r="A340" t="s">
        <v>2213</v>
      </c>
      <c r="B340">
        <v>1</v>
      </c>
    </row>
    <row r="341" spans="1:2" x14ac:dyDescent="0.35">
      <c r="A341" t="s">
        <v>1718</v>
      </c>
      <c r="B341">
        <v>1</v>
      </c>
    </row>
    <row r="342" spans="1:2" x14ac:dyDescent="0.35">
      <c r="A342" t="s">
        <v>2437</v>
      </c>
      <c r="B342">
        <v>1</v>
      </c>
    </row>
    <row r="343" spans="1:2" x14ac:dyDescent="0.35">
      <c r="A343" t="s">
        <v>2053</v>
      </c>
      <c r="B343">
        <v>1</v>
      </c>
    </row>
    <row r="344" spans="1:2" x14ac:dyDescent="0.35">
      <c r="A344" t="s">
        <v>276</v>
      </c>
      <c r="B344">
        <v>1</v>
      </c>
    </row>
    <row r="345" spans="1:2" x14ac:dyDescent="0.35">
      <c r="A345" t="s">
        <v>693</v>
      </c>
      <c r="B345">
        <v>1</v>
      </c>
    </row>
    <row r="346" spans="1:2" x14ac:dyDescent="0.35">
      <c r="A346" t="s">
        <v>1463</v>
      </c>
      <c r="B346">
        <v>1</v>
      </c>
    </row>
    <row r="347" spans="1:2" x14ac:dyDescent="0.35">
      <c r="A347" t="s">
        <v>928</v>
      </c>
      <c r="B347">
        <v>1</v>
      </c>
    </row>
    <row r="348" spans="1:2" x14ac:dyDescent="0.35">
      <c r="A348" t="s">
        <v>947</v>
      </c>
      <c r="B348">
        <v>1</v>
      </c>
    </row>
    <row r="349" spans="1:2" x14ac:dyDescent="0.35">
      <c r="A349" t="s">
        <v>925</v>
      </c>
      <c r="B349">
        <v>1</v>
      </c>
    </row>
    <row r="350" spans="1:2" x14ac:dyDescent="0.35">
      <c r="A350" t="s">
        <v>1071</v>
      </c>
      <c r="B350">
        <v>1</v>
      </c>
    </row>
    <row r="351" spans="1:2" x14ac:dyDescent="0.35">
      <c r="A351" t="s">
        <v>219</v>
      </c>
      <c r="B351">
        <v>1</v>
      </c>
    </row>
    <row r="352" spans="1:2" x14ac:dyDescent="0.35">
      <c r="A352" t="s">
        <v>2244</v>
      </c>
      <c r="B352">
        <v>1</v>
      </c>
    </row>
    <row r="353" spans="1:3" x14ac:dyDescent="0.35">
      <c r="A353" t="s">
        <v>2398</v>
      </c>
      <c r="B353">
        <v>1</v>
      </c>
    </row>
    <row r="354" spans="1:3" x14ac:dyDescent="0.35">
      <c r="A354" t="s">
        <v>1562</v>
      </c>
      <c r="B354">
        <v>1</v>
      </c>
      <c r="C354" s="6" t="s">
        <v>741</v>
      </c>
    </row>
    <row r="355" spans="1:3" x14ac:dyDescent="0.35">
      <c r="A355" t="s">
        <v>2082</v>
      </c>
      <c r="B355">
        <v>1</v>
      </c>
    </row>
    <row r="356" spans="1:3" x14ac:dyDescent="0.35">
      <c r="A356" t="s">
        <v>286</v>
      </c>
      <c r="B356">
        <v>1</v>
      </c>
    </row>
    <row r="357" spans="1:3" x14ac:dyDescent="0.35">
      <c r="A357" t="s">
        <v>2419</v>
      </c>
      <c r="B357">
        <v>1</v>
      </c>
    </row>
    <row r="358" spans="1:3" x14ac:dyDescent="0.35">
      <c r="A358" t="s">
        <v>2085</v>
      </c>
      <c r="B358">
        <v>1</v>
      </c>
    </row>
    <row r="359" spans="1:3" x14ac:dyDescent="0.35">
      <c r="A359" t="s">
        <v>1792</v>
      </c>
      <c r="B359">
        <v>1</v>
      </c>
    </row>
    <row r="360" spans="1:3" x14ac:dyDescent="0.35">
      <c r="A360" t="s">
        <v>1230</v>
      </c>
      <c r="B360">
        <v>1</v>
      </c>
    </row>
    <row r="361" spans="1:3" x14ac:dyDescent="0.35">
      <c r="A361" t="s">
        <v>1466</v>
      </c>
      <c r="B361">
        <v>1</v>
      </c>
    </row>
    <row r="362" spans="1:3" x14ac:dyDescent="0.35">
      <c r="A362" t="s">
        <v>2157</v>
      </c>
      <c r="B362">
        <v>1</v>
      </c>
    </row>
    <row r="363" spans="1:3" x14ac:dyDescent="0.35">
      <c r="A363" t="s">
        <v>1127</v>
      </c>
      <c r="B363">
        <v>1</v>
      </c>
    </row>
    <row r="364" spans="1:3" x14ac:dyDescent="0.35">
      <c r="A364" t="s">
        <v>2156</v>
      </c>
      <c r="B364">
        <v>1</v>
      </c>
    </row>
    <row r="365" spans="1:3" x14ac:dyDescent="0.35">
      <c r="A365" t="s">
        <v>2433</v>
      </c>
      <c r="B365">
        <v>1</v>
      </c>
    </row>
    <row r="366" spans="1:3" x14ac:dyDescent="0.35">
      <c r="A366" t="s">
        <v>2113</v>
      </c>
      <c r="B366">
        <v>1</v>
      </c>
    </row>
    <row r="367" spans="1:3" x14ac:dyDescent="0.35">
      <c r="A367" t="s">
        <v>447</v>
      </c>
      <c r="B367">
        <v>1</v>
      </c>
    </row>
    <row r="368" spans="1:3" x14ac:dyDescent="0.35">
      <c r="A368" t="s">
        <v>1222</v>
      </c>
      <c r="B368">
        <v>1</v>
      </c>
    </row>
    <row r="369" spans="1:2" x14ac:dyDescent="0.35">
      <c r="A369" t="s">
        <v>2039</v>
      </c>
      <c r="B369">
        <v>1</v>
      </c>
    </row>
    <row r="370" spans="1:2" x14ac:dyDescent="0.35">
      <c r="A370" t="s">
        <v>776</v>
      </c>
      <c r="B370">
        <v>1</v>
      </c>
    </row>
    <row r="371" spans="1:2" x14ac:dyDescent="0.35">
      <c r="A371" t="s">
        <v>828</v>
      </c>
      <c r="B371">
        <v>1</v>
      </c>
    </row>
    <row r="372" spans="1:2" x14ac:dyDescent="0.35">
      <c r="A372" t="s">
        <v>2389</v>
      </c>
      <c r="B372">
        <v>1</v>
      </c>
    </row>
    <row r="373" spans="1:2" x14ac:dyDescent="0.35">
      <c r="A373" t="s">
        <v>2441</v>
      </c>
      <c r="B373">
        <v>1</v>
      </c>
    </row>
    <row r="374" spans="1:2" x14ac:dyDescent="0.35">
      <c r="A374" t="s">
        <v>695</v>
      </c>
      <c r="B374">
        <v>1</v>
      </c>
    </row>
    <row r="375" spans="1:2" x14ac:dyDescent="0.35">
      <c r="A375" t="s">
        <v>696</v>
      </c>
      <c r="B375">
        <v>1</v>
      </c>
    </row>
    <row r="376" spans="1:2" x14ac:dyDescent="0.35">
      <c r="A376" t="s">
        <v>760</v>
      </c>
      <c r="B376">
        <v>1</v>
      </c>
    </row>
    <row r="377" spans="1:2" x14ac:dyDescent="0.35">
      <c r="A377" t="s">
        <v>2025</v>
      </c>
      <c r="B377">
        <v>1</v>
      </c>
    </row>
    <row r="378" spans="1:2" x14ac:dyDescent="0.35">
      <c r="A378" t="s">
        <v>308</v>
      </c>
      <c r="B378">
        <v>1</v>
      </c>
    </row>
    <row r="379" spans="1:2" x14ac:dyDescent="0.35">
      <c r="A379" t="s">
        <v>2194</v>
      </c>
      <c r="B379">
        <v>1</v>
      </c>
    </row>
    <row r="380" spans="1:2" x14ac:dyDescent="0.35">
      <c r="A380" t="s">
        <v>673</v>
      </c>
      <c r="B380">
        <v>1</v>
      </c>
    </row>
    <row r="381" spans="1:2" x14ac:dyDescent="0.35">
      <c r="A381" t="s">
        <v>772</v>
      </c>
      <c r="B381">
        <v>1</v>
      </c>
    </row>
    <row r="382" spans="1:2" x14ac:dyDescent="0.35">
      <c r="A382" t="s">
        <v>2080</v>
      </c>
      <c r="B382">
        <v>1</v>
      </c>
    </row>
    <row r="383" spans="1:2" x14ac:dyDescent="0.35">
      <c r="A383" t="s">
        <v>2179</v>
      </c>
      <c r="B383">
        <v>1</v>
      </c>
    </row>
    <row r="384" spans="1:2" x14ac:dyDescent="0.35">
      <c r="A384" t="s">
        <v>2210</v>
      </c>
      <c r="B384">
        <v>1</v>
      </c>
    </row>
    <row r="385" spans="1:2" x14ac:dyDescent="0.35">
      <c r="A385" t="s">
        <v>757</v>
      </c>
      <c r="B385">
        <v>1</v>
      </c>
    </row>
    <row r="386" spans="1:2" x14ac:dyDescent="0.35">
      <c r="A386" t="s">
        <v>1671</v>
      </c>
      <c r="B386">
        <v>1</v>
      </c>
    </row>
    <row r="387" spans="1:2" x14ac:dyDescent="0.35">
      <c r="A387" t="s">
        <v>2183</v>
      </c>
      <c r="B387">
        <v>1</v>
      </c>
    </row>
    <row r="388" spans="1:2" x14ac:dyDescent="0.35">
      <c r="A388" t="s">
        <v>1541</v>
      </c>
      <c r="B388">
        <v>1</v>
      </c>
    </row>
    <row r="389" spans="1:2" x14ac:dyDescent="0.35">
      <c r="A389" t="s">
        <v>1342</v>
      </c>
      <c r="B389">
        <v>1</v>
      </c>
    </row>
    <row r="390" spans="1:2" x14ac:dyDescent="0.35">
      <c r="A390" t="s">
        <v>866</v>
      </c>
      <c r="B390">
        <v>1</v>
      </c>
    </row>
    <row r="391" spans="1:2" x14ac:dyDescent="0.35">
      <c r="A391" t="s">
        <v>2024</v>
      </c>
      <c r="B391">
        <v>1</v>
      </c>
    </row>
    <row r="392" spans="1:2" x14ac:dyDescent="0.35">
      <c r="A392" t="s">
        <v>2081</v>
      </c>
      <c r="B392">
        <v>1</v>
      </c>
    </row>
    <row r="393" spans="1:2" x14ac:dyDescent="0.35">
      <c r="A393" t="s">
        <v>66</v>
      </c>
      <c r="B393">
        <v>1</v>
      </c>
    </row>
    <row r="394" spans="1:2" x14ac:dyDescent="0.35">
      <c r="A394" t="s">
        <v>2174</v>
      </c>
      <c r="B394">
        <v>1</v>
      </c>
    </row>
    <row r="395" spans="1:2" x14ac:dyDescent="0.35">
      <c r="A395" t="s">
        <v>1698</v>
      </c>
      <c r="B395">
        <v>1</v>
      </c>
    </row>
    <row r="396" spans="1:2" x14ac:dyDescent="0.35">
      <c r="A396" t="s">
        <v>1132</v>
      </c>
      <c r="B396">
        <v>1</v>
      </c>
    </row>
    <row r="397" spans="1:2" x14ac:dyDescent="0.35">
      <c r="A397" t="s">
        <v>2105</v>
      </c>
      <c r="B397">
        <v>1</v>
      </c>
    </row>
    <row r="398" spans="1:2" x14ac:dyDescent="0.35">
      <c r="A398" t="s">
        <v>1114</v>
      </c>
      <c r="B398">
        <v>1</v>
      </c>
    </row>
    <row r="399" spans="1:2" x14ac:dyDescent="0.35">
      <c r="A399" t="s">
        <v>326</v>
      </c>
      <c r="B399">
        <v>1</v>
      </c>
    </row>
    <row r="400" spans="1:2" x14ac:dyDescent="0.35">
      <c r="A400" t="s">
        <v>1707</v>
      </c>
      <c r="B400">
        <v>1</v>
      </c>
    </row>
    <row r="401" spans="1:2" x14ac:dyDescent="0.35">
      <c r="A401" t="s">
        <v>120</v>
      </c>
      <c r="B401">
        <v>1</v>
      </c>
    </row>
    <row r="402" spans="1:2" x14ac:dyDescent="0.35">
      <c r="A402" t="s">
        <v>2062</v>
      </c>
      <c r="B402">
        <v>1</v>
      </c>
    </row>
    <row r="403" spans="1:2" x14ac:dyDescent="0.35">
      <c r="A403" t="s">
        <v>1359</v>
      </c>
      <c r="B403">
        <v>1</v>
      </c>
    </row>
    <row r="404" spans="1:2" x14ac:dyDescent="0.35">
      <c r="A404" t="s">
        <v>2211</v>
      </c>
      <c r="B404">
        <v>1</v>
      </c>
    </row>
    <row r="405" spans="1:2" x14ac:dyDescent="0.35">
      <c r="A405" t="s">
        <v>1655</v>
      </c>
      <c r="B405">
        <v>1</v>
      </c>
    </row>
    <row r="406" spans="1:2" x14ac:dyDescent="0.35">
      <c r="A406" t="s">
        <v>747</v>
      </c>
      <c r="B406">
        <v>1</v>
      </c>
    </row>
    <row r="407" spans="1:2" x14ac:dyDescent="0.35">
      <c r="A407" t="s">
        <v>17</v>
      </c>
      <c r="B407">
        <v>1</v>
      </c>
    </row>
    <row r="408" spans="1:2" x14ac:dyDescent="0.35">
      <c r="A408" t="s">
        <v>335</v>
      </c>
      <c r="B408">
        <v>1</v>
      </c>
    </row>
    <row r="409" spans="1:2" x14ac:dyDescent="0.35">
      <c r="A409" t="s">
        <v>754</v>
      </c>
      <c r="B409">
        <v>1</v>
      </c>
    </row>
    <row r="410" spans="1:2" x14ac:dyDescent="0.35">
      <c r="A410" t="s">
        <v>2346</v>
      </c>
      <c r="B410">
        <v>1</v>
      </c>
    </row>
    <row r="411" spans="1:2" x14ac:dyDescent="0.35">
      <c r="A411" t="s">
        <v>2405</v>
      </c>
      <c r="B411">
        <v>1</v>
      </c>
    </row>
    <row r="412" spans="1:2" x14ac:dyDescent="0.35">
      <c r="A412" t="s">
        <v>1631</v>
      </c>
      <c r="B412">
        <v>1</v>
      </c>
    </row>
    <row r="413" spans="1:2" x14ac:dyDescent="0.35">
      <c r="A413" t="s">
        <v>2056</v>
      </c>
      <c r="B413">
        <v>1</v>
      </c>
    </row>
    <row r="414" spans="1:2" x14ac:dyDescent="0.35">
      <c r="A414" t="s">
        <v>2129</v>
      </c>
      <c r="B414">
        <v>1</v>
      </c>
    </row>
    <row r="415" spans="1:2" x14ac:dyDescent="0.35">
      <c r="A415" t="s">
        <v>833</v>
      </c>
      <c r="B415">
        <v>1</v>
      </c>
    </row>
    <row r="416" spans="1:2" x14ac:dyDescent="0.35">
      <c r="A416" t="s">
        <v>2442</v>
      </c>
      <c r="B416">
        <v>1</v>
      </c>
    </row>
    <row r="417" spans="1:3" x14ac:dyDescent="0.35">
      <c r="A417" t="s">
        <v>1665</v>
      </c>
      <c r="B417">
        <v>1</v>
      </c>
    </row>
    <row r="418" spans="1:3" x14ac:dyDescent="0.35">
      <c r="A418" t="s">
        <v>946</v>
      </c>
      <c r="B418">
        <v>1</v>
      </c>
      <c r="C418" t="s">
        <v>2496</v>
      </c>
    </row>
    <row r="419" spans="1:3" x14ac:dyDescent="0.35">
      <c r="A419" t="s">
        <v>1248</v>
      </c>
      <c r="B419">
        <v>1</v>
      </c>
      <c r="C419" s="6" t="s">
        <v>2496</v>
      </c>
    </row>
    <row r="420" spans="1:3" x14ac:dyDescent="0.35">
      <c r="A420" t="s">
        <v>1716</v>
      </c>
      <c r="B420">
        <v>1</v>
      </c>
      <c r="C420" s="6" t="s">
        <v>2496</v>
      </c>
    </row>
    <row r="421" spans="1:3" x14ac:dyDescent="0.35">
      <c r="A421" t="s">
        <v>1702</v>
      </c>
      <c r="B421">
        <v>1</v>
      </c>
      <c r="C421" s="6" t="s">
        <v>2496</v>
      </c>
    </row>
    <row r="422" spans="1:3" x14ac:dyDescent="0.35">
      <c r="A422" t="s">
        <v>1380</v>
      </c>
      <c r="B422">
        <v>1</v>
      </c>
    </row>
    <row r="423" spans="1:3" x14ac:dyDescent="0.35">
      <c r="A423" t="s">
        <v>190</v>
      </c>
      <c r="B423">
        <v>1</v>
      </c>
    </row>
    <row r="424" spans="1:3" x14ac:dyDescent="0.35">
      <c r="A424" t="s">
        <v>1843</v>
      </c>
      <c r="B424">
        <v>1</v>
      </c>
    </row>
    <row r="425" spans="1:3" x14ac:dyDescent="0.35">
      <c r="A425" t="s">
        <v>2204</v>
      </c>
      <c r="B425">
        <v>1</v>
      </c>
    </row>
    <row r="426" spans="1:3" x14ac:dyDescent="0.35">
      <c r="A426" t="s">
        <v>2206</v>
      </c>
      <c r="B426">
        <v>1</v>
      </c>
    </row>
    <row r="427" spans="1:3" x14ac:dyDescent="0.35">
      <c r="A427" t="s">
        <v>229</v>
      </c>
      <c r="B427">
        <v>1</v>
      </c>
    </row>
    <row r="428" spans="1:3" x14ac:dyDescent="0.35">
      <c r="A428" t="s">
        <v>1669</v>
      </c>
      <c r="B428">
        <v>1</v>
      </c>
    </row>
    <row r="429" spans="1:3" x14ac:dyDescent="0.35">
      <c r="A429" t="s">
        <v>2354</v>
      </c>
      <c r="B429">
        <v>1</v>
      </c>
    </row>
    <row r="430" spans="1:3" x14ac:dyDescent="0.35">
      <c r="A430" t="s">
        <v>2207</v>
      </c>
      <c r="B430">
        <v>1</v>
      </c>
    </row>
    <row r="431" spans="1:3" x14ac:dyDescent="0.35">
      <c r="A431" t="s">
        <v>1125</v>
      </c>
      <c r="B431">
        <v>1</v>
      </c>
    </row>
    <row r="432" spans="1:3" x14ac:dyDescent="0.35">
      <c r="A432" t="s">
        <v>513</v>
      </c>
      <c r="B432">
        <v>1</v>
      </c>
    </row>
    <row r="433" spans="1:2" x14ac:dyDescent="0.35">
      <c r="A433" t="s">
        <v>2068</v>
      </c>
      <c r="B433">
        <v>1</v>
      </c>
    </row>
    <row r="434" spans="1:2" x14ac:dyDescent="0.35">
      <c r="A434" t="s">
        <v>2202</v>
      </c>
      <c r="B434">
        <v>1</v>
      </c>
    </row>
    <row r="435" spans="1:2" x14ac:dyDescent="0.35">
      <c r="A435" t="s">
        <v>1134</v>
      </c>
      <c r="B435">
        <v>1</v>
      </c>
    </row>
    <row r="436" spans="1:2" x14ac:dyDescent="0.35">
      <c r="A436" t="s">
        <v>2200</v>
      </c>
      <c r="B436">
        <v>1</v>
      </c>
    </row>
    <row r="437" spans="1:2" x14ac:dyDescent="0.35">
      <c r="A437" t="s">
        <v>359</v>
      </c>
      <c r="B437">
        <v>1</v>
      </c>
    </row>
    <row r="438" spans="1:2" x14ac:dyDescent="0.35">
      <c r="A438" t="s">
        <v>1075</v>
      </c>
      <c r="B438">
        <v>1</v>
      </c>
    </row>
    <row r="439" spans="1:2" x14ac:dyDescent="0.35">
      <c r="A439" t="s">
        <v>251</v>
      </c>
      <c r="B439">
        <v>1</v>
      </c>
    </row>
    <row r="440" spans="1:2" x14ac:dyDescent="0.35">
      <c r="A440" t="s">
        <v>1057</v>
      </c>
      <c r="B440">
        <v>1</v>
      </c>
    </row>
    <row r="441" spans="1:2" x14ac:dyDescent="0.35">
      <c r="A441" t="s">
        <v>1714</v>
      </c>
      <c r="B441">
        <v>1</v>
      </c>
    </row>
    <row r="442" spans="1:2" x14ac:dyDescent="0.35">
      <c r="A442" t="s">
        <v>2099</v>
      </c>
      <c r="B442">
        <v>1</v>
      </c>
    </row>
    <row r="443" spans="1:2" x14ac:dyDescent="0.35">
      <c r="A443" t="s">
        <v>945</v>
      </c>
      <c r="B443">
        <v>1</v>
      </c>
    </row>
    <row r="444" spans="1:2" x14ac:dyDescent="0.35">
      <c r="A444" t="s">
        <v>2397</v>
      </c>
      <c r="B444">
        <v>1</v>
      </c>
    </row>
    <row r="445" spans="1:2" x14ac:dyDescent="0.35">
      <c r="A445" t="s">
        <v>2008</v>
      </c>
      <c r="B445">
        <v>1</v>
      </c>
    </row>
    <row r="446" spans="1:2" x14ac:dyDescent="0.35">
      <c r="A446" t="s">
        <v>1187</v>
      </c>
      <c r="B446">
        <v>1</v>
      </c>
    </row>
    <row r="447" spans="1:2" x14ac:dyDescent="0.35">
      <c r="A447" t="s">
        <v>1622</v>
      </c>
      <c r="B447">
        <v>1</v>
      </c>
    </row>
    <row r="448" spans="1:2" x14ac:dyDescent="0.35">
      <c r="A448" t="s">
        <v>2104</v>
      </c>
      <c r="B448">
        <v>1</v>
      </c>
    </row>
    <row r="449" spans="1:3" x14ac:dyDescent="0.35">
      <c r="A449" t="s">
        <v>376</v>
      </c>
      <c r="B449">
        <v>1</v>
      </c>
    </row>
    <row r="450" spans="1:3" x14ac:dyDescent="0.35">
      <c r="A450" t="s">
        <v>377</v>
      </c>
      <c r="B450">
        <v>1</v>
      </c>
    </row>
    <row r="451" spans="1:3" x14ac:dyDescent="0.35">
      <c r="A451" t="s">
        <v>2430</v>
      </c>
      <c r="B451">
        <v>1</v>
      </c>
    </row>
    <row r="452" spans="1:3" x14ac:dyDescent="0.35">
      <c r="A452" t="s">
        <v>2297</v>
      </c>
      <c r="B452">
        <v>1</v>
      </c>
    </row>
    <row r="453" spans="1:3" x14ac:dyDescent="0.35">
      <c r="A453" t="s">
        <v>1116</v>
      </c>
      <c r="B453">
        <v>1</v>
      </c>
    </row>
    <row r="454" spans="1:3" x14ac:dyDescent="0.35">
      <c r="A454" t="s">
        <v>2439</v>
      </c>
      <c r="B454">
        <v>1</v>
      </c>
      <c r="C454" t="s">
        <v>2335</v>
      </c>
    </row>
    <row r="455" spans="1:3" x14ac:dyDescent="0.35">
      <c r="A455" t="s">
        <v>2181</v>
      </c>
      <c r="B455">
        <v>1</v>
      </c>
    </row>
    <row r="456" spans="1:3" x14ac:dyDescent="0.35">
      <c r="A456" t="s">
        <v>2061</v>
      </c>
      <c r="B456">
        <v>1</v>
      </c>
    </row>
    <row r="457" spans="1:3" x14ac:dyDescent="0.35">
      <c r="A457" t="s">
        <v>778</v>
      </c>
      <c r="B457">
        <v>1</v>
      </c>
    </row>
    <row r="458" spans="1:3" x14ac:dyDescent="0.35">
      <c r="A458" t="s">
        <v>1836</v>
      </c>
      <c r="B458">
        <v>1</v>
      </c>
    </row>
    <row r="459" spans="1:3" x14ac:dyDescent="0.35">
      <c r="A459" t="s">
        <v>523</v>
      </c>
      <c r="B459">
        <v>1</v>
      </c>
    </row>
    <row r="460" spans="1:3" x14ac:dyDescent="0.35">
      <c r="A460" t="s">
        <v>766</v>
      </c>
      <c r="B460">
        <v>1</v>
      </c>
    </row>
    <row r="461" spans="1:3" x14ac:dyDescent="0.35">
      <c r="A461" t="s">
        <v>749</v>
      </c>
      <c r="B461">
        <v>1</v>
      </c>
    </row>
    <row r="462" spans="1:3" x14ac:dyDescent="0.35">
      <c r="A462" t="s">
        <v>786</v>
      </c>
      <c r="B462">
        <v>1</v>
      </c>
    </row>
    <row r="463" spans="1:3" x14ac:dyDescent="0.35">
      <c r="A463" t="s">
        <v>1660</v>
      </c>
      <c r="B463">
        <v>1</v>
      </c>
      <c r="C463" t="s">
        <v>98</v>
      </c>
    </row>
    <row r="464" spans="1:3" x14ac:dyDescent="0.35">
      <c r="A464" t="s">
        <v>404</v>
      </c>
      <c r="B464">
        <v>1</v>
      </c>
      <c r="C464" t="s">
        <v>155</v>
      </c>
    </row>
    <row r="465" spans="1:8" x14ac:dyDescent="0.35">
      <c r="A465" t="s">
        <v>1121</v>
      </c>
      <c r="B465">
        <v>1</v>
      </c>
      <c r="C465" t="s">
        <v>106</v>
      </c>
    </row>
    <row r="466" spans="1:8" x14ac:dyDescent="0.35">
      <c r="A466" t="s">
        <v>851</v>
      </c>
      <c r="B466">
        <v>1</v>
      </c>
    </row>
    <row r="467" spans="1:8" x14ac:dyDescent="0.35">
      <c r="A467" t="s">
        <v>2408</v>
      </c>
      <c r="B467">
        <v>1</v>
      </c>
      <c r="C467" t="s">
        <v>727</v>
      </c>
    </row>
    <row r="468" spans="1:8" x14ac:dyDescent="0.35">
      <c r="A468" t="s">
        <v>2449</v>
      </c>
      <c r="B468">
        <v>1</v>
      </c>
    </row>
    <row r="469" spans="1:8" x14ac:dyDescent="0.35">
      <c r="A469" t="s">
        <v>981</v>
      </c>
      <c r="B469">
        <v>1</v>
      </c>
    </row>
    <row r="470" spans="1:8" x14ac:dyDescent="0.35">
      <c r="A470" t="s">
        <v>2084</v>
      </c>
      <c r="B470">
        <v>1</v>
      </c>
    </row>
    <row r="471" spans="1:8" x14ac:dyDescent="0.35">
      <c r="A471" t="s">
        <v>765</v>
      </c>
      <c r="B471">
        <v>1</v>
      </c>
    </row>
    <row r="475" spans="1:8" x14ac:dyDescent="0.35">
      <c r="A475" s="15" t="s">
        <v>2214</v>
      </c>
      <c r="B475" s="15" t="s">
        <v>575</v>
      </c>
      <c r="C475" s="15" t="s">
        <v>651</v>
      </c>
      <c r="D475" s="15" t="s">
        <v>9</v>
      </c>
      <c r="E475" s="15" t="s">
        <v>791</v>
      </c>
      <c r="F475" s="15" t="s">
        <v>30</v>
      </c>
      <c r="G475" s="15" t="s">
        <v>2215</v>
      </c>
    </row>
    <row r="476" spans="1:8" x14ac:dyDescent="0.35">
      <c r="A476" s="26" t="s">
        <v>2215</v>
      </c>
      <c r="B476" s="28">
        <v>386</v>
      </c>
      <c r="C476" s="28">
        <v>106</v>
      </c>
      <c r="D476" s="28">
        <v>97</v>
      </c>
      <c r="E476" s="28">
        <v>49</v>
      </c>
      <c r="F476" s="28">
        <v>76</v>
      </c>
      <c r="G476" s="9">
        <f t="shared" ref="G476:G539" si="0">SUM(C476:E476)</f>
        <v>252</v>
      </c>
      <c r="H476">
        <f>$G$476*B476/$B$476</f>
        <v>252</v>
      </c>
    </row>
    <row r="477" spans="1:8" x14ac:dyDescent="0.35">
      <c r="A477" s="8" t="s">
        <v>169</v>
      </c>
      <c r="B477" s="9">
        <v>26</v>
      </c>
      <c r="C477" s="9">
        <v>7</v>
      </c>
      <c r="D477" s="9">
        <v>7</v>
      </c>
      <c r="E477" s="9">
        <v>5</v>
      </c>
      <c r="F477" s="9">
        <v>3</v>
      </c>
      <c r="G477" s="9">
        <f t="shared" si="0"/>
        <v>19</v>
      </c>
      <c r="H477" s="6">
        <f t="shared" ref="H477:H515" si="1">$G$476*B477/$B$476</f>
        <v>16.974093264248705</v>
      </c>
    </row>
    <row r="478" spans="1:8" x14ac:dyDescent="0.35">
      <c r="A478" s="8" t="s">
        <v>591</v>
      </c>
      <c r="B478" s="9">
        <v>34</v>
      </c>
      <c r="C478" s="9">
        <v>4</v>
      </c>
      <c r="D478" s="9">
        <v>3</v>
      </c>
      <c r="E478" s="9">
        <v>5</v>
      </c>
      <c r="F478" s="9">
        <v>2</v>
      </c>
      <c r="G478" s="9">
        <f t="shared" si="0"/>
        <v>12</v>
      </c>
      <c r="H478" s="6">
        <f t="shared" si="1"/>
        <v>22.196891191709845</v>
      </c>
    </row>
    <row r="479" spans="1:8" x14ac:dyDescent="0.35">
      <c r="A479" s="8" t="s">
        <v>146</v>
      </c>
      <c r="B479" s="9">
        <v>19</v>
      </c>
      <c r="C479" s="9">
        <v>2</v>
      </c>
      <c r="D479" s="9">
        <v>4</v>
      </c>
      <c r="E479" s="9">
        <v>1</v>
      </c>
      <c r="F479" s="9">
        <v>6</v>
      </c>
      <c r="G479" s="9">
        <f t="shared" si="0"/>
        <v>7</v>
      </c>
      <c r="H479" s="6">
        <f t="shared" si="1"/>
        <v>12.404145077720207</v>
      </c>
    </row>
    <row r="480" spans="1:8" x14ac:dyDescent="0.35">
      <c r="A480" s="8" t="s">
        <v>680</v>
      </c>
      <c r="B480" s="9">
        <v>10</v>
      </c>
      <c r="C480" s="9">
        <v>1</v>
      </c>
      <c r="D480" s="9">
        <v>2</v>
      </c>
      <c r="E480" s="9">
        <v>3</v>
      </c>
      <c r="F480" s="9"/>
      <c r="G480" s="9">
        <f t="shared" si="0"/>
        <v>6</v>
      </c>
      <c r="H480" s="6">
        <f t="shared" si="1"/>
        <v>6.528497409326425</v>
      </c>
    </row>
    <row r="481" spans="1:8" x14ac:dyDescent="0.35">
      <c r="A481" s="8" t="s">
        <v>868</v>
      </c>
      <c r="B481" s="9"/>
      <c r="C481" s="9">
        <v>2</v>
      </c>
      <c r="D481" s="9">
        <v>2</v>
      </c>
      <c r="E481" s="9">
        <v>2</v>
      </c>
      <c r="F481" s="9">
        <v>1</v>
      </c>
      <c r="G481" s="9">
        <f t="shared" si="0"/>
        <v>6</v>
      </c>
      <c r="H481" s="6">
        <f t="shared" si="1"/>
        <v>0</v>
      </c>
    </row>
    <row r="482" spans="1:8" x14ac:dyDescent="0.35">
      <c r="A482" s="8" t="s">
        <v>702</v>
      </c>
      <c r="B482" s="9">
        <v>3</v>
      </c>
      <c r="C482" s="9">
        <v>2</v>
      </c>
      <c r="D482" s="9"/>
      <c r="E482" s="9">
        <v>3</v>
      </c>
      <c r="F482" s="9"/>
      <c r="G482" s="9">
        <f t="shared" si="0"/>
        <v>5</v>
      </c>
      <c r="H482" s="6">
        <f t="shared" si="1"/>
        <v>1.9585492227979275</v>
      </c>
    </row>
    <row r="483" spans="1:8" x14ac:dyDescent="0.35">
      <c r="A483" s="8" t="s">
        <v>360</v>
      </c>
      <c r="B483" s="9"/>
      <c r="C483" s="9"/>
      <c r="D483" s="9">
        <v>4</v>
      </c>
      <c r="E483" s="9">
        <v>1</v>
      </c>
      <c r="F483" s="9">
        <v>3</v>
      </c>
      <c r="G483" s="9">
        <f t="shared" si="0"/>
        <v>5</v>
      </c>
      <c r="H483" s="6">
        <f t="shared" si="1"/>
        <v>0</v>
      </c>
    </row>
    <row r="484" spans="1:8" x14ac:dyDescent="0.35">
      <c r="A484" s="8" t="s">
        <v>382</v>
      </c>
      <c r="B484" s="9"/>
      <c r="C484" s="9">
        <v>2</v>
      </c>
      <c r="D484" s="9">
        <v>2</v>
      </c>
      <c r="E484" s="9"/>
      <c r="F484" s="9"/>
      <c r="G484" s="9">
        <f t="shared" si="0"/>
        <v>4</v>
      </c>
      <c r="H484" s="6">
        <f t="shared" si="1"/>
        <v>0</v>
      </c>
    </row>
    <row r="485" spans="1:8" x14ac:dyDescent="0.35">
      <c r="A485" s="8" t="s">
        <v>16</v>
      </c>
      <c r="B485" s="9"/>
      <c r="C485" s="9"/>
      <c r="D485" s="9">
        <v>4</v>
      </c>
      <c r="E485" s="9"/>
      <c r="F485" s="9"/>
      <c r="G485" s="9">
        <f t="shared" si="0"/>
        <v>4</v>
      </c>
      <c r="H485" s="6">
        <f t="shared" si="1"/>
        <v>0</v>
      </c>
    </row>
    <row r="486" spans="1:8" x14ac:dyDescent="0.35">
      <c r="A486" s="8" t="s">
        <v>453</v>
      </c>
      <c r="B486" s="9">
        <v>4</v>
      </c>
      <c r="C486" s="9"/>
      <c r="D486" s="9">
        <v>1</v>
      </c>
      <c r="E486" s="9">
        <v>3</v>
      </c>
      <c r="F486" s="9">
        <v>2</v>
      </c>
      <c r="G486" s="9">
        <f t="shared" si="0"/>
        <v>4</v>
      </c>
      <c r="H486" s="6">
        <f t="shared" si="1"/>
        <v>2.6113989637305699</v>
      </c>
    </row>
    <row r="487" spans="1:8" x14ac:dyDescent="0.35">
      <c r="A487" s="8" t="s">
        <v>2028</v>
      </c>
      <c r="B487" s="9">
        <v>4</v>
      </c>
      <c r="C487" s="9"/>
      <c r="D487" s="9">
        <v>2</v>
      </c>
      <c r="E487" s="9">
        <v>2</v>
      </c>
      <c r="F487" s="9"/>
      <c r="G487" s="9">
        <f t="shared" si="0"/>
        <v>4</v>
      </c>
      <c r="H487" s="6">
        <f t="shared" si="1"/>
        <v>2.6113989637305699</v>
      </c>
    </row>
    <row r="488" spans="1:8" x14ac:dyDescent="0.35">
      <c r="A488" s="8" t="s">
        <v>762</v>
      </c>
      <c r="B488" s="9">
        <v>2</v>
      </c>
      <c r="C488" s="9">
        <v>2</v>
      </c>
      <c r="D488" s="9"/>
      <c r="E488" s="9">
        <v>1</v>
      </c>
      <c r="F488" s="9"/>
      <c r="G488" s="9">
        <f t="shared" si="0"/>
        <v>3</v>
      </c>
      <c r="H488" s="6">
        <f t="shared" si="1"/>
        <v>1.3056994818652849</v>
      </c>
    </row>
    <row r="489" spans="1:8" x14ac:dyDescent="0.35">
      <c r="A489" s="8" t="s">
        <v>863</v>
      </c>
      <c r="B489" s="9"/>
      <c r="C489" s="9">
        <v>3</v>
      </c>
      <c r="D489" s="9"/>
      <c r="E489" s="9"/>
      <c r="F489" s="9"/>
      <c r="G489" s="9">
        <f t="shared" si="0"/>
        <v>3</v>
      </c>
      <c r="H489" s="6">
        <f t="shared" si="1"/>
        <v>0</v>
      </c>
    </row>
    <row r="490" spans="1:8" x14ac:dyDescent="0.35">
      <c r="A490" s="8" t="s">
        <v>428</v>
      </c>
      <c r="B490" s="9">
        <v>5</v>
      </c>
      <c r="C490" s="9">
        <v>1</v>
      </c>
      <c r="D490" s="9">
        <v>1</v>
      </c>
      <c r="E490" s="9">
        <v>1</v>
      </c>
      <c r="F490" s="9"/>
      <c r="G490" s="9">
        <f t="shared" si="0"/>
        <v>3</v>
      </c>
      <c r="H490" s="6">
        <f t="shared" si="1"/>
        <v>3.2642487046632125</v>
      </c>
    </row>
    <row r="491" spans="1:8" x14ac:dyDescent="0.35">
      <c r="A491" s="8" t="s">
        <v>266</v>
      </c>
      <c r="B491" s="9">
        <v>10</v>
      </c>
      <c r="C491" s="9">
        <v>1</v>
      </c>
      <c r="D491" s="9">
        <v>2</v>
      </c>
      <c r="E491" s="9"/>
      <c r="F491" s="9">
        <v>1</v>
      </c>
      <c r="G491" s="9">
        <f t="shared" si="0"/>
        <v>3</v>
      </c>
      <c r="H491" s="6">
        <f t="shared" si="1"/>
        <v>6.528497409326425</v>
      </c>
    </row>
    <row r="492" spans="1:8" x14ac:dyDescent="0.35">
      <c r="A492" s="8" t="s">
        <v>933</v>
      </c>
      <c r="B492" s="9">
        <v>1</v>
      </c>
      <c r="C492" s="9"/>
      <c r="D492" s="9">
        <v>1</v>
      </c>
      <c r="E492" s="9">
        <v>2</v>
      </c>
      <c r="F492" s="9"/>
      <c r="G492" s="9">
        <f t="shared" si="0"/>
        <v>3</v>
      </c>
      <c r="H492" s="6">
        <f t="shared" si="1"/>
        <v>0.65284974093264247</v>
      </c>
    </row>
    <row r="493" spans="1:8" x14ac:dyDescent="0.35">
      <c r="A493" s="8" t="s">
        <v>28</v>
      </c>
      <c r="B493" s="9">
        <v>5</v>
      </c>
      <c r="C493" s="9"/>
      <c r="D493" s="9">
        <v>3</v>
      </c>
      <c r="E493" s="9"/>
      <c r="F493" s="9">
        <v>5</v>
      </c>
      <c r="G493" s="9">
        <f t="shared" si="0"/>
        <v>3</v>
      </c>
      <c r="H493" s="6">
        <f t="shared" si="1"/>
        <v>3.2642487046632125</v>
      </c>
    </row>
    <row r="494" spans="1:8" x14ac:dyDescent="0.35">
      <c r="A494" s="8" t="s">
        <v>2144</v>
      </c>
      <c r="B494" s="9"/>
      <c r="C494" s="9">
        <v>1</v>
      </c>
      <c r="D494" s="9">
        <v>2</v>
      </c>
      <c r="E494" s="9"/>
      <c r="F494" s="9"/>
      <c r="G494" s="9">
        <f t="shared" si="0"/>
        <v>3</v>
      </c>
      <c r="H494" s="6">
        <f t="shared" si="1"/>
        <v>0</v>
      </c>
    </row>
    <row r="495" spans="1:8" x14ac:dyDescent="0.35">
      <c r="A495" s="8" t="s">
        <v>329</v>
      </c>
      <c r="B495" s="9"/>
      <c r="C495" s="9">
        <v>1</v>
      </c>
      <c r="D495" s="9">
        <v>2</v>
      </c>
      <c r="E495" s="9"/>
      <c r="F495" s="9"/>
      <c r="G495" s="9">
        <f t="shared" si="0"/>
        <v>3</v>
      </c>
      <c r="H495" s="6">
        <f t="shared" si="1"/>
        <v>0</v>
      </c>
    </row>
    <row r="496" spans="1:8" x14ac:dyDescent="0.35">
      <c r="A496" s="8" t="s">
        <v>944</v>
      </c>
      <c r="B496" s="9">
        <v>2</v>
      </c>
      <c r="C496" s="9"/>
      <c r="D496" s="9"/>
      <c r="E496" s="9">
        <v>2</v>
      </c>
      <c r="F496" s="9"/>
      <c r="G496" s="9">
        <f t="shared" si="0"/>
        <v>2</v>
      </c>
      <c r="H496" s="6">
        <f t="shared" si="1"/>
        <v>1.3056994818652849</v>
      </c>
    </row>
    <row r="497" spans="1:8" x14ac:dyDescent="0.35">
      <c r="A497" s="8" t="s">
        <v>155</v>
      </c>
      <c r="B497" s="9"/>
      <c r="C497" s="9"/>
      <c r="D497" s="9">
        <v>1</v>
      </c>
      <c r="E497" s="9">
        <v>1</v>
      </c>
      <c r="F497" s="9">
        <v>2</v>
      </c>
      <c r="G497" s="9">
        <f t="shared" si="0"/>
        <v>2</v>
      </c>
      <c r="H497" s="6">
        <f t="shared" si="1"/>
        <v>0</v>
      </c>
    </row>
    <row r="498" spans="1:8" x14ac:dyDescent="0.35">
      <c r="A498" s="8" t="s">
        <v>2054</v>
      </c>
      <c r="B498" s="9"/>
      <c r="C498" s="9">
        <v>2</v>
      </c>
      <c r="D498" s="9"/>
      <c r="E498" s="9"/>
      <c r="F498" s="9"/>
      <c r="G498" s="9">
        <f t="shared" si="0"/>
        <v>2</v>
      </c>
      <c r="H498" s="6">
        <f t="shared" si="1"/>
        <v>0</v>
      </c>
    </row>
    <row r="499" spans="1:8" x14ac:dyDescent="0.35">
      <c r="A499" s="8" t="s">
        <v>2083</v>
      </c>
      <c r="B499" s="9">
        <v>2</v>
      </c>
      <c r="C499" s="9">
        <v>1</v>
      </c>
      <c r="D499" s="9">
        <v>1</v>
      </c>
      <c r="E499" s="9"/>
      <c r="F499" s="9"/>
      <c r="G499" s="9">
        <f t="shared" si="0"/>
        <v>2</v>
      </c>
      <c r="H499" s="6">
        <f t="shared" si="1"/>
        <v>1.3056994818652849</v>
      </c>
    </row>
    <row r="500" spans="1:8" x14ac:dyDescent="0.35">
      <c r="A500" s="8" t="s">
        <v>450</v>
      </c>
      <c r="B500" s="9">
        <v>4</v>
      </c>
      <c r="C500" s="9"/>
      <c r="D500" s="9">
        <v>2</v>
      </c>
      <c r="E500" s="9"/>
      <c r="F500" s="9">
        <v>2</v>
      </c>
      <c r="G500" s="9">
        <f t="shared" si="0"/>
        <v>2</v>
      </c>
      <c r="H500" s="6">
        <f t="shared" si="1"/>
        <v>2.6113989637305699</v>
      </c>
    </row>
    <row r="501" spans="1:8" x14ac:dyDescent="0.35">
      <c r="A501" s="8" t="s">
        <v>1642</v>
      </c>
      <c r="B501" s="9">
        <v>2</v>
      </c>
      <c r="C501" s="9">
        <v>2</v>
      </c>
      <c r="D501" s="9"/>
      <c r="E501" s="9"/>
      <c r="F501" s="9"/>
      <c r="G501" s="9">
        <f t="shared" si="0"/>
        <v>2</v>
      </c>
      <c r="H501" s="6">
        <f t="shared" si="1"/>
        <v>1.3056994818652849</v>
      </c>
    </row>
    <row r="502" spans="1:8" x14ac:dyDescent="0.35">
      <c r="A502" s="8" t="s">
        <v>764</v>
      </c>
      <c r="B502" s="9"/>
      <c r="C502" s="9">
        <v>2</v>
      </c>
      <c r="D502" s="9"/>
      <c r="E502" s="9"/>
      <c r="F502" s="9"/>
      <c r="G502" s="9">
        <f t="shared" si="0"/>
        <v>2</v>
      </c>
      <c r="H502" s="6">
        <f t="shared" si="1"/>
        <v>0</v>
      </c>
    </row>
    <row r="503" spans="1:8" x14ac:dyDescent="0.35">
      <c r="A503" s="8" t="s">
        <v>1461</v>
      </c>
      <c r="B503" s="9">
        <v>2</v>
      </c>
      <c r="C503" s="9"/>
      <c r="D503" s="9">
        <v>2</v>
      </c>
      <c r="E503" s="9"/>
      <c r="F503" s="9"/>
      <c r="G503" s="9">
        <f t="shared" si="0"/>
        <v>2</v>
      </c>
      <c r="H503" s="6">
        <f t="shared" si="1"/>
        <v>1.3056994818652849</v>
      </c>
    </row>
    <row r="504" spans="1:8" x14ac:dyDescent="0.35">
      <c r="A504" s="8" t="s">
        <v>671</v>
      </c>
      <c r="B504" s="9"/>
      <c r="C504" s="9">
        <v>2</v>
      </c>
      <c r="D504" s="9"/>
      <c r="E504" s="9"/>
      <c r="F504" s="9"/>
      <c r="G504" s="9">
        <f t="shared" si="0"/>
        <v>2</v>
      </c>
      <c r="H504" s="6">
        <f t="shared" si="1"/>
        <v>0</v>
      </c>
    </row>
    <row r="505" spans="1:8" x14ac:dyDescent="0.35">
      <c r="A505" s="8" t="s">
        <v>239</v>
      </c>
      <c r="B505" s="9"/>
      <c r="C505" s="9"/>
      <c r="D505" s="9">
        <v>2</v>
      </c>
      <c r="E505" s="9"/>
      <c r="F505" s="9"/>
      <c r="G505" s="9">
        <f t="shared" si="0"/>
        <v>2</v>
      </c>
      <c r="H505" s="6">
        <f t="shared" si="1"/>
        <v>0</v>
      </c>
    </row>
    <row r="506" spans="1:8" x14ac:dyDescent="0.35">
      <c r="A506" s="8" t="s">
        <v>2187</v>
      </c>
      <c r="B506" s="9"/>
      <c r="C506" s="9">
        <v>1</v>
      </c>
      <c r="D506" s="9"/>
      <c r="E506" s="9">
        <v>1</v>
      </c>
      <c r="F506" s="9"/>
      <c r="G506" s="9">
        <f t="shared" si="0"/>
        <v>2</v>
      </c>
      <c r="H506" s="6">
        <f t="shared" si="1"/>
        <v>0</v>
      </c>
    </row>
    <row r="507" spans="1:8" x14ac:dyDescent="0.35">
      <c r="A507" s="8" t="s">
        <v>2135</v>
      </c>
      <c r="B507" s="9"/>
      <c r="C507" s="9">
        <v>2</v>
      </c>
      <c r="D507" s="9"/>
      <c r="E507" s="9"/>
      <c r="F507" s="9"/>
      <c r="G507" s="9">
        <f t="shared" si="0"/>
        <v>2</v>
      </c>
      <c r="H507" s="6">
        <f t="shared" si="1"/>
        <v>0</v>
      </c>
    </row>
    <row r="508" spans="1:8" x14ac:dyDescent="0.35">
      <c r="A508" s="8" t="s">
        <v>2059</v>
      </c>
      <c r="B508" s="9">
        <v>3</v>
      </c>
      <c r="C508" s="9"/>
      <c r="D508" s="9">
        <v>2</v>
      </c>
      <c r="E508" s="9"/>
      <c r="F508" s="9">
        <v>2</v>
      </c>
      <c r="G508" s="9">
        <f t="shared" si="0"/>
        <v>2</v>
      </c>
      <c r="H508" s="6">
        <f t="shared" si="1"/>
        <v>1.9585492227979275</v>
      </c>
    </row>
    <row r="509" spans="1:8" x14ac:dyDescent="0.35">
      <c r="A509" s="8" t="s">
        <v>25</v>
      </c>
      <c r="B509" s="9">
        <v>1</v>
      </c>
      <c r="C509" s="9"/>
      <c r="D509" s="9">
        <v>2</v>
      </c>
      <c r="E509" s="9"/>
      <c r="F509" s="9"/>
      <c r="G509" s="9">
        <f t="shared" si="0"/>
        <v>2</v>
      </c>
      <c r="H509" s="6">
        <f t="shared" si="1"/>
        <v>0.65284974093264247</v>
      </c>
    </row>
    <row r="510" spans="1:8" x14ac:dyDescent="0.35">
      <c r="A510" s="8" t="s">
        <v>828</v>
      </c>
      <c r="B510" s="9"/>
      <c r="C510" s="9">
        <v>2</v>
      </c>
      <c r="D510" s="9"/>
      <c r="E510" s="9"/>
      <c r="F510" s="9"/>
      <c r="G510" s="9">
        <f t="shared" si="0"/>
        <v>2</v>
      </c>
      <c r="H510" s="6">
        <f t="shared" si="1"/>
        <v>0</v>
      </c>
    </row>
    <row r="511" spans="1:8" x14ac:dyDescent="0.35">
      <c r="A511" s="8" t="s">
        <v>1462</v>
      </c>
      <c r="B511" s="9"/>
      <c r="C511" s="9">
        <v>1</v>
      </c>
      <c r="D511" s="9">
        <v>1</v>
      </c>
      <c r="E511" s="9"/>
      <c r="F511" s="9"/>
      <c r="G511" s="9">
        <f t="shared" si="0"/>
        <v>2</v>
      </c>
      <c r="H511" s="6">
        <f t="shared" si="1"/>
        <v>0</v>
      </c>
    </row>
    <row r="512" spans="1:8" x14ac:dyDescent="0.35">
      <c r="A512" s="8" t="s">
        <v>936</v>
      </c>
      <c r="B512" s="9"/>
      <c r="C512" s="9"/>
      <c r="D512" s="9">
        <v>1</v>
      </c>
      <c r="E512" s="9">
        <v>1</v>
      </c>
      <c r="F512" s="9"/>
      <c r="G512" s="9">
        <f t="shared" si="0"/>
        <v>2</v>
      </c>
      <c r="H512" s="6">
        <f t="shared" si="1"/>
        <v>0</v>
      </c>
    </row>
    <row r="513" spans="1:8" x14ac:dyDescent="0.35">
      <c r="A513" s="8" t="s">
        <v>1762</v>
      </c>
      <c r="B513" s="9">
        <v>2</v>
      </c>
      <c r="C513" s="9">
        <v>2</v>
      </c>
      <c r="D513" s="9"/>
      <c r="E513" s="9"/>
      <c r="F513" s="9">
        <v>1</v>
      </c>
      <c r="G513" s="9">
        <f t="shared" si="0"/>
        <v>2</v>
      </c>
      <c r="H513" s="6">
        <f t="shared" si="1"/>
        <v>1.3056994818652849</v>
      </c>
    </row>
    <row r="514" spans="1:8" x14ac:dyDescent="0.35">
      <c r="A514" s="8" t="s">
        <v>2136</v>
      </c>
      <c r="B514" s="9"/>
      <c r="C514" s="9">
        <v>2</v>
      </c>
      <c r="D514" s="9"/>
      <c r="E514" s="9"/>
      <c r="F514" s="9"/>
      <c r="G514" s="9">
        <f t="shared" si="0"/>
        <v>2</v>
      </c>
      <c r="H514" s="6">
        <f t="shared" si="1"/>
        <v>0</v>
      </c>
    </row>
    <row r="515" spans="1:8" x14ac:dyDescent="0.35">
      <c r="A515" s="8" t="s">
        <v>1111</v>
      </c>
      <c r="B515" s="9">
        <v>3</v>
      </c>
      <c r="C515" s="9"/>
      <c r="D515" s="9">
        <v>1</v>
      </c>
      <c r="E515" s="9">
        <v>1</v>
      </c>
      <c r="F515" s="9"/>
      <c r="G515" s="9">
        <f t="shared" si="0"/>
        <v>2</v>
      </c>
      <c r="H515" s="6">
        <f t="shared" si="1"/>
        <v>1.9585492227979275</v>
      </c>
    </row>
    <row r="516" spans="1:8" x14ac:dyDescent="0.35">
      <c r="A516" s="8" t="s">
        <v>847</v>
      </c>
      <c r="B516" s="9"/>
      <c r="C516" s="9">
        <v>1</v>
      </c>
      <c r="D516" s="9"/>
      <c r="E516" s="9"/>
      <c r="F516" s="9"/>
      <c r="G516" s="9">
        <f t="shared" si="0"/>
        <v>1</v>
      </c>
    </row>
    <row r="517" spans="1:8" x14ac:dyDescent="0.35">
      <c r="A517" s="8" t="s">
        <v>1859</v>
      </c>
      <c r="B517" s="9">
        <v>1</v>
      </c>
      <c r="C517" s="9">
        <v>1</v>
      </c>
      <c r="D517" s="9"/>
      <c r="E517" s="9"/>
      <c r="F517" s="9"/>
      <c r="G517" s="9">
        <f t="shared" si="0"/>
        <v>1</v>
      </c>
    </row>
    <row r="518" spans="1:8" x14ac:dyDescent="0.35">
      <c r="A518" s="8" t="s">
        <v>2158</v>
      </c>
      <c r="B518" s="9"/>
      <c r="C518" s="9"/>
      <c r="D518" s="9">
        <v>1</v>
      </c>
      <c r="E518" s="9"/>
      <c r="F518" s="9"/>
      <c r="G518" s="9">
        <f t="shared" si="0"/>
        <v>1</v>
      </c>
    </row>
    <row r="519" spans="1:8" x14ac:dyDescent="0.35">
      <c r="A519" s="8" t="s">
        <v>1005</v>
      </c>
      <c r="B519" s="9"/>
      <c r="C519" s="9"/>
      <c r="D519" s="9">
        <v>1</v>
      </c>
      <c r="E519" s="9"/>
      <c r="F519" s="9"/>
      <c r="G519" s="9">
        <f t="shared" si="0"/>
        <v>1</v>
      </c>
    </row>
    <row r="520" spans="1:8" x14ac:dyDescent="0.35">
      <c r="A520" s="8" t="s">
        <v>845</v>
      </c>
      <c r="B520" s="9">
        <v>4</v>
      </c>
      <c r="C520" s="9">
        <v>1</v>
      </c>
      <c r="D520" s="9"/>
      <c r="E520" s="9"/>
      <c r="F520" s="9"/>
      <c r="G520" s="9">
        <f t="shared" si="0"/>
        <v>1</v>
      </c>
    </row>
    <row r="521" spans="1:8" x14ac:dyDescent="0.35">
      <c r="A521" s="8" t="s">
        <v>763</v>
      </c>
      <c r="B521" s="9"/>
      <c r="C521" s="9">
        <v>1</v>
      </c>
      <c r="D521" s="9"/>
      <c r="E521" s="9"/>
      <c r="F521" s="9"/>
      <c r="G521" s="9">
        <f t="shared" si="0"/>
        <v>1</v>
      </c>
    </row>
    <row r="522" spans="1:8" x14ac:dyDescent="0.35">
      <c r="A522" s="8" t="s">
        <v>2167</v>
      </c>
      <c r="B522" s="9"/>
      <c r="C522" s="9"/>
      <c r="D522" s="9">
        <v>1</v>
      </c>
      <c r="E522" s="9"/>
      <c r="F522" s="9"/>
      <c r="G522" s="9">
        <f t="shared" si="0"/>
        <v>1</v>
      </c>
    </row>
    <row r="523" spans="1:8" x14ac:dyDescent="0.35">
      <c r="A523" s="8" t="s">
        <v>2107</v>
      </c>
      <c r="B523" s="9">
        <v>1</v>
      </c>
      <c r="C523" s="9"/>
      <c r="D523" s="9"/>
      <c r="E523" s="9">
        <v>1</v>
      </c>
      <c r="F523" s="9"/>
      <c r="G523" s="9">
        <f t="shared" si="0"/>
        <v>1</v>
      </c>
    </row>
    <row r="524" spans="1:8" x14ac:dyDescent="0.35">
      <c r="A524" s="8" t="s">
        <v>852</v>
      </c>
      <c r="B524" s="9"/>
      <c r="C524" s="9">
        <v>1</v>
      </c>
      <c r="D524" s="9"/>
      <c r="E524" s="9"/>
      <c r="F524" s="9"/>
      <c r="G524" s="9">
        <f t="shared" si="0"/>
        <v>1</v>
      </c>
    </row>
    <row r="525" spans="1:8" x14ac:dyDescent="0.35">
      <c r="A525" s="8" t="s">
        <v>2161</v>
      </c>
      <c r="B525" s="9"/>
      <c r="C525" s="9"/>
      <c r="D525" s="9">
        <v>1</v>
      </c>
      <c r="E525" s="9"/>
      <c r="F525" s="9"/>
      <c r="G525" s="9">
        <f t="shared" si="0"/>
        <v>1</v>
      </c>
    </row>
    <row r="526" spans="1:8" x14ac:dyDescent="0.35">
      <c r="A526" s="8" t="s">
        <v>777</v>
      </c>
      <c r="B526" s="9"/>
      <c r="C526" s="9">
        <v>1</v>
      </c>
      <c r="D526" s="9"/>
      <c r="E526" s="9"/>
      <c r="F526" s="9"/>
      <c r="G526" s="9">
        <f t="shared" si="0"/>
        <v>1</v>
      </c>
    </row>
    <row r="527" spans="1:8" x14ac:dyDescent="0.35">
      <c r="A527" s="8" t="s">
        <v>771</v>
      </c>
      <c r="B527" s="9">
        <v>2</v>
      </c>
      <c r="C527" s="9">
        <v>1</v>
      </c>
      <c r="D527" s="9"/>
      <c r="E527" s="9"/>
      <c r="F527" s="9"/>
      <c r="G527" s="9">
        <f t="shared" si="0"/>
        <v>1</v>
      </c>
    </row>
    <row r="528" spans="1:8" x14ac:dyDescent="0.35">
      <c r="A528" s="8" t="s">
        <v>783</v>
      </c>
      <c r="B528" s="9">
        <v>2</v>
      </c>
      <c r="C528" s="9">
        <v>1</v>
      </c>
      <c r="D528" s="9"/>
      <c r="E528" s="9"/>
      <c r="F528" s="9"/>
      <c r="G528" s="9">
        <f t="shared" si="0"/>
        <v>1</v>
      </c>
    </row>
    <row r="529" spans="1:7" x14ac:dyDescent="0.35">
      <c r="A529" s="8" t="s">
        <v>940</v>
      </c>
      <c r="B529" s="9"/>
      <c r="C529" s="9"/>
      <c r="D529" s="9"/>
      <c r="E529" s="9">
        <v>1</v>
      </c>
      <c r="F529" s="9"/>
      <c r="G529" s="9">
        <f t="shared" si="0"/>
        <v>1</v>
      </c>
    </row>
    <row r="530" spans="1:7" x14ac:dyDescent="0.35">
      <c r="A530" s="8" t="s">
        <v>2137</v>
      </c>
      <c r="B530" s="9"/>
      <c r="C530" s="9"/>
      <c r="D530" s="9">
        <v>1</v>
      </c>
      <c r="E530" s="9"/>
      <c r="F530" s="9"/>
      <c r="G530" s="9">
        <f t="shared" si="0"/>
        <v>1</v>
      </c>
    </row>
    <row r="531" spans="1:7" x14ac:dyDescent="0.35">
      <c r="A531" s="8" t="s">
        <v>1113</v>
      </c>
      <c r="B531" s="9">
        <v>2</v>
      </c>
      <c r="C531" s="9"/>
      <c r="D531" s="9">
        <v>1</v>
      </c>
      <c r="E531" s="9"/>
      <c r="F531" s="9"/>
      <c r="G531" s="9">
        <f t="shared" si="0"/>
        <v>1</v>
      </c>
    </row>
    <row r="532" spans="1:7" x14ac:dyDescent="0.35">
      <c r="A532" s="8" t="s">
        <v>124</v>
      </c>
      <c r="B532" s="9"/>
      <c r="C532" s="9"/>
      <c r="D532" s="9">
        <v>1</v>
      </c>
      <c r="E532" s="9"/>
      <c r="F532" s="9"/>
      <c r="G532" s="9">
        <f t="shared" si="0"/>
        <v>1</v>
      </c>
    </row>
    <row r="533" spans="1:7" x14ac:dyDescent="0.35">
      <c r="A533" s="8" t="s">
        <v>2134</v>
      </c>
      <c r="B533" s="9"/>
      <c r="C533" s="9">
        <v>1</v>
      </c>
      <c r="D533" s="9"/>
      <c r="E533" s="9"/>
      <c r="F533" s="9"/>
      <c r="G533" s="9">
        <f t="shared" si="0"/>
        <v>1</v>
      </c>
    </row>
    <row r="534" spans="1:7" x14ac:dyDescent="0.35">
      <c r="A534" s="8" t="s">
        <v>775</v>
      </c>
      <c r="B534" s="9"/>
      <c r="C534" s="9">
        <v>1</v>
      </c>
      <c r="D534" s="9"/>
      <c r="E534" s="9"/>
      <c r="F534" s="9"/>
      <c r="G534" s="9">
        <f t="shared" si="0"/>
        <v>1</v>
      </c>
    </row>
    <row r="535" spans="1:7" x14ac:dyDescent="0.35">
      <c r="A535" s="8" t="s">
        <v>832</v>
      </c>
      <c r="B535" s="9"/>
      <c r="C535" s="9">
        <v>1</v>
      </c>
      <c r="D535" s="9"/>
      <c r="E535" s="9"/>
      <c r="F535" s="9"/>
      <c r="G535" s="9">
        <f t="shared" si="0"/>
        <v>1</v>
      </c>
    </row>
    <row r="536" spans="1:7" x14ac:dyDescent="0.35">
      <c r="A536" s="8" t="s">
        <v>759</v>
      </c>
      <c r="B536" s="9"/>
      <c r="C536" s="9">
        <v>1</v>
      </c>
      <c r="D536" s="9"/>
      <c r="E536" s="9"/>
      <c r="F536" s="9"/>
      <c r="G536" s="9">
        <f t="shared" si="0"/>
        <v>1</v>
      </c>
    </row>
    <row r="537" spans="1:7" x14ac:dyDescent="0.35">
      <c r="A537" s="8" t="s">
        <v>418</v>
      </c>
      <c r="B537" s="9"/>
      <c r="C537" s="9"/>
      <c r="D537" s="9">
        <v>1</v>
      </c>
      <c r="E537" s="9"/>
      <c r="F537" s="9"/>
      <c r="G537" s="9">
        <f t="shared" si="0"/>
        <v>1</v>
      </c>
    </row>
    <row r="538" spans="1:7" x14ac:dyDescent="0.35">
      <c r="A538" s="8" t="s">
        <v>2184</v>
      </c>
      <c r="B538" s="9"/>
      <c r="C538" s="9"/>
      <c r="D538" s="9">
        <v>1</v>
      </c>
      <c r="E538" s="9"/>
      <c r="F538" s="9"/>
      <c r="G538" s="9">
        <f t="shared" si="0"/>
        <v>1</v>
      </c>
    </row>
    <row r="539" spans="1:7" x14ac:dyDescent="0.35">
      <c r="A539" s="8" t="s">
        <v>892</v>
      </c>
      <c r="B539" s="9"/>
      <c r="C539" s="9"/>
      <c r="D539" s="9"/>
      <c r="E539" s="9">
        <v>1</v>
      </c>
      <c r="F539" s="9"/>
      <c r="G539" s="9">
        <f t="shared" si="0"/>
        <v>1</v>
      </c>
    </row>
    <row r="540" spans="1:7" x14ac:dyDescent="0.35">
      <c r="A540" s="8" t="s">
        <v>932</v>
      </c>
      <c r="B540" s="9"/>
      <c r="C540" s="9"/>
      <c r="D540" s="9"/>
      <c r="E540" s="9">
        <v>1</v>
      </c>
      <c r="F540" s="9"/>
      <c r="G540" s="9">
        <f t="shared" ref="G540:G603" si="2">SUM(C540:E540)</f>
        <v>1</v>
      </c>
    </row>
    <row r="541" spans="1:7" x14ac:dyDescent="0.35">
      <c r="A541" s="8" t="s">
        <v>386</v>
      </c>
      <c r="B541" s="9"/>
      <c r="C541" s="9"/>
      <c r="D541" s="9">
        <v>1</v>
      </c>
      <c r="E541" s="9"/>
      <c r="F541" s="9"/>
      <c r="G541" s="9">
        <f t="shared" si="2"/>
        <v>1</v>
      </c>
    </row>
    <row r="542" spans="1:7" x14ac:dyDescent="0.35">
      <c r="A542" s="8" t="s">
        <v>938</v>
      </c>
      <c r="B542" s="9"/>
      <c r="C542" s="9"/>
      <c r="D542" s="9"/>
      <c r="E542" s="9">
        <v>1</v>
      </c>
      <c r="F542" s="9"/>
      <c r="G542" s="9">
        <f t="shared" si="2"/>
        <v>1</v>
      </c>
    </row>
    <row r="543" spans="1:7" x14ac:dyDescent="0.35">
      <c r="A543" s="8" t="s">
        <v>1011</v>
      </c>
      <c r="B543" s="9"/>
      <c r="C543" s="9"/>
      <c r="D543" s="9">
        <v>1</v>
      </c>
      <c r="E543" s="9"/>
      <c r="F543" s="9">
        <v>3</v>
      </c>
      <c r="G543" s="9">
        <f t="shared" si="2"/>
        <v>1</v>
      </c>
    </row>
    <row r="544" spans="1:7" x14ac:dyDescent="0.35">
      <c r="A544" s="8" t="s">
        <v>253</v>
      </c>
      <c r="B544" s="9"/>
      <c r="C544" s="9"/>
      <c r="D544" s="9">
        <v>1</v>
      </c>
      <c r="E544" s="9"/>
      <c r="F544" s="9"/>
      <c r="G544" s="9">
        <f t="shared" si="2"/>
        <v>1</v>
      </c>
    </row>
    <row r="545" spans="1:7" x14ac:dyDescent="0.35">
      <c r="A545" s="8" t="s">
        <v>2150</v>
      </c>
      <c r="B545" s="9"/>
      <c r="C545" s="9"/>
      <c r="D545" s="9">
        <v>1</v>
      </c>
      <c r="E545" s="9"/>
      <c r="F545" s="9"/>
      <c r="G545" s="9">
        <f t="shared" si="2"/>
        <v>1</v>
      </c>
    </row>
    <row r="546" spans="1:7" x14ac:dyDescent="0.35">
      <c r="A546" s="8" t="s">
        <v>2149</v>
      </c>
      <c r="B546" s="9"/>
      <c r="C546" s="9"/>
      <c r="D546" s="9">
        <v>1</v>
      </c>
      <c r="E546" s="9"/>
      <c r="F546" s="9"/>
      <c r="G546" s="9">
        <f t="shared" si="2"/>
        <v>1</v>
      </c>
    </row>
    <row r="547" spans="1:7" x14ac:dyDescent="0.35">
      <c r="A547" s="8" t="s">
        <v>2171</v>
      </c>
      <c r="B547" s="9"/>
      <c r="C547" s="9">
        <v>1</v>
      </c>
      <c r="D547" s="9"/>
      <c r="E547" s="9"/>
      <c r="F547" s="9"/>
      <c r="G547" s="9">
        <f t="shared" si="2"/>
        <v>1</v>
      </c>
    </row>
    <row r="548" spans="1:7" x14ac:dyDescent="0.35">
      <c r="A548" s="8" t="s">
        <v>889</v>
      </c>
      <c r="B548" s="9"/>
      <c r="C548" s="9"/>
      <c r="D548" s="9"/>
      <c r="E548" s="9">
        <v>1</v>
      </c>
      <c r="F548" s="9"/>
      <c r="G548" s="9">
        <f t="shared" si="2"/>
        <v>1</v>
      </c>
    </row>
    <row r="549" spans="1:7" x14ac:dyDescent="0.35">
      <c r="A549" s="8" t="s">
        <v>2151</v>
      </c>
      <c r="B549" s="9"/>
      <c r="C549" s="9">
        <v>1</v>
      </c>
      <c r="D549" s="9"/>
      <c r="E549" s="9"/>
      <c r="F549" s="9"/>
      <c r="G549" s="9">
        <f t="shared" si="2"/>
        <v>1</v>
      </c>
    </row>
    <row r="550" spans="1:7" x14ac:dyDescent="0.35">
      <c r="A550" s="8" t="s">
        <v>841</v>
      </c>
      <c r="B550" s="9"/>
      <c r="C550" s="9">
        <v>1</v>
      </c>
      <c r="D550" s="9"/>
      <c r="E550" s="9"/>
      <c r="F550" s="9"/>
      <c r="G550" s="9">
        <f t="shared" si="2"/>
        <v>1</v>
      </c>
    </row>
    <row r="551" spans="1:7" x14ac:dyDescent="0.35">
      <c r="A551" s="8" t="s">
        <v>774</v>
      </c>
      <c r="B551" s="9"/>
      <c r="C551" s="9">
        <v>1</v>
      </c>
      <c r="D551" s="9"/>
      <c r="E551" s="9"/>
      <c r="F551" s="9"/>
      <c r="G551" s="9">
        <f t="shared" si="2"/>
        <v>1</v>
      </c>
    </row>
    <row r="552" spans="1:7" x14ac:dyDescent="0.35">
      <c r="A552" s="8" t="s">
        <v>848</v>
      </c>
      <c r="B552" s="9"/>
      <c r="C552" s="9">
        <v>1</v>
      </c>
      <c r="D552" s="9"/>
      <c r="E552" s="9"/>
      <c r="F552" s="9"/>
      <c r="G552" s="9">
        <f t="shared" si="2"/>
        <v>1</v>
      </c>
    </row>
    <row r="553" spans="1:7" x14ac:dyDescent="0.35">
      <c r="A553" s="8" t="s">
        <v>768</v>
      </c>
      <c r="B553" s="9"/>
      <c r="C553" s="9">
        <v>1</v>
      </c>
      <c r="D553" s="9"/>
      <c r="E553" s="9"/>
      <c r="F553" s="9"/>
      <c r="G553" s="9">
        <f t="shared" si="2"/>
        <v>1</v>
      </c>
    </row>
    <row r="554" spans="1:7" x14ac:dyDescent="0.35">
      <c r="A554" s="8" t="s">
        <v>201</v>
      </c>
      <c r="B554" s="9"/>
      <c r="C554" s="9"/>
      <c r="D554" s="9">
        <v>1</v>
      </c>
      <c r="E554" s="9"/>
      <c r="F554" s="9"/>
      <c r="G554" s="9">
        <f t="shared" si="2"/>
        <v>1</v>
      </c>
    </row>
    <row r="555" spans="1:7" x14ac:dyDescent="0.35">
      <c r="A555" s="8" t="s">
        <v>767</v>
      </c>
      <c r="B555" s="9"/>
      <c r="C555" s="9">
        <v>1</v>
      </c>
      <c r="D555" s="9"/>
      <c r="E555" s="9"/>
      <c r="F555" s="9"/>
      <c r="G555" s="9">
        <f t="shared" si="2"/>
        <v>1</v>
      </c>
    </row>
    <row r="556" spans="1:7" x14ac:dyDescent="0.35">
      <c r="A556" s="8" t="s">
        <v>205</v>
      </c>
      <c r="B556" s="9"/>
      <c r="C556" s="9"/>
      <c r="D556" s="9">
        <v>1</v>
      </c>
      <c r="E556" s="9"/>
      <c r="F556" s="9"/>
      <c r="G556" s="9">
        <f t="shared" si="2"/>
        <v>1</v>
      </c>
    </row>
    <row r="557" spans="1:7" x14ac:dyDescent="0.35">
      <c r="A557" s="8" t="s">
        <v>1407</v>
      </c>
      <c r="B557" s="9">
        <v>3</v>
      </c>
      <c r="C557" s="9"/>
      <c r="D557" s="9">
        <v>1</v>
      </c>
      <c r="E557" s="9"/>
      <c r="F557" s="9"/>
      <c r="G557" s="9">
        <f t="shared" si="2"/>
        <v>1</v>
      </c>
    </row>
    <row r="558" spans="1:7" x14ac:dyDescent="0.35">
      <c r="A558" s="8" t="s">
        <v>402</v>
      </c>
      <c r="B558" s="9">
        <v>1</v>
      </c>
      <c r="C558" s="9"/>
      <c r="D558" s="9">
        <v>1</v>
      </c>
      <c r="E558" s="9"/>
      <c r="F558" s="9"/>
      <c r="G558" s="9">
        <f t="shared" si="2"/>
        <v>1</v>
      </c>
    </row>
    <row r="559" spans="1:7" x14ac:dyDescent="0.35">
      <c r="A559" s="8" t="s">
        <v>407</v>
      </c>
      <c r="B559" s="9"/>
      <c r="C559" s="9"/>
      <c r="D559" s="9">
        <v>1</v>
      </c>
      <c r="E559" s="9"/>
      <c r="F559" s="9"/>
      <c r="G559" s="9">
        <f t="shared" si="2"/>
        <v>1</v>
      </c>
    </row>
    <row r="560" spans="1:7" x14ac:dyDescent="0.35">
      <c r="A560" s="8" t="s">
        <v>1682</v>
      </c>
      <c r="B560" s="9"/>
      <c r="C560" s="9"/>
      <c r="D560" s="9">
        <v>1</v>
      </c>
      <c r="E560" s="9"/>
      <c r="F560" s="9"/>
      <c r="G560" s="9">
        <f t="shared" si="2"/>
        <v>1</v>
      </c>
    </row>
    <row r="561" spans="1:7" x14ac:dyDescent="0.35">
      <c r="A561" s="8" t="s">
        <v>784</v>
      </c>
      <c r="B561" s="9"/>
      <c r="C561" s="9">
        <v>1</v>
      </c>
      <c r="D561" s="9"/>
      <c r="E561" s="9"/>
      <c r="F561" s="9"/>
      <c r="G561" s="9">
        <f t="shared" si="2"/>
        <v>1</v>
      </c>
    </row>
    <row r="562" spans="1:7" x14ac:dyDescent="0.35">
      <c r="A562" s="8" t="s">
        <v>773</v>
      </c>
      <c r="B562" s="9"/>
      <c r="C562" s="9">
        <v>1</v>
      </c>
      <c r="D562" s="9"/>
      <c r="E562" s="9"/>
      <c r="F562" s="9"/>
      <c r="G562" s="9">
        <f t="shared" si="2"/>
        <v>1</v>
      </c>
    </row>
    <row r="563" spans="1:7" x14ac:dyDescent="0.35">
      <c r="A563" s="8" t="s">
        <v>409</v>
      </c>
      <c r="B563" s="9"/>
      <c r="C563" s="9"/>
      <c r="D563" s="9">
        <v>1</v>
      </c>
      <c r="E563" s="9"/>
      <c r="F563" s="9"/>
      <c r="G563" s="9">
        <f t="shared" si="2"/>
        <v>1</v>
      </c>
    </row>
    <row r="564" spans="1:7" x14ac:dyDescent="0.35">
      <c r="A564" s="8" t="s">
        <v>13</v>
      </c>
      <c r="B564" s="9"/>
      <c r="C564" s="9">
        <v>1</v>
      </c>
      <c r="D564" s="9"/>
      <c r="E564" s="9"/>
      <c r="F564" s="9"/>
      <c r="G564" s="9">
        <f t="shared" si="2"/>
        <v>1</v>
      </c>
    </row>
    <row r="565" spans="1:7" x14ac:dyDescent="0.35">
      <c r="A565" s="8" t="s">
        <v>867</v>
      </c>
      <c r="B565" s="9"/>
      <c r="C565" s="9">
        <v>1</v>
      </c>
      <c r="D565" s="9"/>
      <c r="E565" s="9"/>
      <c r="F565" s="9"/>
      <c r="G565" s="9">
        <f t="shared" si="2"/>
        <v>1</v>
      </c>
    </row>
    <row r="566" spans="1:7" x14ac:dyDescent="0.35">
      <c r="A566" s="8" t="s">
        <v>770</v>
      </c>
      <c r="B566" s="9"/>
      <c r="C566" s="9">
        <v>1</v>
      </c>
      <c r="D566" s="9"/>
      <c r="E566" s="9"/>
      <c r="F566" s="9"/>
      <c r="G566" s="9">
        <f t="shared" si="2"/>
        <v>1</v>
      </c>
    </row>
    <row r="567" spans="1:7" x14ac:dyDescent="0.35">
      <c r="A567" s="8" t="s">
        <v>521</v>
      </c>
      <c r="B567" s="9"/>
      <c r="C567" s="9"/>
      <c r="D567" s="9">
        <v>1</v>
      </c>
      <c r="E567" s="9"/>
      <c r="F567" s="9"/>
      <c r="G567" s="9">
        <f t="shared" si="2"/>
        <v>1</v>
      </c>
    </row>
    <row r="568" spans="1:7" x14ac:dyDescent="0.35">
      <c r="A568" s="8" t="s">
        <v>2175</v>
      </c>
      <c r="B568" s="9"/>
      <c r="C568" s="9"/>
      <c r="D568" s="9"/>
      <c r="E568" s="9">
        <v>1</v>
      </c>
      <c r="F568" s="9"/>
      <c r="G568" s="9">
        <f t="shared" si="2"/>
        <v>1</v>
      </c>
    </row>
    <row r="569" spans="1:7" x14ac:dyDescent="0.35">
      <c r="A569" s="8" t="s">
        <v>831</v>
      </c>
      <c r="B569" s="9"/>
      <c r="C569" s="9">
        <v>1</v>
      </c>
      <c r="D569" s="9"/>
      <c r="E569" s="9"/>
      <c r="F569" s="9"/>
      <c r="G569" s="9">
        <f t="shared" si="2"/>
        <v>1</v>
      </c>
    </row>
    <row r="570" spans="1:7" x14ac:dyDescent="0.35">
      <c r="A570" s="8" t="s">
        <v>1101</v>
      </c>
      <c r="B570" s="9">
        <v>3</v>
      </c>
      <c r="C570" s="9">
        <v>1</v>
      </c>
      <c r="D570" s="9"/>
      <c r="E570" s="9"/>
      <c r="F570" s="9"/>
      <c r="G570" s="9">
        <f t="shared" si="2"/>
        <v>1</v>
      </c>
    </row>
    <row r="571" spans="1:7" x14ac:dyDescent="0.35">
      <c r="A571" s="8" t="s">
        <v>700</v>
      </c>
      <c r="B571" s="9"/>
      <c r="C571" s="9">
        <v>1</v>
      </c>
      <c r="D571" s="9"/>
      <c r="E571" s="9"/>
      <c r="F571" s="9"/>
      <c r="G571" s="9">
        <f t="shared" si="2"/>
        <v>1</v>
      </c>
    </row>
    <row r="572" spans="1:7" x14ac:dyDescent="0.35">
      <c r="A572" s="8" t="s">
        <v>826</v>
      </c>
      <c r="B572" s="9"/>
      <c r="C572" s="9">
        <v>1</v>
      </c>
      <c r="D572" s="9"/>
      <c r="E572" s="9"/>
      <c r="F572" s="9"/>
      <c r="G572" s="9">
        <f t="shared" si="2"/>
        <v>1</v>
      </c>
    </row>
    <row r="573" spans="1:7" x14ac:dyDescent="0.35">
      <c r="A573" s="8" t="s">
        <v>939</v>
      </c>
      <c r="B573" s="9"/>
      <c r="C573" s="9"/>
      <c r="D573" s="9"/>
      <c r="E573" s="9">
        <v>1</v>
      </c>
      <c r="F573" s="9"/>
      <c r="G573" s="9">
        <f t="shared" si="2"/>
        <v>1</v>
      </c>
    </row>
    <row r="574" spans="1:7" x14ac:dyDescent="0.35">
      <c r="A574" s="8" t="s">
        <v>2178</v>
      </c>
      <c r="B574" s="9"/>
      <c r="C574" s="9"/>
      <c r="D574" s="9"/>
      <c r="E574" s="9">
        <v>1</v>
      </c>
      <c r="F574" s="9"/>
      <c r="G574" s="9">
        <f t="shared" si="2"/>
        <v>1</v>
      </c>
    </row>
    <row r="575" spans="1:7" x14ac:dyDescent="0.35">
      <c r="A575" s="8" t="s">
        <v>411</v>
      </c>
      <c r="B575" s="9"/>
      <c r="C575" s="9"/>
      <c r="D575" s="9">
        <v>1</v>
      </c>
      <c r="E575" s="9"/>
      <c r="F575" s="9"/>
      <c r="G575" s="9">
        <f t="shared" si="2"/>
        <v>1</v>
      </c>
    </row>
    <row r="576" spans="1:7" x14ac:dyDescent="0.35">
      <c r="A576" s="8" t="s">
        <v>988</v>
      </c>
      <c r="B576" s="9"/>
      <c r="C576" s="9">
        <v>1</v>
      </c>
      <c r="D576" s="9"/>
      <c r="E576" s="9"/>
      <c r="F576" s="9"/>
      <c r="G576" s="9">
        <f t="shared" si="2"/>
        <v>1</v>
      </c>
    </row>
    <row r="577" spans="1:7" x14ac:dyDescent="0.35">
      <c r="A577" s="8" t="s">
        <v>693</v>
      </c>
      <c r="B577" s="9"/>
      <c r="C577" s="9">
        <v>1</v>
      </c>
      <c r="D577" s="9"/>
      <c r="E577" s="9"/>
      <c r="F577" s="9"/>
      <c r="G577" s="9">
        <f t="shared" si="2"/>
        <v>1</v>
      </c>
    </row>
    <row r="578" spans="1:7" x14ac:dyDescent="0.35">
      <c r="A578" s="8" t="s">
        <v>928</v>
      </c>
      <c r="B578" s="9"/>
      <c r="C578" s="9"/>
      <c r="D578" s="9"/>
      <c r="E578" s="9">
        <v>1</v>
      </c>
      <c r="F578" s="9"/>
      <c r="G578" s="9">
        <f t="shared" si="2"/>
        <v>1</v>
      </c>
    </row>
    <row r="579" spans="1:7" x14ac:dyDescent="0.35">
      <c r="A579" s="8" t="s">
        <v>925</v>
      </c>
      <c r="B579" s="9"/>
      <c r="C579" s="9"/>
      <c r="D579" s="9"/>
      <c r="E579" s="9">
        <v>1</v>
      </c>
      <c r="F579" s="9"/>
      <c r="G579" s="9">
        <f t="shared" si="2"/>
        <v>1</v>
      </c>
    </row>
    <row r="580" spans="1:7" x14ac:dyDescent="0.35">
      <c r="A580" s="8" t="s">
        <v>2117</v>
      </c>
      <c r="B580" s="9"/>
      <c r="C580" s="9"/>
      <c r="D580" s="9">
        <v>1</v>
      </c>
      <c r="E580" s="9"/>
      <c r="F580" s="9"/>
      <c r="G580" s="9">
        <f t="shared" si="2"/>
        <v>1</v>
      </c>
    </row>
    <row r="581" spans="1:7" x14ac:dyDescent="0.35">
      <c r="A581" s="8" t="s">
        <v>822</v>
      </c>
      <c r="B581" s="9"/>
      <c r="C581" s="9">
        <v>1</v>
      </c>
      <c r="D581" s="9"/>
      <c r="E581" s="9"/>
      <c r="F581" s="9"/>
      <c r="G581" s="9">
        <f t="shared" si="2"/>
        <v>1</v>
      </c>
    </row>
    <row r="582" spans="1:7" x14ac:dyDescent="0.35">
      <c r="A582" s="8" t="s">
        <v>219</v>
      </c>
      <c r="B582" s="9"/>
      <c r="C582" s="9">
        <v>1</v>
      </c>
      <c r="D582" s="9"/>
      <c r="E582" s="9"/>
      <c r="F582" s="9"/>
      <c r="G582" s="9">
        <f t="shared" si="2"/>
        <v>1</v>
      </c>
    </row>
    <row r="583" spans="1:7" x14ac:dyDescent="0.35">
      <c r="A583" s="8" t="s">
        <v>2159</v>
      </c>
      <c r="B583" s="9"/>
      <c r="C583" s="9"/>
      <c r="D583" s="9">
        <v>1</v>
      </c>
      <c r="E583" s="9"/>
      <c r="F583" s="9"/>
      <c r="G583" s="9">
        <f t="shared" si="2"/>
        <v>1</v>
      </c>
    </row>
    <row r="584" spans="1:7" x14ac:dyDescent="0.35">
      <c r="A584" s="8" t="s">
        <v>1466</v>
      </c>
      <c r="B584" s="9"/>
      <c r="C584" s="9"/>
      <c r="D584" s="9">
        <v>1</v>
      </c>
      <c r="E584" s="9"/>
      <c r="F584" s="9"/>
      <c r="G584" s="9">
        <f t="shared" si="2"/>
        <v>1</v>
      </c>
    </row>
    <row r="585" spans="1:7" x14ac:dyDescent="0.35">
      <c r="A585" s="8" t="s">
        <v>733</v>
      </c>
      <c r="B585" s="9">
        <v>2</v>
      </c>
      <c r="C585" s="9"/>
      <c r="D585" s="9">
        <v>1</v>
      </c>
      <c r="E585" s="9"/>
      <c r="F585" s="9"/>
      <c r="G585" s="9">
        <f t="shared" si="2"/>
        <v>1</v>
      </c>
    </row>
    <row r="586" spans="1:7" x14ac:dyDescent="0.35">
      <c r="A586" s="8" t="s">
        <v>665</v>
      </c>
      <c r="B586" s="9">
        <v>4</v>
      </c>
      <c r="C586" s="9">
        <v>1</v>
      </c>
      <c r="D586" s="9"/>
      <c r="E586" s="9"/>
      <c r="F586" s="9"/>
      <c r="G586" s="9">
        <f t="shared" si="2"/>
        <v>1</v>
      </c>
    </row>
    <row r="587" spans="1:7" x14ac:dyDescent="0.35">
      <c r="A587" s="8" t="s">
        <v>2192</v>
      </c>
      <c r="B587" s="9"/>
      <c r="C587" s="9">
        <v>1</v>
      </c>
      <c r="D587" s="9"/>
      <c r="E587" s="9"/>
      <c r="F587" s="9"/>
      <c r="G587" s="9">
        <f t="shared" si="2"/>
        <v>1</v>
      </c>
    </row>
    <row r="588" spans="1:7" x14ac:dyDescent="0.35">
      <c r="A588" s="8" t="s">
        <v>2198</v>
      </c>
      <c r="B588" s="9">
        <v>1</v>
      </c>
      <c r="C588" s="9"/>
      <c r="D588" s="9">
        <v>1</v>
      </c>
      <c r="E588" s="9"/>
      <c r="F588" s="9"/>
      <c r="G588" s="9">
        <f t="shared" si="2"/>
        <v>1</v>
      </c>
    </row>
    <row r="589" spans="1:7" x14ac:dyDescent="0.35">
      <c r="A589" s="8" t="s">
        <v>447</v>
      </c>
      <c r="B589" s="9"/>
      <c r="C589" s="9"/>
      <c r="D589" s="9">
        <v>1</v>
      </c>
      <c r="E589" s="9"/>
      <c r="F589" s="9"/>
      <c r="G589" s="9">
        <f t="shared" si="2"/>
        <v>1</v>
      </c>
    </row>
    <row r="590" spans="1:7" x14ac:dyDescent="0.35">
      <c r="A590" s="8" t="s">
        <v>776</v>
      </c>
      <c r="B590" s="9"/>
      <c r="C590" s="9">
        <v>1</v>
      </c>
      <c r="D590" s="9"/>
      <c r="E590" s="9"/>
      <c r="F590" s="9"/>
      <c r="G590" s="9">
        <f t="shared" si="2"/>
        <v>1</v>
      </c>
    </row>
    <row r="591" spans="1:7" x14ac:dyDescent="0.35">
      <c r="A591" s="8" t="s">
        <v>900</v>
      </c>
      <c r="B591" s="9"/>
      <c r="C591" s="9"/>
      <c r="D591" s="9"/>
      <c r="E591" s="9">
        <v>1</v>
      </c>
      <c r="F591" s="9"/>
      <c r="G591" s="9">
        <f t="shared" si="2"/>
        <v>1</v>
      </c>
    </row>
    <row r="592" spans="1:7" x14ac:dyDescent="0.35">
      <c r="A592" s="8" t="s">
        <v>695</v>
      </c>
      <c r="B592" s="9"/>
      <c r="C592" s="9">
        <v>1</v>
      </c>
      <c r="D592" s="9"/>
      <c r="E592" s="9"/>
      <c r="F592" s="9"/>
      <c r="G592" s="9">
        <f t="shared" si="2"/>
        <v>1</v>
      </c>
    </row>
    <row r="593" spans="1:7" x14ac:dyDescent="0.35">
      <c r="A593" s="8" t="s">
        <v>696</v>
      </c>
      <c r="B593" s="9"/>
      <c r="C593" s="9">
        <v>1</v>
      </c>
      <c r="D593" s="9"/>
      <c r="E593" s="9"/>
      <c r="F593" s="9"/>
      <c r="G593" s="9">
        <f t="shared" si="2"/>
        <v>1</v>
      </c>
    </row>
    <row r="594" spans="1:7" x14ac:dyDescent="0.35">
      <c r="A594" s="8" t="s">
        <v>760</v>
      </c>
      <c r="B594" s="9"/>
      <c r="C594" s="9">
        <v>1</v>
      </c>
      <c r="D594" s="9"/>
      <c r="E594" s="9"/>
      <c r="F594" s="9"/>
      <c r="G594" s="9">
        <f t="shared" si="2"/>
        <v>1</v>
      </c>
    </row>
    <row r="595" spans="1:7" x14ac:dyDescent="0.35">
      <c r="A595" s="8" t="s">
        <v>308</v>
      </c>
      <c r="B595" s="9"/>
      <c r="C595" s="9">
        <v>1</v>
      </c>
      <c r="D595" s="9"/>
      <c r="E595" s="9"/>
      <c r="F595" s="9"/>
      <c r="G595" s="9">
        <f t="shared" si="2"/>
        <v>1</v>
      </c>
    </row>
    <row r="596" spans="1:7" x14ac:dyDescent="0.35">
      <c r="A596" s="8" t="s">
        <v>2194</v>
      </c>
      <c r="B596" s="9"/>
      <c r="C596" s="9"/>
      <c r="D596" s="9"/>
      <c r="E596" s="9">
        <v>1</v>
      </c>
      <c r="F596" s="9"/>
      <c r="G596" s="9">
        <f t="shared" si="2"/>
        <v>1</v>
      </c>
    </row>
    <row r="597" spans="1:7" x14ac:dyDescent="0.35">
      <c r="A597" s="8" t="s">
        <v>673</v>
      </c>
      <c r="B597" s="9"/>
      <c r="C597" s="9">
        <v>1</v>
      </c>
      <c r="D597" s="9"/>
      <c r="E597" s="9"/>
      <c r="F597" s="9"/>
      <c r="G597" s="9">
        <f t="shared" si="2"/>
        <v>1</v>
      </c>
    </row>
    <row r="598" spans="1:7" x14ac:dyDescent="0.35">
      <c r="A598" s="8" t="s">
        <v>772</v>
      </c>
      <c r="B598" s="9"/>
      <c r="C598" s="9">
        <v>1</v>
      </c>
      <c r="D598" s="9"/>
      <c r="E598" s="9"/>
      <c r="F598" s="9"/>
      <c r="G598" s="9">
        <f t="shared" si="2"/>
        <v>1</v>
      </c>
    </row>
    <row r="599" spans="1:7" x14ac:dyDescent="0.35">
      <c r="A599" s="8" t="s">
        <v>2210</v>
      </c>
      <c r="B599" s="9"/>
      <c r="C599" s="9">
        <v>1</v>
      </c>
      <c r="D599" s="9"/>
      <c r="E599" s="9"/>
      <c r="F599" s="9"/>
      <c r="G599" s="9">
        <f t="shared" si="2"/>
        <v>1</v>
      </c>
    </row>
    <row r="600" spans="1:7" x14ac:dyDescent="0.35">
      <c r="A600" s="8" t="s">
        <v>757</v>
      </c>
      <c r="B600" s="9"/>
      <c r="C600" s="9">
        <v>1</v>
      </c>
      <c r="D600" s="9"/>
      <c r="E600" s="9"/>
      <c r="F600" s="9"/>
      <c r="G600" s="9">
        <f t="shared" si="2"/>
        <v>1</v>
      </c>
    </row>
    <row r="601" spans="1:7" x14ac:dyDescent="0.35">
      <c r="A601" s="8" t="s">
        <v>2183</v>
      </c>
      <c r="B601" s="9"/>
      <c r="C601" s="9"/>
      <c r="D601" s="9">
        <v>1</v>
      </c>
      <c r="E601" s="9"/>
      <c r="F601" s="9"/>
      <c r="G601" s="9">
        <f t="shared" si="2"/>
        <v>1</v>
      </c>
    </row>
    <row r="602" spans="1:7" x14ac:dyDescent="0.35">
      <c r="A602" s="8" t="s">
        <v>866</v>
      </c>
      <c r="B602" s="9"/>
      <c r="C602" s="9">
        <v>1</v>
      </c>
      <c r="D602" s="9"/>
      <c r="E602" s="9"/>
      <c r="F602" s="9"/>
      <c r="G602" s="9">
        <f t="shared" si="2"/>
        <v>1</v>
      </c>
    </row>
    <row r="603" spans="1:7" x14ac:dyDescent="0.35">
      <c r="A603" s="8" t="s">
        <v>2174</v>
      </c>
      <c r="B603" s="9"/>
      <c r="C603" s="9"/>
      <c r="D603" s="9">
        <v>1</v>
      </c>
      <c r="E603" s="9"/>
      <c r="F603" s="9"/>
      <c r="G603" s="9">
        <f t="shared" si="2"/>
        <v>1</v>
      </c>
    </row>
    <row r="604" spans="1:7" x14ac:dyDescent="0.35">
      <c r="A604" s="8" t="s">
        <v>120</v>
      </c>
      <c r="B604" s="9"/>
      <c r="C604" s="9"/>
      <c r="D604" s="9">
        <v>1</v>
      </c>
      <c r="E604" s="9"/>
      <c r="F604" s="9"/>
      <c r="G604" s="9">
        <f t="shared" ref="G604:G667" si="3">SUM(C604:E604)</f>
        <v>1</v>
      </c>
    </row>
    <row r="605" spans="1:7" x14ac:dyDescent="0.35">
      <c r="A605" s="8" t="s">
        <v>17</v>
      </c>
      <c r="B605" s="9"/>
      <c r="C605" s="9">
        <v>1</v>
      </c>
      <c r="D605" s="9"/>
      <c r="E605" s="9"/>
      <c r="F605" s="9"/>
      <c r="G605" s="9">
        <f t="shared" si="3"/>
        <v>1</v>
      </c>
    </row>
    <row r="606" spans="1:7" x14ac:dyDescent="0.35">
      <c r="A606" s="8" t="s">
        <v>833</v>
      </c>
      <c r="B606" s="9"/>
      <c r="C606" s="9">
        <v>1</v>
      </c>
      <c r="D606" s="9"/>
      <c r="E606" s="9"/>
      <c r="F606" s="9"/>
      <c r="G606" s="9">
        <f t="shared" si="3"/>
        <v>1</v>
      </c>
    </row>
    <row r="607" spans="1:7" x14ac:dyDescent="0.35">
      <c r="A607" s="8" t="s">
        <v>2206</v>
      </c>
      <c r="B607" s="9"/>
      <c r="C607" s="9">
        <v>1</v>
      </c>
      <c r="D607" s="9"/>
      <c r="E607" s="9"/>
      <c r="F607" s="9"/>
      <c r="G607" s="9">
        <f t="shared" si="3"/>
        <v>1</v>
      </c>
    </row>
    <row r="608" spans="1:7" x14ac:dyDescent="0.35">
      <c r="A608" s="8" t="s">
        <v>827</v>
      </c>
      <c r="B608" s="9">
        <v>1</v>
      </c>
      <c r="C608" s="9">
        <v>1</v>
      </c>
      <c r="D608" s="9"/>
      <c r="E608" s="9"/>
      <c r="F608" s="9">
        <v>1</v>
      </c>
      <c r="G608" s="9">
        <f t="shared" si="3"/>
        <v>1</v>
      </c>
    </row>
    <row r="609" spans="1:7" x14ac:dyDescent="0.35">
      <c r="A609" s="8" t="s">
        <v>1002</v>
      </c>
      <c r="B609" s="9"/>
      <c r="C609" s="9"/>
      <c r="D609" s="9">
        <v>1</v>
      </c>
      <c r="E609" s="9"/>
      <c r="F609" s="9"/>
      <c r="G609" s="9">
        <f t="shared" si="3"/>
        <v>1</v>
      </c>
    </row>
    <row r="610" spans="1:7" x14ac:dyDescent="0.35">
      <c r="A610" s="8" t="s">
        <v>2207</v>
      </c>
      <c r="B610" s="9"/>
      <c r="C610" s="9"/>
      <c r="D610" s="9">
        <v>1</v>
      </c>
      <c r="E610" s="9"/>
      <c r="F610" s="9"/>
      <c r="G610" s="9">
        <f t="shared" si="3"/>
        <v>1</v>
      </c>
    </row>
    <row r="611" spans="1:7" x14ac:dyDescent="0.35">
      <c r="A611" s="8" t="s">
        <v>513</v>
      </c>
      <c r="B611" s="9"/>
      <c r="C611" s="9"/>
      <c r="D611" s="9">
        <v>1</v>
      </c>
      <c r="E611" s="9"/>
      <c r="F611" s="9"/>
      <c r="G611" s="9">
        <f t="shared" si="3"/>
        <v>1</v>
      </c>
    </row>
    <row r="612" spans="1:7" x14ac:dyDescent="0.35">
      <c r="A612" s="8" t="s">
        <v>2202</v>
      </c>
      <c r="B612" s="9"/>
      <c r="C612" s="9">
        <v>1</v>
      </c>
      <c r="D612" s="9"/>
      <c r="E612" s="9"/>
      <c r="F612" s="9"/>
      <c r="G612" s="9">
        <f t="shared" si="3"/>
        <v>1</v>
      </c>
    </row>
    <row r="613" spans="1:7" x14ac:dyDescent="0.35">
      <c r="A613" s="8" t="s">
        <v>251</v>
      </c>
      <c r="B613" s="9"/>
      <c r="C613" s="9"/>
      <c r="D613" s="9">
        <v>1</v>
      </c>
      <c r="E613" s="9"/>
      <c r="F613" s="9"/>
      <c r="G613" s="9">
        <f t="shared" si="3"/>
        <v>1</v>
      </c>
    </row>
    <row r="614" spans="1:7" x14ac:dyDescent="0.35">
      <c r="A614" s="8" t="s">
        <v>945</v>
      </c>
      <c r="B614" s="9"/>
      <c r="C614" s="9"/>
      <c r="D614" s="9"/>
      <c r="E614" s="9">
        <v>1</v>
      </c>
      <c r="F614" s="9"/>
      <c r="G614" s="9">
        <f t="shared" si="3"/>
        <v>1</v>
      </c>
    </row>
    <row r="615" spans="1:7" x14ac:dyDescent="0.35">
      <c r="A615" s="8" t="s">
        <v>377</v>
      </c>
      <c r="B615" s="9"/>
      <c r="C615" s="9"/>
      <c r="D615" s="9">
        <v>1</v>
      </c>
      <c r="E615" s="9"/>
      <c r="F615" s="9"/>
      <c r="G615" s="9">
        <f t="shared" si="3"/>
        <v>1</v>
      </c>
    </row>
    <row r="616" spans="1:7" x14ac:dyDescent="0.35">
      <c r="A616" s="8" t="s">
        <v>379</v>
      </c>
      <c r="B616" s="9"/>
      <c r="C616" s="9"/>
      <c r="D616" s="9">
        <v>1</v>
      </c>
      <c r="E616" s="9"/>
      <c r="F616" s="9"/>
      <c r="G616" s="9">
        <f t="shared" si="3"/>
        <v>1</v>
      </c>
    </row>
    <row r="617" spans="1:7" x14ac:dyDescent="0.35">
      <c r="A617" s="8" t="s">
        <v>1410</v>
      </c>
      <c r="B617" s="9">
        <v>1</v>
      </c>
      <c r="C617" s="9">
        <v>1</v>
      </c>
      <c r="D617" s="9"/>
      <c r="E617" s="9"/>
      <c r="F617" s="9"/>
      <c r="G617" s="9">
        <f t="shared" si="3"/>
        <v>1</v>
      </c>
    </row>
    <row r="618" spans="1:7" x14ac:dyDescent="0.35">
      <c r="A618" s="8" t="s">
        <v>2181</v>
      </c>
      <c r="B618" s="9"/>
      <c r="C618" s="9">
        <v>1</v>
      </c>
      <c r="D618" s="9"/>
      <c r="E618" s="9"/>
      <c r="F618" s="9"/>
      <c r="G618" s="9">
        <f t="shared" si="3"/>
        <v>1</v>
      </c>
    </row>
    <row r="619" spans="1:7" x14ac:dyDescent="0.35">
      <c r="A619" s="8" t="s">
        <v>778</v>
      </c>
      <c r="B619" s="9"/>
      <c r="C619" s="9">
        <v>1</v>
      </c>
      <c r="D619" s="9"/>
      <c r="E619" s="9"/>
      <c r="F619" s="9"/>
      <c r="G619" s="9">
        <f t="shared" si="3"/>
        <v>1</v>
      </c>
    </row>
    <row r="620" spans="1:7" x14ac:dyDescent="0.35">
      <c r="A620" s="8" t="s">
        <v>523</v>
      </c>
      <c r="B620" s="9"/>
      <c r="C620" s="9"/>
      <c r="D620" s="9">
        <v>1</v>
      </c>
      <c r="E620" s="9"/>
      <c r="F620" s="9"/>
      <c r="G620" s="9">
        <f t="shared" si="3"/>
        <v>1</v>
      </c>
    </row>
    <row r="621" spans="1:7" x14ac:dyDescent="0.35">
      <c r="A621" s="8" t="s">
        <v>766</v>
      </c>
      <c r="B621" s="9"/>
      <c r="C621" s="9">
        <v>1</v>
      </c>
      <c r="D621" s="9"/>
      <c r="E621" s="9"/>
      <c r="F621" s="9"/>
      <c r="G621" s="9">
        <f t="shared" si="3"/>
        <v>1</v>
      </c>
    </row>
    <row r="622" spans="1:7" x14ac:dyDescent="0.35">
      <c r="A622" s="8" t="s">
        <v>786</v>
      </c>
      <c r="B622" s="9"/>
      <c r="C622" s="9">
        <v>1</v>
      </c>
      <c r="D622" s="9"/>
      <c r="E622" s="9"/>
      <c r="F622" s="9"/>
      <c r="G622" s="9">
        <f t="shared" si="3"/>
        <v>1</v>
      </c>
    </row>
    <row r="623" spans="1:7" x14ac:dyDescent="0.35">
      <c r="A623" s="8" t="s">
        <v>404</v>
      </c>
      <c r="B623" s="9"/>
      <c r="C623" s="9"/>
      <c r="D623" s="9">
        <v>1</v>
      </c>
      <c r="E623" s="9"/>
      <c r="F623" s="9"/>
      <c r="G623" s="9">
        <f t="shared" si="3"/>
        <v>1</v>
      </c>
    </row>
    <row r="624" spans="1:7" x14ac:dyDescent="0.35">
      <c r="A624" s="8" t="s">
        <v>851</v>
      </c>
      <c r="B624" s="9"/>
      <c r="C624" s="9">
        <v>1</v>
      </c>
      <c r="D624" s="9"/>
      <c r="E624" s="9"/>
      <c r="F624" s="9"/>
      <c r="G624" s="9">
        <f t="shared" si="3"/>
        <v>1</v>
      </c>
    </row>
    <row r="625" spans="1:7" x14ac:dyDescent="0.35">
      <c r="A625" s="8" t="s">
        <v>862</v>
      </c>
      <c r="B625" s="9"/>
      <c r="C625" s="9">
        <v>1</v>
      </c>
      <c r="D625" s="9"/>
      <c r="E625" s="9"/>
      <c r="F625" s="9"/>
      <c r="G625" s="9">
        <f t="shared" si="3"/>
        <v>1</v>
      </c>
    </row>
    <row r="626" spans="1:7" x14ac:dyDescent="0.35">
      <c r="A626" s="8" t="s">
        <v>765</v>
      </c>
      <c r="B626" s="9"/>
      <c r="C626" s="9">
        <v>1</v>
      </c>
      <c r="D626" s="9"/>
      <c r="E626" s="9"/>
      <c r="F626" s="9"/>
      <c r="G626" s="9">
        <f t="shared" si="3"/>
        <v>1</v>
      </c>
    </row>
    <row r="627" spans="1:7" x14ac:dyDescent="0.35">
      <c r="A627" s="8" t="s">
        <v>1847</v>
      </c>
      <c r="B627" s="9">
        <v>1</v>
      </c>
      <c r="C627" s="9"/>
      <c r="D627" s="9"/>
      <c r="E627" s="9"/>
      <c r="F627" s="9"/>
      <c r="G627" s="9">
        <f t="shared" si="3"/>
        <v>0</v>
      </c>
    </row>
    <row r="628" spans="1:7" x14ac:dyDescent="0.35">
      <c r="A628" s="8" t="s">
        <v>755</v>
      </c>
      <c r="B628" s="9">
        <v>1</v>
      </c>
      <c r="C628" s="9"/>
      <c r="D628" s="9"/>
      <c r="E628" s="9"/>
      <c r="F628" s="9"/>
      <c r="G628" s="9">
        <f t="shared" si="3"/>
        <v>0</v>
      </c>
    </row>
    <row r="629" spans="1:7" x14ac:dyDescent="0.35">
      <c r="A629" s="8" t="s">
        <v>1860</v>
      </c>
      <c r="B629" s="9">
        <v>1</v>
      </c>
      <c r="C629" s="9"/>
      <c r="D629" s="9"/>
      <c r="E629" s="9"/>
      <c r="F629" s="9"/>
      <c r="G629" s="9">
        <f t="shared" si="3"/>
        <v>0</v>
      </c>
    </row>
    <row r="630" spans="1:7" x14ac:dyDescent="0.35">
      <c r="A630" s="8" t="s">
        <v>2185</v>
      </c>
      <c r="B630" s="9">
        <v>1</v>
      </c>
      <c r="C630" s="9"/>
      <c r="D630" s="9"/>
      <c r="E630" s="9"/>
      <c r="F630" s="9"/>
      <c r="G630" s="9">
        <f t="shared" si="3"/>
        <v>0</v>
      </c>
    </row>
    <row r="631" spans="1:7" x14ac:dyDescent="0.35">
      <c r="A631" s="8" t="s">
        <v>650</v>
      </c>
      <c r="B631" s="9">
        <v>1</v>
      </c>
      <c r="C631" s="9"/>
      <c r="D631" s="9"/>
      <c r="E631" s="9"/>
      <c r="F631" s="9"/>
      <c r="G631" s="9">
        <f t="shared" si="3"/>
        <v>0</v>
      </c>
    </row>
    <row r="632" spans="1:7" x14ac:dyDescent="0.35">
      <c r="A632" s="8" t="s">
        <v>65</v>
      </c>
      <c r="B632" s="9">
        <v>1</v>
      </c>
      <c r="C632" s="9"/>
      <c r="D632" s="9"/>
      <c r="E632" s="9"/>
      <c r="F632" s="9">
        <v>2</v>
      </c>
      <c r="G632" s="9">
        <f t="shared" si="3"/>
        <v>0</v>
      </c>
    </row>
    <row r="633" spans="1:7" x14ac:dyDescent="0.35">
      <c r="A633" s="8" t="s">
        <v>999</v>
      </c>
      <c r="B633" s="9">
        <v>1</v>
      </c>
      <c r="C633" s="9"/>
      <c r="D633" s="9"/>
      <c r="E633" s="9"/>
      <c r="F633" s="9"/>
      <c r="G633" s="9">
        <f t="shared" si="3"/>
        <v>0</v>
      </c>
    </row>
    <row r="634" spans="1:7" x14ac:dyDescent="0.35">
      <c r="A634" s="8" t="s">
        <v>71</v>
      </c>
      <c r="B634" s="9"/>
      <c r="C634" s="9"/>
      <c r="D634" s="9"/>
      <c r="E634" s="9"/>
      <c r="F634" s="9">
        <v>1</v>
      </c>
      <c r="G634" s="9">
        <f t="shared" si="3"/>
        <v>0</v>
      </c>
    </row>
    <row r="635" spans="1:7" x14ac:dyDescent="0.35">
      <c r="A635" s="8" t="s">
        <v>2111</v>
      </c>
      <c r="B635" s="9">
        <v>1</v>
      </c>
      <c r="C635" s="9"/>
      <c r="D635" s="9"/>
      <c r="E635" s="9"/>
      <c r="F635" s="9"/>
      <c r="G635" s="9">
        <f t="shared" si="3"/>
        <v>0</v>
      </c>
    </row>
    <row r="636" spans="1:7" x14ac:dyDescent="0.35">
      <c r="A636" s="8" t="s">
        <v>2108</v>
      </c>
      <c r="B636" s="9">
        <v>3</v>
      </c>
      <c r="C636" s="9"/>
      <c r="D636" s="9"/>
      <c r="E636" s="9"/>
      <c r="F636" s="9"/>
      <c r="G636" s="9">
        <f t="shared" si="3"/>
        <v>0</v>
      </c>
    </row>
    <row r="637" spans="1:7" x14ac:dyDescent="0.35">
      <c r="A637" s="8" t="s">
        <v>2110</v>
      </c>
      <c r="B637" s="9">
        <v>1</v>
      </c>
      <c r="C637" s="9"/>
      <c r="D637" s="9"/>
      <c r="E637" s="9"/>
      <c r="F637" s="9"/>
      <c r="G637" s="9">
        <f t="shared" si="3"/>
        <v>0</v>
      </c>
    </row>
    <row r="638" spans="1:7" x14ac:dyDescent="0.35">
      <c r="A638" s="8" t="s">
        <v>1155</v>
      </c>
      <c r="B638" s="9">
        <v>1</v>
      </c>
      <c r="C638" s="9"/>
      <c r="D638" s="9"/>
      <c r="E638" s="9"/>
      <c r="F638" s="9"/>
      <c r="G638" s="9">
        <f t="shared" si="3"/>
        <v>0</v>
      </c>
    </row>
    <row r="639" spans="1:7" x14ac:dyDescent="0.35">
      <c r="A639" s="8" t="s">
        <v>753</v>
      </c>
      <c r="B639" s="9">
        <v>1</v>
      </c>
      <c r="C639" s="9"/>
      <c r="D639" s="9"/>
      <c r="E639" s="9"/>
      <c r="F639" s="9"/>
      <c r="G639" s="9">
        <f t="shared" si="3"/>
        <v>0</v>
      </c>
    </row>
    <row r="640" spans="1:7" x14ac:dyDescent="0.35">
      <c r="A640" s="8" t="s">
        <v>81</v>
      </c>
      <c r="B640" s="9"/>
      <c r="C640" s="9"/>
      <c r="D640" s="9"/>
      <c r="E640" s="9"/>
      <c r="F640" s="9">
        <v>1</v>
      </c>
      <c r="G640" s="9">
        <f t="shared" si="3"/>
        <v>0</v>
      </c>
    </row>
    <row r="641" spans="1:7" x14ac:dyDescent="0.35">
      <c r="A641" s="8" t="s">
        <v>2133</v>
      </c>
      <c r="B641" s="9">
        <v>1</v>
      </c>
      <c r="C641" s="9"/>
      <c r="D641" s="9"/>
      <c r="E641" s="9"/>
      <c r="F641" s="9"/>
      <c r="G641" s="9">
        <f t="shared" si="3"/>
        <v>0</v>
      </c>
    </row>
    <row r="642" spans="1:7" x14ac:dyDescent="0.35">
      <c r="A642" s="8" t="s">
        <v>2112</v>
      </c>
      <c r="B642" s="9"/>
      <c r="C642" s="9"/>
      <c r="D642" s="9"/>
      <c r="E642" s="9"/>
      <c r="F642" s="9">
        <v>1</v>
      </c>
      <c r="G642" s="9">
        <f t="shared" si="3"/>
        <v>0</v>
      </c>
    </row>
    <row r="643" spans="1:7" x14ac:dyDescent="0.35">
      <c r="A643" s="8" t="s">
        <v>1151</v>
      </c>
      <c r="B643" s="9">
        <v>1</v>
      </c>
      <c r="C643" s="9"/>
      <c r="D643" s="9"/>
      <c r="E643" s="9"/>
      <c r="F643" s="9"/>
      <c r="G643" s="9">
        <f t="shared" si="3"/>
        <v>0</v>
      </c>
    </row>
    <row r="644" spans="1:7" x14ac:dyDescent="0.35">
      <c r="A644" s="8" t="s">
        <v>1143</v>
      </c>
      <c r="B644" s="9">
        <v>1</v>
      </c>
      <c r="C644" s="9"/>
      <c r="D644" s="9"/>
      <c r="E644" s="9"/>
      <c r="F644" s="9"/>
      <c r="G644" s="9">
        <f t="shared" si="3"/>
        <v>0</v>
      </c>
    </row>
    <row r="645" spans="1:7" x14ac:dyDescent="0.35">
      <c r="A645" s="8" t="s">
        <v>1858</v>
      </c>
      <c r="B645" s="9">
        <v>1</v>
      </c>
      <c r="C645" s="9"/>
      <c r="D645" s="9"/>
      <c r="E645" s="9"/>
      <c r="F645" s="9"/>
      <c r="G645" s="9">
        <f t="shared" si="3"/>
        <v>0</v>
      </c>
    </row>
    <row r="646" spans="1:7" x14ac:dyDescent="0.35">
      <c r="A646" s="8" t="s">
        <v>1214</v>
      </c>
      <c r="B646" s="9">
        <v>1</v>
      </c>
      <c r="C646" s="9"/>
      <c r="D646" s="9"/>
      <c r="E646" s="9"/>
      <c r="F646" s="9"/>
      <c r="G646" s="9">
        <f t="shared" si="3"/>
        <v>0</v>
      </c>
    </row>
    <row r="647" spans="1:7" x14ac:dyDescent="0.35">
      <c r="A647" s="8" t="s">
        <v>1840</v>
      </c>
      <c r="B647" s="9">
        <v>1</v>
      </c>
      <c r="C647" s="9"/>
      <c r="D647" s="9"/>
      <c r="E647" s="9"/>
      <c r="F647" s="9"/>
      <c r="G647" s="9">
        <f t="shared" si="3"/>
        <v>0</v>
      </c>
    </row>
    <row r="648" spans="1:7" x14ac:dyDescent="0.35">
      <c r="A648" s="8" t="s">
        <v>1084</v>
      </c>
      <c r="B648" s="9">
        <v>7</v>
      </c>
      <c r="C648" s="9"/>
      <c r="D648" s="9"/>
      <c r="E648" s="9"/>
      <c r="F648" s="9"/>
      <c r="G648" s="9">
        <f t="shared" si="3"/>
        <v>0</v>
      </c>
    </row>
    <row r="649" spans="1:7" x14ac:dyDescent="0.35">
      <c r="A649" s="8" t="s">
        <v>2142</v>
      </c>
      <c r="B649" s="9"/>
      <c r="C649" s="9"/>
      <c r="D649" s="9"/>
      <c r="E649" s="9"/>
      <c r="F649" s="9">
        <v>1</v>
      </c>
      <c r="G649" s="9">
        <f t="shared" si="3"/>
        <v>0</v>
      </c>
    </row>
    <row r="650" spans="1:7" x14ac:dyDescent="0.35">
      <c r="A650" s="8" t="s">
        <v>106</v>
      </c>
      <c r="B650" s="9">
        <v>1</v>
      </c>
      <c r="C650" s="9"/>
      <c r="D650" s="9"/>
      <c r="E650" s="9"/>
      <c r="F650" s="9">
        <v>4</v>
      </c>
      <c r="G650" s="9">
        <f t="shared" si="3"/>
        <v>0</v>
      </c>
    </row>
    <row r="651" spans="1:7" x14ac:dyDescent="0.35">
      <c r="A651" s="8" t="s">
        <v>1839</v>
      </c>
      <c r="B651" s="9">
        <v>1</v>
      </c>
      <c r="C651" s="9"/>
      <c r="D651" s="9"/>
      <c r="E651" s="9"/>
      <c r="F651" s="9"/>
      <c r="G651" s="9">
        <f t="shared" si="3"/>
        <v>0</v>
      </c>
    </row>
    <row r="652" spans="1:7" x14ac:dyDescent="0.35">
      <c r="A652" s="8" t="s">
        <v>1064</v>
      </c>
      <c r="B652" s="9">
        <v>2</v>
      </c>
      <c r="C652" s="9"/>
      <c r="D652" s="9"/>
      <c r="E652" s="9"/>
      <c r="F652" s="9"/>
      <c r="G652" s="9">
        <f t="shared" si="3"/>
        <v>0</v>
      </c>
    </row>
    <row r="653" spans="1:7" x14ac:dyDescent="0.35">
      <c r="A653" s="8" t="s">
        <v>2190</v>
      </c>
      <c r="B653" s="9">
        <v>1</v>
      </c>
      <c r="C653" s="9"/>
      <c r="D653" s="9"/>
      <c r="E653" s="9"/>
      <c r="F653" s="9"/>
      <c r="G653" s="9">
        <f t="shared" si="3"/>
        <v>0</v>
      </c>
    </row>
    <row r="654" spans="1:7" x14ac:dyDescent="0.35">
      <c r="A654" s="8" t="s">
        <v>1599</v>
      </c>
      <c r="B654" s="9">
        <v>5</v>
      </c>
      <c r="C654" s="9"/>
      <c r="D654" s="9"/>
      <c r="E654" s="9"/>
      <c r="F654" s="9">
        <v>1</v>
      </c>
      <c r="G654" s="9">
        <f t="shared" si="3"/>
        <v>0</v>
      </c>
    </row>
    <row r="655" spans="1:7" x14ac:dyDescent="0.35">
      <c r="A655" s="8" t="s">
        <v>838</v>
      </c>
      <c r="B655" s="9">
        <v>1</v>
      </c>
      <c r="C655" s="9"/>
      <c r="D655" s="9"/>
      <c r="E655" s="9"/>
      <c r="F655" s="9"/>
      <c r="G655" s="9">
        <f t="shared" si="3"/>
        <v>0</v>
      </c>
    </row>
    <row r="656" spans="1:7" x14ac:dyDescent="0.35">
      <c r="A656" s="8" t="s">
        <v>2139</v>
      </c>
      <c r="B656" s="9"/>
      <c r="C656" s="9"/>
      <c r="D656" s="9"/>
      <c r="E656" s="9"/>
      <c r="F656" s="9">
        <v>1</v>
      </c>
      <c r="G656" s="9">
        <f t="shared" si="3"/>
        <v>0</v>
      </c>
    </row>
    <row r="657" spans="1:7" x14ac:dyDescent="0.35">
      <c r="A657" s="8" t="s">
        <v>1439</v>
      </c>
      <c r="B657" s="9">
        <v>1</v>
      </c>
      <c r="C657" s="9"/>
      <c r="D657" s="9"/>
      <c r="E657" s="9"/>
      <c r="F657" s="9"/>
      <c r="G657" s="9">
        <f t="shared" si="3"/>
        <v>0</v>
      </c>
    </row>
    <row r="658" spans="1:7" x14ac:dyDescent="0.35">
      <c r="A658" s="8" t="s">
        <v>1179</v>
      </c>
      <c r="B658" s="9">
        <v>1</v>
      </c>
      <c r="C658" s="9"/>
      <c r="D658" s="9"/>
      <c r="E658" s="9"/>
      <c r="F658" s="9"/>
      <c r="G658" s="9">
        <f t="shared" si="3"/>
        <v>0</v>
      </c>
    </row>
    <row r="659" spans="1:7" x14ac:dyDescent="0.35">
      <c r="A659" s="8" t="s">
        <v>1396</v>
      </c>
      <c r="B659" s="9">
        <v>2</v>
      </c>
      <c r="C659" s="9"/>
      <c r="D659" s="9"/>
      <c r="E659" s="9"/>
      <c r="F659" s="9"/>
      <c r="G659" s="9">
        <f t="shared" si="3"/>
        <v>0</v>
      </c>
    </row>
    <row r="660" spans="1:7" x14ac:dyDescent="0.35">
      <c r="A660" s="8" t="s">
        <v>730</v>
      </c>
      <c r="B660" s="9">
        <v>1</v>
      </c>
      <c r="C660" s="9"/>
      <c r="D660" s="9"/>
      <c r="E660" s="9"/>
      <c r="F660" s="9"/>
      <c r="G660" s="9">
        <f t="shared" si="3"/>
        <v>0</v>
      </c>
    </row>
    <row r="661" spans="1:7" x14ac:dyDescent="0.35">
      <c r="A661" s="8" t="s">
        <v>2143</v>
      </c>
      <c r="B661" s="9">
        <v>1</v>
      </c>
      <c r="C661" s="9"/>
      <c r="D661" s="9"/>
      <c r="E661" s="9"/>
      <c r="F661" s="9"/>
      <c r="G661" s="9">
        <f t="shared" si="3"/>
        <v>0</v>
      </c>
    </row>
    <row r="662" spans="1:7" x14ac:dyDescent="0.35">
      <c r="A662" s="8" t="s">
        <v>2141</v>
      </c>
      <c r="B662" s="9"/>
      <c r="C662" s="9"/>
      <c r="D662" s="9"/>
      <c r="E662" s="9"/>
      <c r="F662" s="9">
        <v>1</v>
      </c>
      <c r="G662" s="9">
        <f t="shared" si="3"/>
        <v>0</v>
      </c>
    </row>
    <row r="663" spans="1:7" x14ac:dyDescent="0.35">
      <c r="A663" s="8" t="s">
        <v>157</v>
      </c>
      <c r="B663" s="9"/>
      <c r="C663" s="9"/>
      <c r="D663" s="9"/>
      <c r="E663" s="9"/>
      <c r="F663" s="9">
        <v>1</v>
      </c>
      <c r="G663" s="9">
        <f t="shared" si="3"/>
        <v>0</v>
      </c>
    </row>
    <row r="664" spans="1:7" x14ac:dyDescent="0.35">
      <c r="A664" s="8" t="s">
        <v>485</v>
      </c>
      <c r="B664" s="9">
        <v>1</v>
      </c>
      <c r="C664" s="9"/>
      <c r="D664" s="9"/>
      <c r="E664" s="9"/>
      <c r="F664" s="9"/>
      <c r="G664" s="9">
        <f t="shared" si="3"/>
        <v>0</v>
      </c>
    </row>
    <row r="665" spans="1:7" x14ac:dyDescent="0.35">
      <c r="A665" s="8" t="s">
        <v>1398</v>
      </c>
      <c r="B665" s="9">
        <v>1</v>
      </c>
      <c r="C665" s="9"/>
      <c r="D665" s="9"/>
      <c r="E665" s="9"/>
      <c r="F665" s="9"/>
      <c r="G665" s="9">
        <f t="shared" si="3"/>
        <v>0</v>
      </c>
    </row>
    <row r="666" spans="1:7" x14ac:dyDescent="0.35">
      <c r="A666" s="8" t="s">
        <v>2152</v>
      </c>
      <c r="B666" s="9">
        <v>1</v>
      </c>
      <c r="C666" s="9"/>
      <c r="D666" s="9"/>
      <c r="E666" s="9"/>
      <c r="F666" s="9"/>
      <c r="G666" s="9">
        <f t="shared" si="3"/>
        <v>0</v>
      </c>
    </row>
    <row r="667" spans="1:7" x14ac:dyDescent="0.35">
      <c r="A667" s="8" t="s">
        <v>176</v>
      </c>
      <c r="B667" s="9"/>
      <c r="C667" s="9"/>
      <c r="D667" s="9"/>
      <c r="E667" s="9"/>
      <c r="F667" s="9">
        <v>1</v>
      </c>
      <c r="G667" s="9">
        <f t="shared" si="3"/>
        <v>0</v>
      </c>
    </row>
    <row r="668" spans="1:7" x14ac:dyDescent="0.35">
      <c r="A668" s="8" t="s">
        <v>1455</v>
      </c>
      <c r="B668" s="9">
        <v>1</v>
      </c>
      <c r="C668" s="9"/>
      <c r="D668" s="9"/>
      <c r="E668" s="9"/>
      <c r="F668" s="9"/>
      <c r="G668" s="9">
        <f t="shared" ref="G668:G731" si="4">SUM(C668:E668)</f>
        <v>0</v>
      </c>
    </row>
    <row r="669" spans="1:7" x14ac:dyDescent="0.35">
      <c r="A669" s="8" t="s">
        <v>1805</v>
      </c>
      <c r="B669" s="9">
        <v>1</v>
      </c>
      <c r="C669" s="9"/>
      <c r="D669" s="9"/>
      <c r="E669" s="9"/>
      <c r="F669" s="9"/>
      <c r="G669" s="9">
        <f t="shared" si="4"/>
        <v>0</v>
      </c>
    </row>
    <row r="670" spans="1:7" x14ac:dyDescent="0.35">
      <c r="A670" s="8" t="s">
        <v>1095</v>
      </c>
      <c r="B670" s="9">
        <v>2</v>
      </c>
      <c r="C670" s="9"/>
      <c r="D670" s="9"/>
      <c r="E670" s="9"/>
      <c r="F670" s="9"/>
      <c r="G670" s="9">
        <f t="shared" si="4"/>
        <v>0</v>
      </c>
    </row>
    <row r="671" spans="1:7" x14ac:dyDescent="0.35">
      <c r="A671" s="8" t="s">
        <v>1059</v>
      </c>
      <c r="B671" s="9">
        <v>1</v>
      </c>
      <c r="C671" s="9"/>
      <c r="D671" s="9"/>
      <c r="E671" s="9"/>
      <c r="F671" s="9"/>
      <c r="G671" s="9">
        <f t="shared" si="4"/>
        <v>0</v>
      </c>
    </row>
    <row r="672" spans="1:7" x14ac:dyDescent="0.35">
      <c r="A672" s="8" t="s">
        <v>1641</v>
      </c>
      <c r="B672" s="9">
        <v>1</v>
      </c>
      <c r="C672" s="9"/>
      <c r="D672" s="9"/>
      <c r="E672" s="9"/>
      <c r="F672" s="9"/>
      <c r="G672" s="9">
        <f t="shared" si="4"/>
        <v>0</v>
      </c>
    </row>
    <row r="673" spans="1:7" x14ac:dyDescent="0.35">
      <c r="A673" s="8" t="s">
        <v>1841</v>
      </c>
      <c r="B673" s="9">
        <v>1</v>
      </c>
      <c r="C673" s="9"/>
      <c r="D673" s="9"/>
      <c r="E673" s="9"/>
      <c r="F673" s="9"/>
      <c r="G673" s="9">
        <f t="shared" si="4"/>
        <v>0</v>
      </c>
    </row>
    <row r="674" spans="1:7" x14ac:dyDescent="0.35">
      <c r="A674" s="8" t="s">
        <v>588</v>
      </c>
      <c r="B674" s="9">
        <v>2</v>
      </c>
      <c r="C674" s="9"/>
      <c r="D674" s="9"/>
      <c r="E674" s="9"/>
      <c r="F674" s="9"/>
      <c r="G674" s="9">
        <f t="shared" si="4"/>
        <v>0</v>
      </c>
    </row>
    <row r="675" spans="1:7" x14ac:dyDescent="0.35">
      <c r="A675" s="8" t="s">
        <v>1089</v>
      </c>
      <c r="B675" s="9">
        <v>7</v>
      </c>
      <c r="C675" s="9"/>
      <c r="D675" s="9"/>
      <c r="E675" s="9"/>
      <c r="F675" s="9"/>
      <c r="G675" s="9">
        <f t="shared" si="4"/>
        <v>0</v>
      </c>
    </row>
    <row r="676" spans="1:7" x14ac:dyDescent="0.35">
      <c r="A676" s="8" t="s">
        <v>1123</v>
      </c>
      <c r="B676" s="9">
        <v>1</v>
      </c>
      <c r="C676" s="9"/>
      <c r="D676" s="9"/>
      <c r="E676" s="9"/>
      <c r="F676" s="9"/>
      <c r="G676" s="9">
        <f t="shared" si="4"/>
        <v>0</v>
      </c>
    </row>
    <row r="677" spans="1:7" x14ac:dyDescent="0.35">
      <c r="A677" s="8" t="s">
        <v>1435</v>
      </c>
      <c r="B677" s="9">
        <v>1</v>
      </c>
      <c r="C677" s="9"/>
      <c r="D677" s="9"/>
      <c r="E677" s="9"/>
      <c r="F677" s="9"/>
      <c r="G677" s="9">
        <f t="shared" si="4"/>
        <v>0</v>
      </c>
    </row>
    <row r="678" spans="1:7" x14ac:dyDescent="0.35">
      <c r="A678" s="8" t="s">
        <v>1803</v>
      </c>
      <c r="B678" s="9">
        <v>2</v>
      </c>
      <c r="C678" s="9"/>
      <c r="D678" s="9"/>
      <c r="E678" s="9"/>
      <c r="F678" s="9"/>
      <c r="G678" s="9">
        <f t="shared" si="4"/>
        <v>0</v>
      </c>
    </row>
    <row r="679" spans="1:7" x14ac:dyDescent="0.35">
      <c r="A679" s="8" t="s">
        <v>728</v>
      </c>
      <c r="B679" s="9">
        <v>2</v>
      </c>
      <c r="C679" s="9"/>
      <c r="D679" s="9"/>
      <c r="E679" s="9"/>
      <c r="F679" s="9"/>
      <c r="G679" s="9">
        <f t="shared" si="4"/>
        <v>0</v>
      </c>
    </row>
    <row r="680" spans="1:7" x14ac:dyDescent="0.35">
      <c r="A680" s="8" t="s">
        <v>1846</v>
      </c>
      <c r="B680" s="9">
        <v>4</v>
      </c>
      <c r="C680" s="9"/>
      <c r="D680" s="9"/>
      <c r="E680" s="9"/>
      <c r="F680" s="9"/>
      <c r="G680" s="9">
        <f t="shared" si="4"/>
        <v>0</v>
      </c>
    </row>
    <row r="681" spans="1:7" x14ac:dyDescent="0.35">
      <c r="A681" s="8" t="s">
        <v>1219</v>
      </c>
      <c r="B681" s="9">
        <v>1</v>
      </c>
      <c r="C681" s="9"/>
      <c r="D681" s="9"/>
      <c r="E681" s="9"/>
      <c r="F681" s="9"/>
      <c r="G681" s="9">
        <f t="shared" si="4"/>
        <v>0</v>
      </c>
    </row>
    <row r="682" spans="1:7" x14ac:dyDescent="0.35">
      <c r="A682" s="8" t="s">
        <v>1004</v>
      </c>
      <c r="B682" s="9">
        <v>3</v>
      </c>
      <c r="C682" s="9"/>
      <c r="D682" s="9"/>
      <c r="E682" s="9"/>
      <c r="F682" s="9"/>
      <c r="G682" s="9">
        <f t="shared" si="4"/>
        <v>0</v>
      </c>
    </row>
    <row r="683" spans="1:7" x14ac:dyDescent="0.35">
      <c r="A683" s="8" t="s">
        <v>983</v>
      </c>
      <c r="B683" s="9">
        <v>1</v>
      </c>
      <c r="C683" s="9"/>
      <c r="D683" s="9"/>
      <c r="E683" s="9"/>
      <c r="F683" s="9"/>
      <c r="G683" s="9">
        <f t="shared" si="4"/>
        <v>0</v>
      </c>
    </row>
    <row r="684" spans="1:7" x14ac:dyDescent="0.35">
      <c r="A684" s="8" t="s">
        <v>1188</v>
      </c>
      <c r="B684" s="9">
        <v>4</v>
      </c>
      <c r="C684" s="9"/>
      <c r="D684" s="9"/>
      <c r="E684" s="9"/>
      <c r="F684" s="9"/>
      <c r="G684" s="9">
        <f t="shared" si="4"/>
        <v>0</v>
      </c>
    </row>
    <row r="685" spans="1:7" x14ac:dyDescent="0.35">
      <c r="A685" s="8" t="s">
        <v>1838</v>
      </c>
      <c r="B685" s="9">
        <v>1</v>
      </c>
      <c r="C685" s="9"/>
      <c r="D685" s="9"/>
      <c r="E685" s="9"/>
      <c r="F685" s="9"/>
      <c r="G685" s="9">
        <f t="shared" si="4"/>
        <v>0</v>
      </c>
    </row>
    <row r="686" spans="1:7" x14ac:dyDescent="0.35">
      <c r="A686" s="8" t="s">
        <v>1091</v>
      </c>
      <c r="B686" s="9">
        <v>3</v>
      </c>
      <c r="C686" s="9"/>
      <c r="D686" s="9"/>
      <c r="E686" s="9"/>
      <c r="F686" s="9"/>
      <c r="G686" s="9">
        <f t="shared" si="4"/>
        <v>0</v>
      </c>
    </row>
    <row r="687" spans="1:7" x14ac:dyDescent="0.35">
      <c r="A687" s="8" t="s">
        <v>202</v>
      </c>
      <c r="B687" s="9"/>
      <c r="C687" s="9"/>
      <c r="D687" s="9"/>
      <c r="E687" s="9"/>
      <c r="F687" s="9">
        <v>1</v>
      </c>
      <c r="G687" s="9">
        <f t="shared" si="4"/>
        <v>0</v>
      </c>
    </row>
    <row r="688" spans="1:7" x14ac:dyDescent="0.35">
      <c r="A688" s="8" t="s">
        <v>1460</v>
      </c>
      <c r="B688" s="9"/>
      <c r="C688" s="9"/>
      <c r="D688" s="9"/>
      <c r="E688" s="9"/>
      <c r="F688" s="9">
        <v>1</v>
      </c>
      <c r="G688" s="9">
        <f t="shared" si="4"/>
        <v>0</v>
      </c>
    </row>
    <row r="689" spans="1:7" x14ac:dyDescent="0.35">
      <c r="A689" s="8" t="s">
        <v>729</v>
      </c>
      <c r="B689" s="9">
        <v>3</v>
      </c>
      <c r="C689" s="9"/>
      <c r="D689" s="9"/>
      <c r="E689" s="9"/>
      <c r="F689" s="9"/>
      <c r="G689" s="9">
        <f t="shared" si="4"/>
        <v>0</v>
      </c>
    </row>
    <row r="690" spans="1:7" x14ac:dyDescent="0.35">
      <c r="A690" s="8" t="s">
        <v>1807</v>
      </c>
      <c r="B690" s="9">
        <v>2</v>
      </c>
      <c r="C690" s="9"/>
      <c r="D690" s="9"/>
      <c r="E690" s="9"/>
      <c r="F690" s="9"/>
      <c r="G690" s="9">
        <f t="shared" si="4"/>
        <v>0</v>
      </c>
    </row>
    <row r="691" spans="1:7" x14ac:dyDescent="0.35">
      <c r="A691" s="8" t="s">
        <v>1229</v>
      </c>
      <c r="B691" s="9">
        <v>1</v>
      </c>
      <c r="C691" s="9"/>
      <c r="D691" s="9"/>
      <c r="E691" s="9"/>
      <c r="F691" s="9"/>
      <c r="G691" s="9">
        <f t="shared" si="4"/>
        <v>0</v>
      </c>
    </row>
    <row r="692" spans="1:7" x14ac:dyDescent="0.35">
      <c r="A692" s="8" t="s">
        <v>206</v>
      </c>
      <c r="B692" s="9"/>
      <c r="C692" s="9"/>
      <c r="D692" s="9"/>
      <c r="E692" s="9"/>
      <c r="F692" s="9">
        <v>1</v>
      </c>
      <c r="G692" s="9">
        <f t="shared" si="4"/>
        <v>0</v>
      </c>
    </row>
    <row r="693" spans="1:7" x14ac:dyDescent="0.35">
      <c r="A693" s="8" t="s">
        <v>211</v>
      </c>
      <c r="B693" s="9"/>
      <c r="C693" s="9"/>
      <c r="D693" s="9"/>
      <c r="E693" s="9"/>
      <c r="F693" s="9">
        <v>1</v>
      </c>
      <c r="G693" s="9">
        <f t="shared" si="4"/>
        <v>0</v>
      </c>
    </row>
    <row r="694" spans="1:7" x14ac:dyDescent="0.35">
      <c r="A694" s="8" t="s">
        <v>1202</v>
      </c>
      <c r="B694" s="9">
        <v>1</v>
      </c>
      <c r="C694" s="9"/>
      <c r="D694" s="9"/>
      <c r="E694" s="9"/>
      <c r="F694" s="9"/>
      <c r="G694" s="9">
        <f t="shared" si="4"/>
        <v>0</v>
      </c>
    </row>
    <row r="695" spans="1:7" x14ac:dyDescent="0.35">
      <c r="A695" s="8" t="s">
        <v>541</v>
      </c>
      <c r="B695" s="9">
        <v>2</v>
      </c>
      <c r="C695" s="9"/>
      <c r="D695" s="9"/>
      <c r="E695" s="9"/>
      <c r="F695" s="9"/>
      <c r="G695" s="9">
        <f t="shared" si="4"/>
        <v>0</v>
      </c>
    </row>
    <row r="696" spans="1:7" x14ac:dyDescent="0.35">
      <c r="A696" s="8" t="s">
        <v>2127</v>
      </c>
      <c r="B696" s="9"/>
      <c r="C696" s="9"/>
      <c r="D696" s="9"/>
      <c r="E696" s="9"/>
      <c r="F696" s="9">
        <v>1</v>
      </c>
      <c r="G696" s="9">
        <f t="shared" si="4"/>
        <v>0</v>
      </c>
    </row>
    <row r="697" spans="1:7" x14ac:dyDescent="0.35">
      <c r="A697" s="8" t="s">
        <v>1022</v>
      </c>
      <c r="B697" s="9">
        <v>1</v>
      </c>
      <c r="C697" s="9"/>
      <c r="D697" s="9"/>
      <c r="E697" s="9"/>
      <c r="F697" s="9"/>
      <c r="G697" s="9">
        <f t="shared" si="4"/>
        <v>0</v>
      </c>
    </row>
    <row r="698" spans="1:7" x14ac:dyDescent="0.35">
      <c r="A698" s="8" t="s">
        <v>1851</v>
      </c>
      <c r="B698" s="9">
        <v>1</v>
      </c>
      <c r="C698" s="9"/>
      <c r="D698" s="9"/>
      <c r="E698" s="9"/>
      <c r="F698" s="9"/>
      <c r="G698" s="9">
        <f t="shared" si="4"/>
        <v>0</v>
      </c>
    </row>
    <row r="699" spans="1:7" x14ac:dyDescent="0.35">
      <c r="A699" s="8" t="s">
        <v>1213</v>
      </c>
      <c r="B699" s="9">
        <v>1</v>
      </c>
      <c r="C699" s="9"/>
      <c r="D699" s="9"/>
      <c r="E699" s="9"/>
      <c r="F699" s="9"/>
      <c r="G699" s="9">
        <f t="shared" si="4"/>
        <v>0</v>
      </c>
    </row>
    <row r="700" spans="1:7" x14ac:dyDescent="0.35">
      <c r="A700" s="8" t="s">
        <v>1848</v>
      </c>
      <c r="B700" s="9">
        <v>2</v>
      </c>
      <c r="C700" s="9"/>
      <c r="D700" s="9"/>
      <c r="E700" s="9"/>
      <c r="F700" s="9"/>
      <c r="G700" s="9">
        <f t="shared" si="4"/>
        <v>0</v>
      </c>
    </row>
    <row r="701" spans="1:7" x14ac:dyDescent="0.35">
      <c r="A701" s="8" t="s">
        <v>1850</v>
      </c>
      <c r="B701" s="9">
        <v>1</v>
      </c>
      <c r="C701" s="9"/>
      <c r="D701" s="9"/>
      <c r="E701" s="9"/>
      <c r="F701" s="9"/>
      <c r="G701" s="9">
        <f t="shared" si="4"/>
        <v>0</v>
      </c>
    </row>
    <row r="702" spans="1:7" x14ac:dyDescent="0.35">
      <c r="A702" s="8" t="s">
        <v>1767</v>
      </c>
      <c r="B702" s="9">
        <v>1</v>
      </c>
      <c r="C702" s="9"/>
      <c r="D702" s="9"/>
      <c r="E702" s="9"/>
      <c r="F702" s="9"/>
      <c r="G702" s="9">
        <f t="shared" si="4"/>
        <v>0</v>
      </c>
    </row>
    <row r="703" spans="1:7" x14ac:dyDescent="0.35">
      <c r="A703" s="8" t="s">
        <v>1145</v>
      </c>
      <c r="B703" s="9">
        <v>1</v>
      </c>
      <c r="C703" s="9"/>
      <c r="D703" s="9"/>
      <c r="E703" s="9"/>
      <c r="F703" s="9"/>
      <c r="G703" s="9">
        <f t="shared" si="4"/>
        <v>0</v>
      </c>
    </row>
    <row r="704" spans="1:7" x14ac:dyDescent="0.35">
      <c r="A704" s="8" t="s">
        <v>1191</v>
      </c>
      <c r="B704" s="9">
        <v>1</v>
      </c>
      <c r="C704" s="9"/>
      <c r="D704" s="9"/>
      <c r="E704" s="9"/>
      <c r="F704" s="9"/>
      <c r="G704" s="9">
        <f t="shared" si="4"/>
        <v>0</v>
      </c>
    </row>
    <row r="705" spans="1:7" x14ac:dyDescent="0.35">
      <c r="A705" s="8" t="s">
        <v>1853</v>
      </c>
      <c r="B705" s="9">
        <v>2</v>
      </c>
      <c r="C705" s="9"/>
      <c r="D705" s="9"/>
      <c r="E705" s="9"/>
      <c r="F705" s="9"/>
      <c r="G705" s="9">
        <f t="shared" si="4"/>
        <v>0</v>
      </c>
    </row>
    <row r="706" spans="1:7" x14ac:dyDescent="0.35">
      <c r="A706" s="8" t="s">
        <v>245</v>
      </c>
      <c r="B706" s="9">
        <v>1</v>
      </c>
      <c r="C706" s="9"/>
      <c r="D706" s="9"/>
      <c r="E706" s="9"/>
      <c r="F706" s="9"/>
      <c r="G706" s="9">
        <f t="shared" si="4"/>
        <v>0</v>
      </c>
    </row>
    <row r="707" spans="1:7" x14ac:dyDescent="0.35">
      <c r="A707" s="8" t="s">
        <v>2132</v>
      </c>
      <c r="B707" s="9"/>
      <c r="C707" s="9"/>
      <c r="D707" s="9"/>
      <c r="E707" s="9"/>
      <c r="F707" s="9">
        <v>1</v>
      </c>
      <c r="G707" s="9">
        <f t="shared" si="4"/>
        <v>0</v>
      </c>
    </row>
    <row r="708" spans="1:7" x14ac:dyDescent="0.35">
      <c r="A708" s="8" t="s">
        <v>2128</v>
      </c>
      <c r="B708" s="9"/>
      <c r="C708" s="9"/>
      <c r="D708" s="9"/>
      <c r="E708" s="9"/>
      <c r="F708" s="9">
        <v>1</v>
      </c>
      <c r="G708" s="9">
        <f t="shared" si="4"/>
        <v>0</v>
      </c>
    </row>
    <row r="709" spans="1:7" x14ac:dyDescent="0.35">
      <c r="A709" s="8" t="s">
        <v>1140</v>
      </c>
      <c r="B709" s="9">
        <v>1</v>
      </c>
      <c r="C709" s="9"/>
      <c r="D709" s="9"/>
      <c r="E709" s="9"/>
      <c r="F709" s="9"/>
      <c r="G709" s="9">
        <f t="shared" si="4"/>
        <v>0</v>
      </c>
    </row>
    <row r="710" spans="1:7" x14ac:dyDescent="0.35">
      <c r="A710" s="8" t="s">
        <v>1457</v>
      </c>
      <c r="B710" s="9">
        <v>1</v>
      </c>
      <c r="C710" s="9"/>
      <c r="D710" s="9"/>
      <c r="E710" s="9"/>
      <c r="F710" s="9"/>
      <c r="G710" s="9">
        <f t="shared" si="4"/>
        <v>0</v>
      </c>
    </row>
    <row r="711" spans="1:7" x14ac:dyDescent="0.35">
      <c r="A711" s="8" t="s">
        <v>1467</v>
      </c>
      <c r="B711" s="9"/>
      <c r="C711" s="9"/>
      <c r="D711" s="9"/>
      <c r="E711" s="9"/>
      <c r="F711" s="9">
        <v>2</v>
      </c>
      <c r="G711" s="9">
        <f t="shared" si="4"/>
        <v>0</v>
      </c>
    </row>
    <row r="712" spans="1:7" x14ac:dyDescent="0.35">
      <c r="A712" s="8" t="s">
        <v>727</v>
      </c>
      <c r="B712" s="9">
        <v>2</v>
      </c>
      <c r="C712" s="9"/>
      <c r="D712" s="9"/>
      <c r="E712" s="9"/>
      <c r="F712" s="9">
        <v>1</v>
      </c>
      <c r="G712" s="9">
        <f t="shared" si="4"/>
        <v>0</v>
      </c>
    </row>
    <row r="713" spans="1:7" x14ac:dyDescent="0.35">
      <c r="A713" s="8" t="s">
        <v>743</v>
      </c>
      <c r="B713" s="9">
        <v>2</v>
      </c>
      <c r="C713" s="9"/>
      <c r="D713" s="9"/>
      <c r="E713" s="9"/>
      <c r="F713" s="9"/>
      <c r="G713" s="9">
        <f t="shared" si="4"/>
        <v>0</v>
      </c>
    </row>
    <row r="714" spans="1:7" x14ac:dyDescent="0.35">
      <c r="A714" s="8" t="s">
        <v>2195</v>
      </c>
      <c r="B714" s="9">
        <v>1</v>
      </c>
      <c r="C714" s="9"/>
      <c r="D714" s="9"/>
      <c r="E714" s="9"/>
      <c r="F714" s="9"/>
      <c r="G714" s="9">
        <f t="shared" si="4"/>
        <v>0</v>
      </c>
    </row>
    <row r="715" spans="1:7" x14ac:dyDescent="0.35">
      <c r="A715" s="8" t="s">
        <v>256</v>
      </c>
      <c r="B715" s="9">
        <v>1</v>
      </c>
      <c r="C715" s="9"/>
      <c r="D715" s="9"/>
      <c r="E715" s="9"/>
      <c r="F715" s="9">
        <v>1</v>
      </c>
      <c r="G715" s="9">
        <f t="shared" si="4"/>
        <v>0</v>
      </c>
    </row>
    <row r="716" spans="1:7" x14ac:dyDescent="0.35">
      <c r="A716" s="8" t="s">
        <v>85</v>
      </c>
      <c r="B716" s="9">
        <v>2</v>
      </c>
      <c r="C716" s="9"/>
      <c r="D716" s="9"/>
      <c r="E716" s="9"/>
      <c r="F716" s="9"/>
      <c r="G716" s="9">
        <f t="shared" si="4"/>
        <v>0</v>
      </c>
    </row>
    <row r="717" spans="1:7" x14ac:dyDescent="0.35">
      <c r="A717" s="8" t="s">
        <v>1852</v>
      </c>
      <c r="B717" s="9">
        <v>1</v>
      </c>
      <c r="C717" s="9"/>
      <c r="D717" s="9"/>
      <c r="E717" s="9"/>
      <c r="F717" s="9"/>
      <c r="G717" s="9">
        <f t="shared" si="4"/>
        <v>0</v>
      </c>
    </row>
    <row r="718" spans="1:7" x14ac:dyDescent="0.35">
      <c r="A718" s="8" t="s">
        <v>1105</v>
      </c>
      <c r="B718" s="9">
        <v>2</v>
      </c>
      <c r="C718" s="9"/>
      <c r="D718" s="9"/>
      <c r="E718" s="9"/>
      <c r="F718" s="9"/>
      <c r="G718" s="9">
        <f t="shared" si="4"/>
        <v>0</v>
      </c>
    </row>
    <row r="719" spans="1:7" x14ac:dyDescent="0.35">
      <c r="A719" s="8" t="s">
        <v>1103</v>
      </c>
      <c r="B719" s="9">
        <v>3</v>
      </c>
      <c r="C719" s="9"/>
      <c r="D719" s="9"/>
      <c r="E719" s="9"/>
      <c r="F719" s="9"/>
      <c r="G719" s="9">
        <f t="shared" si="4"/>
        <v>0</v>
      </c>
    </row>
    <row r="720" spans="1:7" x14ac:dyDescent="0.35">
      <c r="A720" s="8" t="s">
        <v>2162</v>
      </c>
      <c r="B720" s="9">
        <v>1</v>
      </c>
      <c r="C720" s="9"/>
      <c r="D720" s="9"/>
      <c r="E720" s="9"/>
      <c r="F720" s="9"/>
      <c r="G720" s="9">
        <f t="shared" si="4"/>
        <v>0</v>
      </c>
    </row>
    <row r="721" spans="1:7" x14ac:dyDescent="0.35">
      <c r="A721" s="8" t="s">
        <v>1341</v>
      </c>
      <c r="B721" s="9">
        <v>1</v>
      </c>
      <c r="C721" s="9"/>
      <c r="D721" s="9"/>
      <c r="E721" s="9"/>
      <c r="F721" s="9"/>
      <c r="G721" s="9">
        <f t="shared" si="4"/>
        <v>0</v>
      </c>
    </row>
    <row r="722" spans="1:7" x14ac:dyDescent="0.35">
      <c r="A722" s="8" t="s">
        <v>1845</v>
      </c>
      <c r="B722" s="9">
        <v>1</v>
      </c>
      <c r="C722" s="9"/>
      <c r="D722" s="9"/>
      <c r="E722" s="9"/>
      <c r="F722" s="9"/>
      <c r="G722" s="9">
        <f t="shared" si="4"/>
        <v>0</v>
      </c>
    </row>
    <row r="723" spans="1:7" x14ac:dyDescent="0.35">
      <c r="A723" s="8" t="s">
        <v>2196</v>
      </c>
      <c r="B723" s="9">
        <v>2</v>
      </c>
      <c r="C723" s="9"/>
      <c r="D723" s="9"/>
      <c r="E723" s="9"/>
      <c r="F723" s="9"/>
      <c r="G723" s="9">
        <f t="shared" si="4"/>
        <v>0</v>
      </c>
    </row>
    <row r="724" spans="1:7" x14ac:dyDescent="0.35">
      <c r="A724" s="8" t="s">
        <v>2213</v>
      </c>
      <c r="B724" s="9">
        <v>1</v>
      </c>
      <c r="C724" s="9"/>
      <c r="D724" s="9"/>
      <c r="E724" s="9"/>
      <c r="F724" s="9"/>
      <c r="G724" s="9">
        <f t="shared" si="4"/>
        <v>0</v>
      </c>
    </row>
    <row r="725" spans="1:7" x14ac:dyDescent="0.35">
      <c r="A725" s="8" t="s">
        <v>1099</v>
      </c>
      <c r="B725" s="9">
        <v>2</v>
      </c>
      <c r="C725" s="9"/>
      <c r="D725" s="9"/>
      <c r="E725" s="9"/>
      <c r="F725" s="9"/>
      <c r="G725" s="9">
        <f t="shared" si="4"/>
        <v>0</v>
      </c>
    </row>
    <row r="726" spans="1:7" x14ac:dyDescent="0.35">
      <c r="A726" s="8" t="s">
        <v>1165</v>
      </c>
      <c r="B726" s="9">
        <v>3</v>
      </c>
      <c r="C726" s="9"/>
      <c r="D726" s="9"/>
      <c r="E726" s="9"/>
      <c r="F726" s="9"/>
      <c r="G726" s="9">
        <f t="shared" si="4"/>
        <v>0</v>
      </c>
    </row>
    <row r="727" spans="1:7" x14ac:dyDescent="0.35">
      <c r="A727" s="8" t="s">
        <v>1804</v>
      </c>
      <c r="B727" s="9">
        <v>1</v>
      </c>
      <c r="C727" s="9"/>
      <c r="D727" s="9"/>
      <c r="E727" s="9"/>
      <c r="F727" s="9"/>
      <c r="G727" s="9">
        <f t="shared" si="4"/>
        <v>0</v>
      </c>
    </row>
    <row r="728" spans="1:7" x14ac:dyDescent="0.35">
      <c r="A728" s="8" t="s">
        <v>1066</v>
      </c>
      <c r="B728" s="9"/>
      <c r="C728" s="9"/>
      <c r="D728" s="9"/>
      <c r="E728" s="9"/>
      <c r="F728" s="9">
        <v>1</v>
      </c>
      <c r="G728" s="9">
        <f t="shared" si="4"/>
        <v>0</v>
      </c>
    </row>
    <row r="729" spans="1:7" x14ac:dyDescent="0.35">
      <c r="A729" s="8" t="s">
        <v>1071</v>
      </c>
      <c r="B729" s="9">
        <v>1</v>
      </c>
      <c r="C729" s="9"/>
      <c r="D729" s="9"/>
      <c r="E729" s="9"/>
      <c r="F729" s="9"/>
      <c r="G729" s="9">
        <f t="shared" si="4"/>
        <v>0</v>
      </c>
    </row>
    <row r="730" spans="1:7" x14ac:dyDescent="0.35">
      <c r="A730" s="8" t="s">
        <v>286</v>
      </c>
      <c r="B730" s="9"/>
      <c r="C730" s="9"/>
      <c r="D730" s="9"/>
      <c r="E730" s="9"/>
      <c r="F730" s="9">
        <v>1</v>
      </c>
      <c r="G730" s="9">
        <f t="shared" si="4"/>
        <v>0</v>
      </c>
    </row>
    <row r="731" spans="1:7" x14ac:dyDescent="0.35">
      <c r="A731" s="8" t="s">
        <v>2119</v>
      </c>
      <c r="B731" s="9">
        <v>2</v>
      </c>
      <c r="C731" s="9"/>
      <c r="D731" s="9"/>
      <c r="E731" s="9"/>
      <c r="F731" s="9"/>
      <c r="G731" s="9">
        <f t="shared" si="4"/>
        <v>0</v>
      </c>
    </row>
    <row r="732" spans="1:7" x14ac:dyDescent="0.35">
      <c r="A732" s="8" t="s">
        <v>1792</v>
      </c>
      <c r="B732" s="9">
        <v>1</v>
      </c>
      <c r="C732" s="9"/>
      <c r="D732" s="9"/>
      <c r="E732" s="9"/>
      <c r="F732" s="9"/>
      <c r="G732" s="9">
        <f t="shared" ref="G732:G786" si="5">SUM(C732:E732)</f>
        <v>0</v>
      </c>
    </row>
    <row r="733" spans="1:7" x14ac:dyDescent="0.35">
      <c r="A733" s="8" t="s">
        <v>1199</v>
      </c>
      <c r="B733" s="9">
        <v>1</v>
      </c>
      <c r="C733" s="9"/>
      <c r="D733" s="9"/>
      <c r="E733" s="9"/>
      <c r="F733" s="9"/>
      <c r="G733" s="9">
        <f t="shared" si="5"/>
        <v>0</v>
      </c>
    </row>
    <row r="734" spans="1:7" x14ac:dyDescent="0.35">
      <c r="A734" s="8" t="s">
        <v>1127</v>
      </c>
      <c r="B734" s="9">
        <v>1</v>
      </c>
      <c r="C734" s="9"/>
      <c r="D734" s="9"/>
      <c r="E734" s="9"/>
      <c r="F734" s="9"/>
      <c r="G734" s="9">
        <f t="shared" si="5"/>
        <v>0</v>
      </c>
    </row>
    <row r="735" spans="1:7" x14ac:dyDescent="0.35">
      <c r="A735" s="8" t="s">
        <v>2156</v>
      </c>
      <c r="B735" s="9">
        <v>1</v>
      </c>
      <c r="C735" s="9"/>
      <c r="D735" s="9"/>
      <c r="E735" s="9"/>
      <c r="F735" s="9"/>
      <c r="G735" s="9">
        <f t="shared" si="5"/>
        <v>0</v>
      </c>
    </row>
    <row r="736" spans="1:7" x14ac:dyDescent="0.35">
      <c r="A736" s="8" t="s">
        <v>1844</v>
      </c>
      <c r="B736" s="9">
        <v>3</v>
      </c>
      <c r="C736" s="9"/>
      <c r="D736" s="9"/>
      <c r="E736" s="9"/>
      <c r="F736" s="9"/>
      <c r="G736" s="9">
        <f t="shared" si="5"/>
        <v>0</v>
      </c>
    </row>
    <row r="737" spans="1:7" x14ac:dyDescent="0.35">
      <c r="A737" s="8" t="s">
        <v>1222</v>
      </c>
      <c r="B737" s="9">
        <v>1</v>
      </c>
      <c r="C737" s="9"/>
      <c r="D737" s="9"/>
      <c r="E737" s="9"/>
      <c r="F737" s="9"/>
      <c r="G737" s="9">
        <f t="shared" si="5"/>
        <v>0</v>
      </c>
    </row>
    <row r="738" spans="1:7" x14ac:dyDescent="0.35">
      <c r="A738" s="8" t="s">
        <v>1210</v>
      </c>
      <c r="B738" s="9">
        <v>4</v>
      </c>
      <c r="C738" s="9"/>
      <c r="D738" s="9"/>
      <c r="E738" s="9"/>
      <c r="F738" s="9">
        <v>1</v>
      </c>
      <c r="G738" s="9">
        <f t="shared" si="5"/>
        <v>0</v>
      </c>
    </row>
    <row r="739" spans="1:7" x14ac:dyDescent="0.35">
      <c r="A739" s="8" t="s">
        <v>959</v>
      </c>
      <c r="B739" s="9">
        <v>2</v>
      </c>
      <c r="C739" s="9"/>
      <c r="D739" s="9"/>
      <c r="E739" s="9"/>
      <c r="F739" s="9"/>
      <c r="G739" s="9">
        <f t="shared" si="5"/>
        <v>0</v>
      </c>
    </row>
    <row r="740" spans="1:7" x14ac:dyDescent="0.35">
      <c r="A740" s="8" t="s">
        <v>2179</v>
      </c>
      <c r="B740" s="9">
        <v>1</v>
      </c>
      <c r="C740" s="9"/>
      <c r="D740" s="9"/>
      <c r="E740" s="9"/>
      <c r="F740" s="9"/>
      <c r="G740" s="9">
        <f t="shared" si="5"/>
        <v>0</v>
      </c>
    </row>
    <row r="741" spans="1:7" x14ac:dyDescent="0.35">
      <c r="A741" s="8" t="s">
        <v>1342</v>
      </c>
      <c r="B741" s="9">
        <v>1</v>
      </c>
      <c r="C741" s="9"/>
      <c r="D741" s="9"/>
      <c r="E741" s="9"/>
      <c r="F741" s="9"/>
      <c r="G741" s="9">
        <f t="shared" si="5"/>
        <v>0</v>
      </c>
    </row>
    <row r="742" spans="1:7" x14ac:dyDescent="0.35">
      <c r="A742" s="8" t="s">
        <v>1150</v>
      </c>
      <c r="B742" s="9">
        <v>1</v>
      </c>
      <c r="C742" s="9"/>
      <c r="D742" s="9"/>
      <c r="E742" s="9"/>
      <c r="F742" s="9"/>
      <c r="G742" s="9">
        <f t="shared" si="5"/>
        <v>0</v>
      </c>
    </row>
    <row r="743" spans="1:7" x14ac:dyDescent="0.35">
      <c r="A743" s="8" t="s">
        <v>2105</v>
      </c>
      <c r="B743" s="9">
        <v>1</v>
      </c>
      <c r="C743" s="9"/>
      <c r="D743" s="9"/>
      <c r="E743" s="9"/>
      <c r="F743" s="9"/>
      <c r="G743" s="9">
        <f t="shared" si="5"/>
        <v>0</v>
      </c>
    </row>
    <row r="744" spans="1:7" x14ac:dyDescent="0.35">
      <c r="A744" s="8" t="s">
        <v>1042</v>
      </c>
      <c r="B744" s="9">
        <v>2</v>
      </c>
      <c r="C744" s="9"/>
      <c r="D744" s="9"/>
      <c r="E744" s="9"/>
      <c r="F744" s="9"/>
      <c r="G744" s="9">
        <f t="shared" si="5"/>
        <v>0</v>
      </c>
    </row>
    <row r="745" spans="1:7" x14ac:dyDescent="0.35">
      <c r="A745" s="8" t="s">
        <v>1114</v>
      </c>
      <c r="B745" s="9">
        <v>1</v>
      </c>
      <c r="C745" s="9"/>
      <c r="D745" s="9"/>
      <c r="E745" s="9"/>
      <c r="F745" s="9"/>
      <c r="G745" s="9">
        <f t="shared" si="5"/>
        <v>0</v>
      </c>
    </row>
    <row r="746" spans="1:7" x14ac:dyDescent="0.35">
      <c r="A746" s="8" t="s">
        <v>326</v>
      </c>
      <c r="B746" s="9"/>
      <c r="C746" s="9"/>
      <c r="D746" s="9"/>
      <c r="E746" s="9"/>
      <c r="F746" s="9">
        <v>1</v>
      </c>
      <c r="G746" s="9">
        <f t="shared" si="5"/>
        <v>0</v>
      </c>
    </row>
    <row r="747" spans="1:7" x14ac:dyDescent="0.35">
      <c r="A747" s="8" t="s">
        <v>732</v>
      </c>
      <c r="B747" s="9">
        <v>2</v>
      </c>
      <c r="C747" s="9"/>
      <c r="D747" s="9"/>
      <c r="E747" s="9"/>
      <c r="F747" s="9"/>
      <c r="G747" s="9">
        <f t="shared" si="5"/>
        <v>0</v>
      </c>
    </row>
    <row r="748" spans="1:7" x14ac:dyDescent="0.35">
      <c r="A748" s="8" t="s">
        <v>335</v>
      </c>
      <c r="B748" s="9"/>
      <c r="C748" s="9"/>
      <c r="D748" s="9"/>
      <c r="E748" s="9"/>
      <c r="F748" s="9">
        <v>1</v>
      </c>
      <c r="G748" s="9">
        <f t="shared" si="5"/>
        <v>0</v>
      </c>
    </row>
    <row r="749" spans="1:7" x14ac:dyDescent="0.35">
      <c r="A749" s="8" t="s">
        <v>754</v>
      </c>
      <c r="B749" s="9">
        <v>1</v>
      </c>
      <c r="C749" s="9"/>
      <c r="D749" s="9"/>
      <c r="E749" s="9"/>
      <c r="F749" s="9"/>
      <c r="G749" s="9">
        <f t="shared" si="5"/>
        <v>0</v>
      </c>
    </row>
    <row r="750" spans="1:7" x14ac:dyDescent="0.35">
      <c r="A750" s="8" t="s">
        <v>1090</v>
      </c>
      <c r="B750" s="9">
        <v>3</v>
      </c>
      <c r="C750" s="9"/>
      <c r="D750" s="9"/>
      <c r="E750" s="9"/>
      <c r="F750" s="9"/>
      <c r="G750" s="9">
        <f t="shared" si="5"/>
        <v>0</v>
      </c>
    </row>
    <row r="751" spans="1:7" x14ac:dyDescent="0.35">
      <c r="A751" s="8" t="s">
        <v>1842</v>
      </c>
      <c r="B751" s="9">
        <v>2</v>
      </c>
      <c r="C751" s="9"/>
      <c r="D751" s="9"/>
      <c r="E751" s="9"/>
      <c r="F751" s="9"/>
      <c r="G751" s="9">
        <f t="shared" si="5"/>
        <v>0</v>
      </c>
    </row>
    <row r="752" spans="1:7" x14ac:dyDescent="0.35">
      <c r="A752" s="8" t="s">
        <v>725</v>
      </c>
      <c r="B752" s="9">
        <v>1</v>
      </c>
      <c r="C752" s="9"/>
      <c r="D752" s="9"/>
      <c r="E752" s="9"/>
      <c r="F752" s="9">
        <v>1</v>
      </c>
      <c r="G752" s="9">
        <f t="shared" si="5"/>
        <v>0</v>
      </c>
    </row>
    <row r="753" spans="1:7" x14ac:dyDescent="0.35">
      <c r="A753" s="8" t="s">
        <v>569</v>
      </c>
      <c r="B753" s="9">
        <v>4</v>
      </c>
      <c r="C753" s="9"/>
      <c r="D753" s="9"/>
      <c r="E753" s="9"/>
      <c r="F753" s="9">
        <v>1</v>
      </c>
      <c r="G753" s="9">
        <f t="shared" si="5"/>
        <v>0</v>
      </c>
    </row>
    <row r="754" spans="1:7" x14ac:dyDescent="0.35">
      <c r="A754" s="8" t="s">
        <v>2129</v>
      </c>
      <c r="B754" s="9"/>
      <c r="C754" s="9"/>
      <c r="D754" s="9"/>
      <c r="E754" s="9"/>
      <c r="F754" s="9">
        <v>1</v>
      </c>
      <c r="G754" s="9">
        <f t="shared" si="5"/>
        <v>0</v>
      </c>
    </row>
    <row r="755" spans="1:7" x14ac:dyDescent="0.35">
      <c r="A755" s="8" t="s">
        <v>946</v>
      </c>
      <c r="B755" s="9">
        <v>1</v>
      </c>
      <c r="C755" s="9"/>
      <c r="D755" s="9"/>
      <c r="E755" s="9"/>
      <c r="F755" s="9"/>
      <c r="G755" s="9">
        <f t="shared" si="5"/>
        <v>0</v>
      </c>
    </row>
    <row r="756" spans="1:7" x14ac:dyDescent="0.35">
      <c r="A756" s="8" t="s">
        <v>340</v>
      </c>
      <c r="B756" s="9"/>
      <c r="C756" s="9"/>
      <c r="D756" s="9"/>
      <c r="E756" s="9"/>
      <c r="F756" s="9">
        <v>1</v>
      </c>
      <c r="G756" s="9">
        <f t="shared" si="5"/>
        <v>0</v>
      </c>
    </row>
    <row r="757" spans="1:7" x14ac:dyDescent="0.35">
      <c r="A757" s="8" t="s">
        <v>1169</v>
      </c>
      <c r="B757" s="9">
        <v>2</v>
      </c>
      <c r="C757" s="9"/>
      <c r="D757" s="9"/>
      <c r="E757" s="9"/>
      <c r="F757" s="9"/>
      <c r="G757" s="9">
        <f t="shared" si="5"/>
        <v>0</v>
      </c>
    </row>
    <row r="758" spans="1:7" x14ac:dyDescent="0.35">
      <c r="A758" s="8" t="s">
        <v>741</v>
      </c>
      <c r="B758" s="9">
        <v>7</v>
      </c>
      <c r="C758" s="9"/>
      <c r="D758" s="9"/>
      <c r="E758" s="9"/>
      <c r="F758" s="9">
        <v>1</v>
      </c>
      <c r="G758" s="9">
        <f t="shared" si="5"/>
        <v>0</v>
      </c>
    </row>
    <row r="759" spans="1:7" x14ac:dyDescent="0.35">
      <c r="A759" s="8" t="s">
        <v>1380</v>
      </c>
      <c r="B759" s="9">
        <v>1</v>
      </c>
      <c r="C759" s="9"/>
      <c r="D759" s="9"/>
      <c r="E759" s="9"/>
      <c r="F759" s="9"/>
      <c r="G759" s="9">
        <f t="shared" si="5"/>
        <v>0</v>
      </c>
    </row>
    <row r="760" spans="1:7" x14ac:dyDescent="0.35">
      <c r="A760" s="8" t="s">
        <v>190</v>
      </c>
      <c r="B760" s="9">
        <v>2</v>
      </c>
      <c r="C760" s="9"/>
      <c r="D760" s="9"/>
      <c r="E760" s="9"/>
      <c r="F760" s="9"/>
      <c r="G760" s="9">
        <f t="shared" si="5"/>
        <v>0</v>
      </c>
    </row>
    <row r="761" spans="1:7" x14ac:dyDescent="0.35">
      <c r="A761" s="8" t="s">
        <v>1843</v>
      </c>
      <c r="B761" s="9">
        <v>1</v>
      </c>
      <c r="C761" s="9"/>
      <c r="D761" s="9"/>
      <c r="E761" s="9"/>
      <c r="F761" s="9"/>
      <c r="G761" s="9">
        <f t="shared" si="5"/>
        <v>0</v>
      </c>
    </row>
    <row r="762" spans="1:7" x14ac:dyDescent="0.35">
      <c r="A762" s="8" t="s">
        <v>1096</v>
      </c>
      <c r="B762" s="9">
        <v>2</v>
      </c>
      <c r="C762" s="9"/>
      <c r="D762" s="9"/>
      <c r="E762" s="9"/>
      <c r="F762" s="9"/>
      <c r="G762" s="9">
        <f t="shared" si="5"/>
        <v>0</v>
      </c>
    </row>
    <row r="763" spans="1:7" x14ac:dyDescent="0.35">
      <c r="A763" s="8" t="s">
        <v>2204</v>
      </c>
      <c r="B763" s="9">
        <v>1</v>
      </c>
      <c r="C763" s="9"/>
      <c r="D763" s="9"/>
      <c r="E763" s="9"/>
      <c r="F763" s="9"/>
      <c r="G763" s="9">
        <f t="shared" si="5"/>
        <v>0</v>
      </c>
    </row>
    <row r="764" spans="1:7" x14ac:dyDescent="0.35">
      <c r="A764" s="8" t="s">
        <v>1340</v>
      </c>
      <c r="B764" s="9">
        <v>1</v>
      </c>
      <c r="C764" s="9"/>
      <c r="D764" s="9"/>
      <c r="E764" s="9"/>
      <c r="F764" s="9"/>
      <c r="G764" s="9">
        <f t="shared" si="5"/>
        <v>0</v>
      </c>
    </row>
    <row r="765" spans="1:7" x14ac:dyDescent="0.35">
      <c r="A765" s="8" t="s">
        <v>1125</v>
      </c>
      <c r="B765" s="9">
        <v>1</v>
      </c>
      <c r="C765" s="9"/>
      <c r="D765" s="9"/>
      <c r="E765" s="9"/>
      <c r="F765" s="9"/>
      <c r="G765" s="9">
        <f t="shared" si="5"/>
        <v>0</v>
      </c>
    </row>
    <row r="766" spans="1:7" x14ac:dyDescent="0.35">
      <c r="A766" s="8" t="s">
        <v>1134</v>
      </c>
      <c r="B766" s="9">
        <v>1</v>
      </c>
      <c r="C766" s="9"/>
      <c r="D766" s="9"/>
      <c r="E766" s="9"/>
      <c r="F766" s="9"/>
      <c r="G766" s="9">
        <f t="shared" si="5"/>
        <v>0</v>
      </c>
    </row>
    <row r="767" spans="1:7" x14ac:dyDescent="0.35">
      <c r="A767" s="8" t="s">
        <v>2200</v>
      </c>
      <c r="B767" s="9"/>
      <c r="C767" s="9"/>
      <c r="D767" s="9"/>
      <c r="E767" s="9"/>
      <c r="F767" s="9">
        <v>1</v>
      </c>
      <c r="G767" s="9">
        <f t="shared" si="5"/>
        <v>0</v>
      </c>
    </row>
    <row r="768" spans="1:7" x14ac:dyDescent="0.35">
      <c r="A768" s="8" t="s">
        <v>359</v>
      </c>
      <c r="B768" s="9"/>
      <c r="C768" s="9"/>
      <c r="D768" s="9"/>
      <c r="E768" s="9"/>
      <c r="F768" s="9">
        <v>1</v>
      </c>
      <c r="G768" s="9">
        <f t="shared" si="5"/>
        <v>0</v>
      </c>
    </row>
    <row r="769" spans="1:7" x14ac:dyDescent="0.35">
      <c r="A769" s="8" t="s">
        <v>1075</v>
      </c>
      <c r="B769" s="9">
        <v>1</v>
      </c>
      <c r="C769" s="9"/>
      <c r="D769" s="9"/>
      <c r="E769" s="9"/>
      <c r="F769" s="9"/>
      <c r="G769" s="9">
        <f t="shared" si="5"/>
        <v>0</v>
      </c>
    </row>
    <row r="770" spans="1:7" x14ac:dyDescent="0.35">
      <c r="A770" s="8" t="s">
        <v>1057</v>
      </c>
      <c r="B770" s="9">
        <v>2</v>
      </c>
      <c r="C770" s="9"/>
      <c r="D770" s="9"/>
      <c r="E770" s="9"/>
      <c r="F770" s="9"/>
      <c r="G770" s="9">
        <f t="shared" si="5"/>
        <v>0</v>
      </c>
    </row>
    <row r="771" spans="1:7" x14ac:dyDescent="0.35">
      <c r="A771" s="8" t="s">
        <v>1187</v>
      </c>
      <c r="B771" s="9">
        <v>1</v>
      </c>
      <c r="C771" s="9"/>
      <c r="D771" s="9"/>
      <c r="E771" s="9"/>
      <c r="F771" s="9"/>
      <c r="G771" s="9">
        <f t="shared" si="5"/>
        <v>0</v>
      </c>
    </row>
    <row r="772" spans="1:7" x14ac:dyDescent="0.35">
      <c r="A772" s="8" t="s">
        <v>1622</v>
      </c>
      <c r="B772" s="9">
        <v>1</v>
      </c>
      <c r="C772" s="9"/>
      <c r="D772" s="9"/>
      <c r="E772" s="9"/>
      <c r="F772" s="9"/>
      <c r="G772" s="9">
        <f t="shared" si="5"/>
        <v>0</v>
      </c>
    </row>
    <row r="773" spans="1:7" x14ac:dyDescent="0.35">
      <c r="A773" s="8" t="s">
        <v>1284</v>
      </c>
      <c r="B773" s="9">
        <v>2</v>
      </c>
      <c r="C773" s="9"/>
      <c r="D773" s="9"/>
      <c r="E773" s="9"/>
      <c r="F773" s="9"/>
      <c r="G773" s="9">
        <f t="shared" si="5"/>
        <v>0</v>
      </c>
    </row>
    <row r="774" spans="1:7" x14ac:dyDescent="0.35">
      <c r="A774" s="8" t="s">
        <v>372</v>
      </c>
      <c r="B774" s="9">
        <v>4</v>
      </c>
      <c r="C774" s="9"/>
      <c r="D774" s="9"/>
      <c r="E774" s="9"/>
      <c r="F774" s="9"/>
      <c r="G774" s="9">
        <f t="shared" si="5"/>
        <v>0</v>
      </c>
    </row>
    <row r="775" spans="1:7" x14ac:dyDescent="0.35">
      <c r="A775" s="8" t="s">
        <v>374</v>
      </c>
      <c r="B775" s="9"/>
      <c r="C775" s="9"/>
      <c r="D775" s="9"/>
      <c r="E775" s="9"/>
      <c r="F775" s="9">
        <v>2</v>
      </c>
      <c r="G775" s="9">
        <f t="shared" si="5"/>
        <v>0</v>
      </c>
    </row>
    <row r="776" spans="1:7" x14ac:dyDescent="0.35">
      <c r="A776" s="8" t="s">
        <v>376</v>
      </c>
      <c r="B776" s="9"/>
      <c r="C776" s="9"/>
      <c r="D776" s="9"/>
      <c r="E776" s="9"/>
      <c r="F776" s="9">
        <v>1</v>
      </c>
      <c r="G776" s="9">
        <f t="shared" si="5"/>
        <v>0</v>
      </c>
    </row>
    <row r="777" spans="1:7" x14ac:dyDescent="0.35">
      <c r="A777" s="8" t="s">
        <v>1116</v>
      </c>
      <c r="B777" s="9">
        <v>1</v>
      </c>
      <c r="C777" s="9"/>
      <c r="D777" s="9"/>
      <c r="E777" s="9"/>
      <c r="F777" s="9"/>
      <c r="G777" s="9">
        <f t="shared" si="5"/>
        <v>0</v>
      </c>
    </row>
    <row r="778" spans="1:7" x14ac:dyDescent="0.35">
      <c r="A778" s="8" t="s">
        <v>1836</v>
      </c>
      <c r="B778" s="9">
        <v>1</v>
      </c>
      <c r="C778" s="9"/>
      <c r="D778" s="9"/>
      <c r="E778" s="9"/>
      <c r="F778" s="9"/>
      <c r="G778" s="9">
        <f t="shared" si="5"/>
        <v>0</v>
      </c>
    </row>
    <row r="779" spans="1:7" x14ac:dyDescent="0.35">
      <c r="A779" s="8" t="s">
        <v>749</v>
      </c>
      <c r="B779" s="9">
        <v>1</v>
      </c>
      <c r="C779" s="9"/>
      <c r="D779" s="9"/>
      <c r="E779" s="9"/>
      <c r="F779" s="9"/>
      <c r="G779" s="9">
        <f t="shared" si="5"/>
        <v>0</v>
      </c>
    </row>
    <row r="780" spans="1:7" x14ac:dyDescent="0.35">
      <c r="A780" s="8" t="s">
        <v>1107</v>
      </c>
      <c r="B780" s="9">
        <v>2</v>
      </c>
      <c r="C780" s="9"/>
      <c r="D780" s="9"/>
      <c r="E780" s="9"/>
      <c r="F780" s="9"/>
      <c r="G780" s="9">
        <f t="shared" si="5"/>
        <v>0</v>
      </c>
    </row>
    <row r="781" spans="1:7" x14ac:dyDescent="0.35">
      <c r="A781" s="8" t="s">
        <v>1660</v>
      </c>
      <c r="B781" s="9">
        <v>1</v>
      </c>
      <c r="C781" s="9"/>
      <c r="D781" s="9"/>
      <c r="E781" s="9"/>
      <c r="F781" s="9"/>
      <c r="G781" s="9">
        <f t="shared" si="5"/>
        <v>0</v>
      </c>
    </row>
    <row r="782" spans="1:7" x14ac:dyDescent="0.35">
      <c r="A782" s="8" t="s">
        <v>384</v>
      </c>
      <c r="B782" s="9"/>
      <c r="C782" s="9"/>
      <c r="D782" s="9"/>
      <c r="E782" s="9"/>
      <c r="F782" s="9">
        <v>1</v>
      </c>
      <c r="G782" s="9">
        <f t="shared" si="5"/>
        <v>0</v>
      </c>
    </row>
    <row r="783" spans="1:7" x14ac:dyDescent="0.35">
      <c r="A783" s="8" t="s">
        <v>1778</v>
      </c>
      <c r="B783" s="9">
        <v>2</v>
      </c>
      <c r="C783" s="9"/>
      <c r="D783" s="9"/>
      <c r="E783" s="9"/>
      <c r="F783" s="9"/>
      <c r="G783" s="9">
        <f t="shared" si="5"/>
        <v>0</v>
      </c>
    </row>
    <row r="784" spans="1:7" x14ac:dyDescent="0.35">
      <c r="A784" s="8" t="s">
        <v>1121</v>
      </c>
      <c r="B784" s="9">
        <v>1</v>
      </c>
      <c r="C784" s="9"/>
      <c r="D784" s="9"/>
      <c r="E784" s="9"/>
      <c r="F784" s="9"/>
      <c r="G784" s="9">
        <f t="shared" si="5"/>
        <v>0</v>
      </c>
    </row>
    <row r="785" spans="1:8" x14ac:dyDescent="0.35">
      <c r="A785" s="8" t="s">
        <v>981</v>
      </c>
      <c r="B785" s="9">
        <v>1</v>
      </c>
      <c r="C785" s="9"/>
      <c r="D785" s="9"/>
      <c r="E785" s="9"/>
      <c r="F785" s="9"/>
      <c r="G785" s="9">
        <f t="shared" si="5"/>
        <v>0</v>
      </c>
    </row>
    <row r="786" spans="1:8" x14ac:dyDescent="0.35">
      <c r="A786" s="27" t="s">
        <v>1157</v>
      </c>
      <c r="B786" s="29">
        <v>1</v>
      </c>
      <c r="C786" s="29"/>
      <c r="D786" s="29"/>
      <c r="E786" s="29"/>
      <c r="F786" s="29"/>
      <c r="G786" s="9">
        <f t="shared" si="5"/>
        <v>0</v>
      </c>
    </row>
    <row r="788" spans="1:8" x14ac:dyDescent="0.35">
      <c r="A788" s="14" t="s">
        <v>2216</v>
      </c>
      <c r="B788" s="14" t="s">
        <v>2217</v>
      </c>
      <c r="C788" s="14"/>
      <c r="D788" s="14"/>
      <c r="E788" s="14"/>
      <c r="F788" s="14"/>
      <c r="G788" s="14"/>
    </row>
    <row r="789" spans="1:8" x14ac:dyDescent="0.35">
      <c r="A789" s="15" t="s">
        <v>2214</v>
      </c>
      <c r="B789" s="15" t="s">
        <v>575</v>
      </c>
      <c r="C789" s="15" t="s">
        <v>651</v>
      </c>
      <c r="D789" s="15" t="s">
        <v>9</v>
      </c>
      <c r="E789" s="15" t="s">
        <v>791</v>
      </c>
      <c r="F789" s="15" t="s">
        <v>30</v>
      </c>
      <c r="G789" s="15" t="s">
        <v>2215</v>
      </c>
    </row>
    <row r="790" spans="1:8" x14ac:dyDescent="0.35">
      <c r="A790" s="26" t="s">
        <v>2215</v>
      </c>
      <c r="B790" s="28">
        <v>447</v>
      </c>
      <c r="C790" s="28">
        <v>48</v>
      </c>
      <c r="D790" s="28">
        <v>118</v>
      </c>
      <c r="E790" s="28">
        <v>88</v>
      </c>
      <c r="F790" s="28">
        <v>136</v>
      </c>
      <c r="G790" s="9">
        <f t="shared" ref="G790:G853" si="6">SUM(C790:E790)</f>
        <v>254</v>
      </c>
      <c r="H790">
        <f>$G$790*B790/$B$790</f>
        <v>254</v>
      </c>
    </row>
    <row r="791" spans="1:8" x14ac:dyDescent="0.35">
      <c r="A791" s="8" t="s">
        <v>98</v>
      </c>
      <c r="B791" s="9">
        <v>28</v>
      </c>
      <c r="C791" s="9">
        <v>6</v>
      </c>
      <c r="D791" s="9">
        <v>7</v>
      </c>
      <c r="E791" s="9">
        <v>2</v>
      </c>
      <c r="F791" s="9">
        <v>6</v>
      </c>
      <c r="G791" s="9">
        <f t="shared" si="6"/>
        <v>15</v>
      </c>
      <c r="H791" s="6">
        <f t="shared" ref="H791:H841" si="7">$G$790*B791/$B$790</f>
        <v>15.910514541387025</v>
      </c>
    </row>
    <row r="792" spans="1:8" x14ac:dyDescent="0.35">
      <c r="A792" s="8" t="s">
        <v>111</v>
      </c>
      <c r="B792" s="9">
        <v>4</v>
      </c>
      <c r="C792" s="9">
        <v>3</v>
      </c>
      <c r="D792" s="9">
        <v>6</v>
      </c>
      <c r="E792" s="9">
        <v>2</v>
      </c>
      <c r="F792" s="9">
        <v>2</v>
      </c>
      <c r="G792" s="9">
        <f t="shared" si="6"/>
        <v>11</v>
      </c>
      <c r="H792" s="6">
        <f t="shared" si="7"/>
        <v>2.2729306487695751</v>
      </c>
    </row>
    <row r="793" spans="1:8" x14ac:dyDescent="0.35">
      <c r="A793" s="8" t="s">
        <v>322</v>
      </c>
      <c r="B793" s="9">
        <v>6</v>
      </c>
      <c r="C793" s="9">
        <v>1</v>
      </c>
      <c r="D793" s="9">
        <v>3</v>
      </c>
      <c r="E793" s="9">
        <v>5</v>
      </c>
      <c r="F793" s="9">
        <v>4</v>
      </c>
      <c r="G793" s="9">
        <f t="shared" si="6"/>
        <v>9</v>
      </c>
      <c r="H793" s="6">
        <f t="shared" si="7"/>
        <v>3.4093959731543624</v>
      </c>
    </row>
    <row r="794" spans="1:8" x14ac:dyDescent="0.35">
      <c r="A794" s="8" t="s">
        <v>85</v>
      </c>
      <c r="B794" s="9">
        <v>10</v>
      </c>
      <c r="C794" s="9">
        <v>1</v>
      </c>
      <c r="D794" s="9">
        <v>4</v>
      </c>
      <c r="E794" s="9">
        <v>3</v>
      </c>
      <c r="F794" s="9">
        <v>4</v>
      </c>
      <c r="G794" s="9">
        <f t="shared" si="6"/>
        <v>8</v>
      </c>
      <c r="H794" s="6">
        <f t="shared" si="7"/>
        <v>5.682326621923937</v>
      </c>
    </row>
    <row r="795" spans="1:8" x14ac:dyDescent="0.35">
      <c r="A795" s="8" t="s">
        <v>95</v>
      </c>
      <c r="B795" s="9">
        <v>18</v>
      </c>
      <c r="C795" s="9">
        <v>1</v>
      </c>
      <c r="D795" s="9">
        <v>2</v>
      </c>
      <c r="E795" s="9">
        <v>3</v>
      </c>
      <c r="F795" s="9">
        <v>2</v>
      </c>
      <c r="G795" s="9">
        <f t="shared" si="6"/>
        <v>6</v>
      </c>
      <c r="H795" s="6">
        <f t="shared" si="7"/>
        <v>10.228187919463087</v>
      </c>
    </row>
    <row r="796" spans="1:8" x14ac:dyDescent="0.35">
      <c r="A796" s="8" t="s">
        <v>503</v>
      </c>
      <c r="B796" s="9">
        <v>1</v>
      </c>
      <c r="C796" s="9">
        <v>1</v>
      </c>
      <c r="D796" s="9">
        <v>1</v>
      </c>
      <c r="E796" s="9">
        <v>4</v>
      </c>
      <c r="F796" s="9"/>
      <c r="G796" s="9">
        <f t="shared" si="6"/>
        <v>6</v>
      </c>
      <c r="H796" s="6">
        <f t="shared" si="7"/>
        <v>0.56823266219239377</v>
      </c>
    </row>
    <row r="797" spans="1:8" x14ac:dyDescent="0.35">
      <c r="A797" s="8" t="s">
        <v>190</v>
      </c>
      <c r="B797" s="9">
        <v>7</v>
      </c>
      <c r="C797" s="9">
        <v>1</v>
      </c>
      <c r="D797" s="9">
        <v>2</v>
      </c>
      <c r="E797" s="9">
        <v>3</v>
      </c>
      <c r="F797" s="9">
        <v>5</v>
      </c>
      <c r="G797" s="9">
        <f t="shared" si="6"/>
        <v>6</v>
      </c>
      <c r="H797" s="6">
        <f t="shared" si="7"/>
        <v>3.9776286353467563</v>
      </c>
    </row>
    <row r="798" spans="1:8" x14ac:dyDescent="0.35">
      <c r="A798" s="8" t="s">
        <v>650</v>
      </c>
      <c r="B798" s="9">
        <v>16</v>
      </c>
      <c r="C798" s="9">
        <v>2</v>
      </c>
      <c r="D798" s="9">
        <v>1</v>
      </c>
      <c r="E798" s="9">
        <v>2</v>
      </c>
      <c r="F798" s="9">
        <v>3</v>
      </c>
      <c r="G798" s="9">
        <f t="shared" si="6"/>
        <v>5</v>
      </c>
      <c r="H798" s="6">
        <f t="shared" si="7"/>
        <v>9.0917225950783003</v>
      </c>
    </row>
    <row r="799" spans="1:8" x14ac:dyDescent="0.35">
      <c r="A799" s="8" t="s">
        <v>291</v>
      </c>
      <c r="B799" s="9">
        <v>1</v>
      </c>
      <c r="C799" s="9"/>
      <c r="D799" s="9">
        <v>4</v>
      </c>
      <c r="E799" s="9">
        <v>1</v>
      </c>
      <c r="F799" s="9">
        <v>7</v>
      </c>
      <c r="G799" s="9">
        <f t="shared" si="6"/>
        <v>5</v>
      </c>
      <c r="H799" s="6">
        <f t="shared" si="7"/>
        <v>0.56823266219239377</v>
      </c>
    </row>
    <row r="800" spans="1:8" x14ac:dyDescent="0.35">
      <c r="A800" s="8" t="s">
        <v>319</v>
      </c>
      <c r="B800" s="9">
        <v>3</v>
      </c>
      <c r="C800" s="9"/>
      <c r="D800" s="9">
        <v>4</v>
      </c>
      <c r="E800" s="9">
        <v>1</v>
      </c>
      <c r="F800" s="9">
        <v>1</v>
      </c>
      <c r="G800" s="9">
        <f t="shared" si="6"/>
        <v>5</v>
      </c>
      <c r="H800" s="6">
        <f t="shared" si="7"/>
        <v>1.7046979865771812</v>
      </c>
    </row>
    <row r="801" spans="1:8" x14ac:dyDescent="0.35">
      <c r="A801" s="8" t="s">
        <v>333</v>
      </c>
      <c r="B801" s="9"/>
      <c r="C801" s="9"/>
      <c r="D801" s="9">
        <v>1</v>
      </c>
      <c r="E801" s="9">
        <v>4</v>
      </c>
      <c r="F801" s="9">
        <v>1</v>
      </c>
      <c r="G801" s="9">
        <f t="shared" si="6"/>
        <v>5</v>
      </c>
      <c r="H801" s="6">
        <f t="shared" si="7"/>
        <v>0</v>
      </c>
    </row>
    <row r="802" spans="1:8" x14ac:dyDescent="0.35">
      <c r="A802" s="8" t="s">
        <v>647</v>
      </c>
      <c r="B802" s="9">
        <v>2</v>
      </c>
      <c r="C802" s="9"/>
      <c r="D802" s="9"/>
      <c r="E802" s="9">
        <v>5</v>
      </c>
      <c r="F802" s="9">
        <v>2</v>
      </c>
      <c r="G802" s="9">
        <f t="shared" si="6"/>
        <v>5</v>
      </c>
      <c r="H802" s="6">
        <f t="shared" si="7"/>
        <v>1.1364653243847875</v>
      </c>
    </row>
    <row r="803" spans="1:8" x14ac:dyDescent="0.35">
      <c r="A803" s="8" t="s">
        <v>71</v>
      </c>
      <c r="B803" s="9">
        <v>14</v>
      </c>
      <c r="C803" s="9">
        <v>1</v>
      </c>
      <c r="D803" s="9">
        <v>2</v>
      </c>
      <c r="E803" s="9">
        <v>1</v>
      </c>
      <c r="F803" s="9">
        <v>7</v>
      </c>
      <c r="G803" s="9">
        <f t="shared" si="6"/>
        <v>4</v>
      </c>
      <c r="H803" s="6">
        <f t="shared" si="7"/>
        <v>7.9552572706935125</v>
      </c>
    </row>
    <row r="804" spans="1:8" x14ac:dyDescent="0.35">
      <c r="A804" s="8" t="s">
        <v>790</v>
      </c>
      <c r="B804" s="9">
        <v>4</v>
      </c>
      <c r="C804" s="9"/>
      <c r="D804" s="9">
        <v>2</v>
      </c>
      <c r="E804" s="9">
        <v>2</v>
      </c>
      <c r="F804" s="9"/>
      <c r="G804" s="9">
        <f t="shared" si="6"/>
        <v>4</v>
      </c>
      <c r="H804" s="6">
        <f t="shared" si="7"/>
        <v>2.2729306487695751</v>
      </c>
    </row>
    <row r="805" spans="1:8" x14ac:dyDescent="0.35">
      <c r="A805" s="8" t="s">
        <v>209</v>
      </c>
      <c r="B805" s="9">
        <v>4</v>
      </c>
      <c r="C805" s="9"/>
      <c r="D805" s="9">
        <v>1</v>
      </c>
      <c r="E805" s="9">
        <v>3</v>
      </c>
      <c r="F805" s="9">
        <v>1</v>
      </c>
      <c r="G805" s="9">
        <f t="shared" si="6"/>
        <v>4</v>
      </c>
      <c r="H805" s="6">
        <f t="shared" si="7"/>
        <v>2.2729306487695751</v>
      </c>
    </row>
    <row r="806" spans="1:8" x14ac:dyDescent="0.35">
      <c r="A806" s="8" t="s">
        <v>399</v>
      </c>
      <c r="B806" s="9">
        <v>4</v>
      </c>
      <c r="C806" s="9"/>
      <c r="D806" s="9">
        <v>1</v>
      </c>
      <c r="E806" s="9">
        <v>3</v>
      </c>
      <c r="F806" s="9"/>
      <c r="G806" s="9">
        <f t="shared" si="6"/>
        <v>4</v>
      </c>
      <c r="H806" s="6">
        <f t="shared" si="7"/>
        <v>2.2729306487695751</v>
      </c>
    </row>
    <row r="807" spans="1:8" x14ac:dyDescent="0.35">
      <c r="A807" s="8" t="s">
        <v>873</v>
      </c>
      <c r="B807" s="9"/>
      <c r="C807" s="9"/>
      <c r="D807" s="9">
        <v>1</v>
      </c>
      <c r="E807" s="9">
        <v>3</v>
      </c>
      <c r="F807" s="9"/>
      <c r="G807" s="9">
        <f t="shared" si="6"/>
        <v>4</v>
      </c>
      <c r="H807" s="6">
        <f t="shared" si="7"/>
        <v>0</v>
      </c>
    </row>
    <row r="808" spans="1:8" x14ac:dyDescent="0.35">
      <c r="A808" s="8" t="s">
        <v>28</v>
      </c>
      <c r="B808" s="9">
        <v>1</v>
      </c>
      <c r="C808" s="9">
        <v>4</v>
      </c>
      <c r="D808" s="9"/>
      <c r="E808" s="9"/>
      <c r="F808" s="9">
        <v>1</v>
      </c>
      <c r="G808" s="9">
        <f t="shared" si="6"/>
        <v>4</v>
      </c>
      <c r="H808" s="6">
        <f t="shared" si="7"/>
        <v>0.56823266219239377</v>
      </c>
    </row>
    <row r="809" spans="1:8" x14ac:dyDescent="0.35">
      <c r="A809" s="8" t="s">
        <v>722</v>
      </c>
      <c r="B809" s="9">
        <v>6</v>
      </c>
      <c r="C809" s="9"/>
      <c r="D809" s="9">
        <v>2</v>
      </c>
      <c r="E809" s="9">
        <v>2</v>
      </c>
      <c r="F809" s="9">
        <v>1</v>
      </c>
      <c r="G809" s="9">
        <f t="shared" si="6"/>
        <v>4</v>
      </c>
      <c r="H809" s="6">
        <f t="shared" si="7"/>
        <v>3.4093959731543624</v>
      </c>
    </row>
    <row r="810" spans="1:8" x14ac:dyDescent="0.35">
      <c r="A810" s="8" t="s">
        <v>336</v>
      </c>
      <c r="B810" s="9">
        <v>5</v>
      </c>
      <c r="C810" s="9"/>
      <c r="D810" s="9">
        <v>3</v>
      </c>
      <c r="E810" s="9">
        <v>1</v>
      </c>
      <c r="F810" s="9">
        <v>2</v>
      </c>
      <c r="G810" s="9">
        <f t="shared" si="6"/>
        <v>4</v>
      </c>
      <c r="H810" s="6">
        <f t="shared" si="7"/>
        <v>2.8411633109619685</v>
      </c>
    </row>
    <row r="811" spans="1:8" x14ac:dyDescent="0.35">
      <c r="A811" s="8" t="s">
        <v>92</v>
      </c>
      <c r="B811" s="9">
        <v>2</v>
      </c>
      <c r="C811" s="9">
        <v>1</v>
      </c>
      <c r="D811" s="9">
        <v>3</v>
      </c>
      <c r="E811" s="9"/>
      <c r="F811" s="9">
        <v>3</v>
      </c>
      <c r="G811" s="9">
        <f t="shared" si="6"/>
        <v>4</v>
      </c>
      <c r="H811" s="6">
        <f t="shared" si="7"/>
        <v>1.1364653243847875</v>
      </c>
    </row>
    <row r="812" spans="1:8" x14ac:dyDescent="0.35">
      <c r="A812" s="8" t="s">
        <v>461</v>
      </c>
      <c r="B812" s="9"/>
      <c r="C812" s="9"/>
      <c r="D812" s="9">
        <v>1</v>
      </c>
      <c r="E812" s="9">
        <v>3</v>
      </c>
      <c r="F812" s="9">
        <v>2</v>
      </c>
      <c r="G812" s="9">
        <f t="shared" si="6"/>
        <v>4</v>
      </c>
      <c r="H812" s="6">
        <f t="shared" si="7"/>
        <v>0</v>
      </c>
    </row>
    <row r="813" spans="1:8" x14ac:dyDescent="0.35">
      <c r="A813" s="8" t="s">
        <v>50</v>
      </c>
      <c r="B813" s="9">
        <v>2</v>
      </c>
      <c r="C813" s="9"/>
      <c r="D813" s="9"/>
      <c r="E813" s="9">
        <v>3</v>
      </c>
      <c r="F813" s="9">
        <v>2</v>
      </c>
      <c r="G813" s="9">
        <f t="shared" si="6"/>
        <v>3</v>
      </c>
      <c r="H813" s="6">
        <f t="shared" si="7"/>
        <v>1.1364653243847875</v>
      </c>
    </row>
    <row r="814" spans="1:8" x14ac:dyDescent="0.35">
      <c r="A814" s="8" t="s">
        <v>620</v>
      </c>
      <c r="B814" s="9">
        <v>2</v>
      </c>
      <c r="C814" s="9"/>
      <c r="D814" s="9"/>
      <c r="E814" s="9">
        <v>3</v>
      </c>
      <c r="F814" s="9"/>
      <c r="G814" s="9">
        <f t="shared" si="6"/>
        <v>3</v>
      </c>
      <c r="H814" s="6">
        <f t="shared" si="7"/>
        <v>1.1364653243847875</v>
      </c>
    </row>
    <row r="815" spans="1:8" x14ac:dyDescent="0.35">
      <c r="A815" s="8" t="s">
        <v>436</v>
      </c>
      <c r="B815" s="9">
        <v>2</v>
      </c>
      <c r="C815" s="9"/>
      <c r="D815" s="9">
        <v>2</v>
      </c>
      <c r="E815" s="9">
        <v>1</v>
      </c>
      <c r="F815" s="9"/>
      <c r="G815" s="9">
        <f t="shared" si="6"/>
        <v>3</v>
      </c>
      <c r="H815" s="6">
        <f t="shared" si="7"/>
        <v>1.1364653243847875</v>
      </c>
    </row>
    <row r="816" spans="1:8" x14ac:dyDescent="0.35">
      <c r="A816" s="8" t="s">
        <v>442</v>
      </c>
      <c r="B816" s="9">
        <v>1</v>
      </c>
      <c r="C816" s="9"/>
      <c r="D816" s="9">
        <v>2</v>
      </c>
      <c r="E816" s="9">
        <v>1</v>
      </c>
      <c r="F816" s="9"/>
      <c r="G816" s="9">
        <f t="shared" si="6"/>
        <v>3</v>
      </c>
      <c r="H816" s="6">
        <f t="shared" si="7"/>
        <v>0.56823266219239377</v>
      </c>
    </row>
    <row r="817" spans="1:8" x14ac:dyDescent="0.35">
      <c r="A817" s="8" t="s">
        <v>312</v>
      </c>
      <c r="B817" s="9">
        <v>2</v>
      </c>
      <c r="C817" s="9">
        <v>1</v>
      </c>
      <c r="D817" s="9"/>
      <c r="E817" s="9">
        <v>2</v>
      </c>
      <c r="F817" s="9"/>
      <c r="G817" s="9">
        <f t="shared" si="6"/>
        <v>3</v>
      </c>
      <c r="H817" s="6">
        <f t="shared" si="7"/>
        <v>1.1364653243847875</v>
      </c>
    </row>
    <row r="818" spans="1:8" x14ac:dyDescent="0.35">
      <c r="A818" s="8" t="s">
        <v>934</v>
      </c>
      <c r="B818" s="9"/>
      <c r="C818" s="9"/>
      <c r="D818" s="9">
        <v>1</v>
      </c>
      <c r="E818" s="9">
        <v>2</v>
      </c>
      <c r="F818" s="9"/>
      <c r="G818" s="9">
        <f t="shared" si="6"/>
        <v>3</v>
      </c>
      <c r="H818" s="6">
        <f t="shared" si="7"/>
        <v>0</v>
      </c>
    </row>
    <row r="819" spans="1:8" x14ac:dyDescent="0.35">
      <c r="A819" s="8" t="s">
        <v>352</v>
      </c>
      <c r="B819" s="9">
        <v>1</v>
      </c>
      <c r="C819" s="9"/>
      <c r="D819" s="9">
        <v>1</v>
      </c>
      <c r="E819" s="9">
        <v>2</v>
      </c>
      <c r="F819" s="9"/>
      <c r="G819" s="9">
        <f t="shared" si="6"/>
        <v>3</v>
      </c>
      <c r="H819" s="6">
        <f t="shared" si="7"/>
        <v>0.56823266219239377</v>
      </c>
    </row>
    <row r="820" spans="1:8" x14ac:dyDescent="0.35">
      <c r="A820" s="8" t="s">
        <v>356</v>
      </c>
      <c r="B820" s="9"/>
      <c r="C820" s="9"/>
      <c r="D820" s="9">
        <v>2</v>
      </c>
      <c r="E820" s="9">
        <v>1</v>
      </c>
      <c r="F820" s="9"/>
      <c r="G820" s="9">
        <f t="shared" si="6"/>
        <v>3</v>
      </c>
      <c r="H820" s="6">
        <f t="shared" si="7"/>
        <v>0</v>
      </c>
    </row>
    <row r="821" spans="1:8" x14ac:dyDescent="0.35">
      <c r="A821" s="8" t="s">
        <v>876</v>
      </c>
      <c r="B821" s="9"/>
      <c r="C821" s="9"/>
      <c r="D821" s="9"/>
      <c r="E821" s="9">
        <v>2</v>
      </c>
      <c r="F821" s="9"/>
      <c r="G821" s="9">
        <f t="shared" si="6"/>
        <v>2</v>
      </c>
      <c r="H821" s="6">
        <f t="shared" si="7"/>
        <v>0</v>
      </c>
    </row>
    <row r="822" spans="1:8" x14ac:dyDescent="0.35">
      <c r="A822" s="8" t="s">
        <v>779</v>
      </c>
      <c r="B822" s="9"/>
      <c r="C822" s="9">
        <v>2</v>
      </c>
      <c r="D822" s="9"/>
      <c r="E822" s="9"/>
      <c r="F822" s="9"/>
      <c r="G822" s="9">
        <f t="shared" si="6"/>
        <v>2</v>
      </c>
      <c r="H822" s="6">
        <f t="shared" si="7"/>
        <v>0</v>
      </c>
    </row>
    <row r="823" spans="1:8" x14ac:dyDescent="0.35">
      <c r="A823" s="8" t="s">
        <v>858</v>
      </c>
      <c r="B823" s="9"/>
      <c r="C823" s="9">
        <v>2</v>
      </c>
      <c r="D823" s="9"/>
      <c r="E823" s="9"/>
      <c r="F823" s="9"/>
      <c r="G823" s="9">
        <f t="shared" si="6"/>
        <v>2</v>
      </c>
      <c r="H823" s="6">
        <f t="shared" si="7"/>
        <v>0</v>
      </c>
    </row>
    <row r="824" spans="1:8" x14ac:dyDescent="0.35">
      <c r="A824" s="8" t="s">
        <v>126</v>
      </c>
      <c r="B824" s="9">
        <v>2</v>
      </c>
      <c r="C824" s="9"/>
      <c r="D824" s="9">
        <v>1</v>
      </c>
      <c r="E824" s="9">
        <v>1</v>
      </c>
      <c r="F824" s="9">
        <v>2</v>
      </c>
      <c r="G824" s="9">
        <f t="shared" si="6"/>
        <v>2</v>
      </c>
      <c r="H824" s="6">
        <f t="shared" si="7"/>
        <v>1.1364653243847875</v>
      </c>
    </row>
    <row r="825" spans="1:8" x14ac:dyDescent="0.35">
      <c r="A825" s="8" t="s">
        <v>137</v>
      </c>
      <c r="B825" s="9"/>
      <c r="C825" s="9"/>
      <c r="D825" s="9">
        <v>2</v>
      </c>
      <c r="E825" s="9"/>
      <c r="F825" s="9"/>
      <c r="G825" s="9">
        <f t="shared" si="6"/>
        <v>2</v>
      </c>
      <c r="H825" s="6">
        <f t="shared" si="7"/>
        <v>0</v>
      </c>
    </row>
    <row r="826" spans="1:8" x14ac:dyDescent="0.35">
      <c r="A826" s="8" t="s">
        <v>948</v>
      </c>
      <c r="B826" s="9"/>
      <c r="C826" s="9">
        <v>2</v>
      </c>
      <c r="D826" s="9"/>
      <c r="E826" s="9"/>
      <c r="F826" s="9"/>
      <c r="G826" s="9">
        <f t="shared" si="6"/>
        <v>2</v>
      </c>
      <c r="H826" s="6">
        <f t="shared" si="7"/>
        <v>0</v>
      </c>
    </row>
    <row r="827" spans="1:8" x14ac:dyDescent="0.35">
      <c r="A827" s="8" t="s">
        <v>438</v>
      </c>
      <c r="B827" s="9">
        <v>6</v>
      </c>
      <c r="C827" s="9"/>
      <c r="D827" s="9">
        <v>2</v>
      </c>
      <c r="E827" s="9"/>
      <c r="F827" s="9">
        <v>1</v>
      </c>
      <c r="G827" s="9">
        <f t="shared" si="6"/>
        <v>2</v>
      </c>
      <c r="H827" s="6">
        <f t="shared" si="7"/>
        <v>3.4093959731543624</v>
      </c>
    </row>
    <row r="828" spans="1:8" x14ac:dyDescent="0.35">
      <c r="A828" s="8" t="s">
        <v>444</v>
      </c>
      <c r="B828" s="9">
        <v>1</v>
      </c>
      <c r="C828" s="9"/>
      <c r="D828" s="9">
        <v>2</v>
      </c>
      <c r="E828" s="9"/>
      <c r="F828" s="9"/>
      <c r="G828" s="9">
        <f t="shared" si="6"/>
        <v>2</v>
      </c>
      <c r="H828" s="6">
        <f t="shared" si="7"/>
        <v>0.56823266219239377</v>
      </c>
    </row>
    <row r="829" spans="1:8" x14ac:dyDescent="0.35">
      <c r="A829" s="8" t="s">
        <v>208</v>
      </c>
      <c r="B829" s="9">
        <v>2</v>
      </c>
      <c r="C829" s="9"/>
      <c r="D829" s="9">
        <v>2</v>
      </c>
      <c r="E829" s="9"/>
      <c r="F829" s="9"/>
      <c r="G829" s="9">
        <f t="shared" si="6"/>
        <v>2</v>
      </c>
      <c r="H829" s="6">
        <f t="shared" si="7"/>
        <v>1.1364653243847875</v>
      </c>
    </row>
    <row r="830" spans="1:8" x14ac:dyDescent="0.35">
      <c r="A830" s="8" t="s">
        <v>2199</v>
      </c>
      <c r="B830" s="9"/>
      <c r="C830" s="9"/>
      <c r="D830" s="9">
        <v>2</v>
      </c>
      <c r="E830" s="9"/>
      <c r="F830" s="9"/>
      <c r="G830" s="9">
        <f t="shared" si="6"/>
        <v>2</v>
      </c>
      <c r="H830" s="6">
        <f t="shared" si="7"/>
        <v>0</v>
      </c>
    </row>
    <row r="831" spans="1:8" x14ac:dyDescent="0.35">
      <c r="A831" s="8" t="s">
        <v>593</v>
      </c>
      <c r="B831" s="9">
        <v>3</v>
      </c>
      <c r="C831" s="9"/>
      <c r="D831" s="9">
        <v>1</v>
      </c>
      <c r="E831" s="9">
        <v>1</v>
      </c>
      <c r="F831" s="9">
        <v>1</v>
      </c>
      <c r="G831" s="9">
        <f t="shared" si="6"/>
        <v>2</v>
      </c>
      <c r="H831" s="6">
        <f t="shared" si="7"/>
        <v>1.7046979865771812</v>
      </c>
    </row>
    <row r="832" spans="1:8" x14ac:dyDescent="0.35">
      <c r="A832" s="8" t="s">
        <v>242</v>
      </c>
      <c r="B832" s="9"/>
      <c r="C832" s="9"/>
      <c r="D832" s="9">
        <v>2</v>
      </c>
      <c r="E832" s="9"/>
      <c r="F832" s="9">
        <v>1</v>
      </c>
      <c r="G832" s="9">
        <f t="shared" si="6"/>
        <v>2</v>
      </c>
      <c r="H832" s="6">
        <f t="shared" si="7"/>
        <v>0</v>
      </c>
    </row>
    <row r="833" spans="1:8" x14ac:dyDescent="0.35">
      <c r="A833" s="8" t="s">
        <v>780</v>
      </c>
      <c r="B833" s="9">
        <v>2</v>
      </c>
      <c r="C833" s="9">
        <v>2</v>
      </c>
      <c r="D833" s="9"/>
      <c r="E833" s="9"/>
      <c r="F833" s="9"/>
      <c r="G833" s="9">
        <f t="shared" si="6"/>
        <v>2</v>
      </c>
      <c r="H833" s="6">
        <f t="shared" si="7"/>
        <v>1.1364653243847875</v>
      </c>
    </row>
    <row r="834" spans="1:8" x14ac:dyDescent="0.35">
      <c r="A834" s="8" t="s">
        <v>294</v>
      </c>
      <c r="B834" s="9"/>
      <c r="C834" s="9"/>
      <c r="D834" s="9">
        <v>2</v>
      </c>
      <c r="E834" s="9"/>
      <c r="F834" s="9"/>
      <c r="G834" s="9">
        <f t="shared" si="6"/>
        <v>2</v>
      </c>
      <c r="H834" s="6">
        <f t="shared" si="7"/>
        <v>0</v>
      </c>
    </row>
    <row r="835" spans="1:8" x14ac:dyDescent="0.35">
      <c r="A835" s="8" t="s">
        <v>296</v>
      </c>
      <c r="B835" s="9">
        <v>2</v>
      </c>
      <c r="C835" s="9"/>
      <c r="D835" s="9">
        <v>2</v>
      </c>
      <c r="E835" s="9"/>
      <c r="F835" s="9">
        <v>3</v>
      </c>
      <c r="G835" s="9">
        <f t="shared" si="6"/>
        <v>2</v>
      </c>
      <c r="H835" s="6">
        <f t="shared" si="7"/>
        <v>1.1364653243847875</v>
      </c>
    </row>
    <row r="836" spans="1:8" x14ac:dyDescent="0.35">
      <c r="A836" s="8" t="s">
        <v>491</v>
      </c>
      <c r="B836" s="9"/>
      <c r="C836" s="9">
        <v>1</v>
      </c>
      <c r="D836" s="9">
        <v>1</v>
      </c>
      <c r="E836" s="9"/>
      <c r="F836" s="9"/>
      <c r="G836" s="9">
        <f t="shared" si="6"/>
        <v>2</v>
      </c>
      <c r="H836" s="6">
        <f t="shared" si="7"/>
        <v>0</v>
      </c>
    </row>
    <row r="837" spans="1:8" x14ac:dyDescent="0.35">
      <c r="A837" s="8" t="s">
        <v>500</v>
      </c>
      <c r="B837" s="9">
        <v>1</v>
      </c>
      <c r="C837" s="9"/>
      <c r="D837" s="9">
        <v>1</v>
      </c>
      <c r="E837" s="9">
        <v>1</v>
      </c>
      <c r="F837" s="9">
        <v>1</v>
      </c>
      <c r="G837" s="9">
        <f t="shared" si="6"/>
        <v>2</v>
      </c>
      <c r="H837" s="6">
        <f t="shared" si="7"/>
        <v>0.56823266219239377</v>
      </c>
    </row>
    <row r="838" spans="1:8" x14ac:dyDescent="0.35">
      <c r="A838" s="8" t="s">
        <v>782</v>
      </c>
      <c r="B838" s="9">
        <v>1</v>
      </c>
      <c r="C838" s="9">
        <v>2</v>
      </c>
      <c r="D838" s="9"/>
      <c r="E838" s="9"/>
      <c r="F838" s="9"/>
      <c r="G838" s="9">
        <f t="shared" si="6"/>
        <v>2</v>
      </c>
      <c r="H838" s="6">
        <f t="shared" si="7"/>
        <v>0.56823266219239377</v>
      </c>
    </row>
    <row r="839" spans="1:8" x14ac:dyDescent="0.35">
      <c r="A839" s="8" t="s">
        <v>865</v>
      </c>
      <c r="B839" s="9"/>
      <c r="C839" s="9">
        <v>1</v>
      </c>
      <c r="D839" s="9"/>
      <c r="E839" s="9">
        <v>1</v>
      </c>
      <c r="F839" s="9"/>
      <c r="G839" s="9">
        <f t="shared" si="6"/>
        <v>2</v>
      </c>
      <c r="H839" s="6">
        <f t="shared" si="7"/>
        <v>0</v>
      </c>
    </row>
    <row r="840" spans="1:8" x14ac:dyDescent="0.35">
      <c r="A840" s="8" t="s">
        <v>331</v>
      </c>
      <c r="B840" s="9"/>
      <c r="C840" s="9"/>
      <c r="D840" s="9">
        <v>1</v>
      </c>
      <c r="E840" s="9">
        <v>1</v>
      </c>
      <c r="F840" s="9"/>
      <c r="G840" s="9">
        <f t="shared" si="6"/>
        <v>2</v>
      </c>
      <c r="H840" s="6">
        <f t="shared" si="7"/>
        <v>0</v>
      </c>
    </row>
    <row r="841" spans="1:8" x14ac:dyDescent="0.35">
      <c r="A841" s="8" t="s">
        <v>353</v>
      </c>
      <c r="B841" s="9"/>
      <c r="C841" s="9"/>
      <c r="D841" s="9">
        <v>2</v>
      </c>
      <c r="E841" s="9"/>
      <c r="F841" s="9"/>
      <c r="G841" s="9">
        <f t="shared" si="6"/>
        <v>2</v>
      </c>
      <c r="H841" s="6">
        <f t="shared" si="7"/>
        <v>0</v>
      </c>
    </row>
    <row r="842" spans="1:8" x14ac:dyDescent="0.35">
      <c r="A842" s="8" t="s">
        <v>416</v>
      </c>
      <c r="B842" s="9">
        <v>25</v>
      </c>
      <c r="C842" s="9"/>
      <c r="D842" s="9">
        <v>1</v>
      </c>
      <c r="E842" s="9"/>
      <c r="F842" s="9">
        <v>2</v>
      </c>
      <c r="G842" s="9">
        <f t="shared" si="6"/>
        <v>1</v>
      </c>
    </row>
    <row r="843" spans="1:8" x14ac:dyDescent="0.35">
      <c r="A843" s="8" t="s">
        <v>2114</v>
      </c>
      <c r="B843" s="9"/>
      <c r="C843" s="9"/>
      <c r="D843" s="9">
        <v>1</v>
      </c>
      <c r="E843" s="9"/>
      <c r="F843" s="9"/>
      <c r="G843" s="9">
        <f t="shared" si="6"/>
        <v>1</v>
      </c>
    </row>
    <row r="844" spans="1:8" x14ac:dyDescent="0.35">
      <c r="A844" s="8" t="s">
        <v>999</v>
      </c>
      <c r="B844" s="9">
        <v>1</v>
      </c>
      <c r="C844" s="9">
        <v>1</v>
      </c>
      <c r="D844" s="9"/>
      <c r="E844" s="9"/>
      <c r="F844" s="9"/>
      <c r="G844" s="9">
        <f t="shared" si="6"/>
        <v>1</v>
      </c>
    </row>
    <row r="845" spans="1:8" x14ac:dyDescent="0.35">
      <c r="A845" s="8" t="s">
        <v>2107</v>
      </c>
      <c r="B845" s="9">
        <v>4</v>
      </c>
      <c r="C845" s="9"/>
      <c r="D845" s="9">
        <v>1</v>
      </c>
      <c r="E845" s="9"/>
      <c r="F845" s="9"/>
      <c r="G845" s="9">
        <f t="shared" si="6"/>
        <v>1</v>
      </c>
    </row>
    <row r="846" spans="1:8" x14ac:dyDescent="0.35">
      <c r="A846" s="8" t="s">
        <v>769</v>
      </c>
      <c r="B846" s="9"/>
      <c r="C846" s="9">
        <v>1</v>
      </c>
      <c r="D846" s="9"/>
      <c r="E846" s="9"/>
      <c r="F846" s="9"/>
      <c r="G846" s="9">
        <f t="shared" si="6"/>
        <v>1</v>
      </c>
    </row>
    <row r="847" spans="1:8" x14ac:dyDescent="0.35">
      <c r="A847" s="8" t="s">
        <v>910</v>
      </c>
      <c r="B847" s="9"/>
      <c r="C847" s="9"/>
      <c r="D847" s="9"/>
      <c r="E847" s="9">
        <v>1</v>
      </c>
      <c r="F847" s="9"/>
      <c r="G847" s="9">
        <f t="shared" si="6"/>
        <v>1</v>
      </c>
    </row>
    <row r="848" spans="1:8" x14ac:dyDescent="0.35">
      <c r="A848" s="8" t="s">
        <v>129</v>
      </c>
      <c r="B848" s="9"/>
      <c r="C848" s="9"/>
      <c r="D848" s="9">
        <v>1</v>
      </c>
      <c r="E848" s="9"/>
      <c r="F848" s="9"/>
      <c r="G848" s="9">
        <f t="shared" si="6"/>
        <v>1</v>
      </c>
    </row>
    <row r="849" spans="1:7" x14ac:dyDescent="0.35">
      <c r="A849" s="8" t="s">
        <v>458</v>
      </c>
      <c r="B849" s="9"/>
      <c r="C849" s="9"/>
      <c r="D849" s="9">
        <v>1</v>
      </c>
      <c r="E849" s="9"/>
      <c r="F849" s="9"/>
      <c r="G849" s="9">
        <f t="shared" si="6"/>
        <v>1</v>
      </c>
    </row>
    <row r="850" spans="1:7" x14ac:dyDescent="0.35">
      <c r="A850" s="8" t="s">
        <v>1465</v>
      </c>
      <c r="B850" s="9"/>
      <c r="C850" s="9"/>
      <c r="D850" s="9">
        <v>1</v>
      </c>
      <c r="E850" s="9"/>
      <c r="F850" s="9">
        <v>1</v>
      </c>
      <c r="G850" s="9">
        <f t="shared" si="6"/>
        <v>1</v>
      </c>
    </row>
    <row r="851" spans="1:7" x14ac:dyDescent="0.35">
      <c r="A851" s="8" t="s">
        <v>917</v>
      </c>
      <c r="B851" s="9"/>
      <c r="C851" s="9"/>
      <c r="D851" s="9"/>
      <c r="E851" s="9">
        <v>1</v>
      </c>
      <c r="F851" s="9"/>
      <c r="G851" s="9">
        <f t="shared" si="6"/>
        <v>1</v>
      </c>
    </row>
    <row r="852" spans="1:7" x14ac:dyDescent="0.35">
      <c r="A852" s="8" t="s">
        <v>761</v>
      </c>
      <c r="B852" s="9">
        <v>4</v>
      </c>
      <c r="C852" s="9">
        <v>1</v>
      </c>
      <c r="D852" s="9"/>
      <c r="E852" s="9"/>
      <c r="F852" s="9"/>
      <c r="G852" s="9">
        <f t="shared" si="6"/>
        <v>1</v>
      </c>
    </row>
    <row r="853" spans="1:7" x14ac:dyDescent="0.35">
      <c r="A853" s="8" t="s">
        <v>788</v>
      </c>
      <c r="B853" s="9"/>
      <c r="C853" s="9">
        <v>1</v>
      </c>
      <c r="D853" s="9"/>
      <c r="E853" s="9"/>
      <c r="F853" s="9"/>
      <c r="G853" s="9">
        <f t="shared" si="6"/>
        <v>1</v>
      </c>
    </row>
    <row r="854" spans="1:7" x14ac:dyDescent="0.35">
      <c r="A854" s="8" t="s">
        <v>2123</v>
      </c>
      <c r="B854" s="9"/>
      <c r="C854" s="9"/>
      <c r="D854" s="9">
        <v>1</v>
      </c>
      <c r="E854" s="9"/>
      <c r="F854" s="9"/>
      <c r="G854" s="9">
        <f t="shared" ref="G854:G917" si="8">SUM(C854:E854)</f>
        <v>1</v>
      </c>
    </row>
    <row r="855" spans="1:7" x14ac:dyDescent="0.35">
      <c r="A855" s="8" t="s">
        <v>492</v>
      </c>
      <c r="B855" s="9">
        <v>1</v>
      </c>
      <c r="C855" s="9"/>
      <c r="D855" s="9">
        <v>1</v>
      </c>
      <c r="E855" s="9"/>
      <c r="F855" s="9"/>
      <c r="G855" s="9">
        <f t="shared" si="8"/>
        <v>1</v>
      </c>
    </row>
    <row r="856" spans="1:7" x14ac:dyDescent="0.35">
      <c r="A856" s="8" t="s">
        <v>485</v>
      </c>
      <c r="B856" s="9"/>
      <c r="C856" s="9"/>
      <c r="D856" s="9">
        <v>1</v>
      </c>
      <c r="E856" s="9"/>
      <c r="F856" s="9"/>
      <c r="G856" s="9">
        <f t="shared" si="8"/>
        <v>1</v>
      </c>
    </row>
    <row r="857" spans="1:7" x14ac:dyDescent="0.35">
      <c r="A857" s="8" t="s">
        <v>2122</v>
      </c>
      <c r="B857" s="9"/>
      <c r="C857" s="9"/>
      <c r="D857" s="9">
        <v>1</v>
      </c>
      <c r="E857" s="9"/>
      <c r="F857" s="9"/>
      <c r="G857" s="9">
        <f t="shared" si="8"/>
        <v>1</v>
      </c>
    </row>
    <row r="858" spans="1:7" x14ac:dyDescent="0.35">
      <c r="A858" s="8" t="s">
        <v>165</v>
      </c>
      <c r="B858" s="9">
        <v>3</v>
      </c>
      <c r="C858" s="9"/>
      <c r="D858" s="9">
        <v>1</v>
      </c>
      <c r="E858" s="9"/>
      <c r="F858" s="9">
        <v>2</v>
      </c>
      <c r="G858" s="9">
        <f t="shared" si="8"/>
        <v>1</v>
      </c>
    </row>
    <row r="859" spans="1:7" x14ac:dyDescent="0.35">
      <c r="A859" s="8" t="s">
        <v>689</v>
      </c>
      <c r="B859" s="9"/>
      <c r="C859" s="9">
        <v>1</v>
      </c>
      <c r="D859" s="9"/>
      <c r="E859" s="9"/>
      <c r="F859" s="9"/>
      <c r="G859" s="9">
        <f t="shared" si="8"/>
        <v>1</v>
      </c>
    </row>
    <row r="860" spans="1:7" x14ac:dyDescent="0.35">
      <c r="A860" s="8" t="s">
        <v>2124</v>
      </c>
      <c r="B860" s="9"/>
      <c r="C860" s="9"/>
      <c r="D860" s="9">
        <v>1</v>
      </c>
      <c r="E860" s="9"/>
      <c r="F860" s="9"/>
      <c r="G860" s="9">
        <f t="shared" si="8"/>
        <v>1</v>
      </c>
    </row>
    <row r="861" spans="1:7" x14ac:dyDescent="0.35">
      <c r="A861" s="8" t="s">
        <v>206</v>
      </c>
      <c r="B861" s="9">
        <v>1</v>
      </c>
      <c r="C861" s="9"/>
      <c r="D861" s="9">
        <v>1</v>
      </c>
      <c r="E861" s="9"/>
      <c r="F861" s="9"/>
      <c r="G861" s="9">
        <f t="shared" si="8"/>
        <v>1</v>
      </c>
    </row>
    <row r="862" spans="1:7" x14ac:dyDescent="0.35">
      <c r="A862" s="8" t="s">
        <v>498</v>
      </c>
      <c r="B862" s="9"/>
      <c r="C862" s="9"/>
      <c r="D862" s="9">
        <v>1</v>
      </c>
      <c r="E862" s="9"/>
      <c r="F862" s="9"/>
      <c r="G862" s="9">
        <f t="shared" si="8"/>
        <v>1</v>
      </c>
    </row>
    <row r="863" spans="1:7" x14ac:dyDescent="0.35">
      <c r="A863" s="8" t="s">
        <v>541</v>
      </c>
      <c r="B863" s="9"/>
      <c r="C863" s="9"/>
      <c r="D863" s="9">
        <v>1</v>
      </c>
      <c r="E863" s="9"/>
      <c r="F863" s="9"/>
      <c r="G863" s="9">
        <f t="shared" si="8"/>
        <v>1</v>
      </c>
    </row>
    <row r="864" spans="1:7" x14ac:dyDescent="0.35">
      <c r="A864" s="8" t="s">
        <v>941</v>
      </c>
      <c r="B864" s="9"/>
      <c r="C864" s="9"/>
      <c r="D864" s="9"/>
      <c r="E864" s="9">
        <v>1</v>
      </c>
      <c r="F864" s="9"/>
      <c r="G864" s="9">
        <f t="shared" si="8"/>
        <v>1</v>
      </c>
    </row>
    <row r="865" spans="1:7" x14ac:dyDescent="0.35">
      <c r="A865" s="8" t="s">
        <v>942</v>
      </c>
      <c r="B865" s="9"/>
      <c r="C865" s="9"/>
      <c r="D865" s="9"/>
      <c r="E865" s="9">
        <v>1</v>
      </c>
      <c r="F865" s="9"/>
      <c r="G865" s="9">
        <f t="shared" si="8"/>
        <v>1</v>
      </c>
    </row>
    <row r="866" spans="1:7" x14ac:dyDescent="0.35">
      <c r="A866" s="8" t="s">
        <v>235</v>
      </c>
      <c r="B866" s="9"/>
      <c r="C866" s="9"/>
      <c r="D866" s="9">
        <v>1</v>
      </c>
      <c r="E866" s="9"/>
      <c r="F866" s="9">
        <v>1</v>
      </c>
      <c r="G866" s="9">
        <f t="shared" si="8"/>
        <v>1</v>
      </c>
    </row>
    <row r="867" spans="1:7" x14ac:dyDescent="0.35">
      <c r="A867" s="8" t="s">
        <v>2116</v>
      </c>
      <c r="B867" s="9"/>
      <c r="C867" s="9"/>
      <c r="D867" s="9">
        <v>1</v>
      </c>
      <c r="E867" s="9"/>
      <c r="F867" s="9"/>
      <c r="G867" s="9">
        <f t="shared" si="8"/>
        <v>1</v>
      </c>
    </row>
    <row r="868" spans="1:7" x14ac:dyDescent="0.35">
      <c r="A868" s="8" t="s">
        <v>245</v>
      </c>
      <c r="B868" s="9"/>
      <c r="C868" s="9"/>
      <c r="D868" s="9">
        <v>1</v>
      </c>
      <c r="E868" s="9"/>
      <c r="F868" s="9"/>
      <c r="G868" s="9">
        <f t="shared" si="8"/>
        <v>1</v>
      </c>
    </row>
    <row r="869" spans="1:7" x14ac:dyDescent="0.35">
      <c r="A869" s="8" t="s">
        <v>505</v>
      </c>
      <c r="B869" s="9"/>
      <c r="C869" s="9"/>
      <c r="D869" s="9">
        <v>1</v>
      </c>
      <c r="E869" s="9"/>
      <c r="F869" s="9"/>
      <c r="G869" s="9">
        <f t="shared" si="8"/>
        <v>1</v>
      </c>
    </row>
    <row r="870" spans="1:7" x14ac:dyDescent="0.35">
      <c r="A870" s="8" t="s">
        <v>1467</v>
      </c>
      <c r="B870" s="9"/>
      <c r="C870" s="9">
        <v>1</v>
      </c>
      <c r="D870" s="9"/>
      <c r="E870" s="9"/>
      <c r="F870" s="9">
        <v>1</v>
      </c>
      <c r="G870" s="9">
        <f t="shared" si="8"/>
        <v>1</v>
      </c>
    </row>
    <row r="871" spans="1:7" x14ac:dyDescent="0.35">
      <c r="A871" s="8" t="s">
        <v>249</v>
      </c>
      <c r="B871" s="9"/>
      <c r="C871" s="9"/>
      <c r="D871" s="9">
        <v>1</v>
      </c>
      <c r="E871" s="9"/>
      <c r="F871" s="9"/>
      <c r="G871" s="9">
        <f t="shared" si="8"/>
        <v>1</v>
      </c>
    </row>
    <row r="872" spans="1:7" x14ac:dyDescent="0.35">
      <c r="A872" s="8" t="s">
        <v>2120</v>
      </c>
      <c r="B872" s="9"/>
      <c r="C872" s="9"/>
      <c r="D872" s="9">
        <v>1</v>
      </c>
      <c r="E872" s="9"/>
      <c r="F872" s="9"/>
      <c r="G872" s="9">
        <f t="shared" si="8"/>
        <v>1</v>
      </c>
    </row>
    <row r="873" spans="1:7" x14ac:dyDescent="0.35">
      <c r="A873" s="8" t="s">
        <v>943</v>
      </c>
      <c r="B873" s="9">
        <v>2</v>
      </c>
      <c r="C873" s="9"/>
      <c r="D873" s="9"/>
      <c r="E873" s="9">
        <v>1</v>
      </c>
      <c r="F873" s="9"/>
      <c r="G873" s="9">
        <f t="shared" si="8"/>
        <v>1</v>
      </c>
    </row>
    <row r="874" spans="1:7" x14ac:dyDescent="0.35">
      <c r="A874" s="8" t="s">
        <v>2121</v>
      </c>
      <c r="B874" s="9"/>
      <c r="C874" s="9"/>
      <c r="D874" s="9">
        <v>1</v>
      </c>
      <c r="E874" s="9"/>
      <c r="F874" s="9"/>
      <c r="G874" s="9">
        <f t="shared" si="8"/>
        <v>1</v>
      </c>
    </row>
    <row r="875" spans="1:7" x14ac:dyDescent="0.35">
      <c r="A875" s="8" t="s">
        <v>2125</v>
      </c>
      <c r="B875" s="9"/>
      <c r="C875" s="9"/>
      <c r="D875" s="9">
        <v>1</v>
      </c>
      <c r="E875" s="9"/>
      <c r="F875" s="9"/>
      <c r="G875" s="9">
        <f t="shared" si="8"/>
        <v>1</v>
      </c>
    </row>
    <row r="876" spans="1:7" x14ac:dyDescent="0.35">
      <c r="A876" s="8" t="s">
        <v>811</v>
      </c>
      <c r="B876" s="9"/>
      <c r="C876" s="9">
        <v>1</v>
      </c>
      <c r="D876" s="9"/>
      <c r="E876" s="9"/>
      <c r="F876" s="9"/>
      <c r="G876" s="9">
        <f t="shared" si="8"/>
        <v>1</v>
      </c>
    </row>
    <row r="877" spans="1:7" x14ac:dyDescent="0.35">
      <c r="A877" s="8" t="s">
        <v>595</v>
      </c>
      <c r="B877" s="9">
        <v>1</v>
      </c>
      <c r="C877" s="9"/>
      <c r="D877" s="9"/>
      <c r="E877" s="9">
        <v>1</v>
      </c>
      <c r="F877" s="9"/>
      <c r="G877" s="9">
        <f t="shared" si="8"/>
        <v>1</v>
      </c>
    </row>
    <row r="878" spans="1:7" x14ac:dyDescent="0.35">
      <c r="A878" s="8" t="s">
        <v>2188</v>
      </c>
      <c r="B878" s="9">
        <v>4</v>
      </c>
      <c r="C878" s="9">
        <v>1</v>
      </c>
      <c r="D878" s="9"/>
      <c r="E878" s="9"/>
      <c r="F878" s="9"/>
      <c r="G878" s="9">
        <f t="shared" si="8"/>
        <v>1</v>
      </c>
    </row>
    <row r="879" spans="1:7" x14ac:dyDescent="0.35">
      <c r="A879" s="8" t="s">
        <v>2191</v>
      </c>
      <c r="B879" s="9"/>
      <c r="C879" s="9">
        <v>1</v>
      </c>
      <c r="D879" s="9"/>
      <c r="E879" s="9"/>
      <c r="F879" s="9"/>
      <c r="G879" s="9">
        <f t="shared" si="8"/>
        <v>1</v>
      </c>
    </row>
    <row r="880" spans="1:7" x14ac:dyDescent="0.35">
      <c r="A880" s="8" t="s">
        <v>935</v>
      </c>
      <c r="B880" s="9"/>
      <c r="C880" s="9"/>
      <c r="D880" s="9"/>
      <c r="E880" s="9">
        <v>1</v>
      </c>
      <c r="F880" s="9"/>
      <c r="G880" s="9">
        <f t="shared" si="8"/>
        <v>1</v>
      </c>
    </row>
    <row r="881" spans="1:7" x14ac:dyDescent="0.35">
      <c r="A881" s="8" t="s">
        <v>280</v>
      </c>
      <c r="B881" s="9"/>
      <c r="C881" s="9"/>
      <c r="D881" s="9">
        <v>1</v>
      </c>
      <c r="E881" s="9"/>
      <c r="F881" s="9">
        <v>2</v>
      </c>
      <c r="G881" s="9">
        <f t="shared" si="8"/>
        <v>1</v>
      </c>
    </row>
    <row r="882" spans="1:7" x14ac:dyDescent="0.35">
      <c r="A882" s="8" t="s">
        <v>1659</v>
      </c>
      <c r="B882" s="9"/>
      <c r="C882" s="9">
        <v>1</v>
      </c>
      <c r="D882" s="9"/>
      <c r="E882" s="9"/>
      <c r="F882" s="9"/>
      <c r="G882" s="9">
        <f t="shared" si="8"/>
        <v>1</v>
      </c>
    </row>
    <row r="883" spans="1:7" x14ac:dyDescent="0.35">
      <c r="A883" s="8" t="s">
        <v>2118</v>
      </c>
      <c r="B883" s="9"/>
      <c r="C883" s="9"/>
      <c r="D883" s="9">
        <v>1</v>
      </c>
      <c r="E883" s="9"/>
      <c r="F883" s="9"/>
      <c r="G883" s="9">
        <f t="shared" si="8"/>
        <v>1</v>
      </c>
    </row>
    <row r="884" spans="1:7" x14ac:dyDescent="0.35">
      <c r="A884" s="8" t="s">
        <v>178</v>
      </c>
      <c r="B884" s="9">
        <v>4</v>
      </c>
      <c r="C884" s="9"/>
      <c r="D884" s="9">
        <v>1</v>
      </c>
      <c r="E884" s="9"/>
      <c r="F884" s="9">
        <v>3</v>
      </c>
      <c r="G884" s="9">
        <f t="shared" si="8"/>
        <v>1</v>
      </c>
    </row>
    <row r="885" spans="1:7" x14ac:dyDescent="0.35">
      <c r="A885" s="8" t="s">
        <v>781</v>
      </c>
      <c r="B885" s="9"/>
      <c r="C885" s="9">
        <v>1</v>
      </c>
      <c r="D885" s="9"/>
      <c r="E885" s="9"/>
      <c r="F885" s="9"/>
      <c r="G885" s="9">
        <f t="shared" si="8"/>
        <v>1</v>
      </c>
    </row>
    <row r="886" spans="1:7" x14ac:dyDescent="0.35">
      <c r="A886" s="8" t="s">
        <v>594</v>
      </c>
      <c r="B886" s="9">
        <v>3</v>
      </c>
      <c r="C886" s="9"/>
      <c r="D886" s="9"/>
      <c r="E886" s="9">
        <v>1</v>
      </c>
      <c r="F886" s="9"/>
      <c r="G886" s="9">
        <f t="shared" si="8"/>
        <v>1</v>
      </c>
    </row>
    <row r="887" spans="1:7" x14ac:dyDescent="0.35">
      <c r="A887" s="8" t="s">
        <v>2119</v>
      </c>
      <c r="B887" s="9"/>
      <c r="C887" s="9"/>
      <c r="D887" s="9">
        <v>1</v>
      </c>
      <c r="E887" s="9"/>
      <c r="F887" s="9"/>
      <c r="G887" s="9">
        <f t="shared" si="8"/>
        <v>1</v>
      </c>
    </row>
    <row r="888" spans="1:7" x14ac:dyDescent="0.35">
      <c r="A888" s="8" t="s">
        <v>2193</v>
      </c>
      <c r="B888" s="9"/>
      <c r="C888" s="9">
        <v>1</v>
      </c>
      <c r="D888" s="9"/>
      <c r="E888" s="9"/>
      <c r="F888" s="9"/>
      <c r="G888" s="9">
        <f t="shared" si="8"/>
        <v>1</v>
      </c>
    </row>
    <row r="889" spans="1:7" x14ac:dyDescent="0.35">
      <c r="A889" s="8" t="s">
        <v>79</v>
      </c>
      <c r="B889" s="9">
        <v>2</v>
      </c>
      <c r="C889" s="9"/>
      <c r="D889" s="9">
        <v>1</v>
      </c>
      <c r="E889" s="9"/>
      <c r="F889" s="9">
        <v>1</v>
      </c>
      <c r="G889" s="9">
        <f t="shared" si="8"/>
        <v>1</v>
      </c>
    </row>
    <row r="890" spans="1:7" x14ac:dyDescent="0.35">
      <c r="A890" s="8" t="s">
        <v>1671</v>
      </c>
      <c r="B890" s="9"/>
      <c r="C890" s="9"/>
      <c r="D890" s="9">
        <v>1</v>
      </c>
      <c r="E890" s="9"/>
      <c r="F890" s="9"/>
      <c r="G890" s="9">
        <f t="shared" si="8"/>
        <v>1</v>
      </c>
    </row>
    <row r="891" spans="1:7" x14ac:dyDescent="0.35">
      <c r="A891" s="8" t="s">
        <v>911</v>
      </c>
      <c r="B891" s="9"/>
      <c r="C891" s="9"/>
      <c r="D891" s="9"/>
      <c r="E891" s="9">
        <v>1</v>
      </c>
      <c r="F891" s="9"/>
      <c r="G891" s="9">
        <f t="shared" si="8"/>
        <v>1</v>
      </c>
    </row>
    <row r="892" spans="1:7" x14ac:dyDescent="0.35">
      <c r="A892" s="8" t="s">
        <v>313</v>
      </c>
      <c r="B892" s="9">
        <v>1</v>
      </c>
      <c r="C892" s="9"/>
      <c r="D892" s="9"/>
      <c r="E892" s="9">
        <v>1</v>
      </c>
      <c r="F892" s="9">
        <v>4</v>
      </c>
      <c r="G892" s="9">
        <f t="shared" si="8"/>
        <v>1</v>
      </c>
    </row>
    <row r="893" spans="1:7" x14ac:dyDescent="0.35">
      <c r="A893" s="8" t="s">
        <v>316</v>
      </c>
      <c r="B893" s="9"/>
      <c r="C893" s="9"/>
      <c r="D893" s="9">
        <v>1</v>
      </c>
      <c r="E893" s="9"/>
      <c r="F893" s="9"/>
      <c r="G893" s="9">
        <f t="shared" si="8"/>
        <v>1</v>
      </c>
    </row>
    <row r="894" spans="1:7" x14ac:dyDescent="0.35">
      <c r="A894" s="8" t="s">
        <v>167</v>
      </c>
      <c r="B894" s="9">
        <v>1</v>
      </c>
      <c r="C894" s="9"/>
      <c r="D894" s="9">
        <v>1</v>
      </c>
      <c r="E894" s="9"/>
      <c r="F894" s="9">
        <v>1</v>
      </c>
      <c r="G894" s="9">
        <f t="shared" si="8"/>
        <v>1</v>
      </c>
    </row>
    <row r="895" spans="1:7" x14ac:dyDescent="0.35">
      <c r="A895" s="8" t="s">
        <v>946</v>
      </c>
      <c r="B895" s="9">
        <v>2</v>
      </c>
      <c r="C895" s="9"/>
      <c r="D895" s="9"/>
      <c r="E895" s="9">
        <v>1</v>
      </c>
      <c r="F895" s="9"/>
      <c r="G895" s="9">
        <f t="shared" si="8"/>
        <v>1</v>
      </c>
    </row>
    <row r="896" spans="1:7" x14ac:dyDescent="0.35">
      <c r="A896" s="8" t="s">
        <v>440</v>
      </c>
      <c r="B896" s="9"/>
      <c r="C896" s="9"/>
      <c r="D896" s="9">
        <v>1</v>
      </c>
      <c r="E896" s="9"/>
      <c r="F896" s="9"/>
      <c r="G896" s="9">
        <f t="shared" si="8"/>
        <v>1</v>
      </c>
    </row>
    <row r="897" spans="1:7" x14ac:dyDescent="0.35">
      <c r="A897" s="8" t="s">
        <v>2115</v>
      </c>
      <c r="B897" s="9"/>
      <c r="C897" s="9"/>
      <c r="D897" s="9">
        <v>1</v>
      </c>
      <c r="E897" s="9"/>
      <c r="F897" s="9"/>
      <c r="G897" s="9">
        <f t="shared" si="8"/>
        <v>1</v>
      </c>
    </row>
    <row r="898" spans="1:7" x14ac:dyDescent="0.35">
      <c r="A898" s="8" t="s">
        <v>515</v>
      </c>
      <c r="B898" s="9"/>
      <c r="C898" s="9"/>
      <c r="D898" s="9">
        <v>1</v>
      </c>
      <c r="E898" s="9"/>
      <c r="F898" s="9"/>
      <c r="G898" s="9">
        <f t="shared" si="8"/>
        <v>1</v>
      </c>
    </row>
    <row r="899" spans="1:7" x14ac:dyDescent="0.35">
      <c r="A899" s="8" t="s">
        <v>357</v>
      </c>
      <c r="B899" s="9"/>
      <c r="C899" s="9"/>
      <c r="D899" s="9">
        <v>1</v>
      </c>
      <c r="E899" s="9"/>
      <c r="F899" s="9"/>
      <c r="G899" s="9">
        <f t="shared" si="8"/>
        <v>1</v>
      </c>
    </row>
    <row r="900" spans="1:7" x14ac:dyDescent="0.35">
      <c r="A900" s="8" t="s">
        <v>735</v>
      </c>
      <c r="B900" s="9">
        <v>1</v>
      </c>
      <c r="C900" s="9">
        <v>1</v>
      </c>
      <c r="D900" s="9"/>
      <c r="E900" s="9"/>
      <c r="F900" s="9"/>
      <c r="G900" s="9">
        <f t="shared" si="8"/>
        <v>1</v>
      </c>
    </row>
    <row r="901" spans="1:7" x14ac:dyDescent="0.35">
      <c r="A901" s="8" t="s">
        <v>369</v>
      </c>
      <c r="B901" s="9"/>
      <c r="C901" s="9"/>
      <c r="D901" s="9"/>
      <c r="E901" s="9">
        <v>1</v>
      </c>
      <c r="F901" s="9">
        <v>2</v>
      </c>
      <c r="G901" s="9">
        <f t="shared" si="8"/>
        <v>1</v>
      </c>
    </row>
    <row r="902" spans="1:7" x14ac:dyDescent="0.35">
      <c r="A902" s="8" t="s">
        <v>388</v>
      </c>
      <c r="B902" s="9"/>
      <c r="C902" s="9"/>
      <c r="D902" s="9">
        <v>1</v>
      </c>
      <c r="E902" s="9"/>
      <c r="F902" s="9"/>
      <c r="G902" s="9">
        <f t="shared" si="8"/>
        <v>1</v>
      </c>
    </row>
    <row r="903" spans="1:7" x14ac:dyDescent="0.35">
      <c r="A903" s="8" t="s">
        <v>2182</v>
      </c>
      <c r="B903" s="9"/>
      <c r="C903" s="9"/>
      <c r="D903" s="9"/>
      <c r="E903" s="9">
        <v>1</v>
      </c>
      <c r="F903" s="9"/>
      <c r="G903" s="9">
        <f t="shared" si="8"/>
        <v>1</v>
      </c>
    </row>
    <row r="904" spans="1:7" x14ac:dyDescent="0.35">
      <c r="A904" s="8" t="s">
        <v>1404</v>
      </c>
      <c r="B904" s="9">
        <v>1</v>
      </c>
      <c r="C904" s="9"/>
      <c r="D904" s="9"/>
      <c r="E904" s="9"/>
      <c r="F904" s="9"/>
      <c r="G904" s="9">
        <f t="shared" si="8"/>
        <v>0</v>
      </c>
    </row>
    <row r="905" spans="1:7" x14ac:dyDescent="0.35">
      <c r="A905" s="8" t="s">
        <v>1027</v>
      </c>
      <c r="B905" s="9">
        <v>1</v>
      </c>
      <c r="C905" s="9"/>
      <c r="D905" s="9"/>
      <c r="E905" s="9"/>
      <c r="F905" s="9">
        <v>1</v>
      </c>
      <c r="G905" s="9">
        <f t="shared" si="8"/>
        <v>0</v>
      </c>
    </row>
    <row r="906" spans="1:7" x14ac:dyDescent="0.35">
      <c r="A906" s="8" t="s">
        <v>58</v>
      </c>
      <c r="B906" s="9"/>
      <c r="C906" s="9"/>
      <c r="D906" s="9"/>
      <c r="E906" s="9"/>
      <c r="F906" s="9">
        <v>1</v>
      </c>
      <c r="G906" s="9">
        <f t="shared" si="8"/>
        <v>0</v>
      </c>
    </row>
    <row r="907" spans="1:7" x14ac:dyDescent="0.35">
      <c r="A907" s="8" t="s">
        <v>585</v>
      </c>
      <c r="B907" s="9">
        <v>1</v>
      </c>
      <c r="C907" s="9"/>
      <c r="D907" s="9"/>
      <c r="E907" s="9"/>
      <c r="F907" s="9"/>
      <c r="G907" s="9">
        <f t="shared" si="8"/>
        <v>0</v>
      </c>
    </row>
    <row r="908" spans="1:7" x14ac:dyDescent="0.35">
      <c r="A908" s="8" t="s">
        <v>1820</v>
      </c>
      <c r="B908" s="9">
        <v>1</v>
      </c>
      <c r="C908" s="9"/>
      <c r="D908" s="9"/>
      <c r="E908" s="9"/>
      <c r="F908" s="9"/>
      <c r="G908" s="9">
        <f t="shared" si="8"/>
        <v>0</v>
      </c>
    </row>
    <row r="909" spans="1:7" x14ac:dyDescent="0.35">
      <c r="A909" s="8" t="s">
        <v>1821</v>
      </c>
      <c r="B909" s="9">
        <v>2</v>
      </c>
      <c r="C909" s="9"/>
      <c r="D909" s="9"/>
      <c r="E909" s="9"/>
      <c r="F909" s="9"/>
      <c r="G909" s="9">
        <f t="shared" si="8"/>
        <v>0</v>
      </c>
    </row>
    <row r="910" spans="1:7" x14ac:dyDescent="0.35">
      <c r="A910" s="8" t="s">
        <v>1828</v>
      </c>
      <c r="B910" s="9">
        <v>2</v>
      </c>
      <c r="C910" s="9"/>
      <c r="D910" s="9"/>
      <c r="E910" s="9"/>
      <c r="F910" s="9"/>
      <c r="G910" s="9">
        <f t="shared" si="8"/>
        <v>0</v>
      </c>
    </row>
    <row r="911" spans="1:7" x14ac:dyDescent="0.35">
      <c r="A911" s="8" t="s">
        <v>69</v>
      </c>
      <c r="B911" s="9"/>
      <c r="C911" s="9"/>
      <c r="D911" s="9"/>
      <c r="E911" s="9"/>
      <c r="F911" s="9">
        <v>1</v>
      </c>
      <c r="G911" s="9">
        <f t="shared" si="8"/>
        <v>0</v>
      </c>
    </row>
    <row r="912" spans="1:7" x14ac:dyDescent="0.35">
      <c r="A912" s="8" t="s">
        <v>2111</v>
      </c>
      <c r="B912" s="9">
        <v>2</v>
      </c>
      <c r="C912" s="9"/>
      <c r="D912" s="9"/>
      <c r="E912" s="9"/>
      <c r="F912" s="9"/>
      <c r="G912" s="9">
        <f t="shared" si="8"/>
        <v>0</v>
      </c>
    </row>
    <row r="913" spans="1:7" x14ac:dyDescent="0.35">
      <c r="A913" s="8" t="s">
        <v>2108</v>
      </c>
      <c r="B913" s="9">
        <v>1</v>
      </c>
      <c r="C913" s="9"/>
      <c r="D913" s="9"/>
      <c r="E913" s="9"/>
      <c r="F913" s="9"/>
      <c r="G913" s="9">
        <f t="shared" si="8"/>
        <v>0</v>
      </c>
    </row>
    <row r="914" spans="1:7" x14ac:dyDescent="0.35">
      <c r="A914" s="8" t="s">
        <v>944</v>
      </c>
      <c r="B914" s="9"/>
      <c r="C914" s="9"/>
      <c r="D914" s="9"/>
      <c r="E914" s="9"/>
      <c r="F914" s="9">
        <v>1</v>
      </c>
      <c r="G914" s="9">
        <f t="shared" si="8"/>
        <v>0</v>
      </c>
    </row>
    <row r="915" spans="1:7" x14ac:dyDescent="0.35">
      <c r="A915" s="8" t="s">
        <v>762</v>
      </c>
      <c r="B915" s="9">
        <v>1</v>
      </c>
      <c r="C915" s="9"/>
      <c r="D915" s="9"/>
      <c r="E915" s="9"/>
      <c r="F915" s="9"/>
      <c r="G915" s="9">
        <f t="shared" si="8"/>
        <v>0</v>
      </c>
    </row>
    <row r="916" spans="1:7" x14ac:dyDescent="0.35">
      <c r="A916" s="8" t="s">
        <v>78</v>
      </c>
      <c r="B916" s="9"/>
      <c r="C916" s="9"/>
      <c r="D916" s="9"/>
      <c r="E916" s="9"/>
      <c r="F916" s="9">
        <v>2</v>
      </c>
      <c r="G916" s="9">
        <f t="shared" si="8"/>
        <v>0</v>
      </c>
    </row>
    <row r="917" spans="1:7" x14ac:dyDescent="0.35">
      <c r="A917" s="8" t="s">
        <v>753</v>
      </c>
      <c r="B917" s="9">
        <v>2</v>
      </c>
      <c r="C917" s="9"/>
      <c r="D917" s="9"/>
      <c r="E917" s="9"/>
      <c r="F917" s="9"/>
      <c r="G917" s="9">
        <f t="shared" si="8"/>
        <v>0</v>
      </c>
    </row>
    <row r="918" spans="1:7" x14ac:dyDescent="0.35">
      <c r="A918" s="8" t="s">
        <v>1068</v>
      </c>
      <c r="B918" s="9">
        <v>2</v>
      </c>
      <c r="C918" s="9"/>
      <c r="D918" s="9"/>
      <c r="E918" s="9"/>
      <c r="F918" s="9"/>
      <c r="G918" s="9">
        <f t="shared" ref="G918:G981" si="9">SUM(C918:E918)</f>
        <v>0</v>
      </c>
    </row>
    <row r="919" spans="1:7" x14ac:dyDescent="0.35">
      <c r="A919" s="8" t="s">
        <v>1855</v>
      </c>
      <c r="B919" s="9">
        <v>2</v>
      </c>
      <c r="C919" s="9"/>
      <c r="D919" s="9"/>
      <c r="E919" s="9"/>
      <c r="F919" s="9"/>
      <c r="G919" s="9">
        <f t="shared" si="9"/>
        <v>0</v>
      </c>
    </row>
    <row r="920" spans="1:7" x14ac:dyDescent="0.35">
      <c r="A920" s="8" t="s">
        <v>94</v>
      </c>
      <c r="B920" s="9"/>
      <c r="C920" s="9"/>
      <c r="D920" s="9"/>
      <c r="E920" s="9"/>
      <c r="F920" s="9">
        <v>1</v>
      </c>
      <c r="G920" s="9">
        <f t="shared" si="9"/>
        <v>0</v>
      </c>
    </row>
    <row r="921" spans="1:7" x14ac:dyDescent="0.35">
      <c r="A921" s="8" t="s">
        <v>103</v>
      </c>
      <c r="B921" s="9"/>
      <c r="C921" s="9"/>
      <c r="D921" s="9"/>
      <c r="E921" s="9"/>
      <c r="F921" s="9">
        <v>2</v>
      </c>
      <c r="G921" s="9">
        <f t="shared" si="9"/>
        <v>0</v>
      </c>
    </row>
    <row r="922" spans="1:7" x14ac:dyDescent="0.35">
      <c r="A922" s="8" t="s">
        <v>109</v>
      </c>
      <c r="B922" s="9">
        <v>1</v>
      </c>
      <c r="C922" s="9"/>
      <c r="D922" s="9"/>
      <c r="E922" s="9"/>
      <c r="F922" s="9"/>
      <c r="G922" s="9">
        <f t="shared" si="9"/>
        <v>0</v>
      </c>
    </row>
    <row r="923" spans="1:7" x14ac:dyDescent="0.35">
      <c r="A923" s="8" t="s">
        <v>118</v>
      </c>
      <c r="B923" s="9"/>
      <c r="C923" s="9"/>
      <c r="D923" s="9"/>
      <c r="E923" s="9"/>
      <c r="F923" s="9">
        <v>2</v>
      </c>
      <c r="G923" s="9">
        <f t="shared" si="9"/>
        <v>0</v>
      </c>
    </row>
    <row r="924" spans="1:7" x14ac:dyDescent="0.35">
      <c r="A924" s="8" t="s">
        <v>940</v>
      </c>
      <c r="B924" s="9">
        <v>2</v>
      </c>
      <c r="C924" s="9"/>
      <c r="D924" s="9"/>
      <c r="E924" s="9"/>
      <c r="F924" s="9"/>
      <c r="G924" s="9">
        <f t="shared" si="9"/>
        <v>0</v>
      </c>
    </row>
    <row r="925" spans="1:7" x14ac:dyDescent="0.35">
      <c r="A925" s="8" t="s">
        <v>549</v>
      </c>
      <c r="B925" s="9"/>
      <c r="C925" s="9"/>
      <c r="D925" s="9"/>
      <c r="E925" s="9"/>
      <c r="F925" s="9">
        <v>1</v>
      </c>
      <c r="G925" s="9">
        <f t="shared" si="9"/>
        <v>0</v>
      </c>
    </row>
    <row r="926" spans="1:7" x14ac:dyDescent="0.35">
      <c r="A926" s="8" t="s">
        <v>1064</v>
      </c>
      <c r="B926" s="9">
        <v>2</v>
      </c>
      <c r="C926" s="9"/>
      <c r="D926" s="9"/>
      <c r="E926" s="9"/>
      <c r="F926" s="9"/>
      <c r="G926" s="9">
        <f t="shared" si="9"/>
        <v>0</v>
      </c>
    </row>
    <row r="927" spans="1:7" x14ac:dyDescent="0.35">
      <c r="A927" s="8" t="s">
        <v>838</v>
      </c>
      <c r="B927" s="9">
        <v>3</v>
      </c>
      <c r="C927" s="9"/>
      <c r="D927" s="9"/>
      <c r="E927" s="9"/>
      <c r="F927" s="9"/>
      <c r="G927" s="9">
        <f t="shared" si="9"/>
        <v>0</v>
      </c>
    </row>
    <row r="928" spans="1:7" x14ac:dyDescent="0.35">
      <c r="A928" s="8" t="s">
        <v>131</v>
      </c>
      <c r="B928" s="9"/>
      <c r="C928" s="9"/>
      <c r="D928" s="9"/>
      <c r="E928" s="9"/>
      <c r="F928" s="9">
        <v>1</v>
      </c>
      <c r="G928" s="9">
        <f t="shared" si="9"/>
        <v>0</v>
      </c>
    </row>
    <row r="929" spans="1:7" x14ac:dyDescent="0.35">
      <c r="A929" s="8" t="s">
        <v>1754</v>
      </c>
      <c r="B929" s="9">
        <v>1</v>
      </c>
      <c r="C929" s="9"/>
      <c r="D929" s="9"/>
      <c r="E929" s="9"/>
      <c r="F929" s="9"/>
      <c r="G929" s="9">
        <f t="shared" si="9"/>
        <v>0</v>
      </c>
    </row>
    <row r="930" spans="1:7" x14ac:dyDescent="0.35">
      <c r="A930" s="8" t="s">
        <v>1035</v>
      </c>
      <c r="B930" s="9">
        <v>4</v>
      </c>
      <c r="C930" s="9"/>
      <c r="D930" s="9"/>
      <c r="E930" s="9"/>
      <c r="F930" s="9"/>
      <c r="G930" s="9">
        <f t="shared" si="9"/>
        <v>0</v>
      </c>
    </row>
    <row r="931" spans="1:7" x14ac:dyDescent="0.35">
      <c r="A931" s="8" t="s">
        <v>1389</v>
      </c>
      <c r="B931" s="9">
        <v>1</v>
      </c>
      <c r="C931" s="9"/>
      <c r="D931" s="9"/>
      <c r="E931" s="9"/>
      <c r="F931" s="9"/>
      <c r="G931" s="9">
        <f t="shared" si="9"/>
        <v>0</v>
      </c>
    </row>
    <row r="932" spans="1:7" x14ac:dyDescent="0.35">
      <c r="A932" s="8" t="s">
        <v>2140</v>
      </c>
      <c r="B932" s="9">
        <v>1</v>
      </c>
      <c r="C932" s="9"/>
      <c r="D932" s="9"/>
      <c r="E932" s="9"/>
      <c r="F932" s="9"/>
      <c r="G932" s="9">
        <f t="shared" si="9"/>
        <v>0</v>
      </c>
    </row>
    <row r="933" spans="1:7" x14ac:dyDescent="0.35">
      <c r="A933" s="8" t="s">
        <v>1179</v>
      </c>
      <c r="B933" s="9">
        <v>1</v>
      </c>
      <c r="C933" s="9"/>
      <c r="D933" s="9"/>
      <c r="E933" s="9"/>
      <c r="F933" s="9"/>
      <c r="G933" s="9">
        <f t="shared" si="9"/>
        <v>0</v>
      </c>
    </row>
    <row r="934" spans="1:7" x14ac:dyDescent="0.35">
      <c r="A934" s="8" t="s">
        <v>738</v>
      </c>
      <c r="B934" s="9">
        <v>1</v>
      </c>
      <c r="C934" s="9"/>
      <c r="D934" s="9"/>
      <c r="E934" s="9"/>
      <c r="F934" s="9"/>
      <c r="G934" s="9">
        <f t="shared" si="9"/>
        <v>0</v>
      </c>
    </row>
    <row r="935" spans="1:7" x14ac:dyDescent="0.35">
      <c r="A935" s="8" t="s">
        <v>1262</v>
      </c>
      <c r="B935" s="9">
        <v>1</v>
      </c>
      <c r="C935" s="9"/>
      <c r="D935" s="9"/>
      <c r="E935" s="9"/>
      <c r="F935" s="9"/>
      <c r="G935" s="9">
        <f t="shared" si="9"/>
        <v>0</v>
      </c>
    </row>
    <row r="936" spans="1:7" x14ac:dyDescent="0.35">
      <c r="A936" s="8" t="s">
        <v>1239</v>
      </c>
      <c r="B936" s="9">
        <v>2</v>
      </c>
      <c r="C936" s="9"/>
      <c r="D936" s="9"/>
      <c r="E936" s="9"/>
      <c r="F936" s="9"/>
      <c r="G936" s="9">
        <f t="shared" si="9"/>
        <v>0</v>
      </c>
    </row>
    <row r="937" spans="1:7" x14ac:dyDescent="0.35">
      <c r="A937" s="8" t="s">
        <v>748</v>
      </c>
      <c r="B937" s="9">
        <v>1</v>
      </c>
      <c r="C937" s="9"/>
      <c r="D937" s="9"/>
      <c r="E937" s="9"/>
      <c r="F937" s="9"/>
      <c r="G937" s="9">
        <f t="shared" si="9"/>
        <v>0</v>
      </c>
    </row>
    <row r="938" spans="1:7" x14ac:dyDescent="0.35">
      <c r="A938" s="8" t="s">
        <v>42</v>
      </c>
      <c r="B938" s="9">
        <v>1</v>
      </c>
      <c r="C938" s="9"/>
      <c r="D938" s="9"/>
      <c r="E938" s="9"/>
      <c r="F938" s="9"/>
      <c r="G938" s="9">
        <f t="shared" si="9"/>
        <v>0</v>
      </c>
    </row>
    <row r="939" spans="1:7" x14ac:dyDescent="0.35">
      <c r="A939" s="8" t="s">
        <v>1826</v>
      </c>
      <c r="B939" s="9">
        <v>1</v>
      </c>
      <c r="C939" s="9"/>
      <c r="D939" s="9"/>
      <c r="E939" s="9"/>
      <c r="F939" s="9"/>
      <c r="G939" s="9">
        <f t="shared" si="9"/>
        <v>0</v>
      </c>
    </row>
    <row r="940" spans="1:7" x14ac:dyDescent="0.35">
      <c r="A940" s="8" t="s">
        <v>450</v>
      </c>
      <c r="B940" s="9">
        <v>1</v>
      </c>
      <c r="C940" s="9"/>
      <c r="D940" s="9"/>
      <c r="E940" s="9"/>
      <c r="F940" s="9"/>
      <c r="G940" s="9">
        <f t="shared" si="9"/>
        <v>0</v>
      </c>
    </row>
    <row r="941" spans="1:7" x14ac:dyDescent="0.35">
      <c r="A941" s="8" t="s">
        <v>2146</v>
      </c>
      <c r="B941" s="9">
        <v>1</v>
      </c>
      <c r="C941" s="9"/>
      <c r="D941" s="9"/>
      <c r="E941" s="9"/>
      <c r="F941" s="9"/>
      <c r="G941" s="9">
        <f t="shared" si="9"/>
        <v>0</v>
      </c>
    </row>
    <row r="942" spans="1:7" x14ac:dyDescent="0.35">
      <c r="A942" s="8" t="s">
        <v>2130</v>
      </c>
      <c r="B942" s="9">
        <v>3</v>
      </c>
      <c r="C942" s="9"/>
      <c r="D942" s="9"/>
      <c r="E942" s="9"/>
      <c r="F942" s="9">
        <v>1</v>
      </c>
      <c r="G942" s="9">
        <f t="shared" si="9"/>
        <v>0</v>
      </c>
    </row>
    <row r="943" spans="1:7" x14ac:dyDescent="0.35">
      <c r="A943" s="8" t="s">
        <v>1831</v>
      </c>
      <c r="B943" s="9">
        <v>1</v>
      </c>
      <c r="C943" s="9"/>
      <c r="D943" s="9"/>
      <c r="E943" s="9"/>
      <c r="F943" s="9"/>
      <c r="G943" s="9">
        <f t="shared" si="9"/>
        <v>0</v>
      </c>
    </row>
    <row r="944" spans="1:7" x14ac:dyDescent="0.35">
      <c r="A944" s="8" t="s">
        <v>963</v>
      </c>
      <c r="B944" s="9">
        <v>2</v>
      </c>
      <c r="C944" s="9"/>
      <c r="D944" s="9"/>
      <c r="E944" s="9"/>
      <c r="F944" s="9"/>
      <c r="G944" s="9">
        <f t="shared" si="9"/>
        <v>0</v>
      </c>
    </row>
    <row r="945" spans="1:7" x14ac:dyDescent="0.35">
      <c r="A945" s="8" t="s">
        <v>1028</v>
      </c>
      <c r="B945" s="9">
        <v>5</v>
      </c>
      <c r="C945" s="9"/>
      <c r="D945" s="9"/>
      <c r="E945" s="9"/>
      <c r="F945" s="9"/>
      <c r="G945" s="9">
        <f t="shared" si="9"/>
        <v>0</v>
      </c>
    </row>
    <row r="946" spans="1:7" x14ac:dyDescent="0.35">
      <c r="A946" s="8" t="s">
        <v>1642</v>
      </c>
      <c r="B946" s="9">
        <v>1</v>
      </c>
      <c r="C946" s="9"/>
      <c r="D946" s="9"/>
      <c r="E946" s="9"/>
      <c r="F946" s="9"/>
      <c r="G946" s="9">
        <f t="shared" si="9"/>
        <v>0</v>
      </c>
    </row>
    <row r="947" spans="1:7" x14ac:dyDescent="0.35">
      <c r="A947" s="8" t="s">
        <v>1006</v>
      </c>
      <c r="B947" s="9">
        <v>2</v>
      </c>
      <c r="C947" s="9"/>
      <c r="D947" s="9"/>
      <c r="E947" s="9"/>
      <c r="F947" s="9"/>
      <c r="G947" s="9">
        <f t="shared" si="9"/>
        <v>0</v>
      </c>
    </row>
    <row r="948" spans="1:7" x14ac:dyDescent="0.35">
      <c r="A948" s="8" t="s">
        <v>1637</v>
      </c>
      <c r="B948" s="9">
        <v>1</v>
      </c>
      <c r="C948" s="9"/>
      <c r="D948" s="9"/>
      <c r="E948" s="9"/>
      <c r="F948" s="9"/>
      <c r="G948" s="9">
        <f t="shared" si="9"/>
        <v>0</v>
      </c>
    </row>
    <row r="949" spans="1:7" x14ac:dyDescent="0.35">
      <c r="A949" s="8" t="s">
        <v>1053</v>
      </c>
      <c r="B949" s="9">
        <v>2</v>
      </c>
      <c r="C949" s="9"/>
      <c r="D949" s="9"/>
      <c r="E949" s="9"/>
      <c r="F949" s="9">
        <v>1</v>
      </c>
      <c r="G949" s="9">
        <f t="shared" si="9"/>
        <v>0</v>
      </c>
    </row>
    <row r="950" spans="1:7" x14ac:dyDescent="0.35">
      <c r="A950" s="8" t="s">
        <v>1052</v>
      </c>
      <c r="B950" s="9">
        <v>3</v>
      </c>
      <c r="C950" s="9"/>
      <c r="D950" s="9"/>
      <c r="E950" s="9"/>
      <c r="F950" s="9"/>
      <c r="G950" s="9">
        <f t="shared" si="9"/>
        <v>0</v>
      </c>
    </row>
    <row r="951" spans="1:7" x14ac:dyDescent="0.35">
      <c r="A951" s="8" t="s">
        <v>194</v>
      </c>
      <c r="B951" s="9">
        <v>4</v>
      </c>
      <c r="C951" s="9"/>
      <c r="D951" s="9"/>
      <c r="E951" s="9"/>
      <c r="F951" s="9">
        <v>1</v>
      </c>
      <c r="G951" s="9">
        <f t="shared" si="9"/>
        <v>0</v>
      </c>
    </row>
    <row r="952" spans="1:7" x14ac:dyDescent="0.35">
      <c r="A952" s="8" t="s">
        <v>1624</v>
      </c>
      <c r="B952" s="9">
        <v>3</v>
      </c>
      <c r="C952" s="9"/>
      <c r="D952" s="9"/>
      <c r="E952" s="9"/>
      <c r="F952" s="9"/>
      <c r="G952" s="9">
        <f t="shared" si="9"/>
        <v>0</v>
      </c>
    </row>
    <row r="953" spans="1:7" x14ac:dyDescent="0.35">
      <c r="A953" s="8" t="s">
        <v>1030</v>
      </c>
      <c r="B953" s="9">
        <v>5</v>
      </c>
      <c r="C953" s="9"/>
      <c r="D953" s="9"/>
      <c r="E953" s="9"/>
      <c r="F953" s="9"/>
      <c r="G953" s="9">
        <f t="shared" si="9"/>
        <v>0</v>
      </c>
    </row>
    <row r="954" spans="1:7" x14ac:dyDescent="0.35">
      <c r="A954" s="8" t="s">
        <v>2160</v>
      </c>
      <c r="B954" s="9">
        <v>1</v>
      </c>
      <c r="C954" s="9"/>
      <c r="D954" s="9"/>
      <c r="E954" s="9"/>
      <c r="F954" s="9"/>
      <c r="G954" s="9">
        <f t="shared" si="9"/>
        <v>0</v>
      </c>
    </row>
    <row r="955" spans="1:7" x14ac:dyDescent="0.35">
      <c r="A955" s="8" t="s">
        <v>1834</v>
      </c>
      <c r="B955" s="9">
        <v>1</v>
      </c>
      <c r="C955" s="9"/>
      <c r="D955" s="9"/>
      <c r="E955" s="9"/>
      <c r="F955" s="9"/>
      <c r="G955" s="9">
        <f t="shared" si="9"/>
        <v>0</v>
      </c>
    </row>
    <row r="956" spans="1:7" x14ac:dyDescent="0.35">
      <c r="A956" s="8" t="s">
        <v>1377</v>
      </c>
      <c r="B956" s="9">
        <v>2</v>
      </c>
      <c r="C956" s="9"/>
      <c r="D956" s="9"/>
      <c r="E956" s="9"/>
      <c r="F956" s="9"/>
      <c r="G956" s="9">
        <f t="shared" si="9"/>
        <v>0</v>
      </c>
    </row>
    <row r="957" spans="1:7" x14ac:dyDescent="0.35">
      <c r="A957" s="8" t="s">
        <v>1835</v>
      </c>
      <c r="B957" s="9">
        <v>2</v>
      </c>
      <c r="C957" s="9"/>
      <c r="D957" s="9"/>
      <c r="E957" s="9"/>
      <c r="F957" s="9"/>
      <c r="G957" s="9">
        <f t="shared" si="9"/>
        <v>0</v>
      </c>
    </row>
    <row r="958" spans="1:7" x14ac:dyDescent="0.35">
      <c r="A958" s="8" t="s">
        <v>1679</v>
      </c>
      <c r="B958" s="9">
        <v>2</v>
      </c>
      <c r="C958" s="9"/>
      <c r="D958" s="9"/>
      <c r="E958" s="9"/>
      <c r="F958" s="9"/>
      <c r="G958" s="9">
        <f t="shared" si="9"/>
        <v>0</v>
      </c>
    </row>
    <row r="959" spans="1:7" x14ac:dyDescent="0.35">
      <c r="A959" s="8" t="s">
        <v>1829</v>
      </c>
      <c r="B959" s="9">
        <v>1</v>
      </c>
      <c r="C959" s="9"/>
      <c r="D959" s="9"/>
      <c r="E959" s="9"/>
      <c r="F959" s="9"/>
      <c r="G959" s="9">
        <f t="shared" si="9"/>
        <v>0</v>
      </c>
    </row>
    <row r="960" spans="1:7" x14ac:dyDescent="0.35">
      <c r="A960" s="8" t="s">
        <v>588</v>
      </c>
      <c r="B960" s="9">
        <v>1</v>
      </c>
      <c r="C960" s="9"/>
      <c r="D960" s="9"/>
      <c r="E960" s="9"/>
      <c r="F960" s="9"/>
      <c r="G960" s="9">
        <f t="shared" si="9"/>
        <v>0</v>
      </c>
    </row>
    <row r="961" spans="1:7" x14ac:dyDescent="0.35">
      <c r="A961" s="8" t="s">
        <v>2043</v>
      </c>
      <c r="B961" s="9"/>
      <c r="C961" s="9"/>
      <c r="D961" s="9"/>
      <c r="E961" s="9"/>
      <c r="F961" s="9">
        <v>1</v>
      </c>
      <c r="G961" s="9">
        <f t="shared" si="9"/>
        <v>0</v>
      </c>
    </row>
    <row r="962" spans="1:7" x14ac:dyDescent="0.35">
      <c r="A962" s="8" t="s">
        <v>1215</v>
      </c>
      <c r="B962" s="9"/>
      <c r="C962" s="9"/>
      <c r="D962" s="9"/>
      <c r="E962" s="9"/>
      <c r="F962" s="9">
        <v>1</v>
      </c>
      <c r="G962" s="9">
        <f t="shared" si="9"/>
        <v>0</v>
      </c>
    </row>
    <row r="963" spans="1:7" x14ac:dyDescent="0.35">
      <c r="A963" s="8" t="s">
        <v>1468</v>
      </c>
      <c r="B963" s="9">
        <v>1</v>
      </c>
      <c r="C963" s="9"/>
      <c r="D963" s="9"/>
      <c r="E963" s="9"/>
      <c r="F963" s="9"/>
      <c r="G963" s="9">
        <f t="shared" si="9"/>
        <v>0</v>
      </c>
    </row>
    <row r="964" spans="1:7" x14ac:dyDescent="0.35">
      <c r="A964" s="8" t="s">
        <v>350</v>
      </c>
      <c r="B964" s="9"/>
      <c r="C964" s="9"/>
      <c r="D964" s="9"/>
      <c r="E964" s="9"/>
      <c r="F964" s="9">
        <v>1</v>
      </c>
      <c r="G964" s="9">
        <f t="shared" si="9"/>
        <v>0</v>
      </c>
    </row>
    <row r="965" spans="1:7" x14ac:dyDescent="0.35">
      <c r="A965" s="8" t="s">
        <v>1833</v>
      </c>
      <c r="B965" s="9">
        <v>1</v>
      </c>
      <c r="C965" s="9"/>
      <c r="D965" s="9"/>
      <c r="E965" s="9"/>
      <c r="F965" s="9"/>
      <c r="G965" s="9">
        <f t="shared" si="9"/>
        <v>0</v>
      </c>
    </row>
    <row r="966" spans="1:7" x14ac:dyDescent="0.35">
      <c r="A966" s="8" t="s">
        <v>2168</v>
      </c>
      <c r="B966" s="9"/>
      <c r="C966" s="9"/>
      <c r="D966" s="9"/>
      <c r="E966" s="9"/>
      <c r="F966" s="9">
        <v>1</v>
      </c>
      <c r="G966" s="9">
        <f t="shared" si="9"/>
        <v>0</v>
      </c>
    </row>
    <row r="967" spans="1:7" x14ac:dyDescent="0.35">
      <c r="A967" s="8" t="s">
        <v>628</v>
      </c>
      <c r="B967" s="9">
        <v>1</v>
      </c>
      <c r="C967" s="9"/>
      <c r="D967" s="9"/>
      <c r="E967" s="9"/>
      <c r="F967" s="9"/>
      <c r="G967" s="9">
        <f t="shared" si="9"/>
        <v>0</v>
      </c>
    </row>
    <row r="968" spans="1:7" x14ac:dyDescent="0.35">
      <c r="A968" s="8" t="s">
        <v>631</v>
      </c>
      <c r="B968" s="9">
        <v>1</v>
      </c>
      <c r="C968" s="9"/>
      <c r="D968" s="9"/>
      <c r="E968" s="9"/>
      <c r="F968" s="9"/>
      <c r="G968" s="9">
        <f t="shared" si="9"/>
        <v>0</v>
      </c>
    </row>
    <row r="969" spans="1:7" x14ac:dyDescent="0.35">
      <c r="A969" s="8" t="s">
        <v>2106</v>
      </c>
      <c r="B969" s="9">
        <v>1</v>
      </c>
      <c r="C969" s="9"/>
      <c r="D969" s="9"/>
      <c r="E969" s="9"/>
      <c r="F969" s="9"/>
      <c r="G969" s="9">
        <f t="shared" si="9"/>
        <v>0</v>
      </c>
    </row>
    <row r="970" spans="1:7" x14ac:dyDescent="0.35">
      <c r="A970" s="8" t="s">
        <v>752</v>
      </c>
      <c r="B970" s="9">
        <v>6</v>
      </c>
      <c r="C970" s="9"/>
      <c r="D970" s="9"/>
      <c r="E970" s="9"/>
      <c r="F970" s="9">
        <v>2</v>
      </c>
      <c r="G970" s="9">
        <f t="shared" si="9"/>
        <v>0</v>
      </c>
    </row>
    <row r="971" spans="1:7" x14ac:dyDescent="0.35">
      <c r="A971" s="8" t="s">
        <v>1854</v>
      </c>
      <c r="B971" s="9">
        <v>1</v>
      </c>
      <c r="C971" s="9"/>
      <c r="D971" s="9"/>
      <c r="E971" s="9"/>
      <c r="F971" s="9"/>
      <c r="G971" s="9">
        <f t="shared" si="9"/>
        <v>0</v>
      </c>
    </row>
    <row r="972" spans="1:7" x14ac:dyDescent="0.35">
      <c r="A972" s="8" t="s">
        <v>553</v>
      </c>
      <c r="B972" s="9">
        <v>1</v>
      </c>
      <c r="C972" s="9"/>
      <c r="D972" s="9"/>
      <c r="E972" s="9"/>
      <c r="F972" s="9">
        <v>1</v>
      </c>
      <c r="G972" s="9">
        <f t="shared" si="9"/>
        <v>0</v>
      </c>
    </row>
    <row r="973" spans="1:7" x14ac:dyDescent="0.35">
      <c r="A973" s="8" t="s">
        <v>1079</v>
      </c>
      <c r="B973" s="9">
        <v>1</v>
      </c>
      <c r="C973" s="9"/>
      <c r="D973" s="9"/>
      <c r="E973" s="9"/>
      <c r="F973" s="9"/>
      <c r="G973" s="9">
        <f t="shared" si="9"/>
        <v>0</v>
      </c>
    </row>
    <row r="974" spans="1:7" x14ac:dyDescent="0.35">
      <c r="A974" s="8" t="s">
        <v>1051</v>
      </c>
      <c r="B974" s="9">
        <v>1</v>
      </c>
      <c r="C974" s="9"/>
      <c r="D974" s="9"/>
      <c r="E974" s="9"/>
      <c r="F974" s="9"/>
      <c r="G974" s="9">
        <f t="shared" si="9"/>
        <v>0</v>
      </c>
    </row>
    <row r="975" spans="1:7" x14ac:dyDescent="0.35">
      <c r="A975" s="8" t="s">
        <v>1830</v>
      </c>
      <c r="B975" s="9">
        <v>1</v>
      </c>
      <c r="C975" s="9"/>
      <c r="D975" s="9"/>
      <c r="E975" s="9"/>
      <c r="F975" s="9"/>
      <c r="G975" s="9">
        <f t="shared" si="9"/>
        <v>0</v>
      </c>
    </row>
    <row r="976" spans="1:7" x14ac:dyDescent="0.35">
      <c r="A976" s="8" t="s">
        <v>1032</v>
      </c>
      <c r="B976" s="9">
        <v>3</v>
      </c>
      <c r="C976" s="9"/>
      <c r="D976" s="9"/>
      <c r="E976" s="9"/>
      <c r="F976" s="9"/>
      <c r="G976" s="9">
        <f t="shared" si="9"/>
        <v>0</v>
      </c>
    </row>
    <row r="977" spans="1:7" x14ac:dyDescent="0.35">
      <c r="A977" s="8" t="s">
        <v>745</v>
      </c>
      <c r="B977" s="9">
        <v>1</v>
      </c>
      <c r="C977" s="9"/>
      <c r="D977" s="9"/>
      <c r="E977" s="9"/>
      <c r="F977" s="9"/>
      <c r="G977" s="9">
        <f t="shared" si="9"/>
        <v>0</v>
      </c>
    </row>
    <row r="978" spans="1:7" x14ac:dyDescent="0.35">
      <c r="A978" s="8" t="s">
        <v>1420</v>
      </c>
      <c r="B978" s="9">
        <v>4</v>
      </c>
      <c r="C978" s="9"/>
      <c r="D978" s="9"/>
      <c r="E978" s="9"/>
      <c r="F978" s="9"/>
      <c r="G978" s="9">
        <f t="shared" si="9"/>
        <v>0</v>
      </c>
    </row>
    <row r="979" spans="1:7" x14ac:dyDescent="0.35">
      <c r="A979" s="8" t="s">
        <v>1241</v>
      </c>
      <c r="B979" s="9">
        <v>1</v>
      </c>
      <c r="C979" s="9"/>
      <c r="D979" s="9"/>
      <c r="E979" s="9"/>
      <c r="F979" s="9"/>
      <c r="G979" s="9">
        <f t="shared" si="9"/>
        <v>0</v>
      </c>
    </row>
    <row r="980" spans="1:7" x14ac:dyDescent="0.35">
      <c r="A980" s="8" t="s">
        <v>1819</v>
      </c>
      <c r="B980" s="9">
        <v>4</v>
      </c>
      <c r="C980" s="9"/>
      <c r="D980" s="9"/>
      <c r="E980" s="9"/>
      <c r="F980" s="9"/>
      <c r="G980" s="9">
        <f t="shared" si="9"/>
        <v>0</v>
      </c>
    </row>
    <row r="981" spans="1:7" x14ac:dyDescent="0.35">
      <c r="A981" s="8" t="s">
        <v>756</v>
      </c>
      <c r="B981" s="9">
        <v>1</v>
      </c>
      <c r="C981" s="9"/>
      <c r="D981" s="9"/>
      <c r="E981" s="9"/>
      <c r="F981" s="9"/>
      <c r="G981" s="9">
        <f t="shared" si="9"/>
        <v>0</v>
      </c>
    </row>
    <row r="982" spans="1:7" x14ac:dyDescent="0.35">
      <c r="A982" s="8" t="s">
        <v>1000</v>
      </c>
      <c r="B982" s="9"/>
      <c r="C982" s="9"/>
      <c r="D982" s="9"/>
      <c r="E982" s="9"/>
      <c r="F982" s="9">
        <v>1</v>
      </c>
      <c r="G982" s="9">
        <f t="shared" ref="G982:G1045" si="10">SUM(C982:E982)</f>
        <v>0</v>
      </c>
    </row>
    <row r="983" spans="1:7" x14ac:dyDescent="0.35">
      <c r="A983" s="8" t="s">
        <v>1212</v>
      </c>
      <c r="B983" s="9">
        <v>1</v>
      </c>
      <c r="C983" s="9"/>
      <c r="D983" s="9"/>
      <c r="E983" s="9"/>
      <c r="F983" s="9"/>
      <c r="G983" s="9">
        <f t="shared" si="10"/>
        <v>0</v>
      </c>
    </row>
    <row r="984" spans="1:7" x14ac:dyDescent="0.35">
      <c r="A984" s="8" t="s">
        <v>1046</v>
      </c>
      <c r="B984" s="9">
        <v>2</v>
      </c>
      <c r="C984" s="9"/>
      <c r="D984" s="9"/>
      <c r="E984" s="9"/>
      <c r="F984" s="9">
        <v>2</v>
      </c>
      <c r="G984" s="9">
        <f t="shared" si="10"/>
        <v>0</v>
      </c>
    </row>
    <row r="985" spans="1:7" x14ac:dyDescent="0.35">
      <c r="A985" s="8" t="s">
        <v>596</v>
      </c>
      <c r="B985" s="9">
        <v>1</v>
      </c>
      <c r="C985" s="9"/>
      <c r="D985" s="9"/>
      <c r="E985" s="9"/>
      <c r="F985" s="9"/>
      <c r="G985" s="9">
        <f t="shared" si="10"/>
        <v>0</v>
      </c>
    </row>
    <row r="986" spans="1:7" x14ac:dyDescent="0.35">
      <c r="A986" s="8" t="s">
        <v>29</v>
      </c>
      <c r="B986" s="9">
        <v>1</v>
      </c>
      <c r="C986" s="9"/>
      <c r="D986" s="9"/>
      <c r="E986" s="9"/>
      <c r="F986" s="9"/>
      <c r="G986" s="9">
        <f t="shared" si="10"/>
        <v>0</v>
      </c>
    </row>
    <row r="987" spans="1:7" x14ac:dyDescent="0.35">
      <c r="A987" s="8" t="s">
        <v>1824</v>
      </c>
      <c r="B987" s="9">
        <v>1</v>
      </c>
      <c r="C987" s="9"/>
      <c r="D987" s="9"/>
      <c r="E987" s="9"/>
      <c r="F987" s="9"/>
      <c r="G987" s="9">
        <f t="shared" si="10"/>
        <v>0</v>
      </c>
    </row>
    <row r="988" spans="1:7" x14ac:dyDescent="0.35">
      <c r="A988" s="8" t="s">
        <v>1825</v>
      </c>
      <c r="B988" s="9">
        <v>1</v>
      </c>
      <c r="C988" s="9"/>
      <c r="D988" s="9"/>
      <c r="E988" s="9"/>
      <c r="F988" s="9"/>
      <c r="G988" s="9">
        <f t="shared" si="10"/>
        <v>0</v>
      </c>
    </row>
    <row r="989" spans="1:7" x14ac:dyDescent="0.35">
      <c r="A989" s="8" t="s">
        <v>1823</v>
      </c>
      <c r="B989" s="9">
        <v>1</v>
      </c>
      <c r="C989" s="9"/>
      <c r="D989" s="9"/>
      <c r="E989" s="9"/>
      <c r="F989" s="9"/>
      <c r="G989" s="9">
        <f t="shared" si="10"/>
        <v>0</v>
      </c>
    </row>
    <row r="990" spans="1:7" x14ac:dyDescent="0.35">
      <c r="A990" s="8" t="s">
        <v>744</v>
      </c>
      <c r="B990" s="9">
        <v>1</v>
      </c>
      <c r="C990" s="9"/>
      <c r="D990" s="9"/>
      <c r="E990" s="9"/>
      <c r="F990" s="9"/>
      <c r="G990" s="9">
        <f t="shared" si="10"/>
        <v>0</v>
      </c>
    </row>
    <row r="991" spans="1:7" x14ac:dyDescent="0.35">
      <c r="A991" s="8" t="s">
        <v>2176</v>
      </c>
      <c r="B991" s="9">
        <v>3</v>
      </c>
      <c r="C991" s="9"/>
      <c r="D991" s="9"/>
      <c r="E991" s="9"/>
      <c r="F991" s="9"/>
      <c r="G991" s="9">
        <f t="shared" si="10"/>
        <v>0</v>
      </c>
    </row>
    <row r="992" spans="1:7" x14ac:dyDescent="0.35">
      <c r="A992" s="8" t="s">
        <v>1318</v>
      </c>
      <c r="B992" s="9">
        <v>1</v>
      </c>
      <c r="C992" s="9"/>
      <c r="D992" s="9"/>
      <c r="E992" s="9"/>
      <c r="F992" s="9"/>
      <c r="G992" s="9">
        <f t="shared" si="10"/>
        <v>0</v>
      </c>
    </row>
    <row r="993" spans="1:7" x14ac:dyDescent="0.35">
      <c r="A993" s="8" t="s">
        <v>1336</v>
      </c>
      <c r="B993" s="9">
        <v>1</v>
      </c>
      <c r="C993" s="9"/>
      <c r="D993" s="9"/>
      <c r="E993" s="9"/>
      <c r="F993" s="9"/>
      <c r="G993" s="9">
        <f t="shared" si="10"/>
        <v>0</v>
      </c>
    </row>
    <row r="994" spans="1:7" x14ac:dyDescent="0.35">
      <c r="A994" s="8" t="s">
        <v>2165</v>
      </c>
      <c r="B994" s="9">
        <v>1</v>
      </c>
      <c r="C994" s="9"/>
      <c r="D994" s="9"/>
      <c r="E994" s="9"/>
      <c r="F994" s="9"/>
      <c r="G994" s="9">
        <f t="shared" si="10"/>
        <v>0</v>
      </c>
    </row>
    <row r="995" spans="1:7" x14ac:dyDescent="0.35">
      <c r="A995" s="8" t="s">
        <v>2166</v>
      </c>
      <c r="B995" s="9">
        <v>1</v>
      </c>
      <c r="C995" s="9"/>
      <c r="D995" s="9"/>
      <c r="E995" s="9"/>
      <c r="F995" s="9"/>
      <c r="G995" s="9">
        <f t="shared" si="10"/>
        <v>0</v>
      </c>
    </row>
    <row r="996" spans="1:7" x14ac:dyDescent="0.35">
      <c r="A996" s="8" t="s">
        <v>1308</v>
      </c>
      <c r="B996" s="9">
        <v>1</v>
      </c>
      <c r="C996" s="9"/>
      <c r="D996" s="9"/>
      <c r="E996" s="9"/>
      <c r="F996" s="9"/>
      <c r="G996" s="9">
        <f t="shared" si="10"/>
        <v>0</v>
      </c>
    </row>
    <row r="997" spans="1:7" x14ac:dyDescent="0.35">
      <c r="A997" s="8" t="s">
        <v>1346</v>
      </c>
      <c r="B997" s="9">
        <v>1</v>
      </c>
      <c r="C997" s="9"/>
      <c r="D997" s="9"/>
      <c r="E997" s="9"/>
      <c r="F997" s="9"/>
      <c r="G997" s="9">
        <f t="shared" si="10"/>
        <v>0</v>
      </c>
    </row>
    <row r="998" spans="1:7" x14ac:dyDescent="0.35">
      <c r="A998" s="8" t="s">
        <v>743</v>
      </c>
      <c r="B998" s="9"/>
      <c r="C998" s="9"/>
      <c r="D998" s="9"/>
      <c r="E998" s="9"/>
      <c r="F998" s="9">
        <v>1</v>
      </c>
      <c r="G998" s="9">
        <f t="shared" si="10"/>
        <v>0</v>
      </c>
    </row>
    <row r="999" spans="1:7" x14ac:dyDescent="0.35">
      <c r="A999" s="8" t="s">
        <v>259</v>
      </c>
      <c r="B999" s="9"/>
      <c r="C999" s="9"/>
      <c r="D999" s="9"/>
      <c r="E999" s="9"/>
      <c r="F999" s="9">
        <v>3</v>
      </c>
      <c r="G999" s="9">
        <f t="shared" si="10"/>
        <v>0</v>
      </c>
    </row>
    <row r="1000" spans="1:7" x14ac:dyDescent="0.35">
      <c r="A1000" s="8" t="s">
        <v>266</v>
      </c>
      <c r="B1000" s="9">
        <v>1</v>
      </c>
      <c r="C1000" s="9"/>
      <c r="D1000" s="9"/>
      <c r="E1000" s="9"/>
      <c r="F1000" s="9"/>
      <c r="G1000" s="9">
        <f t="shared" si="10"/>
        <v>0</v>
      </c>
    </row>
    <row r="1001" spans="1:7" x14ac:dyDescent="0.35">
      <c r="A1001" s="8" t="s">
        <v>2164</v>
      </c>
      <c r="B1001" s="9">
        <v>2</v>
      </c>
      <c r="C1001" s="9"/>
      <c r="D1001" s="9"/>
      <c r="E1001" s="9"/>
      <c r="F1001" s="9"/>
      <c r="G1001" s="9">
        <f t="shared" si="10"/>
        <v>0</v>
      </c>
    </row>
    <row r="1002" spans="1:7" x14ac:dyDescent="0.35">
      <c r="A1002" s="8" t="s">
        <v>267</v>
      </c>
      <c r="B1002" s="9"/>
      <c r="C1002" s="9"/>
      <c r="D1002" s="9"/>
      <c r="E1002" s="9"/>
      <c r="F1002" s="9">
        <v>1</v>
      </c>
      <c r="G1002" s="9">
        <f t="shared" si="10"/>
        <v>0</v>
      </c>
    </row>
    <row r="1003" spans="1:7" x14ac:dyDescent="0.35">
      <c r="A1003" s="8" t="s">
        <v>269</v>
      </c>
      <c r="B1003" s="9"/>
      <c r="C1003" s="9"/>
      <c r="D1003" s="9"/>
      <c r="E1003" s="9"/>
      <c r="F1003" s="9">
        <v>2</v>
      </c>
      <c r="G1003" s="9">
        <f t="shared" si="10"/>
        <v>0</v>
      </c>
    </row>
    <row r="1004" spans="1:7" x14ac:dyDescent="0.35">
      <c r="A1004" s="8" t="s">
        <v>1568</v>
      </c>
      <c r="B1004" s="9"/>
      <c r="C1004" s="9"/>
      <c r="D1004" s="9"/>
      <c r="E1004" s="9"/>
      <c r="F1004" s="9">
        <v>1</v>
      </c>
      <c r="G1004" s="9">
        <f t="shared" si="10"/>
        <v>0</v>
      </c>
    </row>
    <row r="1005" spans="1:7" x14ac:dyDescent="0.35">
      <c r="A1005" s="8" t="s">
        <v>187</v>
      </c>
      <c r="B1005" s="9"/>
      <c r="C1005" s="9"/>
      <c r="D1005" s="9"/>
      <c r="E1005" s="9"/>
      <c r="F1005" s="9">
        <v>2</v>
      </c>
      <c r="G1005" s="9">
        <f t="shared" si="10"/>
        <v>0</v>
      </c>
    </row>
    <row r="1006" spans="1:7" x14ac:dyDescent="0.35">
      <c r="A1006" s="8" t="s">
        <v>2218</v>
      </c>
      <c r="B1006" s="9">
        <v>1</v>
      </c>
      <c r="C1006" s="9"/>
      <c r="D1006" s="9"/>
      <c r="E1006" s="9"/>
      <c r="F1006" s="9"/>
      <c r="G1006" s="9">
        <f t="shared" si="10"/>
        <v>0</v>
      </c>
    </row>
    <row r="1007" spans="1:7" x14ac:dyDescent="0.35">
      <c r="A1007" s="8" t="s">
        <v>2197</v>
      </c>
      <c r="B1007" s="9">
        <v>1</v>
      </c>
      <c r="C1007" s="9"/>
      <c r="D1007" s="9"/>
      <c r="E1007" s="9"/>
      <c r="F1007" s="9"/>
      <c r="G1007" s="9">
        <f t="shared" si="10"/>
        <v>0</v>
      </c>
    </row>
    <row r="1008" spans="1:7" x14ac:dyDescent="0.35">
      <c r="A1008" s="8" t="s">
        <v>1056</v>
      </c>
      <c r="B1008" s="9">
        <v>3</v>
      </c>
      <c r="C1008" s="9"/>
      <c r="D1008" s="9"/>
      <c r="E1008" s="9"/>
      <c r="F1008" s="9"/>
      <c r="G1008" s="9">
        <f t="shared" si="10"/>
        <v>0</v>
      </c>
    </row>
    <row r="1009" spans="1:7" x14ac:dyDescent="0.35">
      <c r="A1009" s="8" t="s">
        <v>1066</v>
      </c>
      <c r="B1009" s="9">
        <v>2</v>
      </c>
      <c r="C1009" s="9"/>
      <c r="D1009" s="9"/>
      <c r="E1009" s="9"/>
      <c r="F1009" s="9">
        <v>1</v>
      </c>
      <c r="G1009" s="9">
        <f t="shared" si="10"/>
        <v>0</v>
      </c>
    </row>
    <row r="1010" spans="1:7" x14ac:dyDescent="0.35">
      <c r="A1010" s="8" t="s">
        <v>1065</v>
      </c>
      <c r="B1010" s="9">
        <v>1</v>
      </c>
      <c r="C1010" s="9"/>
      <c r="D1010" s="9"/>
      <c r="E1010" s="9"/>
      <c r="F1010" s="9"/>
      <c r="G1010" s="9">
        <f t="shared" si="10"/>
        <v>0</v>
      </c>
    </row>
    <row r="1011" spans="1:7" x14ac:dyDescent="0.35">
      <c r="A1011" s="8" t="s">
        <v>1071</v>
      </c>
      <c r="B1011" s="9">
        <v>3</v>
      </c>
      <c r="C1011" s="9"/>
      <c r="D1011" s="9"/>
      <c r="E1011" s="9"/>
      <c r="F1011" s="9"/>
      <c r="G1011" s="9">
        <f t="shared" si="10"/>
        <v>0</v>
      </c>
    </row>
    <row r="1012" spans="1:7" x14ac:dyDescent="0.35">
      <c r="A1012" s="8" t="s">
        <v>1856</v>
      </c>
      <c r="B1012" s="9">
        <v>2</v>
      </c>
      <c r="C1012" s="9"/>
      <c r="D1012" s="9"/>
      <c r="E1012" s="9"/>
      <c r="F1012" s="9"/>
      <c r="G1012" s="9">
        <f t="shared" si="10"/>
        <v>0</v>
      </c>
    </row>
    <row r="1013" spans="1:7" x14ac:dyDescent="0.35">
      <c r="A1013" s="8" t="s">
        <v>2173</v>
      </c>
      <c r="B1013" s="9">
        <v>1</v>
      </c>
      <c r="C1013" s="9"/>
      <c r="D1013" s="9"/>
      <c r="E1013" s="9"/>
      <c r="F1013" s="9"/>
      <c r="G1013" s="9">
        <f t="shared" si="10"/>
        <v>0</v>
      </c>
    </row>
    <row r="1014" spans="1:7" x14ac:dyDescent="0.35">
      <c r="A1014" s="8" t="s">
        <v>2094</v>
      </c>
      <c r="B1014" s="9">
        <v>3</v>
      </c>
      <c r="C1014" s="9"/>
      <c r="D1014" s="9"/>
      <c r="E1014" s="9"/>
      <c r="F1014" s="9"/>
      <c r="G1014" s="9">
        <f t="shared" si="10"/>
        <v>0</v>
      </c>
    </row>
    <row r="1015" spans="1:7" x14ac:dyDescent="0.35">
      <c r="A1015" s="8" t="s">
        <v>289</v>
      </c>
      <c r="B1015" s="9">
        <v>2</v>
      </c>
      <c r="C1015" s="9"/>
      <c r="D1015" s="9"/>
      <c r="E1015" s="9"/>
      <c r="F1015" s="9">
        <v>1</v>
      </c>
      <c r="G1015" s="9">
        <f t="shared" si="10"/>
        <v>0</v>
      </c>
    </row>
    <row r="1016" spans="1:7" x14ac:dyDescent="0.35">
      <c r="A1016" s="8" t="s">
        <v>1857</v>
      </c>
      <c r="B1016" s="9">
        <v>1</v>
      </c>
      <c r="C1016" s="9"/>
      <c r="D1016" s="9"/>
      <c r="E1016" s="9"/>
      <c r="F1016" s="9"/>
      <c r="G1016" s="9">
        <f t="shared" si="10"/>
        <v>0</v>
      </c>
    </row>
    <row r="1017" spans="1:7" x14ac:dyDescent="0.35">
      <c r="A1017" s="8" t="s">
        <v>1070</v>
      </c>
      <c r="B1017" s="9">
        <v>2</v>
      </c>
      <c r="C1017" s="9"/>
      <c r="D1017" s="9"/>
      <c r="E1017" s="9"/>
      <c r="F1017" s="9"/>
      <c r="G1017" s="9">
        <f t="shared" si="10"/>
        <v>0</v>
      </c>
    </row>
    <row r="1018" spans="1:7" x14ac:dyDescent="0.35">
      <c r="A1018" s="8" t="s">
        <v>750</v>
      </c>
      <c r="B1018" s="9">
        <v>1</v>
      </c>
      <c r="C1018" s="9"/>
      <c r="D1018" s="9"/>
      <c r="E1018" s="9"/>
      <c r="F1018" s="9"/>
      <c r="G1018" s="9">
        <f t="shared" si="10"/>
        <v>0</v>
      </c>
    </row>
    <row r="1019" spans="1:7" x14ac:dyDescent="0.35">
      <c r="A1019" s="8" t="s">
        <v>2147</v>
      </c>
      <c r="B1019" s="9">
        <v>2</v>
      </c>
      <c r="C1019" s="9"/>
      <c r="D1019" s="9"/>
      <c r="E1019" s="9"/>
      <c r="F1019" s="9"/>
      <c r="G1019" s="9">
        <f t="shared" si="10"/>
        <v>0</v>
      </c>
    </row>
    <row r="1020" spans="1:7" x14ac:dyDescent="0.35">
      <c r="A1020" s="8" t="s">
        <v>1464</v>
      </c>
      <c r="B1020" s="9"/>
      <c r="C1020" s="9"/>
      <c r="D1020" s="9"/>
      <c r="E1020" s="9"/>
      <c r="F1020" s="9">
        <v>1</v>
      </c>
      <c r="G1020" s="9">
        <f t="shared" si="10"/>
        <v>0</v>
      </c>
    </row>
    <row r="1021" spans="1:7" x14ac:dyDescent="0.35">
      <c r="A1021" s="8" t="s">
        <v>297</v>
      </c>
      <c r="B1021" s="9"/>
      <c r="C1021" s="9"/>
      <c r="D1021" s="9"/>
      <c r="E1021" s="9"/>
      <c r="F1021" s="9">
        <v>1</v>
      </c>
      <c r="G1021" s="9">
        <f t="shared" si="10"/>
        <v>0</v>
      </c>
    </row>
    <row r="1022" spans="1:7" x14ac:dyDescent="0.35">
      <c r="A1022" s="8" t="s">
        <v>1743</v>
      </c>
      <c r="B1022" s="9">
        <v>1</v>
      </c>
      <c r="C1022" s="9"/>
      <c r="D1022" s="9"/>
      <c r="E1022" s="9"/>
      <c r="F1022" s="9"/>
      <c r="G1022" s="9">
        <f t="shared" si="10"/>
        <v>0</v>
      </c>
    </row>
    <row r="1023" spans="1:7" x14ac:dyDescent="0.35">
      <c r="A1023" s="8" t="s">
        <v>1827</v>
      </c>
      <c r="B1023" s="9">
        <v>1</v>
      </c>
      <c r="C1023" s="9"/>
      <c r="D1023" s="9"/>
      <c r="E1023" s="9"/>
      <c r="F1023" s="9"/>
      <c r="G1023" s="9">
        <f t="shared" si="10"/>
        <v>0</v>
      </c>
    </row>
    <row r="1024" spans="1:7" x14ac:dyDescent="0.35">
      <c r="A1024" s="8" t="s">
        <v>548</v>
      </c>
      <c r="B1024" s="9"/>
      <c r="C1024" s="9"/>
      <c r="D1024" s="9"/>
      <c r="E1024" s="9"/>
      <c r="F1024" s="9">
        <v>1</v>
      </c>
      <c r="G1024" s="9">
        <f t="shared" si="10"/>
        <v>0</v>
      </c>
    </row>
    <row r="1025" spans="1:7" x14ac:dyDescent="0.35">
      <c r="A1025" s="8" t="s">
        <v>1816</v>
      </c>
      <c r="B1025" s="9">
        <v>1</v>
      </c>
      <c r="C1025" s="9"/>
      <c r="D1025" s="9"/>
      <c r="E1025" s="9"/>
      <c r="F1025" s="9"/>
      <c r="G1025" s="9">
        <f t="shared" si="10"/>
        <v>0</v>
      </c>
    </row>
    <row r="1026" spans="1:7" x14ac:dyDescent="0.35">
      <c r="A1026" s="8" t="s">
        <v>301</v>
      </c>
      <c r="B1026" s="9"/>
      <c r="C1026" s="9"/>
      <c r="D1026" s="9"/>
      <c r="E1026" s="9"/>
      <c r="F1026" s="9">
        <v>1</v>
      </c>
      <c r="G1026" s="9">
        <f t="shared" si="10"/>
        <v>0</v>
      </c>
    </row>
    <row r="1027" spans="1:7" x14ac:dyDescent="0.35">
      <c r="A1027" s="8" t="s">
        <v>584</v>
      </c>
      <c r="B1027" s="9">
        <v>1</v>
      </c>
      <c r="C1027" s="9"/>
      <c r="D1027" s="9"/>
      <c r="E1027" s="9"/>
      <c r="F1027" s="9"/>
      <c r="G1027" s="9">
        <f t="shared" si="10"/>
        <v>0</v>
      </c>
    </row>
    <row r="1028" spans="1:7" x14ac:dyDescent="0.35">
      <c r="A1028" s="8" t="s">
        <v>733</v>
      </c>
      <c r="B1028" s="9">
        <v>2</v>
      </c>
      <c r="C1028" s="9"/>
      <c r="D1028" s="9"/>
      <c r="E1028" s="9"/>
      <c r="F1028" s="9"/>
      <c r="G1028" s="9">
        <f t="shared" si="10"/>
        <v>0</v>
      </c>
    </row>
    <row r="1029" spans="1:7" x14ac:dyDescent="0.35">
      <c r="A1029" s="8" t="s">
        <v>751</v>
      </c>
      <c r="B1029" s="9">
        <v>1</v>
      </c>
      <c r="C1029" s="9"/>
      <c r="D1029" s="9"/>
      <c r="E1029" s="9"/>
      <c r="F1029" s="9"/>
      <c r="G1029" s="9">
        <f t="shared" si="10"/>
        <v>0</v>
      </c>
    </row>
    <row r="1030" spans="1:7" x14ac:dyDescent="0.35">
      <c r="A1030" s="8" t="s">
        <v>2113</v>
      </c>
      <c r="B1030" s="9">
        <v>1</v>
      </c>
      <c r="C1030" s="9"/>
      <c r="D1030" s="9"/>
      <c r="E1030" s="9"/>
      <c r="F1030" s="9"/>
      <c r="G1030" s="9">
        <f t="shared" si="10"/>
        <v>0</v>
      </c>
    </row>
    <row r="1031" spans="1:7" x14ac:dyDescent="0.35">
      <c r="A1031" s="8" t="s">
        <v>305</v>
      </c>
      <c r="B1031" s="9"/>
      <c r="C1031" s="9"/>
      <c r="D1031" s="9"/>
      <c r="E1031" s="9"/>
      <c r="F1031" s="9">
        <v>1</v>
      </c>
      <c r="G1031" s="9">
        <f t="shared" si="10"/>
        <v>0</v>
      </c>
    </row>
    <row r="1032" spans="1:7" x14ac:dyDescent="0.35">
      <c r="A1032" s="8" t="s">
        <v>726</v>
      </c>
      <c r="B1032" s="9">
        <v>1</v>
      </c>
      <c r="C1032" s="9"/>
      <c r="D1032" s="9"/>
      <c r="E1032" s="9"/>
      <c r="F1032" s="9"/>
      <c r="G1032" s="9">
        <f t="shared" si="10"/>
        <v>0</v>
      </c>
    </row>
    <row r="1033" spans="1:7" x14ac:dyDescent="0.35">
      <c r="A1033" s="8" t="s">
        <v>308</v>
      </c>
      <c r="B1033" s="9">
        <v>2</v>
      </c>
      <c r="C1033" s="9"/>
      <c r="D1033" s="9"/>
      <c r="E1033" s="9"/>
      <c r="F1033" s="9">
        <v>2</v>
      </c>
      <c r="G1033" s="9">
        <f t="shared" si="10"/>
        <v>0</v>
      </c>
    </row>
    <row r="1034" spans="1:7" x14ac:dyDescent="0.35">
      <c r="A1034" s="8" t="s">
        <v>846</v>
      </c>
      <c r="B1034" s="9">
        <v>1</v>
      </c>
      <c r="C1034" s="9"/>
      <c r="D1034" s="9"/>
      <c r="E1034" s="9"/>
      <c r="F1034" s="9"/>
      <c r="G1034" s="9">
        <f t="shared" si="10"/>
        <v>0</v>
      </c>
    </row>
    <row r="1035" spans="1:7" x14ac:dyDescent="0.35">
      <c r="A1035" s="8" t="s">
        <v>1342</v>
      </c>
      <c r="B1035" s="9">
        <v>1</v>
      </c>
      <c r="C1035" s="9"/>
      <c r="D1035" s="9"/>
      <c r="E1035" s="9"/>
      <c r="F1035" s="9"/>
      <c r="G1035" s="9">
        <f t="shared" si="10"/>
        <v>0</v>
      </c>
    </row>
    <row r="1036" spans="1:7" x14ac:dyDescent="0.35">
      <c r="A1036" s="8" t="s">
        <v>962</v>
      </c>
      <c r="B1036" s="9">
        <v>2</v>
      </c>
      <c r="C1036" s="9"/>
      <c r="D1036" s="9"/>
      <c r="E1036" s="9"/>
      <c r="F1036" s="9">
        <v>1</v>
      </c>
      <c r="G1036" s="9">
        <f t="shared" si="10"/>
        <v>0</v>
      </c>
    </row>
    <row r="1037" spans="1:7" x14ac:dyDescent="0.35">
      <c r="A1037" s="8" t="s">
        <v>1334</v>
      </c>
      <c r="B1037" s="9">
        <v>1</v>
      </c>
      <c r="C1037" s="9"/>
      <c r="D1037" s="9"/>
      <c r="E1037" s="9"/>
      <c r="F1037" s="9"/>
      <c r="G1037" s="9">
        <f t="shared" si="10"/>
        <v>0</v>
      </c>
    </row>
    <row r="1038" spans="1:7" x14ac:dyDescent="0.35">
      <c r="A1038" s="8" t="s">
        <v>1204</v>
      </c>
      <c r="B1038" s="9">
        <v>1</v>
      </c>
      <c r="C1038" s="9"/>
      <c r="D1038" s="9"/>
      <c r="E1038" s="9"/>
      <c r="F1038" s="9"/>
      <c r="G1038" s="9">
        <f t="shared" si="10"/>
        <v>0</v>
      </c>
    </row>
    <row r="1039" spans="1:7" x14ac:dyDescent="0.35">
      <c r="A1039" s="8" t="s">
        <v>2208</v>
      </c>
      <c r="B1039" s="9">
        <v>1</v>
      </c>
      <c r="C1039" s="9"/>
      <c r="D1039" s="9"/>
      <c r="E1039" s="9"/>
      <c r="F1039" s="9"/>
      <c r="G1039" s="9">
        <f t="shared" si="10"/>
        <v>0</v>
      </c>
    </row>
    <row r="1040" spans="1:7" x14ac:dyDescent="0.35">
      <c r="A1040" s="8" t="s">
        <v>731</v>
      </c>
      <c r="B1040" s="9">
        <v>1</v>
      </c>
      <c r="C1040" s="9"/>
      <c r="D1040" s="9"/>
      <c r="E1040" s="9"/>
      <c r="F1040" s="9"/>
      <c r="G1040" s="9">
        <f t="shared" si="10"/>
        <v>0</v>
      </c>
    </row>
    <row r="1041" spans="1:7" x14ac:dyDescent="0.35">
      <c r="A1041" s="8" t="s">
        <v>2209</v>
      </c>
      <c r="B1041" s="9">
        <v>1</v>
      </c>
      <c r="C1041" s="9"/>
      <c r="D1041" s="9"/>
      <c r="E1041" s="9"/>
      <c r="F1041" s="9"/>
      <c r="G1041" s="9">
        <f t="shared" si="10"/>
        <v>0</v>
      </c>
    </row>
    <row r="1042" spans="1:7" x14ac:dyDescent="0.35">
      <c r="A1042" s="8" t="s">
        <v>2017</v>
      </c>
      <c r="B1042" s="9">
        <v>1</v>
      </c>
      <c r="C1042" s="9"/>
      <c r="D1042" s="9"/>
      <c r="E1042" s="9"/>
      <c r="F1042" s="9"/>
      <c r="G1042" s="9">
        <f t="shared" si="10"/>
        <v>0</v>
      </c>
    </row>
    <row r="1043" spans="1:7" x14ac:dyDescent="0.35">
      <c r="A1043" s="8" t="s">
        <v>324</v>
      </c>
      <c r="B1043" s="9"/>
      <c r="C1043" s="9"/>
      <c r="D1043" s="9"/>
      <c r="E1043" s="9"/>
      <c r="F1043" s="9">
        <v>1</v>
      </c>
      <c r="G1043" s="9">
        <f t="shared" si="10"/>
        <v>0</v>
      </c>
    </row>
    <row r="1044" spans="1:7" x14ac:dyDescent="0.35">
      <c r="A1044" s="8" t="s">
        <v>1132</v>
      </c>
      <c r="B1044" s="9">
        <v>1</v>
      </c>
      <c r="C1044" s="9"/>
      <c r="D1044" s="9"/>
      <c r="E1044" s="9"/>
      <c r="F1044" s="9"/>
      <c r="G1044" s="9">
        <f t="shared" si="10"/>
        <v>0</v>
      </c>
    </row>
    <row r="1045" spans="1:7" x14ac:dyDescent="0.35">
      <c r="A1045" s="8" t="s">
        <v>1224</v>
      </c>
      <c r="B1045" s="9">
        <v>1</v>
      </c>
      <c r="C1045" s="9"/>
      <c r="D1045" s="9"/>
      <c r="E1045" s="9"/>
      <c r="F1045" s="9"/>
      <c r="G1045" s="9">
        <f t="shared" si="10"/>
        <v>0</v>
      </c>
    </row>
    <row r="1046" spans="1:7" x14ac:dyDescent="0.35">
      <c r="A1046" s="8" t="s">
        <v>1822</v>
      </c>
      <c r="B1046" s="9">
        <v>1</v>
      </c>
      <c r="C1046" s="9"/>
      <c r="D1046" s="9"/>
      <c r="E1046" s="9"/>
      <c r="F1046" s="9"/>
      <c r="G1046" s="9">
        <f t="shared" ref="G1046:G1073" si="11">SUM(C1046:E1046)</f>
        <v>0</v>
      </c>
    </row>
    <row r="1047" spans="1:7" x14ac:dyDescent="0.35">
      <c r="A1047" s="8" t="s">
        <v>2126</v>
      </c>
      <c r="B1047" s="9">
        <v>1</v>
      </c>
      <c r="C1047" s="9"/>
      <c r="D1047" s="9"/>
      <c r="E1047" s="9"/>
      <c r="F1047" s="9"/>
      <c r="G1047" s="9">
        <f t="shared" si="11"/>
        <v>0</v>
      </c>
    </row>
    <row r="1048" spans="1:7" x14ac:dyDescent="0.35">
      <c r="A1048" s="8" t="s">
        <v>746</v>
      </c>
      <c r="B1048" s="9">
        <v>1</v>
      </c>
      <c r="C1048" s="9"/>
      <c r="D1048" s="9"/>
      <c r="E1048" s="9"/>
      <c r="F1048" s="9"/>
      <c r="G1048" s="9">
        <f t="shared" si="11"/>
        <v>0</v>
      </c>
    </row>
    <row r="1049" spans="1:7" x14ac:dyDescent="0.35">
      <c r="A1049" s="8" t="s">
        <v>1832</v>
      </c>
      <c r="B1049" s="9">
        <v>2</v>
      </c>
      <c r="C1049" s="9"/>
      <c r="D1049" s="9"/>
      <c r="E1049" s="9"/>
      <c r="F1049" s="9"/>
      <c r="G1049" s="9">
        <f t="shared" si="11"/>
        <v>0</v>
      </c>
    </row>
    <row r="1050" spans="1:7" x14ac:dyDescent="0.35">
      <c r="A1050" s="8" t="s">
        <v>51</v>
      </c>
      <c r="B1050" s="9">
        <v>4</v>
      </c>
      <c r="C1050" s="9"/>
      <c r="D1050" s="9"/>
      <c r="E1050" s="9"/>
      <c r="F1050" s="9">
        <v>1</v>
      </c>
      <c r="G1050" s="9">
        <f t="shared" si="11"/>
        <v>0</v>
      </c>
    </row>
    <row r="1051" spans="1:7" x14ac:dyDescent="0.35">
      <c r="A1051" s="8" t="s">
        <v>17</v>
      </c>
      <c r="B1051" s="9">
        <v>1</v>
      </c>
      <c r="C1051" s="9"/>
      <c r="D1051" s="9"/>
      <c r="E1051" s="9"/>
      <c r="F1051" s="9"/>
      <c r="G1051" s="9">
        <f t="shared" si="11"/>
        <v>0</v>
      </c>
    </row>
    <row r="1052" spans="1:7" x14ac:dyDescent="0.35">
      <c r="A1052" s="8" t="s">
        <v>1335</v>
      </c>
      <c r="B1052" s="9">
        <v>1</v>
      </c>
      <c r="C1052" s="9"/>
      <c r="D1052" s="9"/>
      <c r="E1052" s="9"/>
      <c r="F1052" s="9"/>
      <c r="G1052" s="9">
        <f t="shared" si="11"/>
        <v>0</v>
      </c>
    </row>
    <row r="1053" spans="1:7" x14ac:dyDescent="0.35">
      <c r="A1053" s="8" t="s">
        <v>338</v>
      </c>
      <c r="B1053" s="9"/>
      <c r="C1053" s="9"/>
      <c r="D1053" s="9"/>
      <c r="E1053" s="9"/>
      <c r="F1053" s="9">
        <v>1</v>
      </c>
      <c r="G1053" s="9">
        <f t="shared" si="11"/>
        <v>0</v>
      </c>
    </row>
    <row r="1054" spans="1:7" x14ac:dyDescent="0.35">
      <c r="A1054" s="8" t="s">
        <v>1248</v>
      </c>
      <c r="B1054" s="9">
        <v>1</v>
      </c>
      <c r="C1054" s="9"/>
      <c r="D1054" s="9"/>
      <c r="E1054" s="9"/>
      <c r="F1054" s="9"/>
      <c r="G1054" s="9">
        <f t="shared" si="11"/>
        <v>0</v>
      </c>
    </row>
    <row r="1055" spans="1:7" x14ac:dyDescent="0.35">
      <c r="A1055" s="8" t="s">
        <v>1716</v>
      </c>
      <c r="B1055" s="9">
        <v>2</v>
      </c>
      <c r="C1055" s="9"/>
      <c r="D1055" s="9"/>
      <c r="E1055" s="9"/>
      <c r="F1055" s="9"/>
      <c r="G1055" s="9">
        <f t="shared" si="11"/>
        <v>0</v>
      </c>
    </row>
    <row r="1056" spans="1:7" x14ac:dyDescent="0.35">
      <c r="A1056" s="8" t="s">
        <v>737</v>
      </c>
      <c r="B1056" s="9">
        <v>1</v>
      </c>
      <c r="C1056" s="9"/>
      <c r="D1056" s="9"/>
      <c r="E1056" s="9"/>
      <c r="F1056" s="9"/>
      <c r="G1056" s="9">
        <f t="shared" si="11"/>
        <v>0</v>
      </c>
    </row>
    <row r="1057" spans="1:7" x14ac:dyDescent="0.35">
      <c r="A1057" s="8" t="s">
        <v>1038</v>
      </c>
      <c r="B1057" s="9">
        <v>2</v>
      </c>
      <c r="C1057" s="9"/>
      <c r="D1057" s="9"/>
      <c r="E1057" s="9"/>
      <c r="F1057" s="9"/>
      <c r="G1057" s="9">
        <f t="shared" si="11"/>
        <v>0</v>
      </c>
    </row>
    <row r="1058" spans="1:7" x14ac:dyDescent="0.35">
      <c r="A1058" s="8" t="s">
        <v>1386</v>
      </c>
      <c r="B1058" s="9">
        <v>1</v>
      </c>
      <c r="C1058" s="9"/>
      <c r="D1058" s="9"/>
      <c r="E1058" s="9"/>
      <c r="F1058" s="9"/>
      <c r="G1058" s="9">
        <f t="shared" si="11"/>
        <v>0</v>
      </c>
    </row>
    <row r="1059" spans="1:7" x14ac:dyDescent="0.35">
      <c r="A1059" s="8" t="s">
        <v>344</v>
      </c>
      <c r="B1059" s="9"/>
      <c r="C1059" s="9"/>
      <c r="D1059" s="9"/>
      <c r="E1059" s="9"/>
      <c r="F1059" s="9">
        <v>1</v>
      </c>
      <c r="G1059" s="9">
        <f t="shared" si="11"/>
        <v>0</v>
      </c>
    </row>
    <row r="1060" spans="1:7" x14ac:dyDescent="0.35">
      <c r="A1060" s="8" t="s">
        <v>1392</v>
      </c>
      <c r="B1060" s="9">
        <v>1</v>
      </c>
      <c r="C1060" s="9"/>
      <c r="D1060" s="9"/>
      <c r="E1060" s="9"/>
      <c r="F1060" s="9"/>
      <c r="G1060" s="9">
        <f t="shared" si="11"/>
        <v>0</v>
      </c>
    </row>
    <row r="1061" spans="1:7" x14ac:dyDescent="0.35">
      <c r="A1061" s="8" t="s">
        <v>348</v>
      </c>
      <c r="B1061" s="9"/>
      <c r="C1061" s="9"/>
      <c r="D1061" s="9"/>
      <c r="E1061" s="9"/>
      <c r="F1061" s="9">
        <v>1</v>
      </c>
      <c r="G1061" s="9">
        <f t="shared" si="11"/>
        <v>0</v>
      </c>
    </row>
    <row r="1062" spans="1:7" x14ac:dyDescent="0.35">
      <c r="A1062" s="8" t="s">
        <v>990</v>
      </c>
      <c r="B1062" s="9">
        <v>1</v>
      </c>
      <c r="C1062" s="9"/>
      <c r="D1062" s="9"/>
      <c r="E1062" s="9"/>
      <c r="F1062" s="9"/>
      <c r="G1062" s="9">
        <f t="shared" si="11"/>
        <v>0</v>
      </c>
    </row>
    <row r="1063" spans="1:7" x14ac:dyDescent="0.35">
      <c r="A1063" s="8" t="s">
        <v>1367</v>
      </c>
      <c r="B1063" s="9">
        <v>1</v>
      </c>
      <c r="C1063" s="9"/>
      <c r="D1063" s="9"/>
      <c r="E1063" s="9"/>
      <c r="F1063" s="9"/>
      <c r="G1063" s="9">
        <f t="shared" si="11"/>
        <v>0</v>
      </c>
    </row>
    <row r="1064" spans="1:7" x14ac:dyDescent="0.35">
      <c r="A1064" s="8" t="s">
        <v>1075</v>
      </c>
      <c r="B1064" s="9">
        <v>1</v>
      </c>
      <c r="C1064" s="9"/>
      <c r="D1064" s="9"/>
      <c r="E1064" s="9"/>
      <c r="F1064" s="9"/>
      <c r="G1064" s="9">
        <f t="shared" si="11"/>
        <v>0</v>
      </c>
    </row>
    <row r="1065" spans="1:7" x14ac:dyDescent="0.35">
      <c r="A1065" s="8" t="s">
        <v>1181</v>
      </c>
      <c r="B1065" s="9">
        <v>1</v>
      </c>
      <c r="C1065" s="9"/>
      <c r="D1065" s="9"/>
      <c r="E1065" s="9"/>
      <c r="F1065" s="9"/>
      <c r="G1065" s="9">
        <f t="shared" si="11"/>
        <v>0</v>
      </c>
    </row>
    <row r="1066" spans="1:7" x14ac:dyDescent="0.35">
      <c r="A1066" s="8" t="s">
        <v>736</v>
      </c>
      <c r="B1066" s="9">
        <v>1</v>
      </c>
      <c r="C1066" s="9"/>
      <c r="D1066" s="9"/>
      <c r="E1066" s="9"/>
      <c r="F1066" s="9"/>
      <c r="G1066" s="9">
        <f t="shared" si="11"/>
        <v>0</v>
      </c>
    </row>
    <row r="1067" spans="1:7" x14ac:dyDescent="0.35">
      <c r="A1067" s="8" t="s">
        <v>642</v>
      </c>
      <c r="B1067" s="9">
        <v>1</v>
      </c>
      <c r="C1067" s="9"/>
      <c r="D1067" s="9"/>
      <c r="E1067" s="9"/>
      <c r="F1067" s="9"/>
      <c r="G1067" s="9">
        <f t="shared" si="11"/>
        <v>0</v>
      </c>
    </row>
    <row r="1068" spans="1:7" x14ac:dyDescent="0.35">
      <c r="A1068" s="8" t="s">
        <v>640</v>
      </c>
      <c r="B1068" s="9">
        <v>2</v>
      </c>
      <c r="C1068" s="9"/>
      <c r="D1068" s="9"/>
      <c r="E1068" s="9"/>
      <c r="F1068" s="9"/>
      <c r="G1068" s="9">
        <f t="shared" si="11"/>
        <v>0</v>
      </c>
    </row>
    <row r="1069" spans="1:7" x14ac:dyDescent="0.35">
      <c r="A1069" s="8" t="s">
        <v>1111</v>
      </c>
      <c r="B1069" s="9">
        <v>1</v>
      </c>
      <c r="C1069" s="9"/>
      <c r="D1069" s="9"/>
      <c r="E1069" s="9"/>
      <c r="F1069" s="9"/>
      <c r="G1069" s="9">
        <f t="shared" si="11"/>
        <v>0</v>
      </c>
    </row>
    <row r="1070" spans="1:7" x14ac:dyDescent="0.35">
      <c r="A1070" s="8" t="s">
        <v>1033</v>
      </c>
      <c r="B1070" s="9">
        <v>3</v>
      </c>
      <c r="C1070" s="9"/>
      <c r="D1070" s="9"/>
      <c r="E1070" s="9"/>
      <c r="F1070" s="9"/>
      <c r="G1070" s="9">
        <f t="shared" si="11"/>
        <v>0</v>
      </c>
    </row>
    <row r="1071" spans="1:7" x14ac:dyDescent="0.35">
      <c r="A1071" s="8" t="s">
        <v>1163</v>
      </c>
      <c r="B1071" s="9">
        <v>3</v>
      </c>
      <c r="C1071" s="9"/>
      <c r="D1071" s="9"/>
      <c r="E1071" s="9"/>
      <c r="F1071" s="9"/>
      <c r="G1071" s="9">
        <f t="shared" si="11"/>
        <v>0</v>
      </c>
    </row>
    <row r="1072" spans="1:7" x14ac:dyDescent="0.35">
      <c r="A1072" s="8" t="s">
        <v>1077</v>
      </c>
      <c r="B1072" s="9">
        <v>1</v>
      </c>
      <c r="C1072" s="9"/>
      <c r="D1072" s="9"/>
      <c r="E1072" s="9"/>
      <c r="F1072" s="9"/>
      <c r="G1072" s="9">
        <f t="shared" si="11"/>
        <v>0</v>
      </c>
    </row>
    <row r="1073" spans="1:11" x14ac:dyDescent="0.35">
      <c r="A1073" s="27" t="s">
        <v>1345</v>
      </c>
      <c r="B1073" s="29">
        <v>2</v>
      </c>
      <c r="C1073" s="29"/>
      <c r="D1073" s="29"/>
      <c r="E1073" s="29"/>
      <c r="F1073" s="29"/>
      <c r="G1073" s="9">
        <f t="shared" si="11"/>
        <v>0</v>
      </c>
    </row>
    <row r="1075" spans="1:11" x14ac:dyDescent="0.35">
      <c r="A1075" s="14" t="s">
        <v>2216</v>
      </c>
      <c r="B1075" s="14" t="s">
        <v>2217</v>
      </c>
      <c r="C1075" s="14"/>
      <c r="D1075" s="14"/>
      <c r="E1075" s="14"/>
      <c r="F1075" s="14"/>
      <c r="G1075" s="14"/>
      <c r="H1075" s="14"/>
      <c r="I1075" s="14"/>
      <c r="J1075" s="14"/>
      <c r="K1075" t="s">
        <v>2641</v>
      </c>
    </row>
    <row r="1076" spans="1:11" x14ac:dyDescent="0.35">
      <c r="A1076" s="15" t="s">
        <v>2214</v>
      </c>
      <c r="B1076" s="15" t="s">
        <v>2524</v>
      </c>
      <c r="C1076" s="15" t="s">
        <v>2402</v>
      </c>
      <c r="D1076" s="15" t="s">
        <v>2401</v>
      </c>
      <c r="E1076" s="15" t="s">
        <v>2642</v>
      </c>
      <c r="F1076" s="15" t="s">
        <v>2393</v>
      </c>
      <c r="G1076" s="15" t="s">
        <v>651</v>
      </c>
      <c r="H1076" s="15" t="s">
        <v>9</v>
      </c>
      <c r="I1076" s="15" t="s">
        <v>791</v>
      </c>
      <c r="J1076" s="15" t="s">
        <v>30</v>
      </c>
      <c r="K1076" t="s">
        <v>2521</v>
      </c>
    </row>
    <row r="1077" spans="1:11" x14ac:dyDescent="0.35">
      <c r="A1077" s="8" t="s">
        <v>2490</v>
      </c>
      <c r="B1077" s="9">
        <v>1</v>
      </c>
      <c r="C1077" s="9">
        <v>6</v>
      </c>
      <c r="D1077" s="9">
        <v>5</v>
      </c>
      <c r="E1077" s="9">
        <v>28</v>
      </c>
      <c r="F1077" s="9">
        <v>2</v>
      </c>
      <c r="G1077" s="9">
        <v>2</v>
      </c>
      <c r="H1077" s="9">
        <v>6</v>
      </c>
      <c r="I1077" s="9">
        <v>2</v>
      </c>
      <c r="J1077" s="9">
        <v>7</v>
      </c>
      <c r="K1077" s="6">
        <f>SUM(B1077:J1077)-E1077</f>
        <v>31</v>
      </c>
    </row>
    <row r="1078" spans="1:11" x14ac:dyDescent="0.35">
      <c r="A1078" s="8" t="s">
        <v>591</v>
      </c>
      <c r="B1078" s="9"/>
      <c r="C1078" s="9">
        <v>4</v>
      </c>
      <c r="D1078" s="9">
        <v>2</v>
      </c>
      <c r="E1078" s="9">
        <v>50</v>
      </c>
      <c r="F1078" s="9">
        <v>1</v>
      </c>
      <c r="G1078" s="9">
        <v>4</v>
      </c>
      <c r="H1078" s="9">
        <v>6</v>
      </c>
      <c r="I1078" s="9">
        <v>5</v>
      </c>
      <c r="J1078" s="9">
        <v>2</v>
      </c>
      <c r="K1078">
        <f>SUM(B1078:J1078)-E1078</f>
        <v>24</v>
      </c>
    </row>
    <row r="1079" spans="1:11" x14ac:dyDescent="0.35">
      <c r="A1079" s="8" t="s">
        <v>169</v>
      </c>
      <c r="B1079" s="9">
        <v>2</v>
      </c>
      <c r="C1079" s="9">
        <v>1</v>
      </c>
      <c r="D1079" s="9">
        <v>1</v>
      </c>
      <c r="E1079" s="9">
        <v>26</v>
      </c>
      <c r="F1079" s="9">
        <v>1</v>
      </c>
      <c r="G1079" s="9"/>
      <c r="H1079" s="9">
        <v>10</v>
      </c>
      <c r="I1079" s="9"/>
      <c r="J1079" s="9">
        <v>3</v>
      </c>
      <c r="K1079" s="6">
        <f>SUM(B1079:J1079)-E1079</f>
        <v>18</v>
      </c>
    </row>
    <row r="1080" spans="1:11" x14ac:dyDescent="0.35">
      <c r="A1080" s="8" t="s">
        <v>702</v>
      </c>
      <c r="B1080" s="9">
        <v>3</v>
      </c>
      <c r="C1080" s="9"/>
      <c r="D1080" s="9"/>
      <c r="E1080" s="9">
        <v>18</v>
      </c>
      <c r="F1080" s="9">
        <v>1</v>
      </c>
      <c r="G1080" s="9">
        <v>4</v>
      </c>
      <c r="H1080" s="9">
        <v>1</v>
      </c>
      <c r="I1080" s="9">
        <v>6</v>
      </c>
      <c r="J1080" s="9">
        <v>2</v>
      </c>
      <c r="K1080" s="6">
        <f>SUM(B1080:J1080)-E1080</f>
        <v>17</v>
      </c>
    </row>
    <row r="1081" spans="1:11" x14ac:dyDescent="0.35">
      <c r="A1081" s="8" t="s">
        <v>430</v>
      </c>
      <c r="B1081" s="9"/>
      <c r="C1081" s="9">
        <v>8</v>
      </c>
      <c r="D1081" s="9">
        <v>2</v>
      </c>
      <c r="E1081" s="9">
        <v>19</v>
      </c>
      <c r="F1081" s="9">
        <v>1</v>
      </c>
      <c r="G1081" s="9">
        <v>1</v>
      </c>
      <c r="H1081" s="9">
        <v>1</v>
      </c>
      <c r="I1081" s="9">
        <v>2</v>
      </c>
      <c r="J1081" s="9">
        <v>1</v>
      </c>
      <c r="K1081" s="6">
        <f>SUM(B1081:J1081)-E1081</f>
        <v>16</v>
      </c>
    </row>
    <row r="1082" spans="1:11" x14ac:dyDescent="0.35">
      <c r="A1082" s="8" t="s">
        <v>428</v>
      </c>
      <c r="B1082" s="9">
        <v>2</v>
      </c>
      <c r="C1082" s="9">
        <v>5</v>
      </c>
      <c r="D1082" s="9">
        <v>4</v>
      </c>
      <c r="E1082" s="9">
        <v>15</v>
      </c>
      <c r="F1082" s="9">
        <v>2</v>
      </c>
      <c r="G1082" s="9">
        <v>1</v>
      </c>
      <c r="H1082" s="9">
        <v>1</v>
      </c>
      <c r="I1082" s="9">
        <v>1</v>
      </c>
      <c r="J1082" s="9"/>
      <c r="K1082" s="6">
        <f>SUM(B1082:J1082)-E1082</f>
        <v>16</v>
      </c>
    </row>
    <row r="1083" spans="1:11" x14ac:dyDescent="0.35">
      <c r="A1083" s="8" t="s">
        <v>16</v>
      </c>
      <c r="B1083" s="9"/>
      <c r="C1083" s="9"/>
      <c r="D1083" s="9"/>
      <c r="E1083" s="9"/>
      <c r="F1083" s="9"/>
      <c r="G1083" s="9"/>
      <c r="H1083" s="9">
        <v>10</v>
      </c>
      <c r="I1083" s="9"/>
      <c r="J1083" s="9"/>
      <c r="K1083" s="9">
        <v>10</v>
      </c>
    </row>
    <row r="1084" spans="1:11" x14ac:dyDescent="0.35">
      <c r="A1084" s="8" t="s">
        <v>360</v>
      </c>
      <c r="B1084" s="9">
        <v>1</v>
      </c>
      <c r="C1084" s="9"/>
      <c r="D1084" s="9"/>
      <c r="E1084" s="9"/>
      <c r="F1084" s="9"/>
      <c r="G1084" s="9"/>
      <c r="H1084" s="9">
        <v>5</v>
      </c>
      <c r="I1084" s="9">
        <v>1</v>
      </c>
      <c r="J1084" s="9">
        <v>3</v>
      </c>
      <c r="K1084" s="6">
        <f>SUM(B1084:J1084)-E1084</f>
        <v>10</v>
      </c>
    </row>
    <row r="1085" spans="1:11" x14ac:dyDescent="0.35">
      <c r="A1085" s="8" t="s">
        <v>664</v>
      </c>
      <c r="B1085" s="9"/>
      <c r="C1085" s="9"/>
      <c r="D1085" s="9">
        <v>3</v>
      </c>
      <c r="E1085" s="9">
        <v>39</v>
      </c>
      <c r="F1085" s="9">
        <v>1</v>
      </c>
      <c r="G1085" s="9">
        <v>2</v>
      </c>
      <c r="H1085" s="9"/>
      <c r="I1085" s="9"/>
      <c r="J1085" s="9">
        <v>1</v>
      </c>
      <c r="K1085" s="6">
        <f>SUM(B1085:J1085)-E1085</f>
        <v>7</v>
      </c>
    </row>
    <row r="1086" spans="1:11" x14ac:dyDescent="0.35">
      <c r="A1086" s="8" t="s">
        <v>1089</v>
      </c>
      <c r="B1086" s="9"/>
      <c r="C1086" s="9">
        <v>5</v>
      </c>
      <c r="D1086" s="9"/>
      <c r="E1086" s="9">
        <v>19</v>
      </c>
      <c r="F1086" s="9"/>
      <c r="G1086" s="9"/>
      <c r="H1086" s="9">
        <v>2</v>
      </c>
      <c r="I1086" s="9">
        <v>2</v>
      </c>
      <c r="J1086" s="9"/>
      <c r="K1086" s="6">
        <f>SUM(B1086:J1086)-E1086</f>
        <v>9</v>
      </c>
    </row>
    <row r="1087" spans="1:11" x14ac:dyDescent="0.35">
      <c r="A1087" s="8" t="s">
        <v>541</v>
      </c>
      <c r="B1087" s="9"/>
      <c r="C1087" s="9"/>
      <c r="D1087" s="9">
        <v>1</v>
      </c>
      <c r="E1087" s="9">
        <v>14</v>
      </c>
      <c r="F1087" s="9"/>
      <c r="G1087" s="9"/>
      <c r="H1087" s="9"/>
      <c r="I1087" s="9"/>
      <c r="J1087" s="9"/>
      <c r="K1087" s="6">
        <f>SUM(B1087:J1087)-E1087</f>
        <v>1</v>
      </c>
    </row>
    <row r="1088" spans="1:11" x14ac:dyDescent="0.35">
      <c r="A1088" s="8" t="s">
        <v>372</v>
      </c>
      <c r="B1088" s="9"/>
      <c r="C1088" s="9">
        <v>1</v>
      </c>
      <c r="D1088" s="9"/>
      <c r="E1088" s="9">
        <v>13</v>
      </c>
      <c r="F1088" s="9"/>
      <c r="G1088" s="9"/>
      <c r="H1088" s="9">
        <v>1</v>
      </c>
      <c r="I1088" s="9"/>
      <c r="J1088" s="9"/>
      <c r="K1088" s="6">
        <f>SUM(B1088:J1088)-E1088</f>
        <v>2</v>
      </c>
    </row>
    <row r="1089" spans="1:11" x14ac:dyDescent="0.35">
      <c r="A1089" s="8" t="s">
        <v>1210</v>
      </c>
      <c r="B1089" s="9"/>
      <c r="C1089" s="9">
        <v>4</v>
      </c>
      <c r="D1089" s="9"/>
      <c r="E1089" s="9">
        <v>10</v>
      </c>
      <c r="F1089" s="9"/>
      <c r="G1089" s="9"/>
      <c r="H1089" s="9">
        <v>3</v>
      </c>
      <c r="I1089" s="9"/>
      <c r="J1089" s="9">
        <v>1</v>
      </c>
      <c r="K1089" s="6">
        <f>SUM(B1089:J1089)-E1089</f>
        <v>8</v>
      </c>
    </row>
    <row r="1090" spans="1:11" x14ac:dyDescent="0.35">
      <c r="A1090" s="8" t="s">
        <v>680</v>
      </c>
      <c r="B1090" s="9"/>
      <c r="C1090" s="9"/>
      <c r="D1090" s="9"/>
      <c r="E1090" s="9">
        <v>10</v>
      </c>
      <c r="F1090" s="9"/>
      <c r="G1090" s="9">
        <v>1</v>
      </c>
      <c r="H1090" s="9">
        <v>1</v>
      </c>
      <c r="I1090" s="9">
        <v>3</v>
      </c>
      <c r="J1090" s="9"/>
      <c r="K1090" s="6">
        <f>SUM(B1090:J1090)-E1090</f>
        <v>5</v>
      </c>
    </row>
    <row r="1091" spans="1:11" x14ac:dyDescent="0.35">
      <c r="A1091" s="8" t="s">
        <v>1009</v>
      </c>
      <c r="B1091" s="9"/>
      <c r="C1091" s="9">
        <v>1</v>
      </c>
      <c r="D1091" s="9"/>
      <c r="E1091" s="9">
        <v>10</v>
      </c>
      <c r="F1091" s="9"/>
      <c r="G1091" s="9">
        <v>1</v>
      </c>
      <c r="H1091" s="9"/>
      <c r="I1091" s="9">
        <v>2</v>
      </c>
      <c r="J1091" s="9"/>
      <c r="K1091" s="6">
        <f>SUM(B1091:J1091)-E1091</f>
        <v>4</v>
      </c>
    </row>
    <row r="1092" spans="1:11" x14ac:dyDescent="0.35">
      <c r="A1092" s="8" t="s">
        <v>266</v>
      </c>
      <c r="B1092" s="9"/>
      <c r="C1092" s="9">
        <v>1</v>
      </c>
      <c r="D1092" s="9"/>
      <c r="E1092" s="9">
        <v>10</v>
      </c>
      <c r="F1092" s="9"/>
      <c r="G1092" s="9">
        <v>1</v>
      </c>
      <c r="H1092" s="9">
        <v>1</v>
      </c>
      <c r="I1092" s="9"/>
      <c r="J1092" s="9"/>
      <c r="K1092" s="6">
        <f>SUM(B1092:J1092)-E1092</f>
        <v>3</v>
      </c>
    </row>
    <row r="1093" spans="1:11" x14ac:dyDescent="0.35">
      <c r="A1093" s="8" t="s">
        <v>1111</v>
      </c>
      <c r="B1093" s="9"/>
      <c r="C1093" s="9"/>
      <c r="D1093" s="9"/>
      <c r="E1093" s="9">
        <v>10</v>
      </c>
      <c r="F1093" s="9"/>
      <c r="G1093" s="9"/>
      <c r="H1093" s="9">
        <v>1</v>
      </c>
      <c r="I1093" s="9">
        <v>1</v>
      </c>
      <c r="J1093" s="9"/>
      <c r="K1093" s="6">
        <f>SUM(B1093:J1093)-E1093</f>
        <v>2</v>
      </c>
    </row>
    <row r="1095" spans="1:11" x14ac:dyDescent="0.35">
      <c r="A1095" s="8" t="s">
        <v>1623</v>
      </c>
      <c r="B1095" s="9">
        <v>3</v>
      </c>
      <c r="C1095" s="9">
        <v>5</v>
      </c>
      <c r="D1095" s="9">
        <v>1</v>
      </c>
      <c r="E1095" s="9">
        <v>4</v>
      </c>
      <c r="F1095" s="9"/>
      <c r="G1095" s="9"/>
      <c r="H1095" s="9"/>
      <c r="I1095" s="9"/>
      <c r="J1095" s="9"/>
      <c r="K1095" s="6">
        <f>SUM(B1095:J1095)-E1095</f>
        <v>9</v>
      </c>
    </row>
    <row r="1097" spans="1:11" x14ac:dyDescent="0.35">
      <c r="A1097" s="8" t="s">
        <v>1762</v>
      </c>
      <c r="B1097" s="9"/>
      <c r="C1097" s="9">
        <v>3</v>
      </c>
      <c r="D1097" s="9"/>
      <c r="E1097" s="9">
        <v>4</v>
      </c>
      <c r="F1097" s="9">
        <v>2</v>
      </c>
      <c r="G1097" s="9">
        <v>2</v>
      </c>
      <c r="H1097" s="9"/>
      <c r="I1097" s="9"/>
      <c r="J1097" s="9">
        <v>1</v>
      </c>
      <c r="K1097" s="6">
        <f>SUM(B1097:J1097)-E1097</f>
        <v>8</v>
      </c>
    </row>
    <row r="1099" spans="1:11" x14ac:dyDescent="0.35">
      <c r="A1099" s="8" t="s">
        <v>645</v>
      </c>
      <c r="B1099" s="9">
        <v>2</v>
      </c>
      <c r="C1099" s="9"/>
      <c r="D1099" s="9"/>
      <c r="E1099" s="9">
        <v>7</v>
      </c>
      <c r="F1099" s="9"/>
      <c r="G1099" s="9">
        <v>1</v>
      </c>
      <c r="H1099" s="9">
        <v>2</v>
      </c>
      <c r="I1099" s="9">
        <v>1</v>
      </c>
      <c r="J1099" s="9"/>
      <c r="K1099" s="6">
        <f>SUM(B1099:J1099)-E1099</f>
        <v>6</v>
      </c>
    </row>
    <row r="1100" spans="1:11" x14ac:dyDescent="0.35">
      <c r="A1100" s="8" t="s">
        <v>729</v>
      </c>
      <c r="B1100" s="9"/>
      <c r="C1100" s="9">
        <v>6</v>
      </c>
      <c r="D1100" s="9"/>
      <c r="E1100" s="9">
        <v>6</v>
      </c>
      <c r="F1100" s="9"/>
      <c r="G1100" s="9"/>
      <c r="H1100" s="9"/>
      <c r="I1100" s="9"/>
      <c r="J1100" s="9"/>
      <c r="K1100" s="6">
        <f>SUM(B1100:J1100)-E1100</f>
        <v>6</v>
      </c>
    </row>
    <row r="1101" spans="1:11" x14ac:dyDescent="0.35">
      <c r="A1101" s="8" t="s">
        <v>28</v>
      </c>
      <c r="B1101" s="9">
        <v>1</v>
      </c>
      <c r="C1101" s="9">
        <v>2</v>
      </c>
      <c r="D1101" s="9">
        <v>1</v>
      </c>
      <c r="E1101" s="9">
        <v>5</v>
      </c>
      <c r="F1101" s="9">
        <v>2</v>
      </c>
      <c r="G1101" s="9"/>
      <c r="H1101" s="9"/>
      <c r="I1101" s="9"/>
      <c r="J1101" s="9"/>
      <c r="K1101" s="6">
        <f>SUM(B1101:J1101)-E1101</f>
        <v>6</v>
      </c>
    </row>
    <row r="1102" spans="1:11" x14ac:dyDescent="0.35">
      <c r="A1102" s="8" t="s">
        <v>1844</v>
      </c>
      <c r="B1102" s="9"/>
      <c r="C1102" s="9"/>
      <c r="D1102" s="9">
        <v>5</v>
      </c>
      <c r="E1102" s="9">
        <v>4</v>
      </c>
      <c r="F1102" s="9">
        <v>1</v>
      </c>
      <c r="G1102" s="9"/>
      <c r="H1102" s="9"/>
      <c r="I1102" s="9"/>
      <c r="J1102" s="9"/>
      <c r="K1102" s="6">
        <f>SUM(B1102:J1102)-E1102</f>
        <v>6</v>
      </c>
    </row>
    <row r="1103" spans="1:11" x14ac:dyDescent="0.35">
      <c r="A1103" s="8" t="s">
        <v>106</v>
      </c>
      <c r="B1103" s="9"/>
      <c r="C1103" s="9">
        <v>2</v>
      </c>
      <c r="D1103" s="9"/>
      <c r="E1103" s="9">
        <v>2</v>
      </c>
      <c r="F1103" s="9"/>
      <c r="G1103" s="9"/>
      <c r="H1103" s="9"/>
      <c r="I1103" s="9"/>
      <c r="J1103" s="9">
        <v>4</v>
      </c>
      <c r="K1103" s="6">
        <f>SUM(B1103:J1103)-E1103</f>
        <v>6</v>
      </c>
    </row>
    <row r="1104" spans="1:11" x14ac:dyDescent="0.35">
      <c r="A1104" s="8" t="s">
        <v>868</v>
      </c>
      <c r="B1104" s="9"/>
      <c r="C1104" s="9"/>
      <c r="D1104" s="9"/>
      <c r="E1104" s="9">
        <v>1</v>
      </c>
      <c r="F1104" s="9"/>
      <c r="G1104" s="9">
        <v>1</v>
      </c>
      <c r="H1104" s="9">
        <v>2</v>
      </c>
      <c r="I1104" s="9">
        <v>2</v>
      </c>
      <c r="J1104" s="9">
        <v>1</v>
      </c>
      <c r="K1104" s="6">
        <f>SUM(B1104:J1104)-E1104</f>
        <v>6</v>
      </c>
    </row>
    <row r="1105" spans="1:11" x14ac:dyDescent="0.35">
      <c r="A1105" s="8" t="s">
        <v>933</v>
      </c>
      <c r="B1105" s="9">
        <v>2</v>
      </c>
      <c r="C1105" s="9"/>
      <c r="D1105" s="9"/>
      <c r="E1105" s="9">
        <v>1</v>
      </c>
      <c r="F1105" s="9"/>
      <c r="G1105" s="9">
        <v>1</v>
      </c>
      <c r="H1105" s="9">
        <v>1</v>
      </c>
      <c r="I1105" s="9">
        <v>2</v>
      </c>
      <c r="J1105" s="9"/>
      <c r="K1105" s="6">
        <f>SUM(B1105:J1105)-E1105</f>
        <v>6</v>
      </c>
    </row>
    <row r="1106" spans="1:11" x14ac:dyDescent="0.35">
      <c r="A1106" s="8" t="s">
        <v>329</v>
      </c>
      <c r="B1106" s="9">
        <v>2</v>
      </c>
      <c r="C1106" s="9"/>
      <c r="D1106" s="9"/>
      <c r="E1106" s="9"/>
      <c r="F1106" s="9"/>
      <c r="G1106" s="9">
        <v>1</v>
      </c>
      <c r="H1106" s="9">
        <v>3</v>
      </c>
      <c r="I1106" s="9"/>
      <c r="J1106" s="9"/>
      <c r="K1106" s="6">
        <f>SUM(B1106:J1106)-E1106</f>
        <v>6</v>
      </c>
    </row>
    <row r="1108" spans="1:11" x14ac:dyDescent="0.35">
      <c r="A1108" s="8" t="s">
        <v>727</v>
      </c>
      <c r="B1108" s="9"/>
      <c r="C1108" s="9">
        <v>2</v>
      </c>
      <c r="D1108" s="9">
        <v>1</v>
      </c>
      <c r="E1108" s="9">
        <v>7</v>
      </c>
      <c r="F1108" s="9"/>
      <c r="G1108" s="9"/>
      <c r="H1108" s="9"/>
      <c r="I1108" s="9"/>
      <c r="J1108" s="9">
        <v>2</v>
      </c>
      <c r="K1108" s="6">
        <f>SUM(B1108:J1108)-E1108</f>
        <v>5</v>
      </c>
    </row>
    <row r="1109" spans="1:11" x14ac:dyDescent="0.35">
      <c r="A1109" s="8" t="s">
        <v>2059</v>
      </c>
      <c r="B1109" s="9"/>
      <c r="C1109" s="9"/>
      <c r="D1109" s="9"/>
      <c r="E1109" s="9">
        <v>6</v>
      </c>
      <c r="F1109" s="9"/>
      <c r="G1109" s="9"/>
      <c r="H1109" s="9">
        <v>2</v>
      </c>
      <c r="I1109" s="9"/>
      <c r="J1109" s="9">
        <v>3</v>
      </c>
      <c r="K1109" s="6">
        <f>SUM(B1109:J1109)-E1109</f>
        <v>5</v>
      </c>
    </row>
    <row r="1110" spans="1:11" x14ac:dyDescent="0.35">
      <c r="A1110" s="8" t="s">
        <v>2203</v>
      </c>
      <c r="B1110" s="9"/>
      <c r="C1110" s="9"/>
      <c r="D1110" s="9"/>
      <c r="E1110" s="9">
        <v>6</v>
      </c>
      <c r="F1110" s="9"/>
      <c r="G1110" s="9">
        <v>1</v>
      </c>
      <c r="H1110" s="9">
        <v>1</v>
      </c>
      <c r="I1110" s="9"/>
      <c r="J1110" s="9">
        <v>3</v>
      </c>
      <c r="K1110" s="6">
        <f>SUM(B1110:J1110)-E1110</f>
        <v>5</v>
      </c>
    </row>
    <row r="1111" spans="1:11" x14ac:dyDescent="0.35">
      <c r="A1111" s="8" t="s">
        <v>155</v>
      </c>
      <c r="B1111" s="9"/>
      <c r="C1111" s="9"/>
      <c r="D1111" s="9"/>
      <c r="E1111" s="9"/>
      <c r="F1111" s="9"/>
      <c r="G1111" s="9"/>
      <c r="H1111" s="9">
        <v>2</v>
      </c>
      <c r="I1111" s="9">
        <v>1</v>
      </c>
      <c r="J1111" s="9">
        <v>2</v>
      </c>
      <c r="K1111" s="6">
        <f>SUM(B1111:J1111)-E1111</f>
        <v>5</v>
      </c>
    </row>
    <row r="1112" spans="1:11" x14ac:dyDescent="0.35">
      <c r="A1112" s="8" t="s">
        <v>2325</v>
      </c>
      <c r="B1112" s="9"/>
      <c r="C1112" s="9">
        <v>5</v>
      </c>
      <c r="D1112" s="9"/>
      <c r="E1112" s="9"/>
      <c r="F1112" s="9"/>
      <c r="G1112" s="9"/>
      <c r="H1112" s="9"/>
      <c r="I1112" s="9"/>
      <c r="J1112" s="9"/>
      <c r="K1112" s="6">
        <f>SUM(B1112:J1112)-E1112</f>
        <v>5</v>
      </c>
    </row>
    <row r="1113" spans="1:11" x14ac:dyDescent="0.35">
      <c r="A1113" s="8" t="s">
        <v>2399</v>
      </c>
      <c r="B1113" s="9"/>
      <c r="C1113" s="9">
        <v>2</v>
      </c>
      <c r="D1113" s="9">
        <v>2</v>
      </c>
      <c r="E1113" s="9"/>
      <c r="F1113" s="9">
        <v>1</v>
      </c>
      <c r="G1113" s="9"/>
      <c r="H1113" s="9"/>
      <c r="I1113" s="9"/>
      <c r="J1113" s="9"/>
      <c r="K1113" s="6">
        <f>SUM(B1113:J1113)-E1113</f>
        <v>5</v>
      </c>
    </row>
    <row r="1115" spans="1:11" x14ac:dyDescent="0.35">
      <c r="A1115" s="8" t="s">
        <v>1765</v>
      </c>
      <c r="B1115" s="9"/>
      <c r="C1115" s="9">
        <v>1</v>
      </c>
      <c r="D1115" s="9">
        <v>1</v>
      </c>
      <c r="E1115" s="9">
        <v>6</v>
      </c>
      <c r="F1115" s="9">
        <v>1</v>
      </c>
      <c r="G1115" s="9"/>
      <c r="H1115" s="9"/>
      <c r="I1115" s="9"/>
      <c r="J1115" s="9">
        <v>1</v>
      </c>
      <c r="K1115" s="6">
        <f>SUM(B1115:J1115)-E1115</f>
        <v>4</v>
      </c>
    </row>
    <row r="1116" spans="1:11" x14ac:dyDescent="0.35">
      <c r="A1116" s="8" t="s">
        <v>450</v>
      </c>
      <c r="B1116" s="9"/>
      <c r="C1116" s="9"/>
      <c r="D1116" s="9"/>
      <c r="E1116" s="9">
        <v>5</v>
      </c>
      <c r="F1116" s="9"/>
      <c r="G1116" s="9"/>
      <c r="H1116" s="9">
        <v>2</v>
      </c>
      <c r="I1116" s="9"/>
      <c r="J1116" s="9">
        <v>2</v>
      </c>
      <c r="K1116" s="6">
        <f>SUM(B1116:J1116)-E1116</f>
        <v>4</v>
      </c>
    </row>
    <row r="1117" spans="1:11" x14ac:dyDescent="0.35">
      <c r="A1117" s="8" t="s">
        <v>2025</v>
      </c>
      <c r="B1117" s="9">
        <v>4</v>
      </c>
      <c r="C1117" s="9"/>
      <c r="D1117" s="9"/>
      <c r="E1117" s="9">
        <v>1</v>
      </c>
      <c r="F1117" s="9"/>
      <c r="G1117" s="9"/>
      <c r="H1117" s="9"/>
      <c r="I1117" s="9"/>
      <c r="J1117" s="9"/>
      <c r="K1117" s="6">
        <f>SUM(B1117:J1117)-E1117</f>
        <v>4</v>
      </c>
    </row>
    <row r="1118" spans="1:11" x14ac:dyDescent="0.35">
      <c r="A1118" s="8" t="s">
        <v>382</v>
      </c>
      <c r="B1118" s="9"/>
      <c r="C1118" s="9"/>
      <c r="D1118" s="9"/>
      <c r="E1118" s="9"/>
      <c r="F1118" s="9"/>
      <c r="G1118" s="9">
        <v>2</v>
      </c>
      <c r="H1118" s="9">
        <v>2</v>
      </c>
      <c r="I1118" s="9"/>
      <c r="J1118" s="9"/>
      <c r="K1118" s="6">
        <f>SUM(B1118:J1118)-E1118</f>
        <v>4</v>
      </c>
    </row>
    <row r="1119" spans="1:11" x14ac:dyDescent="0.35">
      <c r="A1119" s="8" t="s">
        <v>2141</v>
      </c>
      <c r="B1119" s="9"/>
      <c r="C1119" s="9"/>
      <c r="D1119" s="9">
        <v>2</v>
      </c>
      <c r="E1119" s="9"/>
      <c r="F1119" s="9"/>
      <c r="G1119" s="9"/>
      <c r="H1119" s="9"/>
      <c r="I1119" s="9"/>
      <c r="J1119" s="9">
        <v>2</v>
      </c>
      <c r="K1119" s="6">
        <f>SUM(B1119:J1119)-E1119</f>
        <v>4</v>
      </c>
    </row>
    <row r="1120" spans="1:11" x14ac:dyDescent="0.35">
      <c r="A1120" s="8" t="s">
        <v>2330</v>
      </c>
      <c r="B1120" s="9"/>
      <c r="C1120" s="9">
        <v>4</v>
      </c>
      <c r="D1120" s="9"/>
      <c r="E1120" s="9"/>
      <c r="F1120" s="9"/>
      <c r="G1120" s="9"/>
      <c r="H1120" s="9"/>
      <c r="I1120" s="9"/>
      <c r="J1120" s="9"/>
      <c r="K1120" s="6">
        <f>SUM(B1120:J1120)-E1120</f>
        <v>4</v>
      </c>
    </row>
    <row r="1122" spans="1:11" x14ac:dyDescent="0.35">
      <c r="A1122" s="8" t="s">
        <v>978</v>
      </c>
      <c r="B1122" s="9"/>
      <c r="C1122" s="9"/>
      <c r="D1122" s="9">
        <v>2</v>
      </c>
      <c r="E1122" s="9">
        <v>8</v>
      </c>
      <c r="F1122" s="9"/>
      <c r="G1122" s="9"/>
      <c r="H1122" s="9">
        <v>1</v>
      </c>
      <c r="I1122" s="9"/>
      <c r="J1122" s="9"/>
      <c r="K1122" s="6">
        <f>SUM(B1122:J1122)-E1122</f>
        <v>3</v>
      </c>
    </row>
    <row r="1123" spans="1:11" x14ac:dyDescent="0.35">
      <c r="A1123" s="8" t="s">
        <v>379</v>
      </c>
      <c r="B1123" s="9"/>
      <c r="C1123" s="9"/>
      <c r="D1123" s="9">
        <v>1</v>
      </c>
      <c r="E1123" s="9">
        <v>7</v>
      </c>
      <c r="F1123" s="9"/>
      <c r="G1123" s="9"/>
      <c r="H1123" s="9">
        <v>2</v>
      </c>
      <c r="I1123" s="9"/>
      <c r="J1123" s="9"/>
      <c r="K1123" s="6">
        <f>SUM(B1123:J1123)-E1123</f>
        <v>3</v>
      </c>
    </row>
    <row r="1124" spans="1:11" x14ac:dyDescent="0.35">
      <c r="A1124" s="8" t="s">
        <v>1642</v>
      </c>
      <c r="B1124" s="9">
        <v>2</v>
      </c>
      <c r="C1124" s="9"/>
      <c r="D1124" s="9"/>
      <c r="E1124" s="9">
        <v>6</v>
      </c>
      <c r="F1124" s="9"/>
      <c r="G1124" s="9">
        <v>1</v>
      </c>
      <c r="H1124" s="9"/>
      <c r="I1124" s="9"/>
      <c r="J1124" s="9"/>
      <c r="K1124" s="6">
        <f>SUM(B1124:J1124)-E1124</f>
        <v>3</v>
      </c>
    </row>
    <row r="1125" spans="1:11" x14ac:dyDescent="0.35">
      <c r="A1125" s="8" t="s">
        <v>1235</v>
      </c>
      <c r="B1125" s="9"/>
      <c r="C1125" s="9"/>
      <c r="D1125" s="9"/>
      <c r="E1125" s="9">
        <v>4</v>
      </c>
      <c r="F1125" s="9"/>
      <c r="G1125" s="9"/>
      <c r="H1125" s="9">
        <v>1</v>
      </c>
      <c r="I1125" s="9">
        <v>2</v>
      </c>
      <c r="J1125" s="9"/>
      <c r="K1125" s="6">
        <f>SUM(B1125:J1125)-E1125</f>
        <v>3</v>
      </c>
    </row>
    <row r="1126" spans="1:11" x14ac:dyDescent="0.35">
      <c r="A1126" s="8" t="s">
        <v>2043</v>
      </c>
      <c r="B1126" s="9">
        <v>2</v>
      </c>
      <c r="C1126" s="9"/>
      <c r="D1126" s="9"/>
      <c r="E1126" s="9">
        <v>3</v>
      </c>
      <c r="F1126" s="9"/>
      <c r="G1126" s="9"/>
      <c r="H1126" s="9"/>
      <c r="I1126" s="9"/>
      <c r="J1126" s="9">
        <v>1</v>
      </c>
      <c r="K1126" s="6">
        <f>SUM(B1126:J1126)-E1126</f>
        <v>3</v>
      </c>
    </row>
    <row r="1127" spans="1:11" x14ac:dyDescent="0.35">
      <c r="A1127" s="8" t="s">
        <v>1461</v>
      </c>
      <c r="B1127" s="9"/>
      <c r="C1127" s="9"/>
      <c r="D1127" s="9"/>
      <c r="E1127" s="9">
        <v>3</v>
      </c>
      <c r="F1127" s="9"/>
      <c r="G1127" s="9"/>
      <c r="H1127" s="9">
        <v>3</v>
      </c>
      <c r="I1127" s="9"/>
      <c r="J1127" s="9"/>
      <c r="K1127" s="6">
        <f>SUM(B1127:J1127)-E1127</f>
        <v>3</v>
      </c>
    </row>
    <row r="1128" spans="1:11" x14ac:dyDescent="0.35">
      <c r="A1128" s="8" t="s">
        <v>762</v>
      </c>
      <c r="B1128" s="9"/>
      <c r="C1128" s="9"/>
      <c r="D1128" s="9"/>
      <c r="E1128" s="9">
        <v>2</v>
      </c>
      <c r="F1128" s="9"/>
      <c r="G1128" s="9">
        <v>2</v>
      </c>
      <c r="H1128" s="9"/>
      <c r="I1128" s="9">
        <v>1</v>
      </c>
      <c r="J1128" s="9"/>
      <c r="K1128" s="6">
        <f>SUM(B1128:J1128)-E1128</f>
        <v>3</v>
      </c>
    </row>
    <row r="1129" spans="1:11" x14ac:dyDescent="0.35">
      <c r="A1129" s="8" t="s">
        <v>65</v>
      </c>
      <c r="B1129" s="9"/>
      <c r="C1129" s="9"/>
      <c r="D1129" s="9"/>
      <c r="E1129" s="9">
        <v>1</v>
      </c>
      <c r="F1129" s="9"/>
      <c r="G1129" s="9"/>
      <c r="H1129" s="9"/>
      <c r="I1129" s="9"/>
      <c r="J1129" s="9">
        <v>3</v>
      </c>
      <c r="K1129" s="6">
        <f>SUM(B1129:J1129)-E1129</f>
        <v>3</v>
      </c>
    </row>
    <row r="1130" spans="1:11" x14ac:dyDescent="0.35">
      <c r="A1130" s="8" t="s">
        <v>2609</v>
      </c>
      <c r="B1130" s="9">
        <v>3</v>
      </c>
      <c r="C1130" s="9"/>
      <c r="D1130" s="9"/>
      <c r="E1130" s="9">
        <v>1</v>
      </c>
      <c r="F1130" s="9"/>
      <c r="G1130" s="9"/>
      <c r="H1130" s="9"/>
      <c r="I1130" s="9"/>
      <c r="J1130" s="9"/>
      <c r="K1130" s="6">
        <f>SUM(B1130:J1130)-E1130</f>
        <v>3</v>
      </c>
    </row>
    <row r="1131" spans="1:11" x14ac:dyDescent="0.35">
      <c r="A1131" s="8" t="s">
        <v>328</v>
      </c>
      <c r="B1131" s="9"/>
      <c r="C1131" s="9"/>
      <c r="D1131" s="9"/>
      <c r="E1131" s="9">
        <v>1</v>
      </c>
      <c r="F1131" s="9"/>
      <c r="G1131" s="9"/>
      <c r="H1131" s="9">
        <v>3</v>
      </c>
      <c r="I1131" s="9"/>
      <c r="J1131" s="9"/>
      <c r="K1131" s="6">
        <f>SUM(B1131:J1131)-E1131</f>
        <v>3</v>
      </c>
    </row>
    <row r="1132" spans="1:11" x14ac:dyDescent="0.35">
      <c r="A1132" s="8" t="s">
        <v>2161</v>
      </c>
      <c r="B1132" s="9">
        <v>1</v>
      </c>
      <c r="C1132" s="9"/>
      <c r="D1132" s="9"/>
      <c r="E1132" s="9"/>
      <c r="F1132" s="9"/>
      <c r="G1132" s="9"/>
      <c r="H1132" s="9">
        <v>2</v>
      </c>
      <c r="I1132" s="9"/>
      <c r="J1132" s="9"/>
      <c r="K1132" s="6">
        <f>SUM(B1132:J1132)-E1132</f>
        <v>3</v>
      </c>
    </row>
    <row r="1133" spans="1:11" x14ac:dyDescent="0.35">
      <c r="A1133" s="8" t="s">
        <v>2574</v>
      </c>
      <c r="B1133" s="9">
        <v>2</v>
      </c>
      <c r="C1133" s="9"/>
      <c r="D1133" s="9"/>
      <c r="E1133" s="9"/>
      <c r="F1133" s="9"/>
      <c r="G1133" s="9">
        <v>1</v>
      </c>
      <c r="H1133" s="9"/>
      <c r="I1133" s="9"/>
      <c r="J1133" s="9"/>
      <c r="K1133" s="6">
        <f>SUM(B1133:J1133)-E1133</f>
        <v>3</v>
      </c>
    </row>
    <row r="1134" spans="1:11" x14ac:dyDescent="0.35">
      <c r="A1134" s="8" t="s">
        <v>822</v>
      </c>
      <c r="B1134" s="9"/>
      <c r="C1134" s="9"/>
      <c r="D1134" s="9"/>
      <c r="E1134" s="9"/>
      <c r="F1134" s="9"/>
      <c r="G1134" s="9">
        <v>1</v>
      </c>
      <c r="H1134" s="9">
        <v>2</v>
      </c>
      <c r="I1134" s="9"/>
      <c r="J1134" s="9"/>
      <c r="K1134" s="6">
        <f>SUM(B1134:J1134)-E1134</f>
        <v>3</v>
      </c>
    </row>
    <row r="1135" spans="1:11" x14ac:dyDescent="0.35">
      <c r="A1135" s="8" t="s">
        <v>900</v>
      </c>
      <c r="B1135" s="9"/>
      <c r="C1135" s="9"/>
      <c r="D1135" s="9"/>
      <c r="E1135" s="9"/>
      <c r="F1135" s="9"/>
      <c r="G1135" s="9"/>
      <c r="H1135" s="9"/>
      <c r="I1135" s="9">
        <v>3</v>
      </c>
      <c r="J1135" s="9"/>
      <c r="K1135" s="6">
        <f>SUM(B1135:J1135)-E1135</f>
        <v>3</v>
      </c>
    </row>
    <row r="1136" spans="1:11" x14ac:dyDescent="0.35">
      <c r="A1136" s="8" t="s">
        <v>936</v>
      </c>
      <c r="B1136" s="9"/>
      <c r="C1136" s="9"/>
      <c r="D1136" s="9"/>
      <c r="E1136" s="9"/>
      <c r="F1136" s="9"/>
      <c r="G1136" s="9"/>
      <c r="H1136" s="9">
        <v>2</v>
      </c>
      <c r="I1136" s="9">
        <v>1</v>
      </c>
      <c r="J1136" s="9"/>
      <c r="K1136" s="6">
        <f>SUM(B1136:J1136)-E1136</f>
        <v>3</v>
      </c>
    </row>
    <row r="1137" spans="1:11" x14ac:dyDescent="0.35">
      <c r="A1137" s="8" t="s">
        <v>1593</v>
      </c>
      <c r="B1137" s="9">
        <v>3</v>
      </c>
      <c r="C1137" s="9"/>
      <c r="D1137" s="9"/>
      <c r="E1137" s="9"/>
      <c r="F1137" s="9"/>
      <c r="G1137" s="9"/>
      <c r="H1137" s="9"/>
      <c r="I1137" s="9"/>
      <c r="J1137" s="9"/>
      <c r="K1137" s="6">
        <f>SUM(B1137:J1137)-E1137</f>
        <v>3</v>
      </c>
    </row>
    <row r="1138" spans="1:11" x14ac:dyDescent="0.35">
      <c r="A1138" s="8" t="s">
        <v>2144</v>
      </c>
      <c r="B1138" s="9"/>
      <c r="C1138" s="9"/>
      <c r="D1138" s="9"/>
      <c r="E1138" s="9"/>
      <c r="F1138" s="9"/>
      <c r="G1138" s="9">
        <v>1</v>
      </c>
      <c r="H1138" s="9">
        <v>2</v>
      </c>
      <c r="I1138" s="9"/>
      <c r="J1138" s="9"/>
      <c r="K1138" s="6">
        <f>SUM(B1138:J1138)-E1138</f>
        <v>3</v>
      </c>
    </row>
    <row r="1141" spans="1:11" x14ac:dyDescent="0.35">
      <c r="A1141" s="8" t="s">
        <v>665</v>
      </c>
      <c r="B1141" s="9"/>
      <c r="C1141" s="9"/>
      <c r="D1141" s="9">
        <v>1</v>
      </c>
      <c r="E1141" s="9">
        <v>6</v>
      </c>
      <c r="F1141" s="9"/>
      <c r="G1141" s="9">
        <v>1</v>
      </c>
      <c r="H1141" s="9"/>
      <c r="I1141" s="9"/>
      <c r="J1141" s="9"/>
      <c r="K1141" s="6">
        <f>SUM(B1141:J1141)-E1141</f>
        <v>2</v>
      </c>
    </row>
    <row r="1142" spans="1:11" x14ac:dyDescent="0.35">
      <c r="A1142" s="8" t="s">
        <v>1107</v>
      </c>
      <c r="B1142" s="9"/>
      <c r="C1142" s="9">
        <v>1</v>
      </c>
      <c r="D1142" s="9">
        <v>1</v>
      </c>
      <c r="E1142" s="9">
        <v>6</v>
      </c>
      <c r="F1142" s="9"/>
      <c r="G1142" s="9"/>
      <c r="H1142" s="9"/>
      <c r="I1142" s="9"/>
      <c r="J1142" s="9"/>
      <c r="K1142" s="6">
        <f>SUM(B1142:J1142)-E1142</f>
        <v>2</v>
      </c>
    </row>
    <row r="1143" spans="1:11" x14ac:dyDescent="0.35">
      <c r="A1143" s="8" t="s">
        <v>845</v>
      </c>
      <c r="B1143" s="9"/>
      <c r="C1143" s="9">
        <v>1</v>
      </c>
      <c r="D1143" s="9"/>
      <c r="E1143" s="9">
        <v>5</v>
      </c>
      <c r="F1143" s="9"/>
      <c r="G1143" s="9">
        <v>1</v>
      </c>
      <c r="H1143" s="9"/>
      <c r="I1143" s="9"/>
      <c r="J1143" s="9"/>
      <c r="K1143" s="6">
        <f>SUM(B1143:J1143)-E1143</f>
        <v>2</v>
      </c>
    </row>
    <row r="1144" spans="1:11" x14ac:dyDescent="0.35">
      <c r="A1144" s="8" t="s">
        <v>1462</v>
      </c>
      <c r="B1144" s="9"/>
      <c r="C1144" s="9"/>
      <c r="D1144" s="9"/>
      <c r="E1144" s="9">
        <v>5</v>
      </c>
      <c r="F1144" s="9"/>
      <c r="G1144" s="9">
        <v>1</v>
      </c>
      <c r="H1144" s="9">
        <v>1</v>
      </c>
      <c r="I1144" s="9"/>
      <c r="J1144" s="9"/>
      <c r="K1144" s="6">
        <f>SUM(B1144:J1144)-E1144</f>
        <v>2</v>
      </c>
    </row>
    <row r="1145" spans="1:11" x14ac:dyDescent="0.35">
      <c r="A1145" s="8" t="s">
        <v>1101</v>
      </c>
      <c r="B1145" s="9"/>
      <c r="C1145" s="9"/>
      <c r="D1145" s="9"/>
      <c r="E1145" s="9">
        <v>3</v>
      </c>
      <c r="F1145" s="9">
        <v>1</v>
      </c>
      <c r="G1145" s="9">
        <v>1</v>
      </c>
      <c r="H1145" s="9"/>
      <c r="I1145" s="9"/>
      <c r="J1145" s="9"/>
      <c r="K1145" s="6">
        <f>SUM(B1145:J1145)-E1145</f>
        <v>2</v>
      </c>
    </row>
    <row r="1146" spans="1:11" x14ac:dyDescent="0.35">
      <c r="A1146" s="8" t="s">
        <v>944</v>
      </c>
      <c r="B1146" s="9"/>
      <c r="C1146" s="9"/>
      <c r="D1146" s="9"/>
      <c r="E1146" s="9">
        <v>2</v>
      </c>
      <c r="F1146" s="9"/>
      <c r="G1146" s="9"/>
      <c r="H1146" s="9"/>
      <c r="I1146" s="9">
        <v>2</v>
      </c>
      <c r="J1146" s="9"/>
      <c r="K1146" s="6">
        <f>SUM(B1146:J1146)-E1146</f>
        <v>2</v>
      </c>
    </row>
    <row r="1147" spans="1:11" x14ac:dyDescent="0.35">
      <c r="A1147" s="8" t="s">
        <v>2107</v>
      </c>
      <c r="B1147" s="9"/>
      <c r="C1147" s="9">
        <v>1</v>
      </c>
      <c r="D1147" s="9"/>
      <c r="E1147" s="9">
        <v>2</v>
      </c>
      <c r="F1147" s="9"/>
      <c r="G1147" s="9"/>
      <c r="H1147" s="9"/>
      <c r="I1147" s="9">
        <v>1</v>
      </c>
      <c r="J1147" s="9"/>
      <c r="K1147" s="6">
        <f>SUM(B1147:J1147)-E1147</f>
        <v>2</v>
      </c>
    </row>
    <row r="1148" spans="1:11" x14ac:dyDescent="0.35">
      <c r="A1148" s="8" t="s">
        <v>2054</v>
      </c>
      <c r="B1148" s="9"/>
      <c r="C1148" s="9"/>
      <c r="D1148" s="9"/>
      <c r="E1148" s="9">
        <v>2</v>
      </c>
      <c r="F1148" s="9"/>
      <c r="G1148" s="9">
        <v>2</v>
      </c>
      <c r="H1148" s="9"/>
      <c r="I1148" s="9"/>
      <c r="J1148" s="9"/>
      <c r="K1148" s="6">
        <f>SUM(B1148:J1148)-E1148</f>
        <v>2</v>
      </c>
    </row>
    <row r="1149" spans="1:11" x14ac:dyDescent="0.35">
      <c r="A1149" s="8" t="s">
        <v>2083</v>
      </c>
      <c r="B1149" s="9"/>
      <c r="C1149" s="9"/>
      <c r="D1149" s="9"/>
      <c r="E1149" s="9">
        <v>2</v>
      </c>
      <c r="F1149" s="9"/>
      <c r="G1149" s="9">
        <v>1</v>
      </c>
      <c r="H1149" s="9">
        <v>1</v>
      </c>
      <c r="I1149" s="9"/>
      <c r="J1149" s="9"/>
      <c r="K1149" s="6">
        <f>SUM(B1149:J1149)-E1149</f>
        <v>2</v>
      </c>
    </row>
    <row r="1150" spans="1:11" x14ac:dyDescent="0.35">
      <c r="A1150" s="8" t="s">
        <v>2195</v>
      </c>
      <c r="B1150" s="9"/>
      <c r="C1150" s="9"/>
      <c r="D1150" s="9">
        <v>2</v>
      </c>
      <c r="E1150" s="9">
        <v>2</v>
      </c>
      <c r="F1150" s="9"/>
      <c r="G1150" s="9"/>
      <c r="H1150" s="9"/>
      <c r="I1150" s="9"/>
      <c r="J1150" s="9"/>
      <c r="K1150" s="6">
        <f>SUM(B1150:J1150)-E1150</f>
        <v>2</v>
      </c>
    </row>
    <row r="1151" spans="1:11" x14ac:dyDescent="0.35">
      <c r="A1151" s="8" t="s">
        <v>827</v>
      </c>
      <c r="B1151" s="9"/>
      <c r="C1151" s="9"/>
      <c r="D1151" s="9"/>
      <c r="E1151" s="9">
        <v>2</v>
      </c>
      <c r="F1151" s="9"/>
      <c r="G1151" s="9">
        <v>1</v>
      </c>
      <c r="H1151" s="9"/>
      <c r="I1151" s="9"/>
      <c r="J1151" s="9">
        <v>1</v>
      </c>
      <c r="K1151" s="6">
        <f>SUM(B1151:J1151)-E1151</f>
        <v>2</v>
      </c>
    </row>
    <row r="1152" spans="1:11" x14ac:dyDescent="0.35">
      <c r="A1152" s="8" t="s">
        <v>2073</v>
      </c>
      <c r="B1152" s="9">
        <v>1</v>
      </c>
      <c r="C1152" s="9">
        <v>1</v>
      </c>
      <c r="D1152" s="9"/>
      <c r="E1152" s="9">
        <v>1</v>
      </c>
      <c r="F1152" s="9"/>
      <c r="G1152" s="9"/>
      <c r="H1152" s="9"/>
      <c r="I1152" s="9"/>
      <c r="J1152" s="9"/>
      <c r="K1152" s="6">
        <f>SUM(B1152:J1152)-E1152</f>
        <v>2</v>
      </c>
    </row>
    <row r="1153" spans="1:11" x14ac:dyDescent="0.35">
      <c r="A1153" s="8" t="s">
        <v>2067</v>
      </c>
      <c r="B1153" s="9"/>
      <c r="C1153" s="9">
        <v>2</v>
      </c>
      <c r="D1153" s="9"/>
      <c r="E1153" s="9">
        <v>1</v>
      </c>
      <c r="F1153" s="9"/>
      <c r="G1153" s="9"/>
      <c r="H1153" s="9"/>
      <c r="I1153" s="9"/>
      <c r="J1153" s="9"/>
      <c r="K1153" s="6">
        <f>SUM(B1153:J1153)-E1153</f>
        <v>2</v>
      </c>
    </row>
    <row r="1154" spans="1:11" x14ac:dyDescent="0.35">
      <c r="A1154" s="8" t="s">
        <v>25</v>
      </c>
      <c r="B1154" s="9"/>
      <c r="C1154" s="9"/>
      <c r="D1154" s="9"/>
      <c r="E1154" s="9">
        <v>1</v>
      </c>
      <c r="F1154" s="9"/>
      <c r="G1154" s="9"/>
      <c r="H1154" s="9">
        <v>2</v>
      </c>
      <c r="I1154" s="9"/>
      <c r="J1154" s="9"/>
      <c r="K1154" s="6">
        <f>SUM(B1154:J1154)-E1154</f>
        <v>2</v>
      </c>
    </row>
    <row r="1155" spans="1:11" x14ac:dyDescent="0.35">
      <c r="A1155" s="8" t="s">
        <v>2142</v>
      </c>
      <c r="B1155" s="9"/>
      <c r="C1155" s="9"/>
      <c r="D1155" s="9"/>
      <c r="E1155" s="9"/>
      <c r="F1155" s="9"/>
      <c r="G1155" s="9"/>
      <c r="H1155" s="9"/>
      <c r="I1155" s="9"/>
      <c r="J1155" s="9">
        <v>2</v>
      </c>
      <c r="K1155" s="6">
        <f>SUM(B1155:J1155)-E1155</f>
        <v>2</v>
      </c>
    </row>
    <row r="1156" spans="1:11" x14ac:dyDescent="0.35">
      <c r="A1156" s="8" t="s">
        <v>124</v>
      </c>
      <c r="B1156" s="9"/>
      <c r="C1156" s="9"/>
      <c r="D1156" s="9"/>
      <c r="E1156" s="9"/>
      <c r="F1156" s="9"/>
      <c r="G1156" s="9"/>
      <c r="H1156" s="9">
        <v>2</v>
      </c>
      <c r="I1156" s="9"/>
      <c r="J1156" s="9"/>
      <c r="K1156" s="6">
        <f>SUM(B1156:J1156)-E1156</f>
        <v>2</v>
      </c>
    </row>
    <row r="1157" spans="1:11" x14ac:dyDescent="0.35">
      <c r="A1157" s="8" t="s">
        <v>2619</v>
      </c>
      <c r="B1157" s="9">
        <v>2</v>
      </c>
      <c r="C1157" s="9"/>
      <c r="D1157" s="9"/>
      <c r="E1157" s="9"/>
      <c r="F1157" s="9"/>
      <c r="G1157" s="9"/>
      <c r="H1157" s="9"/>
      <c r="I1157" s="9"/>
      <c r="J1157" s="9"/>
      <c r="K1157" s="6">
        <f>SUM(B1157:J1157)-E1157</f>
        <v>2</v>
      </c>
    </row>
    <row r="1158" spans="1:11" x14ac:dyDescent="0.35">
      <c r="A1158" s="8" t="s">
        <v>761</v>
      </c>
      <c r="B1158" s="9">
        <v>1</v>
      </c>
      <c r="C1158" s="9">
        <v>1</v>
      </c>
      <c r="D1158" s="9"/>
      <c r="E1158" s="9"/>
      <c r="F1158" s="9"/>
      <c r="G1158" s="9"/>
      <c r="H1158" s="9"/>
      <c r="I1158" s="9"/>
      <c r="J1158" s="9"/>
      <c r="K1158" s="6">
        <f>SUM(B1158:J1158)-E1158</f>
        <v>2</v>
      </c>
    </row>
    <row r="1159" spans="1:11" x14ac:dyDescent="0.35">
      <c r="A1159" s="8" t="s">
        <v>157</v>
      </c>
      <c r="B1159" s="9"/>
      <c r="C1159" s="9"/>
      <c r="D1159" s="9"/>
      <c r="E1159" s="9"/>
      <c r="F1159" s="9"/>
      <c r="G1159" s="9"/>
      <c r="H1159" s="9"/>
      <c r="I1159" s="9"/>
      <c r="J1159" s="9">
        <v>2</v>
      </c>
      <c r="K1159" s="6">
        <f>SUM(B1159:J1159)-E1159</f>
        <v>2</v>
      </c>
    </row>
    <row r="1160" spans="1:11" x14ac:dyDescent="0.35">
      <c r="A1160" s="8" t="s">
        <v>764</v>
      </c>
      <c r="B1160" s="9"/>
      <c r="C1160" s="9"/>
      <c r="D1160" s="9"/>
      <c r="E1160" s="9"/>
      <c r="F1160" s="9"/>
      <c r="G1160" s="9">
        <v>2</v>
      </c>
      <c r="H1160" s="9"/>
      <c r="I1160" s="9"/>
      <c r="J1160" s="9"/>
      <c r="K1160" s="6">
        <f>SUM(B1160:J1160)-E1160</f>
        <v>2</v>
      </c>
    </row>
    <row r="1161" spans="1:11" x14ac:dyDescent="0.35">
      <c r="A1161" s="8" t="s">
        <v>848</v>
      </c>
      <c r="B1161" s="9">
        <v>2</v>
      </c>
      <c r="C1161" s="9"/>
      <c r="D1161" s="9"/>
      <c r="E1161" s="9"/>
      <c r="F1161" s="9"/>
      <c r="G1161" s="9"/>
      <c r="H1161" s="9"/>
      <c r="I1161" s="9"/>
      <c r="J1161" s="9"/>
      <c r="K1161" s="6">
        <f>SUM(B1161:J1161)-E1161</f>
        <v>2</v>
      </c>
    </row>
    <row r="1162" spans="1:11" x14ac:dyDescent="0.35">
      <c r="A1162" s="8" t="s">
        <v>201</v>
      </c>
      <c r="B1162" s="9"/>
      <c r="C1162" s="9"/>
      <c r="D1162" s="9"/>
      <c r="E1162" s="9"/>
      <c r="F1162" s="9"/>
      <c r="G1162" s="9"/>
      <c r="H1162" s="9">
        <v>2</v>
      </c>
      <c r="I1162" s="9"/>
      <c r="J1162" s="9"/>
      <c r="K1162" s="6">
        <f>SUM(B1162:J1162)-E1162</f>
        <v>2</v>
      </c>
    </row>
    <row r="1163" spans="1:11" x14ac:dyDescent="0.35">
      <c r="A1163" s="8" t="s">
        <v>671</v>
      </c>
      <c r="B1163" s="9"/>
      <c r="C1163" s="9"/>
      <c r="D1163" s="9"/>
      <c r="E1163" s="9"/>
      <c r="F1163" s="9"/>
      <c r="G1163" s="9">
        <v>2</v>
      </c>
      <c r="H1163" s="9"/>
      <c r="I1163" s="9"/>
      <c r="J1163" s="9"/>
      <c r="K1163" s="6">
        <f>SUM(B1163:J1163)-E1163</f>
        <v>2</v>
      </c>
    </row>
    <row r="1164" spans="1:11" x14ac:dyDescent="0.35">
      <c r="A1164" s="8" t="s">
        <v>2335</v>
      </c>
      <c r="B1164" s="9"/>
      <c r="C1164" s="9">
        <v>2</v>
      </c>
      <c r="D1164" s="9"/>
      <c r="E1164" s="9"/>
      <c r="F1164" s="9"/>
      <c r="G1164" s="9"/>
      <c r="H1164" s="9"/>
      <c r="I1164" s="9"/>
      <c r="J1164" s="9"/>
      <c r="K1164" s="6">
        <f>SUM(B1164:J1164)-E1164</f>
        <v>2</v>
      </c>
    </row>
    <row r="1165" spans="1:11" x14ac:dyDescent="0.35">
      <c r="A1165" s="8" t="s">
        <v>2132</v>
      </c>
      <c r="B1165" s="9"/>
      <c r="C1165" s="9"/>
      <c r="D1165" s="9">
        <v>1</v>
      </c>
      <c r="E1165" s="9"/>
      <c r="F1165" s="9"/>
      <c r="G1165" s="9"/>
      <c r="H1165" s="9"/>
      <c r="I1165" s="9"/>
      <c r="J1165" s="9">
        <v>1</v>
      </c>
      <c r="K1165" s="6">
        <f>SUM(B1165:J1165)-E1165</f>
        <v>2</v>
      </c>
    </row>
    <row r="1166" spans="1:11" x14ac:dyDescent="0.35">
      <c r="A1166" s="8" t="s">
        <v>2187</v>
      </c>
      <c r="B1166" s="9"/>
      <c r="C1166" s="9"/>
      <c r="D1166" s="9"/>
      <c r="E1166" s="9"/>
      <c r="F1166" s="9"/>
      <c r="G1166" s="9">
        <v>1</v>
      </c>
      <c r="H1166" s="9"/>
      <c r="I1166" s="9">
        <v>1</v>
      </c>
      <c r="J1166" s="9"/>
      <c r="K1166" s="6">
        <f>SUM(B1166:J1166)-E1166</f>
        <v>2</v>
      </c>
    </row>
    <row r="1167" spans="1:11" x14ac:dyDescent="0.35">
      <c r="A1167" s="8" t="s">
        <v>2612</v>
      </c>
      <c r="B1167" s="9">
        <v>2</v>
      </c>
      <c r="C1167" s="9"/>
      <c r="D1167" s="9"/>
      <c r="E1167" s="9"/>
      <c r="F1167" s="9"/>
      <c r="G1167" s="9"/>
      <c r="H1167" s="9"/>
      <c r="I1167" s="9"/>
      <c r="J1167" s="9"/>
      <c r="K1167" s="6">
        <f>SUM(B1167:J1167)-E1167</f>
        <v>2</v>
      </c>
    </row>
    <row r="1168" spans="1:11" x14ac:dyDescent="0.35">
      <c r="A1168" s="8" t="s">
        <v>2135</v>
      </c>
      <c r="B1168" s="9"/>
      <c r="C1168" s="9"/>
      <c r="D1168" s="9"/>
      <c r="E1168" s="9"/>
      <c r="F1168" s="9"/>
      <c r="G1168" s="9">
        <v>2</v>
      </c>
      <c r="H1168" s="9"/>
      <c r="I1168" s="9"/>
      <c r="J1168" s="9"/>
      <c r="K1168" s="6">
        <f>SUM(B1168:J1168)-E1168</f>
        <v>2</v>
      </c>
    </row>
    <row r="1169" spans="1:11" x14ac:dyDescent="0.35">
      <c r="A1169" s="8" t="s">
        <v>2626</v>
      </c>
      <c r="B1169" s="9">
        <v>2</v>
      </c>
      <c r="C1169" s="9"/>
      <c r="D1169" s="9"/>
      <c r="E1169" s="9"/>
      <c r="F1169" s="9"/>
      <c r="G1169" s="9"/>
      <c r="H1169" s="9"/>
      <c r="I1169" s="9"/>
      <c r="J1169" s="9"/>
      <c r="K1169" s="6">
        <f>SUM(B1169:J1169)-E1169</f>
        <v>2</v>
      </c>
    </row>
    <row r="1170" spans="1:11" x14ac:dyDescent="0.35">
      <c r="A1170" s="8" t="s">
        <v>286</v>
      </c>
      <c r="B1170" s="9">
        <v>1</v>
      </c>
      <c r="C1170" s="9"/>
      <c r="D1170" s="9"/>
      <c r="E1170" s="9"/>
      <c r="F1170" s="9"/>
      <c r="G1170" s="9"/>
      <c r="H1170" s="9"/>
      <c r="I1170" s="9"/>
      <c r="J1170" s="9">
        <v>1</v>
      </c>
      <c r="K1170" s="6">
        <f>SUM(B1170:J1170)-E1170</f>
        <v>2</v>
      </c>
    </row>
    <row r="1171" spans="1:11" x14ac:dyDescent="0.35">
      <c r="A1171" s="8" t="s">
        <v>2543</v>
      </c>
      <c r="B1171" s="9">
        <v>2</v>
      </c>
      <c r="C1171" s="9"/>
      <c r="D1171" s="9"/>
      <c r="E1171" s="9"/>
      <c r="F1171" s="9"/>
      <c r="G1171" s="9"/>
      <c r="H1171" s="9"/>
      <c r="I1171" s="9"/>
      <c r="J1171" s="9"/>
      <c r="K1171" s="6">
        <f>SUM(B1171:J1171)-E1171</f>
        <v>2</v>
      </c>
    </row>
    <row r="1172" spans="1:11" x14ac:dyDescent="0.35">
      <c r="A1172" s="8" t="s">
        <v>2544</v>
      </c>
      <c r="B1172" s="9">
        <v>2</v>
      </c>
      <c r="C1172" s="9"/>
      <c r="D1172" s="9"/>
      <c r="E1172" s="9"/>
      <c r="F1172" s="9"/>
      <c r="G1172" s="9"/>
      <c r="H1172" s="9"/>
      <c r="I1172" s="9"/>
      <c r="J1172" s="9"/>
      <c r="K1172" s="6">
        <f>SUM(B1172:J1172)-E1172</f>
        <v>2</v>
      </c>
    </row>
    <row r="1173" spans="1:11" x14ac:dyDescent="0.35">
      <c r="A1173" s="8" t="s">
        <v>66</v>
      </c>
      <c r="B1173" s="9">
        <v>1</v>
      </c>
      <c r="C1173" s="9"/>
      <c r="D1173" s="9"/>
      <c r="E1173" s="9"/>
      <c r="F1173" s="9"/>
      <c r="G1173" s="9"/>
      <c r="H1173" s="9">
        <v>1</v>
      </c>
      <c r="I1173" s="9"/>
      <c r="J1173" s="9"/>
      <c r="K1173" s="6">
        <f>SUM(B1173:J1173)-E1173</f>
        <v>2</v>
      </c>
    </row>
    <row r="1174" spans="1:11" x14ac:dyDescent="0.35">
      <c r="A1174" s="8" t="s">
        <v>17</v>
      </c>
      <c r="B1174" s="9">
        <v>1</v>
      </c>
      <c r="C1174" s="9"/>
      <c r="D1174" s="9"/>
      <c r="E1174" s="9"/>
      <c r="F1174" s="9"/>
      <c r="G1174" s="9">
        <v>1</v>
      </c>
      <c r="H1174" s="9"/>
      <c r="I1174" s="9"/>
      <c r="J1174" s="9"/>
      <c r="K1174" s="6">
        <f>SUM(B1174:J1174)-E1174</f>
        <v>2</v>
      </c>
    </row>
    <row r="1175" spans="1:11" x14ac:dyDescent="0.35">
      <c r="A1175" s="8" t="s">
        <v>2420</v>
      </c>
      <c r="B1175" s="9"/>
      <c r="C1175" s="9">
        <v>2</v>
      </c>
      <c r="D1175" s="9"/>
      <c r="E1175" s="9"/>
      <c r="F1175" s="9"/>
      <c r="G1175" s="9"/>
      <c r="H1175" s="9"/>
      <c r="I1175" s="9"/>
      <c r="J1175" s="9"/>
      <c r="K1175" s="6">
        <f>SUM(B1175:J1175)-E1175</f>
        <v>2</v>
      </c>
    </row>
    <row r="1176" spans="1:11" x14ac:dyDescent="0.35">
      <c r="A1176" s="8" t="s">
        <v>2136</v>
      </c>
      <c r="B1176" s="9"/>
      <c r="C1176" s="9"/>
      <c r="D1176" s="9"/>
      <c r="E1176" s="9"/>
      <c r="F1176" s="9"/>
      <c r="G1176" s="9">
        <v>2</v>
      </c>
      <c r="H1176" s="9"/>
      <c r="I1176" s="9"/>
      <c r="J1176" s="9"/>
      <c r="K1176" s="6">
        <f>SUM(B1176:J1176)-E1176</f>
        <v>2</v>
      </c>
    </row>
    <row r="1177" spans="1:11" x14ac:dyDescent="0.35">
      <c r="A1177" s="8" t="s">
        <v>374</v>
      </c>
      <c r="B1177" s="9"/>
      <c r="C1177" s="9"/>
      <c r="D1177" s="9"/>
      <c r="E1177" s="9"/>
      <c r="F1177" s="9"/>
      <c r="G1177" s="9"/>
      <c r="H1177" s="9"/>
      <c r="I1177" s="9"/>
      <c r="J1177" s="9">
        <v>2</v>
      </c>
      <c r="K1177" s="6">
        <f>SUM(B1177:J1177)-E1177</f>
        <v>2</v>
      </c>
    </row>
    <row r="1178" spans="1:11" x14ac:dyDescent="0.35">
      <c r="A1178" s="8" t="s">
        <v>2285</v>
      </c>
      <c r="B1178" s="9"/>
      <c r="C1178" s="9">
        <v>1</v>
      </c>
      <c r="D1178" s="9">
        <v>1</v>
      </c>
      <c r="E1178" s="9"/>
      <c r="F1178" s="9"/>
      <c r="G1178" s="9"/>
      <c r="H1178" s="9"/>
      <c r="I1178" s="9"/>
      <c r="J1178" s="9"/>
      <c r="K1178" s="6">
        <f>SUM(B1178:J1178)-E1178</f>
        <v>2</v>
      </c>
    </row>
    <row r="1179" spans="1:11" x14ac:dyDescent="0.35">
      <c r="A1179" s="8" t="s">
        <v>2365</v>
      </c>
      <c r="B1179" s="9"/>
      <c r="C1179" s="9">
        <v>2</v>
      </c>
      <c r="D1179" s="9"/>
      <c r="E1179" s="9"/>
      <c r="F1179" s="9"/>
      <c r="G1179" s="9"/>
      <c r="H1179" s="9"/>
      <c r="I1179" s="9"/>
      <c r="J1179" s="9"/>
      <c r="K1179" s="6">
        <f>SUM(B1179:J1179)-E1179</f>
        <v>2</v>
      </c>
    </row>
    <row r="1181" spans="1:11" x14ac:dyDescent="0.35">
      <c r="A1181" s="8" t="s">
        <v>1599</v>
      </c>
      <c r="B1181" s="9"/>
      <c r="C1181" s="9"/>
      <c r="D1181" s="9"/>
      <c r="E1181" s="9">
        <v>7</v>
      </c>
      <c r="F1181" s="9"/>
      <c r="G1181" s="9"/>
      <c r="H1181" s="9"/>
      <c r="I1181" s="9"/>
      <c r="J1181" s="9">
        <v>1</v>
      </c>
      <c r="K1181" s="6">
        <f>SUM(B1181:J1181)-E1181</f>
        <v>1</v>
      </c>
    </row>
    <row r="1182" spans="1:11" x14ac:dyDescent="0.35">
      <c r="A1182" s="8" t="s">
        <v>1537</v>
      </c>
      <c r="B1182" s="9"/>
      <c r="C1182" s="9"/>
      <c r="D1182" s="9"/>
      <c r="E1182" s="9">
        <v>6</v>
      </c>
      <c r="F1182" s="9"/>
      <c r="G1182" s="9"/>
      <c r="H1182" s="9">
        <v>1</v>
      </c>
      <c r="I1182" s="9"/>
      <c r="J1182" s="9"/>
      <c r="K1182" s="6">
        <f>SUM(B1182:J1182)-E1182</f>
        <v>1</v>
      </c>
    </row>
    <row r="1183" spans="1:11" x14ac:dyDescent="0.35">
      <c r="A1183" s="8" t="s">
        <v>989</v>
      </c>
      <c r="B1183" s="9"/>
      <c r="C1183" s="9"/>
      <c r="D1183" s="9"/>
      <c r="E1183" s="9">
        <v>5</v>
      </c>
      <c r="F1183" s="9">
        <v>1</v>
      </c>
      <c r="G1183" s="9"/>
      <c r="H1183" s="9"/>
      <c r="I1183" s="9"/>
      <c r="J1183" s="9"/>
      <c r="K1183" s="6">
        <f>SUM(B1183:J1183)-E1183</f>
        <v>1</v>
      </c>
    </row>
    <row r="1184" spans="1:11" x14ac:dyDescent="0.35">
      <c r="A1184" s="8" t="s">
        <v>569</v>
      </c>
      <c r="B1184" s="9"/>
      <c r="C1184" s="9"/>
      <c r="D1184" s="9"/>
      <c r="E1184" s="9">
        <v>5</v>
      </c>
      <c r="F1184" s="9"/>
      <c r="G1184" s="9"/>
      <c r="H1184" s="9"/>
      <c r="I1184" s="9"/>
      <c r="J1184" s="9">
        <v>1</v>
      </c>
      <c r="K1184" s="6">
        <f>SUM(B1184:J1184)-E1184</f>
        <v>1</v>
      </c>
    </row>
    <row r="1185" spans="1:11" x14ac:dyDescent="0.35">
      <c r="A1185" s="8" t="s">
        <v>1188</v>
      </c>
      <c r="B1185" s="9"/>
      <c r="C1185" s="9"/>
      <c r="D1185" s="9"/>
      <c r="E1185" s="9">
        <v>4</v>
      </c>
      <c r="F1185" s="9"/>
      <c r="G1185" s="9">
        <v>1</v>
      </c>
      <c r="H1185" s="9"/>
      <c r="I1185" s="9"/>
      <c r="J1185" s="9"/>
      <c r="K1185" s="6">
        <f>SUM(B1185:J1185)-E1185</f>
        <v>1</v>
      </c>
    </row>
    <row r="1186" spans="1:11" x14ac:dyDescent="0.35">
      <c r="A1186" s="8" t="s">
        <v>783</v>
      </c>
      <c r="B1186" s="9"/>
      <c r="C1186" s="9"/>
      <c r="D1186" s="9"/>
      <c r="E1186" s="9">
        <v>2</v>
      </c>
      <c r="F1186" s="9"/>
      <c r="G1186" s="9">
        <v>1</v>
      </c>
      <c r="H1186" s="9"/>
      <c r="I1186" s="9"/>
      <c r="J1186" s="9"/>
      <c r="K1186" s="6">
        <f>SUM(B1186:J1186)-E1186</f>
        <v>1</v>
      </c>
    </row>
    <row r="1187" spans="1:11" x14ac:dyDescent="0.35">
      <c r="A1187" s="8" t="s">
        <v>789</v>
      </c>
      <c r="B1187" s="9">
        <v>1</v>
      </c>
      <c r="C1187" s="9"/>
      <c r="D1187" s="9"/>
      <c r="E1187" s="9">
        <v>2</v>
      </c>
      <c r="F1187" s="9"/>
      <c r="G1187" s="9"/>
      <c r="H1187" s="9"/>
      <c r="I1187" s="9"/>
      <c r="J1187" s="9"/>
      <c r="K1187" s="6">
        <f>SUM(B1187:J1187)-E1187</f>
        <v>1</v>
      </c>
    </row>
    <row r="1188" spans="1:11" x14ac:dyDescent="0.35">
      <c r="A1188" s="8" t="s">
        <v>1837</v>
      </c>
      <c r="B1188" s="9"/>
      <c r="C1188" s="9">
        <v>1</v>
      </c>
      <c r="D1188" s="9"/>
      <c r="E1188" s="9">
        <v>2</v>
      </c>
      <c r="F1188" s="9"/>
      <c r="G1188" s="9"/>
      <c r="H1188" s="9"/>
      <c r="I1188" s="9"/>
      <c r="J1188" s="9"/>
      <c r="K1188" s="6">
        <f>SUM(B1188:J1188)-E1188</f>
        <v>1</v>
      </c>
    </row>
    <row r="1189" spans="1:11" x14ac:dyDescent="0.35">
      <c r="A1189" s="8" t="s">
        <v>634</v>
      </c>
      <c r="B1189" s="9"/>
      <c r="C1189" s="9"/>
      <c r="D1189" s="9"/>
      <c r="E1189" s="9">
        <v>2</v>
      </c>
      <c r="F1189" s="9"/>
      <c r="G1189" s="9"/>
      <c r="H1189" s="9"/>
      <c r="I1189" s="9">
        <v>1</v>
      </c>
      <c r="J1189" s="9"/>
      <c r="K1189" s="6">
        <f>SUM(B1189:J1189)-E1189</f>
        <v>1</v>
      </c>
    </row>
    <row r="1190" spans="1:11" x14ac:dyDescent="0.35">
      <c r="A1190" s="8" t="s">
        <v>414</v>
      </c>
      <c r="B1190" s="9"/>
      <c r="C1190" s="9"/>
      <c r="D1190" s="9"/>
      <c r="E1190" s="9">
        <v>2</v>
      </c>
      <c r="F1190" s="9"/>
      <c r="G1190" s="9"/>
      <c r="H1190" s="9">
        <v>1</v>
      </c>
      <c r="I1190" s="9"/>
      <c r="J1190" s="9"/>
      <c r="K1190" s="6">
        <f>SUM(B1190:J1190)-E1190</f>
        <v>1</v>
      </c>
    </row>
    <row r="1191" spans="1:11" x14ac:dyDescent="0.35">
      <c r="A1191" s="8" t="s">
        <v>1410</v>
      </c>
      <c r="B1191" s="9"/>
      <c r="C1191" s="9"/>
      <c r="D1191" s="9"/>
      <c r="E1191" s="9">
        <v>2</v>
      </c>
      <c r="F1191" s="9"/>
      <c r="G1191" s="9">
        <v>1</v>
      </c>
      <c r="H1191" s="9"/>
      <c r="I1191" s="9"/>
      <c r="J1191" s="9"/>
      <c r="K1191" s="6">
        <f>SUM(B1191:J1191)-E1191</f>
        <v>1</v>
      </c>
    </row>
    <row r="1192" spans="1:11" x14ac:dyDescent="0.35">
      <c r="A1192" s="8" t="s">
        <v>1859</v>
      </c>
      <c r="B1192" s="9"/>
      <c r="C1192" s="9"/>
      <c r="D1192" s="9"/>
      <c r="E1192" s="9">
        <v>1</v>
      </c>
      <c r="F1192" s="9"/>
      <c r="G1192" s="9">
        <v>1</v>
      </c>
      <c r="H1192" s="9"/>
      <c r="I1192" s="9"/>
      <c r="J1192" s="9"/>
      <c r="K1192" s="6">
        <f>SUM(B1192:J1192)-E1192</f>
        <v>1</v>
      </c>
    </row>
    <row r="1193" spans="1:11" x14ac:dyDescent="0.35">
      <c r="A1193" s="8" t="s">
        <v>1840</v>
      </c>
      <c r="B1193" s="9"/>
      <c r="C1193" s="9"/>
      <c r="D1193" s="9"/>
      <c r="E1193" s="9">
        <v>1</v>
      </c>
      <c r="F1193" s="9"/>
      <c r="G1193" s="9"/>
      <c r="H1193" s="9"/>
      <c r="I1193" s="9"/>
      <c r="J1193" s="9">
        <v>1</v>
      </c>
      <c r="K1193" s="6">
        <f>SUM(B1193:J1193)-E1193</f>
        <v>1</v>
      </c>
    </row>
    <row r="1194" spans="1:11" x14ac:dyDescent="0.35">
      <c r="A1194" s="8" t="s">
        <v>771</v>
      </c>
      <c r="B1194" s="9"/>
      <c r="C1194" s="9"/>
      <c r="D1194" s="9"/>
      <c r="E1194" s="9">
        <v>1</v>
      </c>
      <c r="F1194" s="9"/>
      <c r="G1194" s="9">
        <v>1</v>
      </c>
      <c r="H1194" s="9"/>
      <c r="I1194" s="9"/>
      <c r="J1194" s="9"/>
      <c r="K1194" s="6">
        <f>SUM(B1194:J1194)-E1194</f>
        <v>1</v>
      </c>
    </row>
    <row r="1195" spans="1:11" x14ac:dyDescent="0.35">
      <c r="A1195" s="8" t="s">
        <v>1839</v>
      </c>
      <c r="B1195" s="9"/>
      <c r="C1195" s="9">
        <v>1</v>
      </c>
      <c r="D1195" s="9"/>
      <c r="E1195" s="9">
        <v>1</v>
      </c>
      <c r="F1195" s="9"/>
      <c r="G1195" s="9"/>
      <c r="H1195" s="9"/>
      <c r="I1195" s="9"/>
      <c r="J1195" s="9"/>
      <c r="K1195" s="6">
        <f>SUM(B1195:J1195)-E1195</f>
        <v>1</v>
      </c>
    </row>
    <row r="1196" spans="1:11" x14ac:dyDescent="0.35">
      <c r="A1196" s="8" t="s">
        <v>2145</v>
      </c>
      <c r="B1196" s="9">
        <v>1</v>
      </c>
      <c r="C1196" s="9"/>
      <c r="D1196" s="9"/>
      <c r="E1196" s="9">
        <v>1</v>
      </c>
      <c r="F1196" s="9"/>
      <c r="G1196" s="9"/>
      <c r="H1196" s="9"/>
      <c r="I1196" s="9"/>
      <c r="J1196" s="9"/>
      <c r="K1196" s="6">
        <f>SUM(B1196:J1196)-E1196</f>
        <v>1</v>
      </c>
    </row>
    <row r="1197" spans="1:11" x14ac:dyDescent="0.35">
      <c r="A1197" s="8" t="s">
        <v>1682</v>
      </c>
      <c r="B1197" s="9"/>
      <c r="C1197" s="9"/>
      <c r="D1197" s="9"/>
      <c r="E1197" s="9">
        <v>1</v>
      </c>
      <c r="F1197" s="9"/>
      <c r="G1197" s="9"/>
      <c r="H1197" s="9">
        <v>1</v>
      </c>
      <c r="I1197" s="9"/>
      <c r="J1197" s="9"/>
      <c r="K1197" s="6">
        <f>SUM(B1197:J1197)-E1197</f>
        <v>1</v>
      </c>
    </row>
    <row r="1198" spans="1:11" x14ac:dyDescent="0.35">
      <c r="A1198" s="8" t="s">
        <v>256</v>
      </c>
      <c r="B1198" s="9"/>
      <c r="C1198" s="9"/>
      <c r="D1198" s="9"/>
      <c r="E1198" s="9">
        <v>1</v>
      </c>
      <c r="F1198" s="9"/>
      <c r="G1198" s="9"/>
      <c r="H1198" s="9"/>
      <c r="I1198" s="9"/>
      <c r="J1198" s="9">
        <v>1</v>
      </c>
      <c r="K1198" s="6">
        <f>SUM(B1198:J1198)-E1198</f>
        <v>1</v>
      </c>
    </row>
    <row r="1199" spans="1:11" x14ac:dyDescent="0.35">
      <c r="A1199" s="8" t="s">
        <v>2198</v>
      </c>
      <c r="B1199" s="9"/>
      <c r="C1199" s="9"/>
      <c r="D1199" s="9"/>
      <c r="E1199" s="9">
        <v>1</v>
      </c>
      <c r="F1199" s="9"/>
      <c r="G1199" s="9"/>
      <c r="H1199" s="9">
        <v>1</v>
      </c>
      <c r="I1199" s="9"/>
      <c r="J1199" s="9"/>
      <c r="K1199" s="6">
        <f>SUM(B1199:J1199)-E1199</f>
        <v>1</v>
      </c>
    </row>
    <row r="1200" spans="1:11" x14ac:dyDescent="0.35">
      <c r="A1200" s="8" t="s">
        <v>725</v>
      </c>
      <c r="B1200" s="9"/>
      <c r="C1200" s="9"/>
      <c r="D1200" s="9"/>
      <c r="E1200" s="9">
        <v>1</v>
      </c>
      <c r="F1200" s="9"/>
      <c r="G1200" s="9"/>
      <c r="H1200" s="9"/>
      <c r="I1200" s="9"/>
      <c r="J1200" s="9">
        <v>1</v>
      </c>
      <c r="K1200" s="6">
        <f>SUM(B1200:J1200)-E1200</f>
        <v>1</v>
      </c>
    </row>
    <row r="1201" spans="1:11" x14ac:dyDescent="0.35">
      <c r="A1201" s="8" t="s">
        <v>1157</v>
      </c>
      <c r="B1201" s="9"/>
      <c r="C1201" s="9">
        <v>1</v>
      </c>
      <c r="D1201" s="9"/>
      <c r="E1201" s="9">
        <v>1</v>
      </c>
      <c r="F1201" s="9"/>
      <c r="G1201" s="9"/>
      <c r="H1201" s="9"/>
      <c r="I1201" s="9"/>
      <c r="J1201" s="9"/>
      <c r="K1201" s="6">
        <f>SUM(B1201:J1201)-E1201</f>
        <v>1</v>
      </c>
    </row>
    <row r="1202" spans="1:11" x14ac:dyDescent="0.35">
      <c r="A1202" s="8" t="s">
        <v>847</v>
      </c>
      <c r="B1202" s="9"/>
      <c r="C1202" s="9"/>
      <c r="D1202" s="9"/>
      <c r="E1202" s="9"/>
      <c r="F1202" s="9"/>
      <c r="G1202" s="9">
        <v>1</v>
      </c>
      <c r="H1202" s="9"/>
      <c r="I1202" s="9"/>
      <c r="J1202" s="9"/>
      <c r="K1202" s="6">
        <f>SUM(B1202:J1202)-E1202</f>
        <v>1</v>
      </c>
    </row>
    <row r="1203" spans="1:11" x14ac:dyDescent="0.35">
      <c r="A1203" s="8" t="s">
        <v>2529</v>
      </c>
      <c r="B1203" s="9">
        <v>1</v>
      </c>
      <c r="C1203" s="9"/>
      <c r="D1203" s="9"/>
      <c r="E1203" s="9"/>
      <c r="F1203" s="9"/>
      <c r="G1203" s="9"/>
      <c r="H1203" s="9"/>
      <c r="I1203" s="9"/>
      <c r="J1203" s="9"/>
      <c r="K1203" s="6">
        <f>SUM(B1203:J1203)-E1203</f>
        <v>1</v>
      </c>
    </row>
    <row r="1204" spans="1:11" x14ac:dyDescent="0.35">
      <c r="A1204" s="8" t="s">
        <v>1005</v>
      </c>
      <c r="B1204" s="9"/>
      <c r="C1204" s="9"/>
      <c r="D1204" s="9"/>
      <c r="E1204" s="9"/>
      <c r="F1204" s="9"/>
      <c r="G1204" s="9"/>
      <c r="H1204" s="9">
        <v>1</v>
      </c>
      <c r="I1204" s="9"/>
      <c r="J1204" s="9"/>
      <c r="K1204" s="6">
        <f>SUM(B1204:J1204)-E1204</f>
        <v>1</v>
      </c>
    </row>
    <row r="1205" spans="1:11" x14ac:dyDescent="0.35">
      <c r="A1205" s="8" t="s">
        <v>763</v>
      </c>
      <c r="B1205" s="9"/>
      <c r="C1205" s="9"/>
      <c r="D1205" s="9"/>
      <c r="E1205" s="9"/>
      <c r="F1205" s="9"/>
      <c r="G1205" s="9">
        <v>1</v>
      </c>
      <c r="H1205" s="9"/>
      <c r="I1205" s="9"/>
      <c r="J1205" s="9"/>
      <c r="K1205" s="6">
        <f>SUM(B1205:J1205)-E1205</f>
        <v>1</v>
      </c>
    </row>
    <row r="1206" spans="1:11" x14ac:dyDescent="0.35">
      <c r="A1206" s="8" t="s">
        <v>2412</v>
      </c>
      <c r="B1206" s="9"/>
      <c r="C1206" s="9">
        <v>1</v>
      </c>
      <c r="D1206" s="9"/>
      <c r="E1206" s="9"/>
      <c r="F1206" s="9"/>
      <c r="G1206" s="9"/>
      <c r="H1206" s="9"/>
      <c r="I1206" s="9"/>
      <c r="J1206" s="9"/>
      <c r="K1206" s="6">
        <f>SUM(B1206:J1206)-E1206</f>
        <v>1</v>
      </c>
    </row>
    <row r="1207" spans="1:11" x14ac:dyDescent="0.35">
      <c r="A1207" s="8" t="s">
        <v>2592</v>
      </c>
      <c r="B1207" s="9">
        <v>1</v>
      </c>
      <c r="C1207" s="9"/>
      <c r="D1207" s="9"/>
      <c r="E1207" s="9"/>
      <c r="F1207" s="9"/>
      <c r="G1207" s="9"/>
      <c r="H1207" s="9"/>
      <c r="I1207" s="9"/>
      <c r="J1207" s="9"/>
      <c r="K1207" s="6">
        <f>SUM(B1207:J1207)-E1207</f>
        <v>1</v>
      </c>
    </row>
    <row r="1208" spans="1:11" x14ac:dyDescent="0.35">
      <c r="A1208" s="8" t="s">
        <v>2629</v>
      </c>
      <c r="B1208" s="9">
        <v>1</v>
      </c>
      <c r="C1208" s="9"/>
      <c r="D1208" s="9"/>
      <c r="E1208" s="9"/>
      <c r="F1208" s="9"/>
      <c r="G1208" s="9"/>
      <c r="H1208" s="9"/>
      <c r="I1208" s="9"/>
      <c r="J1208" s="9"/>
      <c r="K1208" s="6">
        <f>SUM(B1208:J1208)-E1208</f>
        <v>1</v>
      </c>
    </row>
    <row r="1209" spans="1:11" x14ac:dyDescent="0.35">
      <c r="A1209" s="8" t="s">
        <v>2625</v>
      </c>
      <c r="B1209" s="9">
        <v>1</v>
      </c>
      <c r="C1209" s="9"/>
      <c r="D1209" s="9"/>
      <c r="E1209" s="9"/>
      <c r="F1209" s="9"/>
      <c r="G1209" s="9"/>
      <c r="H1209" s="9"/>
      <c r="I1209" s="9"/>
      <c r="J1209" s="9"/>
      <c r="K1209" s="6">
        <f>SUM(B1209:J1209)-E1209</f>
        <v>1</v>
      </c>
    </row>
    <row r="1210" spans="1:11" x14ac:dyDescent="0.35">
      <c r="A1210" s="8" t="s">
        <v>2270</v>
      </c>
      <c r="B1210" s="9"/>
      <c r="C1210" s="9"/>
      <c r="D1210" s="9">
        <v>1</v>
      </c>
      <c r="E1210" s="9"/>
      <c r="F1210" s="9"/>
      <c r="G1210" s="9"/>
      <c r="H1210" s="9"/>
      <c r="I1210" s="9"/>
      <c r="J1210" s="9"/>
      <c r="K1210" s="6">
        <f>SUM(B1210:J1210)-E1210</f>
        <v>1</v>
      </c>
    </row>
    <row r="1211" spans="1:11" x14ac:dyDescent="0.35">
      <c r="A1211" s="8" t="s">
        <v>1129</v>
      </c>
      <c r="B1211" s="9">
        <v>1</v>
      </c>
      <c r="C1211" s="9"/>
      <c r="D1211" s="9"/>
      <c r="E1211" s="9"/>
      <c r="F1211" s="9"/>
      <c r="G1211" s="9"/>
      <c r="H1211" s="9"/>
      <c r="I1211" s="9"/>
      <c r="J1211" s="9"/>
      <c r="K1211" s="6">
        <f>SUM(B1211:J1211)-E1211</f>
        <v>1</v>
      </c>
    </row>
    <row r="1212" spans="1:11" x14ac:dyDescent="0.35">
      <c r="A1212" s="8" t="s">
        <v>2112</v>
      </c>
      <c r="B1212" s="9"/>
      <c r="C1212" s="9"/>
      <c r="D1212" s="9"/>
      <c r="E1212" s="9"/>
      <c r="F1212" s="9"/>
      <c r="G1212" s="9"/>
      <c r="H1212" s="9"/>
      <c r="I1212" s="9"/>
      <c r="J1212" s="9">
        <v>1</v>
      </c>
      <c r="K1212" s="6">
        <f>SUM(B1212:J1212)-E1212</f>
        <v>1</v>
      </c>
    </row>
    <row r="1213" spans="1:11" x14ac:dyDescent="0.35">
      <c r="A1213" s="8" t="s">
        <v>2274</v>
      </c>
      <c r="B1213" s="9"/>
      <c r="C1213" s="9"/>
      <c r="D1213" s="9">
        <v>1</v>
      </c>
      <c r="E1213" s="9"/>
      <c r="F1213" s="9"/>
      <c r="G1213" s="9"/>
      <c r="H1213" s="9"/>
      <c r="I1213" s="9"/>
      <c r="J1213" s="9"/>
      <c r="K1213" s="6">
        <f>SUM(B1213:J1213)-E1213</f>
        <v>1</v>
      </c>
    </row>
    <row r="1214" spans="1:11" x14ac:dyDescent="0.35">
      <c r="A1214" s="8" t="s">
        <v>852</v>
      </c>
      <c r="B1214" s="9"/>
      <c r="C1214" s="9"/>
      <c r="D1214" s="9"/>
      <c r="E1214" s="9"/>
      <c r="F1214" s="9"/>
      <c r="G1214" s="9">
        <v>1</v>
      </c>
      <c r="H1214" s="9"/>
      <c r="I1214" s="9"/>
      <c r="J1214" s="9"/>
      <c r="K1214" s="6">
        <f>SUM(B1214:J1214)-E1214</f>
        <v>1</v>
      </c>
    </row>
    <row r="1215" spans="1:11" x14ac:dyDescent="0.35">
      <c r="A1215" s="8" t="s">
        <v>2314</v>
      </c>
      <c r="B1215" s="9"/>
      <c r="C1215" s="9"/>
      <c r="D1215" s="9">
        <v>1</v>
      </c>
      <c r="E1215" s="9"/>
      <c r="F1215" s="9"/>
      <c r="G1215" s="9"/>
      <c r="H1215" s="9"/>
      <c r="I1215" s="9"/>
      <c r="J1215" s="9"/>
      <c r="K1215" s="6">
        <f>SUM(B1215:J1215)-E1215</f>
        <v>1</v>
      </c>
    </row>
    <row r="1216" spans="1:11" x14ac:dyDescent="0.35">
      <c r="A1216" s="8" t="s">
        <v>94</v>
      </c>
      <c r="B1216" s="9"/>
      <c r="C1216" s="9"/>
      <c r="D1216" s="9"/>
      <c r="E1216" s="9"/>
      <c r="F1216" s="9"/>
      <c r="G1216" s="9"/>
      <c r="H1216" s="9"/>
      <c r="I1216" s="9"/>
      <c r="J1216" s="9">
        <v>1</v>
      </c>
      <c r="K1216" s="6">
        <f>SUM(B1216:J1216)-E1216</f>
        <v>1</v>
      </c>
    </row>
    <row r="1217" spans="1:11" x14ac:dyDescent="0.35">
      <c r="A1217" s="8" t="s">
        <v>863</v>
      </c>
      <c r="B1217" s="9"/>
      <c r="C1217" s="9"/>
      <c r="D1217" s="9"/>
      <c r="E1217" s="9"/>
      <c r="F1217" s="9"/>
      <c r="G1217" s="9">
        <v>1</v>
      </c>
      <c r="H1217" s="9"/>
      <c r="I1217" s="9"/>
      <c r="J1217" s="9"/>
      <c r="K1217" s="6">
        <f>SUM(B1217:J1217)-E1217</f>
        <v>1</v>
      </c>
    </row>
    <row r="1218" spans="1:11" x14ac:dyDescent="0.35">
      <c r="A1218" s="8" t="s">
        <v>2418</v>
      </c>
      <c r="B1218" s="9"/>
      <c r="C1218" s="9">
        <v>1</v>
      </c>
      <c r="D1218" s="9"/>
      <c r="E1218" s="9"/>
      <c r="F1218" s="9"/>
      <c r="G1218" s="9"/>
      <c r="H1218" s="9"/>
      <c r="I1218" s="9"/>
      <c r="J1218" s="9"/>
      <c r="K1218" s="6">
        <f>SUM(B1218:J1218)-E1218</f>
        <v>1</v>
      </c>
    </row>
    <row r="1219" spans="1:11" x14ac:dyDescent="0.35">
      <c r="A1219" s="8" t="s">
        <v>777</v>
      </c>
      <c r="B1219" s="9"/>
      <c r="C1219" s="9"/>
      <c r="D1219" s="9"/>
      <c r="E1219" s="9"/>
      <c r="F1219" s="9"/>
      <c r="G1219" s="9">
        <v>1</v>
      </c>
      <c r="H1219" s="9"/>
      <c r="I1219" s="9"/>
      <c r="J1219" s="9"/>
      <c r="K1219" s="6">
        <f>SUM(B1219:J1219)-E1219</f>
        <v>1</v>
      </c>
    </row>
    <row r="1220" spans="1:11" x14ac:dyDescent="0.35">
      <c r="A1220" s="8" t="s">
        <v>940</v>
      </c>
      <c r="B1220" s="9"/>
      <c r="C1220" s="9"/>
      <c r="D1220" s="9"/>
      <c r="E1220" s="9"/>
      <c r="F1220" s="9"/>
      <c r="G1220" s="9"/>
      <c r="H1220" s="9"/>
      <c r="I1220" s="9">
        <v>1</v>
      </c>
      <c r="J1220" s="9"/>
      <c r="K1220" s="6">
        <f>SUM(B1220:J1220)-E1220</f>
        <v>1</v>
      </c>
    </row>
    <row r="1221" spans="1:11" x14ac:dyDescent="0.35">
      <c r="A1221" s="8" t="s">
        <v>2134</v>
      </c>
      <c r="B1221" s="9"/>
      <c r="C1221" s="9"/>
      <c r="D1221" s="9"/>
      <c r="E1221" s="9"/>
      <c r="F1221" s="9"/>
      <c r="G1221" s="9">
        <v>1</v>
      </c>
      <c r="H1221" s="9"/>
      <c r="I1221" s="9"/>
      <c r="J1221" s="9"/>
      <c r="K1221" s="6">
        <f>SUM(B1221:J1221)-E1221</f>
        <v>1</v>
      </c>
    </row>
    <row r="1222" spans="1:11" x14ac:dyDescent="0.35">
      <c r="A1222" s="8" t="s">
        <v>2423</v>
      </c>
      <c r="B1222" s="9"/>
      <c r="C1222" s="9">
        <v>1</v>
      </c>
      <c r="D1222" s="9"/>
      <c r="E1222" s="9"/>
      <c r="F1222" s="9"/>
      <c r="G1222" s="9"/>
      <c r="H1222" s="9"/>
      <c r="I1222" s="9"/>
      <c r="J1222" s="9"/>
      <c r="K1222" s="6">
        <f>SUM(B1222:J1222)-E1222</f>
        <v>1</v>
      </c>
    </row>
    <row r="1223" spans="1:11" x14ac:dyDescent="0.35">
      <c r="A1223" s="8" t="s">
        <v>672</v>
      </c>
      <c r="B1223" s="9"/>
      <c r="C1223" s="9"/>
      <c r="D1223" s="9"/>
      <c r="E1223" s="9"/>
      <c r="F1223" s="9"/>
      <c r="G1223" s="9">
        <v>1</v>
      </c>
      <c r="H1223" s="9"/>
      <c r="I1223" s="9"/>
      <c r="J1223" s="9"/>
      <c r="K1223" s="6">
        <f>SUM(B1223:J1223)-E1223</f>
        <v>1</v>
      </c>
    </row>
    <row r="1224" spans="1:11" x14ac:dyDescent="0.35">
      <c r="A1224" s="8" t="s">
        <v>2614</v>
      </c>
      <c r="B1224" s="9">
        <v>1</v>
      </c>
      <c r="C1224" s="9"/>
      <c r="D1224" s="9"/>
      <c r="E1224" s="9"/>
      <c r="F1224" s="9"/>
      <c r="G1224" s="9"/>
      <c r="H1224" s="9"/>
      <c r="I1224" s="9"/>
      <c r="J1224" s="9"/>
      <c r="K1224" s="6">
        <f>SUM(B1224:J1224)-E1224</f>
        <v>1</v>
      </c>
    </row>
    <row r="1225" spans="1:11" x14ac:dyDescent="0.35">
      <c r="A1225" s="8" t="s">
        <v>2438</v>
      </c>
      <c r="B1225" s="9"/>
      <c r="C1225" s="9">
        <v>1</v>
      </c>
      <c r="D1225" s="9"/>
      <c r="E1225" s="9"/>
      <c r="F1225" s="9"/>
      <c r="G1225" s="9"/>
      <c r="H1225" s="9"/>
      <c r="I1225" s="9"/>
      <c r="J1225" s="9"/>
      <c r="K1225" s="6">
        <f>SUM(B1225:J1225)-E1225</f>
        <v>1</v>
      </c>
    </row>
    <row r="1226" spans="1:11" x14ac:dyDescent="0.35">
      <c r="A1226" s="8" t="s">
        <v>2138</v>
      </c>
      <c r="B1226" s="9"/>
      <c r="C1226" s="9"/>
      <c r="D1226" s="9"/>
      <c r="E1226" s="9"/>
      <c r="F1226" s="9"/>
      <c r="G1226" s="9"/>
      <c r="H1226" s="9"/>
      <c r="I1226" s="9"/>
      <c r="J1226" s="9">
        <v>1</v>
      </c>
      <c r="K1226" s="6">
        <f>SUM(B1226:J1226)-E1226</f>
        <v>1</v>
      </c>
    </row>
    <row r="1227" spans="1:11" x14ac:dyDescent="0.35">
      <c r="A1227" s="8" t="s">
        <v>133</v>
      </c>
      <c r="B1227" s="9"/>
      <c r="C1227" s="9"/>
      <c r="D1227" s="9"/>
      <c r="E1227" s="9"/>
      <c r="F1227" s="9"/>
      <c r="G1227" s="9"/>
      <c r="H1227" s="9">
        <v>1</v>
      </c>
      <c r="I1227" s="9"/>
      <c r="J1227" s="9"/>
      <c r="K1227" s="6">
        <f>SUM(B1227:J1227)-E1227</f>
        <v>1</v>
      </c>
    </row>
    <row r="1228" spans="1:11" x14ac:dyDescent="0.35">
      <c r="A1228" s="8" t="s">
        <v>2139</v>
      </c>
      <c r="B1228" s="9"/>
      <c r="C1228" s="9"/>
      <c r="D1228" s="9"/>
      <c r="E1228" s="9"/>
      <c r="F1228" s="9"/>
      <c r="G1228" s="9"/>
      <c r="H1228" s="9"/>
      <c r="I1228" s="9"/>
      <c r="J1228" s="9">
        <v>1</v>
      </c>
      <c r="K1228" s="6">
        <f>SUM(B1228:J1228)-E1228</f>
        <v>1</v>
      </c>
    </row>
    <row r="1229" spans="1:11" x14ac:dyDescent="0.35">
      <c r="A1229" s="8" t="s">
        <v>775</v>
      </c>
      <c r="B1229" s="9"/>
      <c r="C1229" s="9"/>
      <c r="D1229" s="9"/>
      <c r="E1229" s="9"/>
      <c r="F1229" s="9"/>
      <c r="G1229" s="9">
        <v>1</v>
      </c>
      <c r="H1229" s="9"/>
      <c r="I1229" s="9"/>
      <c r="J1229" s="9"/>
      <c r="K1229" s="6">
        <f>SUM(B1229:J1229)-E1229</f>
        <v>1</v>
      </c>
    </row>
    <row r="1230" spans="1:11" x14ac:dyDescent="0.35">
      <c r="A1230" s="8" t="s">
        <v>832</v>
      </c>
      <c r="B1230" s="9"/>
      <c r="C1230" s="9"/>
      <c r="D1230" s="9"/>
      <c r="E1230" s="9"/>
      <c r="F1230" s="9"/>
      <c r="G1230" s="9">
        <v>1</v>
      </c>
      <c r="H1230" s="9"/>
      <c r="I1230" s="9"/>
      <c r="J1230" s="9"/>
      <c r="K1230" s="6">
        <f>SUM(B1230:J1230)-E1230</f>
        <v>1</v>
      </c>
    </row>
    <row r="1231" spans="1:11" x14ac:dyDescent="0.35">
      <c r="A1231" s="8" t="s">
        <v>759</v>
      </c>
      <c r="B1231" s="9"/>
      <c r="C1231" s="9"/>
      <c r="D1231" s="9"/>
      <c r="E1231" s="9"/>
      <c r="F1231" s="9"/>
      <c r="G1231" s="9">
        <v>1</v>
      </c>
      <c r="H1231" s="9"/>
      <c r="I1231" s="9"/>
      <c r="J1231" s="9"/>
      <c r="K1231" s="6">
        <f>SUM(B1231:J1231)-E1231</f>
        <v>1</v>
      </c>
    </row>
    <row r="1232" spans="1:11" x14ac:dyDescent="0.35">
      <c r="A1232" s="8" t="s">
        <v>1179</v>
      </c>
      <c r="B1232" s="9"/>
      <c r="C1232" s="9">
        <v>1</v>
      </c>
      <c r="D1232" s="9"/>
      <c r="E1232" s="9"/>
      <c r="F1232" s="9"/>
      <c r="G1232" s="9"/>
      <c r="H1232" s="9"/>
      <c r="I1232" s="9"/>
      <c r="J1232" s="9"/>
      <c r="K1232" s="6">
        <f>SUM(B1232:J1232)-E1232</f>
        <v>1</v>
      </c>
    </row>
    <row r="1233" spans="1:11" x14ac:dyDescent="0.35">
      <c r="A1233" s="8" t="s">
        <v>2184</v>
      </c>
      <c r="B1233" s="9"/>
      <c r="C1233" s="9"/>
      <c r="D1233" s="9"/>
      <c r="E1233" s="9"/>
      <c r="F1233" s="9"/>
      <c r="G1233" s="9"/>
      <c r="H1233" s="9">
        <v>1</v>
      </c>
      <c r="I1233" s="9"/>
      <c r="J1233" s="9"/>
      <c r="K1233" s="6">
        <f>SUM(B1233:J1233)-E1233</f>
        <v>1</v>
      </c>
    </row>
    <row r="1234" spans="1:11" x14ac:dyDescent="0.35">
      <c r="A1234" s="8" t="s">
        <v>892</v>
      </c>
      <c r="B1234" s="9"/>
      <c r="C1234" s="9"/>
      <c r="D1234" s="9"/>
      <c r="E1234" s="9"/>
      <c r="F1234" s="9"/>
      <c r="G1234" s="9"/>
      <c r="H1234" s="9"/>
      <c r="I1234" s="9">
        <v>1</v>
      </c>
      <c r="J1234" s="9"/>
      <c r="K1234" s="6">
        <f>SUM(B1234:J1234)-E1234</f>
        <v>1</v>
      </c>
    </row>
    <row r="1235" spans="1:11" x14ac:dyDescent="0.35">
      <c r="A1235" s="8" t="s">
        <v>2570</v>
      </c>
      <c r="B1235" s="9">
        <v>1</v>
      </c>
      <c r="C1235" s="9"/>
      <c r="D1235" s="9"/>
      <c r="E1235" s="9"/>
      <c r="F1235" s="9"/>
      <c r="G1235" s="9"/>
      <c r="H1235" s="9"/>
      <c r="I1235" s="9"/>
      <c r="J1235" s="9"/>
      <c r="K1235" s="6">
        <f>SUM(B1235:J1235)-E1235</f>
        <v>1</v>
      </c>
    </row>
    <row r="1236" spans="1:11" x14ac:dyDescent="0.35">
      <c r="A1236" s="8" t="s">
        <v>386</v>
      </c>
      <c r="B1236" s="9"/>
      <c r="C1236" s="9"/>
      <c r="D1236" s="9"/>
      <c r="E1236" s="9"/>
      <c r="F1236" s="9"/>
      <c r="G1236" s="9"/>
      <c r="H1236" s="9">
        <v>1</v>
      </c>
      <c r="I1236" s="9"/>
      <c r="J1236" s="9"/>
      <c r="K1236" s="6">
        <f>SUM(B1236:J1236)-E1236</f>
        <v>1</v>
      </c>
    </row>
    <row r="1237" spans="1:11" x14ac:dyDescent="0.35">
      <c r="A1237" s="8" t="s">
        <v>938</v>
      </c>
      <c r="B1237" s="9"/>
      <c r="C1237" s="9"/>
      <c r="D1237" s="9"/>
      <c r="E1237" s="9"/>
      <c r="F1237" s="9"/>
      <c r="G1237" s="9"/>
      <c r="H1237" s="9"/>
      <c r="I1237" s="9">
        <v>1</v>
      </c>
      <c r="J1237" s="9"/>
      <c r="K1237" s="6">
        <f>SUM(B1237:J1237)-E1237</f>
        <v>1</v>
      </c>
    </row>
    <row r="1238" spans="1:11" x14ac:dyDescent="0.35">
      <c r="A1238" s="8" t="s">
        <v>1453</v>
      </c>
      <c r="B1238" s="9">
        <v>1</v>
      </c>
      <c r="C1238" s="9"/>
      <c r="D1238" s="9"/>
      <c r="E1238" s="9"/>
      <c r="F1238" s="9"/>
      <c r="G1238" s="9"/>
      <c r="H1238" s="9"/>
      <c r="I1238" s="9"/>
      <c r="J1238" s="9"/>
      <c r="K1238" s="6">
        <f>SUM(B1238:J1238)-E1238</f>
        <v>1</v>
      </c>
    </row>
    <row r="1239" spans="1:11" x14ac:dyDescent="0.35">
      <c r="A1239" s="8" t="s">
        <v>2413</v>
      </c>
      <c r="B1239" s="9"/>
      <c r="C1239" s="9">
        <v>1</v>
      </c>
      <c r="D1239" s="9"/>
      <c r="E1239" s="9"/>
      <c r="F1239" s="9"/>
      <c r="G1239" s="9"/>
      <c r="H1239" s="9"/>
      <c r="I1239" s="9"/>
      <c r="J1239" s="9"/>
      <c r="K1239" s="6">
        <f>SUM(B1239:J1239)-E1239</f>
        <v>1</v>
      </c>
    </row>
    <row r="1240" spans="1:11" x14ac:dyDescent="0.35">
      <c r="A1240" s="8" t="s">
        <v>2403</v>
      </c>
      <c r="B1240" s="9"/>
      <c r="C1240" s="9"/>
      <c r="D1240" s="9"/>
      <c r="E1240" s="9"/>
      <c r="F1240" s="9">
        <v>1</v>
      </c>
      <c r="G1240" s="9"/>
      <c r="H1240" s="9"/>
      <c r="I1240" s="9"/>
      <c r="J1240" s="9"/>
      <c r="K1240" s="6">
        <f>SUM(B1240:J1240)-E1240</f>
        <v>1</v>
      </c>
    </row>
    <row r="1241" spans="1:11" x14ac:dyDescent="0.35">
      <c r="A1241" s="8" t="s">
        <v>2424</v>
      </c>
      <c r="B1241" s="9"/>
      <c r="C1241" s="9">
        <v>1</v>
      </c>
      <c r="D1241" s="9"/>
      <c r="E1241" s="9"/>
      <c r="F1241" s="9"/>
      <c r="G1241" s="9"/>
      <c r="H1241" s="9"/>
      <c r="I1241" s="9"/>
      <c r="J1241" s="9"/>
      <c r="K1241" s="6">
        <f>SUM(B1241:J1241)-E1241</f>
        <v>1</v>
      </c>
    </row>
    <row r="1242" spans="1:11" x14ac:dyDescent="0.35">
      <c r="A1242" s="8" t="s">
        <v>2383</v>
      </c>
      <c r="B1242" s="9"/>
      <c r="C1242" s="9">
        <v>1</v>
      </c>
      <c r="D1242" s="9"/>
      <c r="E1242" s="9"/>
      <c r="F1242" s="9"/>
      <c r="G1242" s="9"/>
      <c r="H1242" s="9"/>
      <c r="I1242" s="9"/>
      <c r="J1242" s="9"/>
      <c r="K1242" s="6">
        <f>SUM(B1242:J1242)-E1242</f>
        <v>1</v>
      </c>
    </row>
    <row r="1243" spans="1:11" x14ac:dyDescent="0.35">
      <c r="A1243" s="8" t="s">
        <v>2410</v>
      </c>
      <c r="B1243" s="9"/>
      <c r="C1243" s="9">
        <v>1</v>
      </c>
      <c r="D1243" s="9"/>
      <c r="E1243" s="9"/>
      <c r="F1243" s="9"/>
      <c r="G1243" s="9"/>
      <c r="H1243" s="9"/>
      <c r="I1243" s="9"/>
      <c r="J1243" s="9"/>
      <c r="K1243" s="6">
        <f>SUM(B1243:J1243)-E1243</f>
        <v>1</v>
      </c>
    </row>
    <row r="1244" spans="1:11" x14ac:dyDescent="0.35">
      <c r="A1244" s="8" t="s">
        <v>176</v>
      </c>
      <c r="B1244" s="9"/>
      <c r="C1244" s="9"/>
      <c r="D1244" s="9"/>
      <c r="E1244" s="9"/>
      <c r="F1244" s="9"/>
      <c r="G1244" s="9"/>
      <c r="H1244" s="9"/>
      <c r="I1244" s="9"/>
      <c r="J1244" s="9">
        <v>1</v>
      </c>
      <c r="K1244" s="6">
        <f>SUM(B1244:J1244)-E1244</f>
        <v>1</v>
      </c>
    </row>
    <row r="1245" spans="1:11" x14ac:dyDescent="0.35">
      <c r="A1245" s="8" t="s">
        <v>253</v>
      </c>
      <c r="B1245" s="9"/>
      <c r="C1245" s="9"/>
      <c r="D1245" s="9"/>
      <c r="E1245" s="9"/>
      <c r="F1245" s="9"/>
      <c r="G1245" s="9"/>
      <c r="H1245" s="9">
        <v>1</v>
      </c>
      <c r="I1245" s="9"/>
      <c r="J1245" s="9"/>
      <c r="K1245" s="6">
        <f>SUM(B1245:J1245)-E1245</f>
        <v>1</v>
      </c>
    </row>
    <row r="1246" spans="1:11" x14ac:dyDescent="0.35">
      <c r="A1246" s="8" t="s">
        <v>2150</v>
      </c>
      <c r="B1246" s="9"/>
      <c r="C1246" s="9"/>
      <c r="D1246" s="9"/>
      <c r="E1246" s="9"/>
      <c r="F1246" s="9"/>
      <c r="G1246" s="9"/>
      <c r="H1246" s="9">
        <v>1</v>
      </c>
      <c r="I1246" s="9"/>
      <c r="J1246" s="9"/>
      <c r="K1246" s="6">
        <f>SUM(B1246:J1246)-E1246</f>
        <v>1</v>
      </c>
    </row>
    <row r="1247" spans="1:11" x14ac:dyDescent="0.35">
      <c r="A1247" s="8" t="s">
        <v>2149</v>
      </c>
      <c r="B1247" s="9"/>
      <c r="C1247" s="9"/>
      <c r="D1247" s="9"/>
      <c r="E1247" s="9"/>
      <c r="F1247" s="9"/>
      <c r="G1247" s="9"/>
      <c r="H1247" s="9">
        <v>1</v>
      </c>
      <c r="I1247" s="9"/>
      <c r="J1247" s="9"/>
      <c r="K1247" s="6">
        <f>SUM(B1247:J1247)-E1247</f>
        <v>1</v>
      </c>
    </row>
    <row r="1248" spans="1:11" x14ac:dyDescent="0.35">
      <c r="A1248" s="8" t="s">
        <v>2171</v>
      </c>
      <c r="B1248" s="9"/>
      <c r="C1248" s="9"/>
      <c r="D1248" s="9"/>
      <c r="E1248" s="9"/>
      <c r="F1248" s="9"/>
      <c r="G1248" s="9">
        <v>1</v>
      </c>
      <c r="H1248" s="9"/>
      <c r="I1248" s="9"/>
      <c r="J1248" s="9"/>
      <c r="K1248" s="6">
        <f>SUM(B1248:J1248)-E1248</f>
        <v>1</v>
      </c>
    </row>
    <row r="1249" spans="1:11" x14ac:dyDescent="0.35">
      <c r="A1249" s="8" t="s">
        <v>889</v>
      </c>
      <c r="B1249" s="9"/>
      <c r="C1249" s="9"/>
      <c r="D1249" s="9"/>
      <c r="E1249" s="9"/>
      <c r="F1249" s="9"/>
      <c r="G1249" s="9"/>
      <c r="H1249" s="9"/>
      <c r="I1249" s="9">
        <v>1</v>
      </c>
      <c r="J1249" s="9"/>
      <c r="K1249" s="6">
        <f>SUM(B1249:J1249)-E1249</f>
        <v>1</v>
      </c>
    </row>
    <row r="1250" spans="1:11" x14ac:dyDescent="0.35">
      <c r="A1250" s="8" t="s">
        <v>2151</v>
      </c>
      <c r="B1250" s="9"/>
      <c r="C1250" s="9"/>
      <c r="D1250" s="9"/>
      <c r="E1250" s="9"/>
      <c r="F1250" s="9"/>
      <c r="G1250" s="9">
        <v>1</v>
      </c>
      <c r="H1250" s="9"/>
      <c r="I1250" s="9"/>
      <c r="J1250" s="9"/>
      <c r="K1250" s="6">
        <f>SUM(B1250:J1250)-E1250</f>
        <v>1</v>
      </c>
    </row>
    <row r="1251" spans="1:11" x14ac:dyDescent="0.35">
      <c r="A1251" s="8" t="s">
        <v>841</v>
      </c>
      <c r="B1251" s="9"/>
      <c r="C1251" s="9"/>
      <c r="D1251" s="9"/>
      <c r="E1251" s="9"/>
      <c r="F1251" s="9"/>
      <c r="G1251" s="9">
        <v>1</v>
      </c>
      <c r="H1251" s="9"/>
      <c r="I1251" s="9"/>
      <c r="J1251" s="9"/>
      <c r="K1251" s="6">
        <f>SUM(B1251:J1251)-E1251</f>
        <v>1</v>
      </c>
    </row>
    <row r="1252" spans="1:11" x14ac:dyDescent="0.35">
      <c r="A1252" s="8" t="s">
        <v>774</v>
      </c>
      <c r="B1252" s="9"/>
      <c r="C1252" s="9"/>
      <c r="D1252" s="9"/>
      <c r="E1252" s="9"/>
      <c r="F1252" s="9"/>
      <c r="G1252" s="9">
        <v>1</v>
      </c>
      <c r="H1252" s="9"/>
      <c r="I1252" s="9"/>
      <c r="J1252" s="9"/>
      <c r="K1252" s="6">
        <f>SUM(B1252:J1252)-E1252</f>
        <v>1</v>
      </c>
    </row>
    <row r="1253" spans="1:11" x14ac:dyDescent="0.35">
      <c r="A1253" s="8" t="s">
        <v>2425</v>
      </c>
      <c r="B1253" s="9"/>
      <c r="C1253" s="9">
        <v>1</v>
      </c>
      <c r="D1253" s="9"/>
      <c r="E1253" s="9"/>
      <c r="F1253" s="9"/>
      <c r="G1253" s="9"/>
      <c r="H1253" s="9"/>
      <c r="I1253" s="9"/>
      <c r="J1253" s="9"/>
      <c r="K1253" s="6">
        <f>SUM(B1253:J1253)-E1253</f>
        <v>1</v>
      </c>
    </row>
    <row r="1254" spans="1:11" x14ac:dyDescent="0.35">
      <c r="A1254" s="8" t="s">
        <v>2414</v>
      </c>
      <c r="B1254" s="9"/>
      <c r="C1254" s="9">
        <v>1</v>
      </c>
      <c r="D1254" s="9"/>
      <c r="E1254" s="9"/>
      <c r="F1254" s="9"/>
      <c r="G1254" s="9"/>
      <c r="H1254" s="9"/>
      <c r="I1254" s="9"/>
      <c r="J1254" s="9"/>
      <c r="K1254" s="6">
        <f>SUM(B1254:J1254)-E1254</f>
        <v>1</v>
      </c>
    </row>
    <row r="1255" spans="1:11" x14ac:dyDescent="0.35">
      <c r="A1255" s="8" t="s">
        <v>2328</v>
      </c>
      <c r="B1255" s="9"/>
      <c r="C1255" s="9"/>
      <c r="D1255" s="9">
        <v>1</v>
      </c>
      <c r="E1255" s="9"/>
      <c r="F1255" s="9"/>
      <c r="G1255" s="9"/>
      <c r="H1255" s="9"/>
      <c r="I1255" s="9"/>
      <c r="J1255" s="9"/>
      <c r="K1255" s="6">
        <f>SUM(B1255:J1255)-E1255</f>
        <v>1</v>
      </c>
    </row>
    <row r="1256" spans="1:11" x14ac:dyDescent="0.35">
      <c r="A1256" s="8" t="s">
        <v>227</v>
      </c>
      <c r="B1256" s="9"/>
      <c r="C1256" s="9"/>
      <c r="D1256" s="9"/>
      <c r="E1256" s="9"/>
      <c r="F1256" s="9"/>
      <c r="G1256" s="9"/>
      <c r="H1256" s="9">
        <v>1</v>
      </c>
      <c r="I1256" s="9"/>
      <c r="J1256" s="9"/>
      <c r="K1256" s="6">
        <f>SUM(B1256:J1256)-E1256</f>
        <v>1</v>
      </c>
    </row>
    <row r="1257" spans="1:11" x14ac:dyDescent="0.35">
      <c r="A1257" s="8" t="s">
        <v>663</v>
      </c>
      <c r="B1257" s="9"/>
      <c r="C1257" s="9"/>
      <c r="D1257" s="9"/>
      <c r="E1257" s="9"/>
      <c r="F1257" s="9"/>
      <c r="G1257" s="9">
        <v>1</v>
      </c>
      <c r="H1257" s="9"/>
      <c r="I1257" s="9"/>
      <c r="J1257" s="9"/>
      <c r="K1257" s="6">
        <f>SUM(B1257:J1257)-E1257</f>
        <v>1</v>
      </c>
    </row>
    <row r="1258" spans="1:11" x14ac:dyDescent="0.35">
      <c r="A1258" s="8" t="s">
        <v>2261</v>
      </c>
      <c r="B1258" s="9"/>
      <c r="C1258" s="9"/>
      <c r="D1258" s="9">
        <v>1</v>
      </c>
      <c r="E1258" s="9"/>
      <c r="F1258" s="9"/>
      <c r="G1258" s="9"/>
      <c r="H1258" s="9"/>
      <c r="I1258" s="9"/>
      <c r="J1258" s="9"/>
      <c r="K1258" s="6">
        <f>SUM(B1258:J1258)-E1258</f>
        <v>1</v>
      </c>
    </row>
    <row r="1259" spans="1:11" x14ac:dyDescent="0.35">
      <c r="A1259" s="8" t="s">
        <v>2432</v>
      </c>
      <c r="B1259" s="9"/>
      <c r="C1259" s="9"/>
      <c r="D1259" s="9"/>
      <c r="E1259" s="9"/>
      <c r="F1259" s="9">
        <v>1</v>
      </c>
      <c r="G1259" s="9"/>
      <c r="H1259" s="9"/>
      <c r="I1259" s="9"/>
      <c r="J1259" s="9"/>
      <c r="K1259" s="6">
        <f>SUM(B1259:J1259)-E1259</f>
        <v>1</v>
      </c>
    </row>
    <row r="1260" spans="1:11" x14ac:dyDescent="0.35">
      <c r="A1260" s="8" t="s">
        <v>767</v>
      </c>
      <c r="B1260" s="9"/>
      <c r="C1260" s="9"/>
      <c r="D1260" s="9"/>
      <c r="E1260" s="9"/>
      <c r="F1260" s="9"/>
      <c r="G1260" s="9">
        <v>1</v>
      </c>
      <c r="H1260" s="9"/>
      <c r="I1260" s="9"/>
      <c r="J1260" s="9"/>
      <c r="K1260" s="6">
        <f>SUM(B1260:J1260)-E1260</f>
        <v>1</v>
      </c>
    </row>
    <row r="1261" spans="1:11" x14ac:dyDescent="0.35">
      <c r="A1261" s="8" t="s">
        <v>923</v>
      </c>
      <c r="B1261" s="9"/>
      <c r="C1261" s="9"/>
      <c r="D1261" s="9"/>
      <c r="E1261" s="9"/>
      <c r="F1261" s="9"/>
      <c r="G1261" s="9"/>
      <c r="H1261" s="9"/>
      <c r="I1261" s="9">
        <v>1</v>
      </c>
      <c r="J1261" s="9"/>
      <c r="K1261" s="6">
        <f>SUM(B1261:J1261)-E1261</f>
        <v>1</v>
      </c>
    </row>
    <row r="1262" spans="1:11" x14ac:dyDescent="0.35">
      <c r="A1262" s="8" t="s">
        <v>202</v>
      </c>
      <c r="B1262" s="9"/>
      <c r="C1262" s="9"/>
      <c r="D1262" s="9"/>
      <c r="E1262" s="9"/>
      <c r="F1262" s="9"/>
      <c r="G1262" s="9"/>
      <c r="H1262" s="9"/>
      <c r="I1262" s="9"/>
      <c r="J1262" s="9">
        <v>1</v>
      </c>
      <c r="K1262" s="6">
        <f>SUM(B1262:J1262)-E1262</f>
        <v>1</v>
      </c>
    </row>
    <row r="1263" spans="1:11" x14ac:dyDescent="0.35">
      <c r="A1263" s="8" t="s">
        <v>1460</v>
      </c>
      <c r="B1263" s="9"/>
      <c r="C1263" s="9"/>
      <c r="D1263" s="9"/>
      <c r="E1263" s="9"/>
      <c r="F1263" s="9"/>
      <c r="G1263" s="9"/>
      <c r="H1263" s="9"/>
      <c r="I1263" s="9"/>
      <c r="J1263" s="9">
        <v>1</v>
      </c>
      <c r="K1263" s="6">
        <f>SUM(B1263:J1263)-E1263</f>
        <v>1</v>
      </c>
    </row>
    <row r="1264" spans="1:11" x14ac:dyDescent="0.35">
      <c r="A1264" s="8" t="s">
        <v>205</v>
      </c>
      <c r="B1264" s="9"/>
      <c r="C1264" s="9"/>
      <c r="D1264" s="9"/>
      <c r="E1264" s="9"/>
      <c r="F1264" s="9"/>
      <c r="G1264" s="9"/>
      <c r="H1264" s="9">
        <v>1</v>
      </c>
      <c r="I1264" s="9"/>
      <c r="J1264" s="9"/>
      <c r="K1264" s="6">
        <f>SUM(B1264:J1264)-E1264</f>
        <v>1</v>
      </c>
    </row>
    <row r="1265" spans="1:11" x14ac:dyDescent="0.35">
      <c r="A1265" s="8" t="s">
        <v>211</v>
      </c>
      <c r="B1265" s="9"/>
      <c r="C1265" s="9"/>
      <c r="D1265" s="9"/>
      <c r="E1265" s="9"/>
      <c r="F1265" s="9"/>
      <c r="G1265" s="9"/>
      <c r="H1265" s="9"/>
      <c r="I1265" s="9"/>
      <c r="J1265" s="9">
        <v>1</v>
      </c>
      <c r="K1265" s="6">
        <f>SUM(B1265:J1265)-E1265</f>
        <v>1</v>
      </c>
    </row>
    <row r="1266" spans="1:11" x14ac:dyDescent="0.35">
      <c r="A1266" s="8" t="s">
        <v>2127</v>
      </c>
      <c r="B1266" s="9"/>
      <c r="C1266" s="9"/>
      <c r="D1266" s="9"/>
      <c r="E1266" s="9"/>
      <c r="F1266" s="9"/>
      <c r="G1266" s="9"/>
      <c r="H1266" s="9"/>
      <c r="I1266" s="9"/>
      <c r="J1266" s="9">
        <v>1</v>
      </c>
      <c r="K1266" s="6">
        <f>SUM(B1266:J1266)-E1266</f>
        <v>1</v>
      </c>
    </row>
    <row r="1267" spans="1:11" x14ac:dyDescent="0.35">
      <c r="A1267" s="8" t="s">
        <v>407</v>
      </c>
      <c r="B1267" s="9"/>
      <c r="C1267" s="9"/>
      <c r="D1267" s="9"/>
      <c r="E1267" s="9"/>
      <c r="F1267" s="9"/>
      <c r="G1267" s="9"/>
      <c r="H1267" s="9">
        <v>1</v>
      </c>
      <c r="I1267" s="9"/>
      <c r="J1267" s="9"/>
      <c r="K1267" s="6">
        <f>SUM(B1267:J1267)-E1267</f>
        <v>1</v>
      </c>
    </row>
    <row r="1268" spans="1:11" x14ac:dyDescent="0.35">
      <c r="A1268" s="8" t="s">
        <v>2628</v>
      </c>
      <c r="B1268" s="9">
        <v>1</v>
      </c>
      <c r="C1268" s="9"/>
      <c r="D1268" s="9"/>
      <c r="E1268" s="9"/>
      <c r="F1268" s="9"/>
      <c r="G1268" s="9"/>
      <c r="H1268" s="9"/>
      <c r="I1268" s="9"/>
      <c r="J1268" s="9"/>
      <c r="K1268" s="6">
        <f>SUM(B1268:J1268)-E1268</f>
        <v>1</v>
      </c>
    </row>
    <row r="1269" spans="1:11" x14ac:dyDescent="0.35">
      <c r="A1269" s="8" t="s">
        <v>2622</v>
      </c>
      <c r="B1269" s="9">
        <v>1</v>
      </c>
      <c r="C1269" s="9"/>
      <c r="D1269" s="9"/>
      <c r="E1269" s="9"/>
      <c r="F1269" s="9"/>
      <c r="G1269" s="9"/>
      <c r="H1269" s="9"/>
      <c r="I1269" s="9"/>
      <c r="J1269" s="9"/>
      <c r="K1269" s="6">
        <f>SUM(B1269:J1269)-E1269</f>
        <v>1</v>
      </c>
    </row>
    <row r="1270" spans="1:11" x14ac:dyDescent="0.35">
      <c r="A1270" s="8" t="s">
        <v>2545</v>
      </c>
      <c r="B1270" s="9">
        <v>1</v>
      </c>
      <c r="C1270" s="9"/>
      <c r="D1270" s="9"/>
      <c r="E1270" s="9"/>
      <c r="F1270" s="9"/>
      <c r="G1270" s="9"/>
      <c r="H1270" s="9"/>
      <c r="I1270" s="9"/>
      <c r="J1270" s="9"/>
      <c r="K1270" s="6">
        <f>SUM(B1270:J1270)-E1270</f>
        <v>1</v>
      </c>
    </row>
    <row r="1271" spans="1:11" x14ac:dyDescent="0.35">
      <c r="A1271" s="8" t="s">
        <v>784</v>
      </c>
      <c r="B1271" s="9"/>
      <c r="C1271" s="9"/>
      <c r="D1271" s="9"/>
      <c r="E1271" s="9"/>
      <c r="F1271" s="9"/>
      <c r="G1271" s="9">
        <v>1</v>
      </c>
      <c r="H1271" s="9"/>
      <c r="I1271" s="9"/>
      <c r="J1271" s="9"/>
      <c r="K1271" s="6">
        <f>SUM(B1271:J1271)-E1271</f>
        <v>1</v>
      </c>
    </row>
    <row r="1272" spans="1:11" x14ac:dyDescent="0.35">
      <c r="A1272" s="8" t="s">
        <v>773</v>
      </c>
      <c r="B1272" s="9"/>
      <c r="C1272" s="9"/>
      <c r="D1272" s="9"/>
      <c r="E1272" s="9"/>
      <c r="F1272" s="9"/>
      <c r="G1272" s="9">
        <v>1</v>
      </c>
      <c r="H1272" s="9"/>
      <c r="I1272" s="9"/>
      <c r="J1272" s="9"/>
      <c r="K1272" s="6">
        <f>SUM(B1272:J1272)-E1272</f>
        <v>1</v>
      </c>
    </row>
    <row r="1273" spans="1:11" x14ac:dyDescent="0.35">
      <c r="A1273" s="8" t="s">
        <v>409</v>
      </c>
      <c r="B1273" s="9"/>
      <c r="C1273" s="9"/>
      <c r="D1273" s="9"/>
      <c r="E1273" s="9"/>
      <c r="F1273" s="9"/>
      <c r="G1273" s="9"/>
      <c r="H1273" s="9">
        <v>1</v>
      </c>
      <c r="I1273" s="9"/>
      <c r="J1273" s="9"/>
      <c r="K1273" s="6">
        <f>SUM(B1273:J1273)-E1273</f>
        <v>1</v>
      </c>
    </row>
    <row r="1274" spans="1:11" x14ac:dyDescent="0.35">
      <c r="A1274" s="8" t="s">
        <v>13</v>
      </c>
      <c r="B1274" s="9"/>
      <c r="C1274" s="9"/>
      <c r="D1274" s="9"/>
      <c r="E1274" s="9"/>
      <c r="F1274" s="9"/>
      <c r="G1274" s="9">
        <v>1</v>
      </c>
      <c r="H1274" s="9"/>
      <c r="I1274" s="9"/>
      <c r="J1274" s="9"/>
      <c r="K1274" s="6">
        <f>SUM(B1274:J1274)-E1274</f>
        <v>1</v>
      </c>
    </row>
    <row r="1275" spans="1:11" x14ac:dyDescent="0.35">
      <c r="A1275" s="8" t="s">
        <v>2422</v>
      </c>
      <c r="B1275" s="9"/>
      <c r="C1275" s="9">
        <v>1</v>
      </c>
      <c r="D1275" s="9"/>
      <c r="E1275" s="9"/>
      <c r="F1275" s="9"/>
      <c r="G1275" s="9"/>
      <c r="H1275" s="9"/>
      <c r="I1275" s="9"/>
      <c r="J1275" s="9"/>
      <c r="K1275" s="6">
        <f>SUM(B1275:J1275)-E1275</f>
        <v>1</v>
      </c>
    </row>
    <row r="1276" spans="1:11" x14ac:dyDescent="0.35">
      <c r="A1276" s="8" t="s">
        <v>867</v>
      </c>
      <c r="B1276" s="9"/>
      <c r="C1276" s="9"/>
      <c r="D1276" s="9"/>
      <c r="E1276" s="9"/>
      <c r="F1276" s="9"/>
      <c r="G1276" s="9">
        <v>1</v>
      </c>
      <c r="H1276" s="9"/>
      <c r="I1276" s="9"/>
      <c r="J1276" s="9"/>
      <c r="K1276" s="6">
        <f>SUM(B1276:J1276)-E1276</f>
        <v>1</v>
      </c>
    </row>
    <row r="1277" spans="1:11" x14ac:dyDescent="0.35">
      <c r="A1277" s="8" t="s">
        <v>770</v>
      </c>
      <c r="B1277" s="9"/>
      <c r="C1277" s="9"/>
      <c r="D1277" s="9"/>
      <c r="E1277" s="9"/>
      <c r="F1277" s="9"/>
      <c r="G1277" s="9">
        <v>1</v>
      </c>
      <c r="H1277" s="9"/>
      <c r="I1277" s="9"/>
      <c r="J1277" s="9"/>
      <c r="K1277" s="6">
        <f>SUM(B1277:J1277)-E1277</f>
        <v>1</v>
      </c>
    </row>
    <row r="1278" spans="1:11" x14ac:dyDescent="0.35">
      <c r="A1278" s="8" t="s">
        <v>521</v>
      </c>
      <c r="B1278" s="9"/>
      <c r="C1278" s="9"/>
      <c r="D1278" s="9"/>
      <c r="E1278" s="9"/>
      <c r="F1278" s="9"/>
      <c r="G1278" s="9"/>
      <c r="H1278" s="9">
        <v>1</v>
      </c>
      <c r="I1278" s="9"/>
      <c r="J1278" s="9"/>
      <c r="K1278" s="6">
        <f>SUM(B1278:J1278)-E1278</f>
        <v>1</v>
      </c>
    </row>
    <row r="1279" spans="1:11" x14ac:dyDescent="0.35">
      <c r="A1279" s="8" t="s">
        <v>2175</v>
      </c>
      <c r="B1279" s="9"/>
      <c r="C1279" s="9"/>
      <c r="D1279" s="9"/>
      <c r="E1279" s="9"/>
      <c r="F1279" s="9"/>
      <c r="G1279" s="9"/>
      <c r="H1279" s="9"/>
      <c r="I1279" s="9">
        <v>1</v>
      </c>
      <c r="J1279" s="9"/>
      <c r="K1279" s="6">
        <f>SUM(B1279:J1279)-E1279</f>
        <v>1</v>
      </c>
    </row>
    <row r="1280" spans="1:11" x14ac:dyDescent="0.35">
      <c r="A1280" s="8" t="s">
        <v>2332</v>
      </c>
      <c r="B1280" s="9"/>
      <c r="C1280" s="9">
        <v>1</v>
      </c>
      <c r="D1280" s="9"/>
      <c r="E1280" s="9"/>
      <c r="F1280" s="9"/>
      <c r="G1280" s="9"/>
      <c r="H1280" s="9"/>
      <c r="I1280" s="9"/>
      <c r="J1280" s="9"/>
      <c r="K1280" s="6">
        <f>SUM(B1280:J1280)-E1280</f>
        <v>1</v>
      </c>
    </row>
    <row r="1281" spans="1:11" x14ac:dyDescent="0.35">
      <c r="A1281" s="8" t="s">
        <v>831</v>
      </c>
      <c r="B1281" s="9"/>
      <c r="C1281" s="9"/>
      <c r="D1281" s="9"/>
      <c r="E1281" s="9"/>
      <c r="F1281" s="9"/>
      <c r="G1281" s="9">
        <v>1</v>
      </c>
      <c r="H1281" s="9"/>
      <c r="I1281" s="9"/>
      <c r="J1281" s="9"/>
      <c r="K1281" s="6">
        <f>SUM(B1281:J1281)-E1281</f>
        <v>1</v>
      </c>
    </row>
    <row r="1282" spans="1:11" x14ac:dyDescent="0.35">
      <c r="A1282" s="8" t="s">
        <v>2547</v>
      </c>
      <c r="B1282" s="9">
        <v>1</v>
      </c>
      <c r="C1282" s="9"/>
      <c r="D1282" s="9"/>
      <c r="E1282" s="9"/>
      <c r="F1282" s="9"/>
      <c r="G1282" s="9"/>
      <c r="H1282" s="9"/>
      <c r="I1282" s="9"/>
      <c r="J1282" s="9"/>
      <c r="K1282" s="6">
        <f>SUM(B1282:J1282)-E1282</f>
        <v>1</v>
      </c>
    </row>
    <row r="1283" spans="1:11" x14ac:dyDescent="0.35">
      <c r="A1283" s="8" t="s">
        <v>2128</v>
      </c>
      <c r="B1283" s="9"/>
      <c r="C1283" s="9"/>
      <c r="D1283" s="9"/>
      <c r="E1283" s="9"/>
      <c r="F1283" s="9"/>
      <c r="G1283" s="9"/>
      <c r="H1283" s="9"/>
      <c r="I1283" s="9"/>
      <c r="J1283" s="9">
        <v>1</v>
      </c>
      <c r="K1283" s="6">
        <f>SUM(B1283:J1283)-E1283</f>
        <v>1</v>
      </c>
    </row>
    <row r="1284" spans="1:11" x14ac:dyDescent="0.35">
      <c r="A1284" s="8" t="s">
        <v>2633</v>
      </c>
      <c r="B1284" s="9">
        <v>1</v>
      </c>
      <c r="C1284" s="9"/>
      <c r="D1284" s="9"/>
      <c r="E1284" s="9"/>
      <c r="F1284" s="9"/>
      <c r="G1284" s="9"/>
      <c r="H1284" s="9"/>
      <c r="I1284" s="9"/>
      <c r="J1284" s="9"/>
      <c r="K1284" s="6">
        <f>SUM(B1284:J1284)-E1284</f>
        <v>1</v>
      </c>
    </row>
    <row r="1285" spans="1:11" x14ac:dyDescent="0.35">
      <c r="A1285" s="8" t="s">
        <v>2400</v>
      </c>
      <c r="B1285" s="9"/>
      <c r="C1285" s="9"/>
      <c r="D1285" s="9"/>
      <c r="E1285" s="9"/>
      <c r="F1285" s="9">
        <v>1</v>
      </c>
      <c r="G1285" s="9"/>
      <c r="H1285" s="9"/>
      <c r="I1285" s="9"/>
      <c r="J1285" s="9"/>
      <c r="K1285" s="6">
        <f>SUM(B1285:J1285)-E1285</f>
        <v>1</v>
      </c>
    </row>
    <row r="1286" spans="1:11" x14ac:dyDescent="0.35">
      <c r="A1286" s="8" t="s">
        <v>898</v>
      </c>
      <c r="B1286" s="9"/>
      <c r="C1286" s="9"/>
      <c r="D1286" s="9"/>
      <c r="E1286" s="9"/>
      <c r="F1286" s="9"/>
      <c r="G1286" s="9"/>
      <c r="H1286" s="9"/>
      <c r="I1286" s="9">
        <v>1</v>
      </c>
      <c r="J1286" s="9"/>
      <c r="K1286" s="6">
        <f>SUM(B1286:J1286)-E1286</f>
        <v>1</v>
      </c>
    </row>
    <row r="1287" spans="1:11" x14ac:dyDescent="0.35">
      <c r="A1287" s="8" t="s">
        <v>2613</v>
      </c>
      <c r="B1287" s="9">
        <v>1</v>
      </c>
      <c r="C1287" s="9"/>
      <c r="D1287" s="9"/>
      <c r="E1287" s="9"/>
      <c r="F1287" s="9"/>
      <c r="G1287" s="9"/>
      <c r="H1287" s="9"/>
      <c r="I1287" s="9"/>
      <c r="J1287" s="9"/>
      <c r="K1287" s="6">
        <f>SUM(B1287:J1287)-E1287</f>
        <v>1</v>
      </c>
    </row>
    <row r="1288" spans="1:11" x14ac:dyDescent="0.35">
      <c r="A1288" s="8" t="s">
        <v>700</v>
      </c>
      <c r="B1288" s="9"/>
      <c r="C1288" s="9"/>
      <c r="D1288" s="9"/>
      <c r="E1288" s="9"/>
      <c r="F1288" s="9"/>
      <c r="G1288" s="9">
        <v>1</v>
      </c>
      <c r="H1288" s="9"/>
      <c r="I1288" s="9"/>
      <c r="J1288" s="9"/>
      <c r="K1288" s="6">
        <f>SUM(B1288:J1288)-E1288</f>
        <v>1</v>
      </c>
    </row>
    <row r="1289" spans="1:11" x14ac:dyDescent="0.35">
      <c r="A1289" s="8" t="s">
        <v>826</v>
      </c>
      <c r="B1289" s="9"/>
      <c r="C1289" s="9"/>
      <c r="D1289" s="9"/>
      <c r="E1289" s="9"/>
      <c r="F1289" s="9"/>
      <c r="G1289" s="9">
        <v>1</v>
      </c>
      <c r="H1289" s="9"/>
      <c r="I1289" s="9"/>
      <c r="J1289" s="9"/>
      <c r="K1289" s="6">
        <f>SUM(B1289:J1289)-E1289</f>
        <v>1</v>
      </c>
    </row>
    <row r="1290" spans="1:11" x14ac:dyDescent="0.35">
      <c r="A1290" s="8" t="s">
        <v>2616</v>
      </c>
      <c r="B1290" s="9">
        <v>1</v>
      </c>
      <c r="C1290" s="9"/>
      <c r="D1290" s="9"/>
      <c r="E1290" s="9"/>
      <c r="F1290" s="9"/>
      <c r="G1290" s="9"/>
      <c r="H1290" s="9"/>
      <c r="I1290" s="9"/>
      <c r="J1290" s="9"/>
      <c r="K1290" s="6">
        <f>SUM(B1290:J1290)-E1290</f>
        <v>1</v>
      </c>
    </row>
    <row r="1291" spans="1:11" x14ac:dyDescent="0.35">
      <c r="A1291" s="8" t="s">
        <v>2426</v>
      </c>
      <c r="B1291" s="9"/>
      <c r="C1291" s="9">
        <v>1</v>
      </c>
      <c r="D1291" s="9"/>
      <c r="E1291" s="9"/>
      <c r="F1291" s="9"/>
      <c r="G1291" s="9"/>
      <c r="H1291" s="9"/>
      <c r="I1291" s="9"/>
      <c r="J1291" s="9"/>
      <c r="K1291" s="6">
        <f>SUM(B1291:J1291)-E1291</f>
        <v>1</v>
      </c>
    </row>
    <row r="1292" spans="1:11" x14ac:dyDescent="0.35">
      <c r="A1292" s="8" t="s">
        <v>939</v>
      </c>
      <c r="B1292" s="9"/>
      <c r="C1292" s="9"/>
      <c r="D1292" s="9"/>
      <c r="E1292" s="9"/>
      <c r="F1292" s="9"/>
      <c r="G1292" s="9"/>
      <c r="H1292" s="9"/>
      <c r="I1292" s="9">
        <v>1</v>
      </c>
      <c r="J1292" s="9"/>
      <c r="K1292" s="6">
        <f>SUM(B1292:J1292)-E1292</f>
        <v>1</v>
      </c>
    </row>
    <row r="1293" spans="1:11" x14ac:dyDescent="0.35">
      <c r="A1293" s="8" t="s">
        <v>922</v>
      </c>
      <c r="B1293" s="9"/>
      <c r="C1293" s="9"/>
      <c r="D1293" s="9"/>
      <c r="E1293" s="9"/>
      <c r="F1293" s="9"/>
      <c r="G1293" s="9"/>
      <c r="H1293" s="9"/>
      <c r="I1293" s="9">
        <v>1</v>
      </c>
      <c r="J1293" s="9"/>
      <c r="K1293" s="6">
        <f>SUM(B1293:J1293)-E1293</f>
        <v>1</v>
      </c>
    </row>
    <row r="1294" spans="1:11" x14ac:dyDescent="0.35">
      <c r="A1294" s="8" t="s">
        <v>2178</v>
      </c>
      <c r="B1294" s="9"/>
      <c r="C1294" s="9"/>
      <c r="D1294" s="9"/>
      <c r="E1294" s="9"/>
      <c r="F1294" s="9"/>
      <c r="G1294" s="9"/>
      <c r="H1294" s="9"/>
      <c r="I1294" s="9">
        <v>1</v>
      </c>
      <c r="J1294" s="9"/>
      <c r="K1294" s="6">
        <f>SUM(B1294:J1294)-E1294</f>
        <v>1</v>
      </c>
    </row>
    <row r="1295" spans="1:11" x14ac:dyDescent="0.35">
      <c r="A1295" s="8" t="s">
        <v>411</v>
      </c>
      <c r="B1295" s="9"/>
      <c r="C1295" s="9"/>
      <c r="D1295" s="9"/>
      <c r="E1295" s="9"/>
      <c r="F1295" s="9"/>
      <c r="G1295" s="9"/>
      <c r="H1295" s="9">
        <v>1</v>
      </c>
      <c r="I1295" s="9"/>
      <c r="J1295" s="9"/>
      <c r="K1295" s="6">
        <f>SUM(B1295:J1295)-E1295</f>
        <v>1</v>
      </c>
    </row>
    <row r="1296" spans="1:11" x14ac:dyDescent="0.35">
      <c r="A1296" s="8" t="s">
        <v>988</v>
      </c>
      <c r="B1296" s="9"/>
      <c r="C1296" s="9"/>
      <c r="D1296" s="9"/>
      <c r="E1296" s="9"/>
      <c r="F1296" s="9"/>
      <c r="G1296" s="9">
        <v>1</v>
      </c>
      <c r="H1296" s="9"/>
      <c r="I1296" s="9"/>
      <c r="J1296" s="9"/>
      <c r="K1296" s="6">
        <f>SUM(B1296:J1296)-E1296</f>
        <v>1</v>
      </c>
    </row>
    <row r="1297" spans="1:11" x14ac:dyDescent="0.35">
      <c r="A1297" s="8" t="s">
        <v>270</v>
      </c>
      <c r="B1297" s="9"/>
      <c r="C1297" s="9"/>
      <c r="D1297" s="9"/>
      <c r="E1297" s="9"/>
      <c r="F1297" s="9"/>
      <c r="G1297" s="9"/>
      <c r="H1297" s="9">
        <v>1</v>
      </c>
      <c r="I1297" s="9"/>
      <c r="J1297" s="9"/>
      <c r="K1297" s="6">
        <f>SUM(B1297:J1297)-E1297</f>
        <v>1</v>
      </c>
    </row>
    <row r="1298" spans="1:11" x14ac:dyDescent="0.35">
      <c r="A1298" s="8" t="s">
        <v>2394</v>
      </c>
      <c r="B1298" s="9"/>
      <c r="C1298" s="9"/>
      <c r="D1298" s="9"/>
      <c r="E1298" s="9"/>
      <c r="F1298" s="9">
        <v>1</v>
      </c>
      <c r="G1298" s="9"/>
      <c r="H1298" s="9"/>
      <c r="I1298" s="9"/>
      <c r="J1298" s="9"/>
      <c r="K1298" s="6">
        <f>SUM(B1298:J1298)-E1298</f>
        <v>1</v>
      </c>
    </row>
    <row r="1299" spans="1:11" x14ac:dyDescent="0.35">
      <c r="A1299" s="8" t="s">
        <v>2587</v>
      </c>
      <c r="B1299" s="9">
        <v>1</v>
      </c>
      <c r="C1299" s="9"/>
      <c r="D1299" s="9"/>
      <c r="E1299" s="9"/>
      <c r="F1299" s="9"/>
      <c r="G1299" s="9"/>
      <c r="H1299" s="9"/>
      <c r="I1299" s="9"/>
      <c r="J1299" s="9"/>
      <c r="K1299" s="6">
        <f>SUM(B1299:J1299)-E1299</f>
        <v>1</v>
      </c>
    </row>
    <row r="1300" spans="1:11" x14ac:dyDescent="0.35">
      <c r="A1300" s="8" t="s">
        <v>2624</v>
      </c>
      <c r="B1300" s="9">
        <v>1</v>
      </c>
      <c r="C1300" s="9"/>
      <c r="D1300" s="9"/>
      <c r="E1300" s="9"/>
      <c r="F1300" s="9"/>
      <c r="G1300" s="9"/>
      <c r="H1300" s="9"/>
      <c r="I1300" s="9"/>
      <c r="J1300" s="9"/>
      <c r="K1300" s="6">
        <f>SUM(B1300:J1300)-E1300</f>
        <v>1</v>
      </c>
    </row>
    <row r="1301" spans="1:11" x14ac:dyDescent="0.35">
      <c r="A1301" s="8" t="s">
        <v>2437</v>
      </c>
      <c r="B1301" s="9"/>
      <c r="C1301" s="9">
        <v>1</v>
      </c>
      <c r="D1301" s="9"/>
      <c r="E1301" s="9"/>
      <c r="F1301" s="9"/>
      <c r="G1301" s="9"/>
      <c r="H1301" s="9"/>
      <c r="I1301" s="9"/>
      <c r="J1301" s="9"/>
      <c r="K1301" s="6">
        <f>SUM(B1301:J1301)-E1301</f>
        <v>1</v>
      </c>
    </row>
    <row r="1302" spans="1:11" x14ac:dyDescent="0.35">
      <c r="A1302" s="8" t="s">
        <v>276</v>
      </c>
      <c r="B1302" s="9"/>
      <c r="C1302" s="9"/>
      <c r="D1302" s="9"/>
      <c r="E1302" s="9"/>
      <c r="F1302" s="9"/>
      <c r="G1302" s="9"/>
      <c r="H1302" s="9"/>
      <c r="I1302" s="9"/>
      <c r="J1302" s="9">
        <v>1</v>
      </c>
      <c r="K1302" s="6">
        <f>SUM(B1302:J1302)-E1302</f>
        <v>1</v>
      </c>
    </row>
    <row r="1303" spans="1:11" x14ac:dyDescent="0.35">
      <c r="A1303" s="8" t="s">
        <v>693</v>
      </c>
      <c r="B1303" s="9"/>
      <c r="C1303" s="9"/>
      <c r="D1303" s="9"/>
      <c r="E1303" s="9"/>
      <c r="F1303" s="9"/>
      <c r="G1303" s="9">
        <v>1</v>
      </c>
      <c r="H1303" s="9"/>
      <c r="I1303" s="9"/>
      <c r="J1303" s="9"/>
      <c r="K1303" s="6">
        <f>SUM(B1303:J1303)-E1303</f>
        <v>1</v>
      </c>
    </row>
    <row r="1304" spans="1:11" x14ac:dyDescent="0.35">
      <c r="A1304" s="8" t="s">
        <v>1463</v>
      </c>
      <c r="B1304" s="9"/>
      <c r="C1304" s="9"/>
      <c r="D1304" s="9"/>
      <c r="E1304" s="9"/>
      <c r="F1304" s="9"/>
      <c r="G1304" s="9"/>
      <c r="H1304" s="9">
        <v>1</v>
      </c>
      <c r="I1304" s="9"/>
      <c r="J1304" s="9"/>
      <c r="K1304" s="6">
        <f>SUM(B1304:J1304)-E1304</f>
        <v>1</v>
      </c>
    </row>
    <row r="1305" spans="1:11" x14ac:dyDescent="0.35">
      <c r="A1305" s="8" t="s">
        <v>928</v>
      </c>
      <c r="B1305" s="9"/>
      <c r="C1305" s="9"/>
      <c r="D1305" s="9"/>
      <c r="E1305" s="9"/>
      <c r="F1305" s="9"/>
      <c r="G1305" s="9"/>
      <c r="H1305" s="9"/>
      <c r="I1305" s="9">
        <v>1</v>
      </c>
      <c r="J1305" s="9"/>
      <c r="K1305" s="6">
        <f>SUM(B1305:J1305)-E1305</f>
        <v>1</v>
      </c>
    </row>
    <row r="1306" spans="1:11" x14ac:dyDescent="0.35">
      <c r="A1306" s="8" t="s">
        <v>947</v>
      </c>
      <c r="B1306" s="9"/>
      <c r="C1306" s="9"/>
      <c r="D1306" s="9"/>
      <c r="E1306" s="9"/>
      <c r="F1306" s="9"/>
      <c r="G1306" s="9"/>
      <c r="H1306" s="9"/>
      <c r="I1306" s="9">
        <v>1</v>
      </c>
      <c r="J1306" s="9"/>
      <c r="K1306" s="6">
        <f>SUM(B1306:J1306)-E1306</f>
        <v>1</v>
      </c>
    </row>
    <row r="1307" spans="1:11" x14ac:dyDescent="0.35">
      <c r="A1307" s="8" t="s">
        <v>925</v>
      </c>
      <c r="B1307" s="9"/>
      <c r="C1307" s="9"/>
      <c r="D1307" s="9"/>
      <c r="E1307" s="9"/>
      <c r="F1307" s="9"/>
      <c r="G1307" s="9"/>
      <c r="H1307" s="9"/>
      <c r="I1307" s="9">
        <v>1</v>
      </c>
      <c r="J1307" s="9"/>
      <c r="K1307" s="6">
        <f>SUM(B1307:J1307)-E1307</f>
        <v>1</v>
      </c>
    </row>
    <row r="1308" spans="1:11" x14ac:dyDescent="0.35">
      <c r="A1308" s="8" t="s">
        <v>219</v>
      </c>
      <c r="B1308" s="9"/>
      <c r="C1308" s="9"/>
      <c r="D1308" s="9"/>
      <c r="E1308" s="9"/>
      <c r="F1308" s="9"/>
      <c r="G1308" s="9">
        <v>1</v>
      </c>
      <c r="H1308" s="9"/>
      <c r="I1308" s="9"/>
      <c r="J1308" s="9"/>
      <c r="K1308" s="6">
        <f>SUM(B1308:J1308)-E1308</f>
        <v>1</v>
      </c>
    </row>
    <row r="1309" spans="1:11" x14ac:dyDescent="0.35">
      <c r="A1309" s="8" t="s">
        <v>2244</v>
      </c>
      <c r="B1309" s="9"/>
      <c r="C1309" s="9"/>
      <c r="D1309" s="9"/>
      <c r="E1309" s="9"/>
      <c r="F1309" s="9">
        <v>1</v>
      </c>
      <c r="G1309" s="9"/>
      <c r="H1309" s="9"/>
      <c r="I1309" s="9"/>
      <c r="J1309" s="9"/>
      <c r="K1309" s="6">
        <f>SUM(B1309:J1309)-E1309</f>
        <v>1</v>
      </c>
    </row>
    <row r="1310" spans="1:11" x14ac:dyDescent="0.35">
      <c r="A1310" s="8" t="s">
        <v>2398</v>
      </c>
      <c r="B1310" s="9"/>
      <c r="C1310" s="9"/>
      <c r="D1310" s="9"/>
      <c r="E1310" s="9"/>
      <c r="F1310" s="9">
        <v>1</v>
      </c>
      <c r="G1310" s="9"/>
      <c r="H1310" s="9"/>
      <c r="I1310" s="9"/>
      <c r="J1310" s="9"/>
      <c r="K1310" s="6">
        <f>SUM(B1310:J1310)-E1310</f>
        <v>1</v>
      </c>
    </row>
    <row r="1311" spans="1:11" x14ac:dyDescent="0.35">
      <c r="A1311" s="8" t="s">
        <v>2531</v>
      </c>
      <c r="B1311" s="9">
        <v>1</v>
      </c>
      <c r="C1311" s="9"/>
      <c r="D1311" s="9"/>
      <c r="E1311" s="9"/>
      <c r="F1311" s="9"/>
      <c r="G1311" s="9"/>
      <c r="H1311" s="9"/>
      <c r="I1311" s="9"/>
      <c r="J1311" s="9"/>
      <c r="K1311" s="6">
        <f>SUM(B1311:J1311)-E1311</f>
        <v>1</v>
      </c>
    </row>
    <row r="1312" spans="1:11" x14ac:dyDescent="0.35">
      <c r="A1312" s="8" t="s">
        <v>1230</v>
      </c>
      <c r="B1312" s="9"/>
      <c r="C1312" s="9">
        <v>1</v>
      </c>
      <c r="D1312" s="9"/>
      <c r="E1312" s="9"/>
      <c r="F1312" s="9"/>
      <c r="G1312" s="9"/>
      <c r="H1312" s="9"/>
      <c r="I1312" s="9"/>
      <c r="J1312" s="9"/>
      <c r="K1312" s="6">
        <f>SUM(B1312:J1312)-E1312</f>
        <v>1</v>
      </c>
    </row>
    <row r="1313" spans="1:11" x14ac:dyDescent="0.35">
      <c r="A1313" s="8" t="s">
        <v>1466</v>
      </c>
      <c r="B1313" s="9"/>
      <c r="C1313" s="9"/>
      <c r="D1313" s="9"/>
      <c r="E1313" s="9"/>
      <c r="F1313" s="9"/>
      <c r="G1313" s="9"/>
      <c r="H1313" s="9">
        <v>1</v>
      </c>
      <c r="I1313" s="9"/>
      <c r="J1313" s="9"/>
      <c r="K1313" s="6">
        <f>SUM(B1313:J1313)-E1313</f>
        <v>1</v>
      </c>
    </row>
    <row r="1314" spans="1:11" x14ac:dyDescent="0.35">
      <c r="A1314" s="8" t="s">
        <v>2540</v>
      </c>
      <c r="B1314" s="9">
        <v>1</v>
      </c>
      <c r="C1314" s="9"/>
      <c r="D1314" s="9"/>
      <c r="E1314" s="9"/>
      <c r="F1314" s="9"/>
      <c r="G1314" s="9"/>
      <c r="H1314" s="9"/>
      <c r="I1314" s="9"/>
      <c r="J1314" s="9"/>
      <c r="K1314" s="6">
        <f>SUM(B1314:J1314)-E1314</f>
        <v>1</v>
      </c>
    </row>
    <row r="1315" spans="1:11" x14ac:dyDescent="0.35">
      <c r="A1315" s="8" t="s">
        <v>2611</v>
      </c>
      <c r="B1315" s="9">
        <v>1</v>
      </c>
      <c r="C1315" s="9"/>
      <c r="D1315" s="9"/>
      <c r="E1315" s="9"/>
      <c r="F1315" s="9"/>
      <c r="G1315" s="9"/>
      <c r="H1315" s="9"/>
      <c r="I1315" s="9"/>
      <c r="J1315" s="9"/>
      <c r="K1315" s="6">
        <f>SUM(B1315:J1315)-E1315</f>
        <v>1</v>
      </c>
    </row>
    <row r="1316" spans="1:11" x14ac:dyDescent="0.35">
      <c r="A1316" s="8" t="s">
        <v>2618</v>
      </c>
      <c r="B1316" s="9">
        <v>1</v>
      </c>
      <c r="C1316" s="9"/>
      <c r="D1316" s="9"/>
      <c r="E1316" s="9"/>
      <c r="F1316" s="9"/>
      <c r="G1316" s="9"/>
      <c r="H1316" s="9"/>
      <c r="I1316" s="9"/>
      <c r="J1316" s="9"/>
      <c r="K1316" s="6">
        <f>SUM(B1316:J1316)-E1316</f>
        <v>1</v>
      </c>
    </row>
    <row r="1317" spans="1:11" x14ac:dyDescent="0.35">
      <c r="A1317" s="8" t="s">
        <v>2433</v>
      </c>
      <c r="B1317" s="9"/>
      <c r="C1317" s="9"/>
      <c r="D1317" s="9">
        <v>1</v>
      </c>
      <c r="E1317" s="9"/>
      <c r="F1317" s="9"/>
      <c r="G1317" s="9"/>
      <c r="H1317" s="9"/>
      <c r="I1317" s="9"/>
      <c r="J1317" s="9"/>
      <c r="K1317" s="6">
        <f>SUM(B1317:J1317)-E1317</f>
        <v>1</v>
      </c>
    </row>
    <row r="1318" spans="1:11" x14ac:dyDescent="0.35">
      <c r="A1318" s="8" t="s">
        <v>447</v>
      </c>
      <c r="B1318" s="9"/>
      <c r="C1318" s="9"/>
      <c r="D1318" s="9"/>
      <c r="E1318" s="9"/>
      <c r="F1318" s="9"/>
      <c r="G1318" s="9"/>
      <c r="H1318" s="9">
        <v>1</v>
      </c>
      <c r="I1318" s="9"/>
      <c r="J1318" s="9"/>
      <c r="K1318" s="6">
        <f>SUM(B1318:J1318)-E1318</f>
        <v>1</v>
      </c>
    </row>
    <row r="1319" spans="1:11" x14ac:dyDescent="0.35">
      <c r="A1319" s="8" t="s">
        <v>776</v>
      </c>
      <c r="B1319" s="9"/>
      <c r="C1319" s="9"/>
      <c r="D1319" s="9"/>
      <c r="E1319" s="9"/>
      <c r="F1319" s="9"/>
      <c r="G1319" s="9">
        <v>1</v>
      </c>
      <c r="H1319" s="9"/>
      <c r="I1319" s="9"/>
      <c r="J1319" s="9"/>
      <c r="K1319" s="6">
        <f>SUM(B1319:J1319)-E1319</f>
        <v>1</v>
      </c>
    </row>
    <row r="1320" spans="1:11" x14ac:dyDescent="0.35">
      <c r="A1320" s="8" t="s">
        <v>828</v>
      </c>
      <c r="B1320" s="9"/>
      <c r="C1320" s="9"/>
      <c r="D1320" s="9"/>
      <c r="E1320" s="9"/>
      <c r="F1320" s="9"/>
      <c r="G1320" s="9">
        <v>1</v>
      </c>
      <c r="H1320" s="9"/>
      <c r="I1320" s="9"/>
      <c r="J1320" s="9"/>
      <c r="K1320" s="6">
        <f>SUM(B1320:J1320)-E1320</f>
        <v>1</v>
      </c>
    </row>
    <row r="1321" spans="1:11" x14ac:dyDescent="0.35">
      <c r="A1321" s="8" t="s">
        <v>2389</v>
      </c>
      <c r="B1321" s="9"/>
      <c r="C1321" s="9">
        <v>1</v>
      </c>
      <c r="D1321" s="9"/>
      <c r="E1321" s="9"/>
      <c r="F1321" s="9"/>
      <c r="G1321" s="9"/>
      <c r="H1321" s="9"/>
      <c r="I1321" s="9"/>
      <c r="J1321" s="9"/>
      <c r="K1321" s="6">
        <f>SUM(B1321:J1321)-E1321</f>
        <v>1</v>
      </c>
    </row>
    <row r="1322" spans="1:11" x14ac:dyDescent="0.35">
      <c r="A1322" s="8" t="s">
        <v>2441</v>
      </c>
      <c r="B1322" s="9"/>
      <c r="C1322" s="9">
        <v>1</v>
      </c>
      <c r="D1322" s="9"/>
      <c r="E1322" s="9"/>
      <c r="F1322" s="9"/>
      <c r="G1322" s="9"/>
      <c r="H1322" s="9"/>
      <c r="I1322" s="9"/>
      <c r="J1322" s="9"/>
      <c r="K1322" s="6">
        <f>SUM(B1322:J1322)-E1322</f>
        <v>1</v>
      </c>
    </row>
    <row r="1323" spans="1:11" x14ac:dyDescent="0.35">
      <c r="A1323" s="8" t="s">
        <v>695</v>
      </c>
      <c r="B1323" s="9"/>
      <c r="C1323" s="9"/>
      <c r="D1323" s="9"/>
      <c r="E1323" s="9"/>
      <c r="F1323" s="9"/>
      <c r="G1323" s="9">
        <v>1</v>
      </c>
      <c r="H1323" s="9"/>
      <c r="I1323" s="9"/>
      <c r="J1323" s="9"/>
      <c r="K1323" s="6">
        <f>SUM(B1323:J1323)-E1323</f>
        <v>1</v>
      </c>
    </row>
    <row r="1324" spans="1:11" x14ac:dyDescent="0.35">
      <c r="A1324" s="8" t="s">
        <v>696</v>
      </c>
      <c r="B1324" s="9"/>
      <c r="C1324" s="9"/>
      <c r="D1324" s="9"/>
      <c r="E1324" s="9"/>
      <c r="F1324" s="9"/>
      <c r="G1324" s="9">
        <v>1</v>
      </c>
      <c r="H1324" s="9"/>
      <c r="I1324" s="9"/>
      <c r="J1324" s="9"/>
      <c r="K1324" s="6">
        <f>SUM(B1324:J1324)-E1324</f>
        <v>1</v>
      </c>
    </row>
    <row r="1325" spans="1:11" x14ac:dyDescent="0.35">
      <c r="A1325" s="8" t="s">
        <v>760</v>
      </c>
      <c r="B1325" s="9"/>
      <c r="C1325" s="9"/>
      <c r="D1325" s="9"/>
      <c r="E1325" s="9"/>
      <c r="F1325" s="9"/>
      <c r="G1325" s="9">
        <v>1</v>
      </c>
      <c r="H1325" s="9"/>
      <c r="I1325" s="9"/>
      <c r="J1325" s="9"/>
      <c r="K1325" s="6">
        <f>SUM(B1325:J1325)-E1325</f>
        <v>1</v>
      </c>
    </row>
    <row r="1326" spans="1:11" x14ac:dyDescent="0.35">
      <c r="A1326" s="8" t="s">
        <v>308</v>
      </c>
      <c r="B1326" s="9"/>
      <c r="C1326" s="9"/>
      <c r="D1326" s="9"/>
      <c r="E1326" s="9"/>
      <c r="F1326" s="9"/>
      <c r="G1326" s="9">
        <v>1</v>
      </c>
      <c r="H1326" s="9"/>
      <c r="I1326" s="9"/>
      <c r="J1326" s="9"/>
      <c r="K1326" s="6">
        <f>SUM(B1326:J1326)-E1326</f>
        <v>1</v>
      </c>
    </row>
    <row r="1327" spans="1:11" x14ac:dyDescent="0.35">
      <c r="A1327" s="8" t="s">
        <v>2194</v>
      </c>
      <c r="B1327" s="9"/>
      <c r="C1327" s="9"/>
      <c r="D1327" s="9"/>
      <c r="E1327" s="9"/>
      <c r="F1327" s="9"/>
      <c r="G1327" s="9"/>
      <c r="H1327" s="9"/>
      <c r="I1327" s="9">
        <v>1</v>
      </c>
      <c r="J1327" s="9"/>
      <c r="K1327" s="6">
        <f>SUM(B1327:J1327)-E1327</f>
        <v>1</v>
      </c>
    </row>
    <row r="1328" spans="1:11" x14ac:dyDescent="0.35">
      <c r="A1328" s="8" t="s">
        <v>846</v>
      </c>
      <c r="B1328" s="9"/>
      <c r="C1328" s="9"/>
      <c r="D1328" s="9"/>
      <c r="E1328" s="9"/>
      <c r="F1328" s="9"/>
      <c r="G1328" s="9">
        <v>1</v>
      </c>
      <c r="H1328" s="9"/>
      <c r="I1328" s="9"/>
      <c r="J1328" s="9"/>
      <c r="K1328" s="6">
        <f>SUM(B1328:J1328)-E1328</f>
        <v>1</v>
      </c>
    </row>
    <row r="1329" spans="1:11" x14ac:dyDescent="0.35">
      <c r="A1329" s="8" t="s">
        <v>673</v>
      </c>
      <c r="B1329" s="9"/>
      <c r="C1329" s="9"/>
      <c r="D1329" s="9"/>
      <c r="E1329" s="9"/>
      <c r="F1329" s="9"/>
      <c r="G1329" s="9">
        <v>1</v>
      </c>
      <c r="H1329" s="9"/>
      <c r="I1329" s="9"/>
      <c r="J1329" s="9"/>
      <c r="K1329" s="6">
        <f>SUM(B1329:J1329)-E1329</f>
        <v>1</v>
      </c>
    </row>
    <row r="1330" spans="1:11" x14ac:dyDescent="0.35">
      <c r="A1330" s="8" t="s">
        <v>772</v>
      </c>
      <c r="B1330" s="9"/>
      <c r="C1330" s="9"/>
      <c r="D1330" s="9"/>
      <c r="E1330" s="9"/>
      <c r="F1330" s="9"/>
      <c r="G1330" s="9">
        <v>1</v>
      </c>
      <c r="H1330" s="9"/>
      <c r="I1330" s="9"/>
      <c r="J1330" s="9"/>
      <c r="K1330" s="6">
        <f>SUM(B1330:J1330)-E1330</f>
        <v>1</v>
      </c>
    </row>
    <row r="1331" spans="1:11" x14ac:dyDescent="0.35">
      <c r="A1331" s="8" t="s">
        <v>2210</v>
      </c>
      <c r="B1331" s="9"/>
      <c r="C1331" s="9"/>
      <c r="D1331" s="9"/>
      <c r="E1331" s="9"/>
      <c r="F1331" s="9"/>
      <c r="G1331" s="9">
        <v>1</v>
      </c>
      <c r="H1331" s="9"/>
      <c r="I1331" s="9"/>
      <c r="J1331" s="9"/>
      <c r="K1331" s="6">
        <f>SUM(B1331:J1331)-E1331</f>
        <v>1</v>
      </c>
    </row>
    <row r="1332" spans="1:11" x14ac:dyDescent="0.35">
      <c r="A1332" s="8" t="s">
        <v>757</v>
      </c>
      <c r="B1332" s="9"/>
      <c r="C1332" s="9"/>
      <c r="D1332" s="9"/>
      <c r="E1332" s="9"/>
      <c r="F1332" s="9"/>
      <c r="G1332" s="9">
        <v>1</v>
      </c>
      <c r="H1332" s="9"/>
      <c r="I1332" s="9"/>
      <c r="J1332" s="9"/>
      <c r="K1332" s="6">
        <f>SUM(B1332:J1332)-E1332</f>
        <v>1</v>
      </c>
    </row>
    <row r="1333" spans="1:11" x14ac:dyDescent="0.35">
      <c r="A1333" s="8" t="s">
        <v>2183</v>
      </c>
      <c r="B1333" s="9"/>
      <c r="C1333" s="9"/>
      <c r="D1333" s="9"/>
      <c r="E1333" s="9"/>
      <c r="F1333" s="9"/>
      <c r="G1333" s="9"/>
      <c r="H1333" s="9">
        <v>1</v>
      </c>
      <c r="I1333" s="9"/>
      <c r="J1333" s="9"/>
      <c r="K1333" s="6">
        <f>SUM(B1333:J1333)-E1333</f>
        <v>1</v>
      </c>
    </row>
    <row r="1334" spans="1:11" x14ac:dyDescent="0.35">
      <c r="A1334" s="8" t="s">
        <v>2028</v>
      </c>
      <c r="B1334" s="9">
        <v>1</v>
      </c>
      <c r="C1334" s="9"/>
      <c r="D1334" s="9"/>
      <c r="E1334" s="9"/>
      <c r="F1334" s="9"/>
      <c r="G1334" s="9"/>
      <c r="H1334" s="9"/>
      <c r="I1334" s="9"/>
      <c r="J1334" s="9"/>
      <c r="K1334" s="6">
        <f>SUM(B1334:J1334)-E1334</f>
        <v>1</v>
      </c>
    </row>
    <row r="1335" spans="1:11" x14ac:dyDescent="0.35">
      <c r="A1335" s="8" t="s">
        <v>866</v>
      </c>
      <c r="B1335" s="9"/>
      <c r="C1335" s="9"/>
      <c r="D1335" s="9"/>
      <c r="E1335" s="9"/>
      <c r="F1335" s="9"/>
      <c r="G1335" s="9">
        <v>1</v>
      </c>
      <c r="H1335" s="9"/>
      <c r="I1335" s="9"/>
      <c r="J1335" s="9"/>
      <c r="K1335" s="6">
        <f>SUM(B1335:J1335)-E1335</f>
        <v>1</v>
      </c>
    </row>
    <row r="1336" spans="1:11" x14ac:dyDescent="0.35">
      <c r="A1336" s="8" t="s">
        <v>2174</v>
      </c>
      <c r="B1336" s="9"/>
      <c r="C1336" s="9"/>
      <c r="D1336" s="9"/>
      <c r="E1336" s="9"/>
      <c r="F1336" s="9"/>
      <c r="G1336" s="9"/>
      <c r="H1336" s="9">
        <v>1</v>
      </c>
      <c r="I1336" s="9"/>
      <c r="J1336" s="9"/>
      <c r="K1336" s="6">
        <f>SUM(B1336:J1336)-E1336</f>
        <v>1</v>
      </c>
    </row>
    <row r="1337" spans="1:11" x14ac:dyDescent="0.35">
      <c r="A1337" s="8" t="s">
        <v>2636</v>
      </c>
      <c r="B1337" s="9">
        <v>1</v>
      </c>
      <c r="C1337" s="9"/>
      <c r="D1337" s="9"/>
      <c r="E1337" s="9"/>
      <c r="F1337" s="9"/>
      <c r="G1337" s="9"/>
      <c r="H1337" s="9"/>
      <c r="I1337" s="9"/>
      <c r="J1337" s="9"/>
      <c r="K1337" s="6">
        <f>SUM(B1337:J1337)-E1337</f>
        <v>1</v>
      </c>
    </row>
    <row r="1338" spans="1:11" x14ac:dyDescent="0.35">
      <c r="A1338" s="8" t="s">
        <v>326</v>
      </c>
      <c r="B1338" s="9"/>
      <c r="C1338" s="9"/>
      <c r="D1338" s="9"/>
      <c r="E1338" s="9"/>
      <c r="F1338" s="9"/>
      <c r="G1338" s="9"/>
      <c r="H1338" s="9"/>
      <c r="I1338" s="9"/>
      <c r="J1338" s="9">
        <v>1</v>
      </c>
      <c r="K1338" s="6">
        <f>SUM(B1338:J1338)-E1338</f>
        <v>1</v>
      </c>
    </row>
    <row r="1339" spans="1:11" x14ac:dyDescent="0.35">
      <c r="A1339" s="8" t="s">
        <v>2634</v>
      </c>
      <c r="B1339" s="9">
        <v>1</v>
      </c>
      <c r="C1339" s="9"/>
      <c r="D1339" s="9"/>
      <c r="E1339" s="9"/>
      <c r="F1339" s="9"/>
      <c r="G1339" s="9"/>
      <c r="H1339" s="9"/>
      <c r="I1339" s="9"/>
      <c r="J1339" s="9"/>
      <c r="K1339" s="6">
        <f>SUM(B1339:J1339)-E1339</f>
        <v>1</v>
      </c>
    </row>
    <row r="1340" spans="1:11" x14ac:dyDescent="0.35">
      <c r="A1340" s="8" t="s">
        <v>120</v>
      </c>
      <c r="B1340" s="9"/>
      <c r="C1340" s="9"/>
      <c r="D1340" s="9"/>
      <c r="E1340" s="9"/>
      <c r="F1340" s="9"/>
      <c r="G1340" s="9"/>
      <c r="H1340" s="9">
        <v>1</v>
      </c>
      <c r="I1340" s="9"/>
      <c r="J1340" s="9"/>
      <c r="K1340" s="6">
        <f>SUM(B1340:J1340)-E1340</f>
        <v>1</v>
      </c>
    </row>
    <row r="1341" spans="1:11" x14ac:dyDescent="0.35">
      <c r="A1341" s="8" t="s">
        <v>2615</v>
      </c>
      <c r="B1341" s="9">
        <v>1</v>
      </c>
      <c r="C1341" s="9"/>
      <c r="D1341" s="9"/>
      <c r="E1341" s="9"/>
      <c r="F1341" s="9"/>
      <c r="G1341" s="9"/>
      <c r="H1341" s="9"/>
      <c r="I1341" s="9"/>
      <c r="J1341" s="9"/>
      <c r="K1341" s="6">
        <f>SUM(B1341:J1341)-E1341</f>
        <v>1</v>
      </c>
    </row>
    <row r="1342" spans="1:11" x14ac:dyDescent="0.35">
      <c r="A1342" s="8" t="s">
        <v>2211</v>
      </c>
      <c r="B1342" s="9"/>
      <c r="C1342" s="9"/>
      <c r="D1342" s="9"/>
      <c r="E1342" s="9"/>
      <c r="F1342" s="9"/>
      <c r="G1342" s="9">
        <v>1</v>
      </c>
      <c r="H1342" s="9"/>
      <c r="I1342" s="9"/>
      <c r="J1342" s="9"/>
      <c r="K1342" s="6">
        <f>SUM(B1342:J1342)-E1342</f>
        <v>1</v>
      </c>
    </row>
    <row r="1343" spans="1:11" x14ac:dyDescent="0.35">
      <c r="A1343" s="8" t="s">
        <v>335</v>
      </c>
      <c r="B1343" s="9"/>
      <c r="C1343" s="9"/>
      <c r="D1343" s="9"/>
      <c r="E1343" s="9"/>
      <c r="F1343" s="9"/>
      <c r="G1343" s="9"/>
      <c r="H1343" s="9"/>
      <c r="I1343" s="9"/>
      <c r="J1343" s="9">
        <v>1</v>
      </c>
      <c r="K1343" s="6">
        <f>SUM(B1343:J1343)-E1343</f>
        <v>1</v>
      </c>
    </row>
    <row r="1344" spans="1:11" x14ac:dyDescent="0.35">
      <c r="A1344" s="8" t="s">
        <v>2346</v>
      </c>
      <c r="B1344" s="9"/>
      <c r="C1344" s="9">
        <v>1</v>
      </c>
      <c r="D1344" s="9"/>
      <c r="E1344" s="9"/>
      <c r="F1344" s="9"/>
      <c r="G1344" s="9"/>
      <c r="H1344" s="9"/>
      <c r="I1344" s="9"/>
      <c r="J1344" s="9"/>
      <c r="K1344" s="6">
        <f>SUM(B1344:J1344)-E1344</f>
        <v>1</v>
      </c>
    </row>
    <row r="1345" spans="1:11" x14ac:dyDescent="0.35">
      <c r="A1345" s="8" t="s">
        <v>2405</v>
      </c>
      <c r="B1345" s="9"/>
      <c r="C1345" s="9"/>
      <c r="D1345" s="9">
        <v>1</v>
      </c>
      <c r="E1345" s="9"/>
      <c r="F1345" s="9"/>
      <c r="G1345" s="9"/>
      <c r="H1345" s="9"/>
      <c r="I1345" s="9"/>
      <c r="J1345" s="9"/>
      <c r="K1345" s="6">
        <f>SUM(B1345:J1345)-E1345</f>
        <v>1</v>
      </c>
    </row>
    <row r="1346" spans="1:11" x14ac:dyDescent="0.35">
      <c r="A1346" s="8" t="s">
        <v>2129</v>
      </c>
      <c r="B1346" s="9"/>
      <c r="C1346" s="9"/>
      <c r="D1346" s="9"/>
      <c r="E1346" s="9"/>
      <c r="F1346" s="9"/>
      <c r="G1346" s="9"/>
      <c r="H1346" s="9"/>
      <c r="I1346" s="9"/>
      <c r="J1346" s="9">
        <v>1</v>
      </c>
      <c r="K1346" s="6">
        <f>SUM(B1346:J1346)-E1346</f>
        <v>1</v>
      </c>
    </row>
    <row r="1347" spans="1:11" x14ac:dyDescent="0.35">
      <c r="A1347" s="8" t="s">
        <v>833</v>
      </c>
      <c r="B1347" s="9"/>
      <c r="C1347" s="9"/>
      <c r="D1347" s="9"/>
      <c r="E1347" s="9"/>
      <c r="F1347" s="9"/>
      <c r="G1347" s="9">
        <v>1</v>
      </c>
      <c r="H1347" s="9"/>
      <c r="I1347" s="9"/>
      <c r="J1347" s="9"/>
      <c r="K1347" s="6">
        <f>SUM(B1347:J1347)-E1347</f>
        <v>1</v>
      </c>
    </row>
    <row r="1348" spans="1:11" x14ac:dyDescent="0.35">
      <c r="A1348" s="8" t="s">
        <v>2509</v>
      </c>
      <c r="B1348" s="9"/>
      <c r="C1348" s="9"/>
      <c r="D1348" s="9"/>
      <c r="E1348" s="9"/>
      <c r="F1348" s="9"/>
      <c r="G1348" s="9">
        <v>1</v>
      </c>
      <c r="H1348" s="9"/>
      <c r="I1348" s="9"/>
      <c r="J1348" s="9"/>
      <c r="K1348" s="6">
        <f>SUM(B1348:J1348)-E1348</f>
        <v>1</v>
      </c>
    </row>
    <row r="1349" spans="1:11" x14ac:dyDescent="0.35">
      <c r="A1349" s="8" t="s">
        <v>2442</v>
      </c>
      <c r="B1349" s="9"/>
      <c r="C1349" s="9">
        <v>1</v>
      </c>
      <c r="D1349" s="9"/>
      <c r="E1349" s="9"/>
      <c r="F1349" s="9"/>
      <c r="G1349" s="9"/>
      <c r="H1349" s="9"/>
      <c r="I1349" s="9"/>
      <c r="J1349" s="9"/>
      <c r="K1349" s="6">
        <f>SUM(B1349:J1349)-E1349</f>
        <v>1</v>
      </c>
    </row>
    <row r="1350" spans="1:11" x14ac:dyDescent="0.35">
      <c r="A1350" s="8" t="s">
        <v>2206</v>
      </c>
      <c r="B1350" s="9"/>
      <c r="C1350" s="9"/>
      <c r="D1350" s="9"/>
      <c r="E1350" s="9"/>
      <c r="F1350" s="9"/>
      <c r="G1350" s="9">
        <v>1</v>
      </c>
      <c r="H1350" s="9"/>
      <c r="I1350" s="9"/>
      <c r="J1350" s="9"/>
      <c r="K1350" s="6">
        <f>SUM(B1350:J1350)-E1350</f>
        <v>1</v>
      </c>
    </row>
    <row r="1351" spans="1:11" x14ac:dyDescent="0.35">
      <c r="A1351" s="8" t="s">
        <v>229</v>
      </c>
      <c r="B1351" s="9"/>
      <c r="C1351" s="9"/>
      <c r="D1351" s="9"/>
      <c r="E1351" s="9"/>
      <c r="F1351" s="9"/>
      <c r="G1351" s="9"/>
      <c r="H1351" s="9">
        <v>1</v>
      </c>
      <c r="I1351" s="9"/>
      <c r="J1351" s="9"/>
      <c r="K1351" s="6">
        <f>SUM(B1351:J1351)-E1351</f>
        <v>1</v>
      </c>
    </row>
    <row r="1352" spans="1:11" x14ac:dyDescent="0.35">
      <c r="A1352" s="8" t="s">
        <v>2354</v>
      </c>
      <c r="B1352" s="9"/>
      <c r="C1352" s="9">
        <v>1</v>
      </c>
      <c r="D1352" s="9"/>
      <c r="E1352" s="9"/>
      <c r="F1352" s="9"/>
      <c r="G1352" s="9"/>
      <c r="H1352" s="9"/>
      <c r="I1352" s="9"/>
      <c r="J1352" s="9"/>
      <c r="K1352" s="6">
        <f>SUM(B1352:J1352)-E1352</f>
        <v>1</v>
      </c>
    </row>
    <row r="1353" spans="1:11" x14ac:dyDescent="0.35">
      <c r="A1353" s="8" t="s">
        <v>2207</v>
      </c>
      <c r="B1353" s="9"/>
      <c r="C1353" s="9"/>
      <c r="D1353" s="9"/>
      <c r="E1353" s="9"/>
      <c r="F1353" s="9"/>
      <c r="G1353" s="9"/>
      <c r="H1353" s="9">
        <v>1</v>
      </c>
      <c r="I1353" s="9"/>
      <c r="J1353" s="9"/>
      <c r="K1353" s="6">
        <f>SUM(B1353:J1353)-E1353</f>
        <v>1</v>
      </c>
    </row>
    <row r="1354" spans="1:11" x14ac:dyDescent="0.35">
      <c r="A1354" s="8" t="s">
        <v>945</v>
      </c>
      <c r="B1354" s="9"/>
      <c r="C1354" s="9"/>
      <c r="D1354" s="9"/>
      <c r="E1354" s="9"/>
      <c r="F1354" s="9"/>
      <c r="G1354" s="9"/>
      <c r="H1354" s="9"/>
      <c r="I1354" s="9">
        <v>1</v>
      </c>
      <c r="J1354" s="9"/>
      <c r="K1354" s="6">
        <f>SUM(B1354:J1354)-E1354</f>
        <v>1</v>
      </c>
    </row>
    <row r="1355" spans="1:11" x14ac:dyDescent="0.35">
      <c r="A1355" s="8" t="s">
        <v>2397</v>
      </c>
      <c r="B1355" s="9"/>
      <c r="C1355" s="9"/>
      <c r="D1355" s="9"/>
      <c r="E1355" s="9"/>
      <c r="F1355" s="9">
        <v>1</v>
      </c>
      <c r="G1355" s="9"/>
      <c r="H1355" s="9"/>
      <c r="I1355" s="9"/>
      <c r="J1355" s="9"/>
      <c r="K1355" s="6">
        <f>SUM(B1355:J1355)-E1355</f>
        <v>1</v>
      </c>
    </row>
    <row r="1356" spans="1:11" x14ac:dyDescent="0.35">
      <c r="A1356" s="8" t="s">
        <v>376</v>
      </c>
      <c r="B1356" s="9"/>
      <c r="C1356" s="9"/>
      <c r="D1356" s="9"/>
      <c r="E1356" s="9"/>
      <c r="F1356" s="9"/>
      <c r="G1356" s="9"/>
      <c r="H1356" s="9"/>
      <c r="I1356" s="9"/>
      <c r="J1356" s="9">
        <v>1</v>
      </c>
      <c r="K1356" s="6">
        <f>SUM(B1356:J1356)-E1356</f>
        <v>1</v>
      </c>
    </row>
    <row r="1357" spans="1:11" x14ac:dyDescent="0.35">
      <c r="A1357" s="8" t="s">
        <v>377</v>
      </c>
      <c r="B1357" s="9"/>
      <c r="C1357" s="9"/>
      <c r="D1357" s="9"/>
      <c r="E1357" s="9"/>
      <c r="F1357" s="9"/>
      <c r="G1357" s="9"/>
      <c r="H1357" s="9">
        <v>1</v>
      </c>
      <c r="I1357" s="9"/>
      <c r="J1357" s="9"/>
      <c r="K1357" s="6">
        <f>SUM(B1357:J1357)-E1357</f>
        <v>1</v>
      </c>
    </row>
    <row r="1358" spans="1:11" x14ac:dyDescent="0.35">
      <c r="A1358" s="8" t="s">
        <v>2430</v>
      </c>
      <c r="B1358" s="9"/>
      <c r="C1358" s="9">
        <v>1</v>
      </c>
      <c r="D1358" s="9"/>
      <c r="E1358" s="9"/>
      <c r="F1358" s="9"/>
      <c r="G1358" s="9"/>
      <c r="H1358" s="9"/>
      <c r="I1358" s="9"/>
      <c r="J1358" s="9"/>
      <c r="K1358" s="6">
        <f>SUM(B1358:J1358)-E1358</f>
        <v>1</v>
      </c>
    </row>
    <row r="1359" spans="1:11" x14ac:dyDescent="0.35">
      <c r="A1359" s="8" t="s">
        <v>2297</v>
      </c>
      <c r="B1359" s="9"/>
      <c r="C1359" s="9"/>
      <c r="D1359" s="9">
        <v>1</v>
      </c>
      <c r="E1359" s="9"/>
      <c r="F1359" s="9"/>
      <c r="G1359" s="9"/>
      <c r="H1359" s="9"/>
      <c r="I1359" s="9"/>
      <c r="J1359" s="9"/>
      <c r="K1359" s="6">
        <f>SUM(B1359:J1359)-E1359</f>
        <v>1</v>
      </c>
    </row>
    <row r="1360" spans="1:11" x14ac:dyDescent="0.35">
      <c r="A1360" s="8" t="s">
        <v>2439</v>
      </c>
      <c r="B1360" s="9"/>
      <c r="C1360" s="9">
        <v>1</v>
      </c>
      <c r="D1360" s="9"/>
      <c r="E1360" s="9"/>
      <c r="F1360" s="9"/>
      <c r="G1360" s="9"/>
      <c r="H1360" s="9"/>
      <c r="I1360" s="9"/>
      <c r="J1360" s="9"/>
      <c r="K1360" s="6">
        <f>SUM(B1360:J1360)-E1360</f>
        <v>1</v>
      </c>
    </row>
    <row r="1361" spans="1:11" x14ac:dyDescent="0.35">
      <c r="A1361" s="8" t="s">
        <v>2181</v>
      </c>
      <c r="B1361" s="9"/>
      <c r="C1361" s="9"/>
      <c r="D1361" s="9"/>
      <c r="E1361" s="9"/>
      <c r="F1361" s="9"/>
      <c r="G1361" s="9">
        <v>1</v>
      </c>
      <c r="H1361" s="9"/>
      <c r="I1361" s="9"/>
      <c r="J1361" s="9"/>
      <c r="K1361" s="6">
        <f>SUM(B1361:J1361)-E1361</f>
        <v>1</v>
      </c>
    </row>
    <row r="1362" spans="1:11" x14ac:dyDescent="0.35">
      <c r="A1362" s="8" t="s">
        <v>778</v>
      </c>
      <c r="B1362" s="9"/>
      <c r="C1362" s="9"/>
      <c r="D1362" s="9"/>
      <c r="E1362" s="9"/>
      <c r="F1362" s="9"/>
      <c r="G1362" s="9">
        <v>1</v>
      </c>
      <c r="H1362" s="9"/>
      <c r="I1362" s="9"/>
      <c r="J1362" s="9"/>
      <c r="K1362" s="6">
        <f>SUM(B1362:J1362)-E1362</f>
        <v>1</v>
      </c>
    </row>
    <row r="1363" spans="1:11" x14ac:dyDescent="0.35">
      <c r="A1363" s="8" t="s">
        <v>523</v>
      </c>
      <c r="B1363" s="9"/>
      <c r="C1363" s="9"/>
      <c r="D1363" s="9"/>
      <c r="E1363" s="9"/>
      <c r="F1363" s="9"/>
      <c r="G1363" s="9"/>
      <c r="H1363" s="9">
        <v>1</v>
      </c>
      <c r="I1363" s="9"/>
      <c r="J1363" s="9"/>
      <c r="K1363" s="6">
        <f>SUM(B1363:J1363)-E1363</f>
        <v>1</v>
      </c>
    </row>
    <row r="1364" spans="1:11" x14ac:dyDescent="0.35">
      <c r="A1364" s="8" t="s">
        <v>766</v>
      </c>
      <c r="B1364" s="9"/>
      <c r="C1364" s="9"/>
      <c r="D1364" s="9"/>
      <c r="E1364" s="9"/>
      <c r="F1364" s="9"/>
      <c r="G1364" s="9">
        <v>1</v>
      </c>
      <c r="H1364" s="9"/>
      <c r="I1364" s="9"/>
      <c r="J1364" s="9"/>
      <c r="K1364" s="6">
        <f>SUM(B1364:J1364)-E1364</f>
        <v>1</v>
      </c>
    </row>
    <row r="1365" spans="1:11" x14ac:dyDescent="0.35">
      <c r="A1365" s="8" t="s">
        <v>786</v>
      </c>
      <c r="B1365" s="9"/>
      <c r="C1365" s="9"/>
      <c r="D1365" s="9"/>
      <c r="E1365" s="9"/>
      <c r="F1365" s="9"/>
      <c r="G1365" s="9">
        <v>1</v>
      </c>
      <c r="H1365" s="9"/>
      <c r="I1365" s="9"/>
      <c r="J1365" s="9"/>
      <c r="K1365" s="6">
        <f>SUM(B1365:J1365)-E1365</f>
        <v>1</v>
      </c>
    </row>
    <row r="1366" spans="1:11" x14ac:dyDescent="0.35">
      <c r="A1366" s="8" t="s">
        <v>404</v>
      </c>
      <c r="B1366" s="9"/>
      <c r="C1366" s="9"/>
      <c r="D1366" s="9"/>
      <c r="E1366" s="9"/>
      <c r="F1366" s="9"/>
      <c r="G1366" s="9"/>
      <c r="H1366" s="9">
        <v>1</v>
      </c>
      <c r="I1366" s="9"/>
      <c r="J1366" s="9"/>
      <c r="K1366" s="6">
        <f>SUM(B1366:J1366)-E1366</f>
        <v>1</v>
      </c>
    </row>
    <row r="1367" spans="1:11" x14ac:dyDescent="0.35">
      <c r="A1367" s="8" t="s">
        <v>851</v>
      </c>
      <c r="B1367" s="9"/>
      <c r="C1367" s="9"/>
      <c r="D1367" s="9"/>
      <c r="E1367" s="9"/>
      <c r="F1367" s="9"/>
      <c r="G1367" s="9">
        <v>1</v>
      </c>
      <c r="H1367" s="9"/>
      <c r="I1367" s="9"/>
      <c r="J1367" s="9"/>
      <c r="K1367" s="6">
        <f>SUM(B1367:J1367)-E1367</f>
        <v>1</v>
      </c>
    </row>
    <row r="1368" spans="1:11" x14ac:dyDescent="0.35">
      <c r="A1368" s="8" t="s">
        <v>2449</v>
      </c>
      <c r="B1368" s="9"/>
      <c r="C1368" s="9">
        <v>1</v>
      </c>
      <c r="D1368" s="9"/>
      <c r="E1368" s="9"/>
      <c r="F1368" s="9"/>
      <c r="G1368" s="9"/>
      <c r="H1368" s="9"/>
      <c r="I1368" s="9"/>
      <c r="J1368" s="9"/>
      <c r="K1368" s="6">
        <f>SUM(B1368:J1368)-E1368</f>
        <v>1</v>
      </c>
    </row>
    <row r="1369" spans="1:11" x14ac:dyDescent="0.35">
      <c r="A1369" s="8" t="s">
        <v>765</v>
      </c>
      <c r="B1369" s="9"/>
      <c r="C1369" s="9"/>
      <c r="D1369" s="9"/>
      <c r="E1369" s="9"/>
      <c r="F1369" s="9"/>
      <c r="G1369" s="9">
        <v>1</v>
      </c>
      <c r="H1369" s="9"/>
      <c r="I1369" s="9"/>
      <c r="J1369" s="9"/>
      <c r="K1369" s="6">
        <f>SUM(B1369:J1369)-E1369</f>
        <v>1</v>
      </c>
    </row>
    <row r="1370" spans="1:11" x14ac:dyDescent="0.35">
      <c r="A1370" s="8" t="s">
        <v>724</v>
      </c>
      <c r="B1370" s="9"/>
      <c r="C1370" s="9"/>
      <c r="D1370" s="9"/>
      <c r="E1370" s="9">
        <v>10</v>
      </c>
      <c r="F1370" s="9"/>
      <c r="G1370" s="9"/>
      <c r="H1370" s="9"/>
      <c r="I1370" s="9"/>
      <c r="J1370" s="9"/>
      <c r="K1370" s="6">
        <f>SUM(B1370:J1370)-E1370</f>
        <v>0</v>
      </c>
    </row>
    <row r="1371" spans="1:11" x14ac:dyDescent="0.35">
      <c r="A1371" s="8" t="s">
        <v>1084</v>
      </c>
      <c r="B1371" s="9"/>
      <c r="C1371" s="9"/>
      <c r="D1371" s="9"/>
      <c r="E1371" s="9">
        <v>7</v>
      </c>
      <c r="F1371" s="9"/>
      <c r="G1371" s="9"/>
      <c r="H1371" s="9"/>
      <c r="I1371" s="9"/>
      <c r="J1371" s="9"/>
      <c r="K1371" s="6">
        <f>SUM(B1371:J1371)-E1371</f>
        <v>0</v>
      </c>
    </row>
    <row r="1372" spans="1:11" x14ac:dyDescent="0.35">
      <c r="A1372" s="8" t="s">
        <v>1414</v>
      </c>
      <c r="B1372" s="9"/>
      <c r="C1372" s="9"/>
      <c r="D1372" s="9"/>
      <c r="E1372" s="9">
        <v>7</v>
      </c>
      <c r="F1372" s="9"/>
      <c r="G1372" s="9"/>
      <c r="H1372" s="9"/>
      <c r="I1372" s="9"/>
      <c r="J1372" s="9"/>
      <c r="K1372" s="6">
        <f>SUM(B1372:J1372)-E1372</f>
        <v>0</v>
      </c>
    </row>
    <row r="1373" spans="1:11" x14ac:dyDescent="0.35">
      <c r="A1373" s="8" t="s">
        <v>838</v>
      </c>
      <c r="B1373" s="9"/>
      <c r="C1373" s="9"/>
      <c r="D1373" s="9"/>
      <c r="E1373" s="9">
        <v>6</v>
      </c>
      <c r="F1373" s="9"/>
      <c r="G1373" s="9"/>
      <c r="H1373" s="9"/>
      <c r="I1373" s="9"/>
      <c r="J1373" s="9"/>
      <c r="K1373" s="6">
        <f>SUM(B1373:J1373)-E1373</f>
        <v>0</v>
      </c>
    </row>
    <row r="1374" spans="1:11" x14ac:dyDescent="0.35">
      <c r="A1374" s="8" t="s">
        <v>741</v>
      </c>
      <c r="B1374" s="9"/>
      <c r="C1374" s="9"/>
      <c r="D1374" s="9"/>
      <c r="E1374" s="9">
        <v>6</v>
      </c>
      <c r="F1374" s="9"/>
      <c r="G1374" s="9"/>
      <c r="H1374" s="9"/>
      <c r="I1374" s="9"/>
      <c r="J1374" s="9"/>
      <c r="K1374" s="6">
        <f>SUM(B1374:J1374)-E1374</f>
        <v>0</v>
      </c>
    </row>
    <row r="1375" spans="1:11" x14ac:dyDescent="0.35">
      <c r="A1375" s="8" t="s">
        <v>1786</v>
      </c>
      <c r="B1375" s="9"/>
      <c r="C1375" s="9"/>
      <c r="D1375" s="9"/>
      <c r="E1375" s="9">
        <v>4</v>
      </c>
      <c r="F1375" s="9"/>
      <c r="G1375" s="9"/>
      <c r="H1375" s="9"/>
      <c r="I1375" s="9"/>
      <c r="J1375" s="9"/>
      <c r="K1375" s="6">
        <f>SUM(B1375:J1375)-E1375</f>
        <v>0</v>
      </c>
    </row>
    <row r="1376" spans="1:11" x14ac:dyDescent="0.35">
      <c r="A1376" s="8" t="s">
        <v>1846</v>
      </c>
      <c r="B1376" s="9"/>
      <c r="C1376" s="9"/>
      <c r="D1376" s="9"/>
      <c r="E1376" s="9">
        <v>4</v>
      </c>
      <c r="F1376" s="9"/>
      <c r="G1376" s="9"/>
      <c r="H1376" s="9"/>
      <c r="I1376" s="9"/>
      <c r="J1376" s="9"/>
      <c r="K1376" s="6">
        <f>SUM(B1376:J1376)-E1376</f>
        <v>0</v>
      </c>
    </row>
    <row r="1377" spans="1:11" x14ac:dyDescent="0.35">
      <c r="A1377" s="8" t="s">
        <v>1860</v>
      </c>
      <c r="B1377" s="9"/>
      <c r="C1377" s="9"/>
      <c r="D1377" s="9"/>
      <c r="E1377" s="9">
        <v>3</v>
      </c>
      <c r="F1377" s="9"/>
      <c r="G1377" s="9"/>
      <c r="H1377" s="9"/>
      <c r="I1377" s="9"/>
      <c r="J1377" s="9"/>
      <c r="K1377" s="6">
        <f>SUM(B1377:J1377)-E1377</f>
        <v>0</v>
      </c>
    </row>
    <row r="1378" spans="1:11" x14ac:dyDescent="0.35">
      <c r="A1378" s="8" t="s">
        <v>1705</v>
      </c>
      <c r="B1378" s="9"/>
      <c r="C1378" s="9"/>
      <c r="D1378" s="9"/>
      <c r="E1378" s="9">
        <v>3</v>
      </c>
      <c r="F1378" s="9"/>
      <c r="G1378" s="9"/>
      <c r="H1378" s="9"/>
      <c r="I1378" s="9"/>
      <c r="J1378" s="9"/>
      <c r="K1378" s="6">
        <f>SUM(B1378:J1378)-E1378</f>
        <v>0</v>
      </c>
    </row>
    <row r="1379" spans="1:11" x14ac:dyDescent="0.35">
      <c r="A1379" s="8" t="s">
        <v>1064</v>
      </c>
      <c r="B1379" s="9"/>
      <c r="C1379" s="9"/>
      <c r="D1379" s="9"/>
      <c r="E1379" s="9">
        <v>3</v>
      </c>
      <c r="F1379" s="9"/>
      <c r="G1379" s="9"/>
      <c r="H1379" s="9"/>
      <c r="I1379" s="9"/>
      <c r="J1379" s="9"/>
      <c r="K1379" s="6">
        <f>SUM(B1379:J1379)-E1379</f>
        <v>0</v>
      </c>
    </row>
    <row r="1380" spans="1:11" x14ac:dyDescent="0.35">
      <c r="A1380" s="8" t="s">
        <v>1004</v>
      </c>
      <c r="B1380" s="9"/>
      <c r="C1380" s="9"/>
      <c r="D1380" s="9"/>
      <c r="E1380" s="9">
        <v>3</v>
      </c>
      <c r="F1380" s="9"/>
      <c r="G1380" s="9"/>
      <c r="H1380" s="9"/>
      <c r="I1380" s="9"/>
      <c r="J1380" s="9"/>
      <c r="K1380" s="6">
        <f>SUM(B1380:J1380)-E1380</f>
        <v>0</v>
      </c>
    </row>
    <row r="1381" spans="1:11" x14ac:dyDescent="0.35">
      <c r="A1381" s="8" t="s">
        <v>1091</v>
      </c>
      <c r="B1381" s="9"/>
      <c r="C1381" s="9"/>
      <c r="D1381" s="9"/>
      <c r="E1381" s="9">
        <v>3</v>
      </c>
      <c r="F1381" s="9"/>
      <c r="G1381" s="9"/>
      <c r="H1381" s="9"/>
      <c r="I1381" s="9"/>
      <c r="J1381" s="9"/>
      <c r="K1381" s="6">
        <f>SUM(B1381:J1381)-E1381</f>
        <v>0</v>
      </c>
    </row>
    <row r="1382" spans="1:11" x14ac:dyDescent="0.35">
      <c r="A1382" s="8" t="s">
        <v>1103</v>
      </c>
      <c r="B1382" s="9"/>
      <c r="C1382" s="9"/>
      <c r="D1382" s="9"/>
      <c r="E1382" s="9">
        <v>3</v>
      </c>
      <c r="F1382" s="9"/>
      <c r="G1382" s="9"/>
      <c r="H1382" s="9"/>
      <c r="I1382" s="9"/>
      <c r="J1382" s="9"/>
      <c r="K1382" s="6">
        <f>SUM(B1382:J1382)-E1382</f>
        <v>0</v>
      </c>
    </row>
    <row r="1383" spans="1:11" x14ac:dyDescent="0.35">
      <c r="A1383" s="8" t="s">
        <v>1165</v>
      </c>
      <c r="B1383" s="9"/>
      <c r="C1383" s="9"/>
      <c r="D1383" s="9"/>
      <c r="E1383" s="9">
        <v>3</v>
      </c>
      <c r="F1383" s="9"/>
      <c r="G1383" s="9"/>
      <c r="H1383" s="9"/>
      <c r="I1383" s="9"/>
      <c r="J1383" s="9"/>
      <c r="K1383" s="6">
        <f>SUM(B1383:J1383)-E1383</f>
        <v>0</v>
      </c>
    </row>
    <row r="1384" spans="1:11" x14ac:dyDescent="0.35">
      <c r="A1384" s="8" t="s">
        <v>733</v>
      </c>
      <c r="B1384" s="9"/>
      <c r="C1384" s="9"/>
      <c r="D1384" s="9"/>
      <c r="E1384" s="9">
        <v>3</v>
      </c>
      <c r="F1384" s="9"/>
      <c r="G1384" s="9"/>
      <c r="H1384" s="9"/>
      <c r="I1384" s="9"/>
      <c r="J1384" s="9"/>
      <c r="K1384" s="6">
        <f>SUM(B1384:J1384)-E1384</f>
        <v>0</v>
      </c>
    </row>
    <row r="1385" spans="1:11" x14ac:dyDescent="0.35">
      <c r="A1385" s="8" t="s">
        <v>1090</v>
      </c>
      <c r="B1385" s="9"/>
      <c r="C1385" s="9"/>
      <c r="D1385" s="9"/>
      <c r="E1385" s="9">
        <v>3</v>
      </c>
      <c r="F1385" s="9"/>
      <c r="G1385" s="9"/>
      <c r="H1385" s="9"/>
      <c r="I1385" s="9"/>
      <c r="J1385" s="9"/>
      <c r="K1385" s="6">
        <f>SUM(B1385:J1385)-E1385</f>
        <v>0</v>
      </c>
    </row>
    <row r="1386" spans="1:11" x14ac:dyDescent="0.35">
      <c r="A1386" s="8" t="s">
        <v>1033</v>
      </c>
      <c r="B1386" s="9"/>
      <c r="C1386" s="9"/>
      <c r="D1386" s="9"/>
      <c r="E1386" s="9">
        <v>3</v>
      </c>
      <c r="F1386" s="9"/>
      <c r="G1386" s="9"/>
      <c r="H1386" s="9"/>
      <c r="I1386" s="9"/>
      <c r="J1386" s="9"/>
      <c r="K1386" s="6">
        <f>SUM(B1386:J1386)-E1386</f>
        <v>0</v>
      </c>
    </row>
    <row r="1387" spans="1:11" x14ac:dyDescent="0.35">
      <c r="A1387" s="8" t="s">
        <v>999</v>
      </c>
      <c r="B1387" s="9"/>
      <c r="C1387" s="9"/>
      <c r="D1387" s="9"/>
      <c r="E1387" s="9">
        <v>2</v>
      </c>
      <c r="F1387" s="9"/>
      <c r="G1387" s="9"/>
      <c r="H1387" s="9"/>
      <c r="I1387" s="9"/>
      <c r="J1387" s="9"/>
      <c r="K1387" s="6">
        <f>SUM(B1387:J1387)-E1387</f>
        <v>0</v>
      </c>
    </row>
    <row r="1388" spans="1:11" x14ac:dyDescent="0.35">
      <c r="A1388" s="8" t="s">
        <v>1113</v>
      </c>
      <c r="B1388" s="9"/>
      <c r="C1388" s="9"/>
      <c r="D1388" s="9"/>
      <c r="E1388" s="9">
        <v>2</v>
      </c>
      <c r="F1388" s="9"/>
      <c r="G1388" s="9"/>
      <c r="H1388" s="9"/>
      <c r="I1388" s="9"/>
      <c r="J1388" s="9"/>
      <c r="K1388" s="6">
        <f>SUM(B1388:J1388)-E1388</f>
        <v>0</v>
      </c>
    </row>
    <row r="1389" spans="1:11" x14ac:dyDescent="0.35">
      <c r="A1389" s="8" t="s">
        <v>1396</v>
      </c>
      <c r="B1389" s="9"/>
      <c r="C1389" s="9"/>
      <c r="D1389" s="9"/>
      <c r="E1389" s="9">
        <v>2</v>
      </c>
      <c r="F1389" s="9"/>
      <c r="G1389" s="9"/>
      <c r="H1389" s="9"/>
      <c r="I1389" s="9"/>
      <c r="J1389" s="9"/>
      <c r="K1389" s="6">
        <f>SUM(B1389:J1389)-E1389</f>
        <v>0</v>
      </c>
    </row>
    <row r="1390" spans="1:11" x14ac:dyDescent="0.35">
      <c r="A1390" s="8" t="s">
        <v>1095</v>
      </c>
      <c r="B1390" s="9"/>
      <c r="C1390" s="9"/>
      <c r="D1390" s="9"/>
      <c r="E1390" s="9">
        <v>2</v>
      </c>
      <c r="F1390" s="9"/>
      <c r="G1390" s="9"/>
      <c r="H1390" s="9"/>
      <c r="I1390" s="9"/>
      <c r="J1390" s="9"/>
      <c r="K1390" s="6">
        <f>SUM(B1390:J1390)-E1390</f>
        <v>0</v>
      </c>
    </row>
    <row r="1391" spans="1:11" x14ac:dyDescent="0.35">
      <c r="A1391" s="8" t="s">
        <v>1641</v>
      </c>
      <c r="B1391" s="9"/>
      <c r="C1391" s="9"/>
      <c r="D1391" s="9"/>
      <c r="E1391" s="9">
        <v>2</v>
      </c>
      <c r="F1391" s="9"/>
      <c r="G1391" s="9"/>
      <c r="H1391" s="9"/>
      <c r="I1391" s="9"/>
      <c r="J1391" s="9"/>
      <c r="K1391" s="6">
        <f>SUM(B1391:J1391)-E1391</f>
        <v>0</v>
      </c>
    </row>
    <row r="1392" spans="1:11" x14ac:dyDescent="0.35">
      <c r="A1392" s="8" t="s">
        <v>1378</v>
      </c>
      <c r="B1392" s="9"/>
      <c r="C1392" s="9"/>
      <c r="D1392" s="9"/>
      <c r="E1392" s="9">
        <v>2</v>
      </c>
      <c r="F1392" s="9"/>
      <c r="G1392" s="9"/>
      <c r="H1392" s="9"/>
      <c r="I1392" s="9"/>
      <c r="J1392" s="9"/>
      <c r="K1392" s="6">
        <f>SUM(B1392:J1392)-E1392</f>
        <v>0</v>
      </c>
    </row>
    <row r="1393" spans="1:11" x14ac:dyDescent="0.35">
      <c r="A1393" s="8" t="s">
        <v>1803</v>
      </c>
      <c r="B1393" s="9"/>
      <c r="C1393" s="9"/>
      <c r="D1393" s="9"/>
      <c r="E1393" s="9">
        <v>2</v>
      </c>
      <c r="F1393" s="9"/>
      <c r="G1393" s="9"/>
      <c r="H1393" s="9"/>
      <c r="I1393" s="9"/>
      <c r="J1393" s="9"/>
      <c r="K1393" s="6">
        <f>SUM(B1393:J1393)-E1393</f>
        <v>0</v>
      </c>
    </row>
    <row r="1394" spans="1:11" x14ac:dyDescent="0.35">
      <c r="A1394" s="8" t="s">
        <v>728</v>
      </c>
      <c r="B1394" s="9"/>
      <c r="C1394" s="9"/>
      <c r="D1394" s="9"/>
      <c r="E1394" s="9">
        <v>2</v>
      </c>
      <c r="F1394" s="9"/>
      <c r="G1394" s="9"/>
      <c r="H1394" s="9"/>
      <c r="I1394" s="9"/>
      <c r="J1394" s="9"/>
      <c r="K1394" s="6">
        <f>SUM(B1394:J1394)-E1394</f>
        <v>0</v>
      </c>
    </row>
    <row r="1395" spans="1:11" x14ac:dyDescent="0.35">
      <c r="A1395" s="8" t="s">
        <v>1407</v>
      </c>
      <c r="B1395" s="9"/>
      <c r="C1395" s="9"/>
      <c r="D1395" s="9"/>
      <c r="E1395" s="9">
        <v>2</v>
      </c>
      <c r="F1395" s="9"/>
      <c r="G1395" s="9"/>
      <c r="H1395" s="9"/>
      <c r="I1395" s="9"/>
      <c r="J1395" s="9"/>
      <c r="K1395" s="6">
        <f>SUM(B1395:J1395)-E1395</f>
        <v>0</v>
      </c>
    </row>
    <row r="1396" spans="1:11" x14ac:dyDescent="0.35">
      <c r="A1396" s="8" t="s">
        <v>1848</v>
      </c>
      <c r="B1396" s="9"/>
      <c r="C1396" s="9"/>
      <c r="D1396" s="9"/>
      <c r="E1396" s="9">
        <v>2</v>
      </c>
      <c r="F1396" s="9"/>
      <c r="G1396" s="9"/>
      <c r="H1396" s="9"/>
      <c r="I1396" s="9"/>
      <c r="J1396" s="9"/>
      <c r="K1396" s="6">
        <f>SUM(B1396:J1396)-E1396</f>
        <v>0</v>
      </c>
    </row>
    <row r="1397" spans="1:11" x14ac:dyDescent="0.35">
      <c r="A1397" s="8" t="s">
        <v>1853</v>
      </c>
      <c r="B1397" s="9"/>
      <c r="C1397" s="9"/>
      <c r="D1397" s="9"/>
      <c r="E1397" s="9">
        <v>2</v>
      </c>
      <c r="F1397" s="9"/>
      <c r="G1397" s="9"/>
      <c r="H1397" s="9"/>
      <c r="I1397" s="9"/>
      <c r="J1397" s="9"/>
      <c r="K1397" s="6">
        <f>SUM(B1397:J1397)-E1397</f>
        <v>0</v>
      </c>
    </row>
    <row r="1398" spans="1:11" x14ac:dyDescent="0.35">
      <c r="A1398" s="8" t="s">
        <v>2057</v>
      </c>
      <c r="B1398" s="9"/>
      <c r="C1398" s="9"/>
      <c r="D1398" s="9"/>
      <c r="E1398" s="9">
        <v>2</v>
      </c>
      <c r="F1398" s="9"/>
      <c r="G1398" s="9"/>
      <c r="H1398" s="9"/>
      <c r="I1398" s="9"/>
      <c r="J1398" s="9"/>
      <c r="K1398" s="6">
        <f>SUM(B1398:J1398)-E1398</f>
        <v>0</v>
      </c>
    </row>
    <row r="1399" spans="1:11" x14ac:dyDescent="0.35">
      <c r="A1399" s="8" t="s">
        <v>743</v>
      </c>
      <c r="B1399" s="9"/>
      <c r="C1399" s="9"/>
      <c r="D1399" s="9"/>
      <c r="E1399" s="9">
        <v>2</v>
      </c>
      <c r="F1399" s="9"/>
      <c r="G1399" s="9"/>
      <c r="H1399" s="9"/>
      <c r="I1399" s="9"/>
      <c r="J1399" s="9"/>
      <c r="K1399" s="6">
        <f>SUM(B1399:J1399)-E1399</f>
        <v>0</v>
      </c>
    </row>
    <row r="1400" spans="1:11" x14ac:dyDescent="0.35">
      <c r="A1400" s="8" t="s">
        <v>1852</v>
      </c>
      <c r="B1400" s="9"/>
      <c r="C1400" s="9"/>
      <c r="D1400" s="9"/>
      <c r="E1400" s="9">
        <v>2</v>
      </c>
      <c r="F1400" s="9"/>
      <c r="G1400" s="9"/>
      <c r="H1400" s="9"/>
      <c r="I1400" s="9"/>
      <c r="J1400" s="9"/>
      <c r="K1400" s="6">
        <f>SUM(B1400:J1400)-E1400</f>
        <v>0</v>
      </c>
    </row>
    <row r="1401" spans="1:11" x14ac:dyDescent="0.35">
      <c r="A1401" s="8" t="s">
        <v>1105</v>
      </c>
      <c r="B1401" s="9"/>
      <c r="C1401" s="9"/>
      <c r="D1401" s="9"/>
      <c r="E1401" s="9">
        <v>2</v>
      </c>
      <c r="F1401" s="9"/>
      <c r="G1401" s="9"/>
      <c r="H1401" s="9"/>
      <c r="I1401" s="9"/>
      <c r="J1401" s="9"/>
      <c r="K1401" s="6">
        <f>SUM(B1401:J1401)-E1401</f>
        <v>0</v>
      </c>
    </row>
    <row r="1402" spans="1:11" x14ac:dyDescent="0.35">
      <c r="A1402" s="8" t="s">
        <v>2162</v>
      </c>
      <c r="B1402" s="9"/>
      <c r="C1402" s="9"/>
      <c r="D1402" s="9"/>
      <c r="E1402" s="9">
        <v>2</v>
      </c>
      <c r="F1402" s="9"/>
      <c r="G1402" s="9"/>
      <c r="H1402" s="9"/>
      <c r="I1402" s="9"/>
      <c r="J1402" s="9"/>
      <c r="K1402" s="6">
        <f>SUM(B1402:J1402)-E1402</f>
        <v>0</v>
      </c>
    </row>
    <row r="1403" spans="1:11" x14ac:dyDescent="0.35">
      <c r="A1403" s="8" t="s">
        <v>1568</v>
      </c>
      <c r="B1403" s="9"/>
      <c r="C1403" s="9"/>
      <c r="D1403" s="9"/>
      <c r="E1403" s="9">
        <v>2</v>
      </c>
      <c r="F1403" s="9"/>
      <c r="G1403" s="9"/>
      <c r="H1403" s="9"/>
      <c r="I1403" s="9"/>
      <c r="J1403" s="9"/>
      <c r="K1403" s="6">
        <f>SUM(B1403:J1403)-E1403</f>
        <v>0</v>
      </c>
    </row>
    <row r="1404" spans="1:11" x14ac:dyDescent="0.35">
      <c r="A1404" s="8" t="s">
        <v>1099</v>
      </c>
      <c r="B1404" s="9"/>
      <c r="C1404" s="9"/>
      <c r="D1404" s="9"/>
      <c r="E1404" s="9">
        <v>2</v>
      </c>
      <c r="F1404" s="9"/>
      <c r="G1404" s="9"/>
      <c r="H1404" s="9"/>
      <c r="I1404" s="9"/>
      <c r="J1404" s="9"/>
      <c r="K1404" s="6">
        <f>SUM(B1404:J1404)-E1404</f>
        <v>0</v>
      </c>
    </row>
    <row r="1405" spans="1:11" x14ac:dyDescent="0.35">
      <c r="A1405" s="8" t="s">
        <v>1804</v>
      </c>
      <c r="B1405" s="9"/>
      <c r="C1405" s="9"/>
      <c r="D1405" s="9"/>
      <c r="E1405" s="9">
        <v>2</v>
      </c>
      <c r="F1405" s="9"/>
      <c r="G1405" s="9"/>
      <c r="H1405" s="9"/>
      <c r="I1405" s="9"/>
      <c r="J1405" s="9"/>
      <c r="K1405" s="6">
        <f>SUM(B1405:J1405)-E1405</f>
        <v>0</v>
      </c>
    </row>
    <row r="1406" spans="1:11" x14ac:dyDescent="0.35">
      <c r="A1406" s="8" t="s">
        <v>959</v>
      </c>
      <c r="B1406" s="9"/>
      <c r="C1406" s="9"/>
      <c r="D1406" s="9"/>
      <c r="E1406" s="9">
        <v>2</v>
      </c>
      <c r="F1406" s="9"/>
      <c r="G1406" s="9"/>
      <c r="H1406" s="9"/>
      <c r="I1406" s="9"/>
      <c r="J1406" s="9"/>
      <c r="K1406" s="6">
        <f>SUM(B1406:J1406)-E1406</f>
        <v>0</v>
      </c>
    </row>
    <row r="1407" spans="1:11" x14ac:dyDescent="0.35">
      <c r="A1407" s="8" t="s">
        <v>1150</v>
      </c>
      <c r="B1407" s="9"/>
      <c r="C1407" s="9"/>
      <c r="D1407" s="9"/>
      <c r="E1407" s="9">
        <v>2</v>
      </c>
      <c r="F1407" s="9"/>
      <c r="G1407" s="9"/>
      <c r="H1407" s="9"/>
      <c r="I1407" s="9"/>
      <c r="J1407" s="9"/>
      <c r="K1407" s="6">
        <f>SUM(B1407:J1407)-E1407</f>
        <v>0</v>
      </c>
    </row>
    <row r="1408" spans="1:11" x14ac:dyDescent="0.35">
      <c r="A1408" s="8" t="s">
        <v>1042</v>
      </c>
      <c r="B1408" s="9"/>
      <c r="C1408" s="9"/>
      <c r="D1408" s="9"/>
      <c r="E1408" s="9">
        <v>2</v>
      </c>
      <c r="F1408" s="9"/>
      <c r="G1408" s="9"/>
      <c r="H1408" s="9"/>
      <c r="I1408" s="9"/>
      <c r="J1408" s="9"/>
      <c r="K1408" s="6">
        <f>SUM(B1408:J1408)-E1408</f>
        <v>0</v>
      </c>
    </row>
    <row r="1409" spans="1:11" x14ac:dyDescent="0.35">
      <c r="A1409" s="8" t="s">
        <v>732</v>
      </c>
      <c r="B1409" s="9"/>
      <c r="C1409" s="9"/>
      <c r="D1409" s="9"/>
      <c r="E1409" s="9">
        <v>2</v>
      </c>
      <c r="F1409" s="9"/>
      <c r="G1409" s="9"/>
      <c r="H1409" s="9"/>
      <c r="I1409" s="9"/>
      <c r="J1409" s="9"/>
      <c r="K1409" s="6">
        <f>SUM(B1409:J1409)-E1409</f>
        <v>0</v>
      </c>
    </row>
    <row r="1410" spans="1:11" x14ac:dyDescent="0.35">
      <c r="A1410" s="8" t="s">
        <v>1842</v>
      </c>
      <c r="B1410" s="9"/>
      <c r="C1410" s="9"/>
      <c r="D1410" s="9"/>
      <c r="E1410" s="9">
        <v>2</v>
      </c>
      <c r="F1410" s="9"/>
      <c r="G1410" s="9"/>
      <c r="H1410" s="9"/>
      <c r="I1410" s="9"/>
      <c r="J1410" s="9"/>
      <c r="K1410" s="6">
        <f>SUM(B1410:J1410)-E1410</f>
        <v>0</v>
      </c>
    </row>
    <row r="1411" spans="1:11" x14ac:dyDescent="0.35">
      <c r="A1411" s="8" t="s">
        <v>1169</v>
      </c>
      <c r="B1411" s="9"/>
      <c r="C1411" s="9"/>
      <c r="D1411" s="9"/>
      <c r="E1411" s="9">
        <v>2</v>
      </c>
      <c r="F1411" s="9"/>
      <c r="G1411" s="9"/>
      <c r="H1411" s="9"/>
      <c r="I1411" s="9"/>
      <c r="J1411" s="9"/>
      <c r="K1411" s="6">
        <f>SUM(B1411:J1411)-E1411</f>
        <v>0</v>
      </c>
    </row>
    <row r="1412" spans="1:11" x14ac:dyDescent="0.35">
      <c r="A1412" s="8" t="s">
        <v>1096</v>
      </c>
      <c r="B1412" s="9"/>
      <c r="C1412" s="9"/>
      <c r="D1412" s="9"/>
      <c r="E1412" s="9">
        <v>2</v>
      </c>
      <c r="F1412" s="9"/>
      <c r="G1412" s="9"/>
      <c r="H1412" s="9"/>
      <c r="I1412" s="9"/>
      <c r="J1412" s="9"/>
      <c r="K1412" s="6">
        <f>SUM(B1412:J1412)-E1412</f>
        <v>0</v>
      </c>
    </row>
    <row r="1413" spans="1:11" x14ac:dyDescent="0.35">
      <c r="A1413" s="8" t="s">
        <v>1340</v>
      </c>
      <c r="B1413" s="9"/>
      <c r="C1413" s="9"/>
      <c r="D1413" s="9"/>
      <c r="E1413" s="9">
        <v>2</v>
      </c>
      <c r="F1413" s="9"/>
      <c r="G1413" s="9"/>
      <c r="H1413" s="9"/>
      <c r="I1413" s="9"/>
      <c r="J1413" s="9"/>
      <c r="K1413" s="6">
        <f>SUM(B1413:J1413)-E1413</f>
        <v>0</v>
      </c>
    </row>
    <row r="1414" spans="1:11" x14ac:dyDescent="0.35">
      <c r="A1414" s="8" t="s">
        <v>1778</v>
      </c>
      <c r="B1414" s="9"/>
      <c r="C1414" s="9"/>
      <c r="D1414" s="9"/>
      <c r="E1414" s="9">
        <v>2</v>
      </c>
      <c r="F1414" s="9"/>
      <c r="G1414" s="9"/>
      <c r="H1414" s="9"/>
      <c r="I1414" s="9"/>
      <c r="J1414" s="9"/>
      <c r="K1414" s="6">
        <f>SUM(B1414:J1414)-E1414</f>
        <v>0</v>
      </c>
    </row>
    <row r="1415" spans="1:11" x14ac:dyDescent="0.35">
      <c r="A1415" s="8" t="s">
        <v>1847</v>
      </c>
      <c r="B1415" s="9"/>
      <c r="C1415" s="9"/>
      <c r="D1415" s="9"/>
      <c r="E1415" s="9">
        <v>1</v>
      </c>
      <c r="F1415" s="9"/>
      <c r="G1415" s="9"/>
      <c r="H1415" s="9"/>
      <c r="I1415" s="9"/>
      <c r="J1415" s="9"/>
      <c r="K1415" s="6">
        <f>SUM(B1415:J1415)-E1415</f>
        <v>0</v>
      </c>
    </row>
    <row r="1416" spans="1:11" x14ac:dyDescent="0.35">
      <c r="A1416" s="8" t="s">
        <v>755</v>
      </c>
      <c r="B1416" s="9"/>
      <c r="C1416" s="9"/>
      <c r="D1416" s="9"/>
      <c r="E1416" s="9">
        <v>1</v>
      </c>
      <c r="F1416" s="9"/>
      <c r="G1416" s="9"/>
      <c r="H1416" s="9"/>
      <c r="I1416" s="9"/>
      <c r="J1416" s="9"/>
      <c r="K1416" s="6">
        <f>SUM(B1416:J1416)-E1416</f>
        <v>0</v>
      </c>
    </row>
    <row r="1417" spans="1:11" x14ac:dyDescent="0.35">
      <c r="A1417" s="8" t="s">
        <v>2089</v>
      </c>
      <c r="B1417" s="9"/>
      <c r="C1417" s="9"/>
      <c r="D1417" s="9"/>
      <c r="E1417" s="9">
        <v>1</v>
      </c>
      <c r="F1417" s="9"/>
      <c r="G1417" s="9"/>
      <c r="H1417" s="9"/>
      <c r="I1417" s="9"/>
      <c r="J1417" s="9"/>
      <c r="K1417" s="6">
        <f>SUM(B1417:J1417)-E1417</f>
        <v>0</v>
      </c>
    </row>
    <row r="1418" spans="1:11" x14ac:dyDescent="0.35">
      <c r="A1418" s="8" t="s">
        <v>1155</v>
      </c>
      <c r="B1418" s="9"/>
      <c r="C1418" s="9"/>
      <c r="D1418" s="9"/>
      <c r="E1418" s="9">
        <v>1</v>
      </c>
      <c r="F1418" s="9"/>
      <c r="G1418" s="9"/>
      <c r="H1418" s="9"/>
      <c r="I1418" s="9"/>
      <c r="J1418" s="9"/>
      <c r="K1418" s="6">
        <f>SUM(B1418:J1418)-E1418</f>
        <v>0</v>
      </c>
    </row>
    <row r="1419" spans="1:11" x14ac:dyDescent="0.35">
      <c r="A1419" s="8" t="s">
        <v>753</v>
      </c>
      <c r="B1419" s="9"/>
      <c r="C1419" s="9"/>
      <c r="D1419" s="9"/>
      <c r="E1419" s="9">
        <v>1</v>
      </c>
      <c r="F1419" s="9"/>
      <c r="G1419" s="9"/>
      <c r="H1419" s="9"/>
      <c r="I1419" s="9"/>
      <c r="J1419" s="9"/>
      <c r="K1419" s="6">
        <f>SUM(B1419:J1419)-E1419</f>
        <v>0</v>
      </c>
    </row>
    <row r="1420" spans="1:11" x14ac:dyDescent="0.35">
      <c r="A1420" s="8" t="s">
        <v>2133</v>
      </c>
      <c r="B1420" s="9"/>
      <c r="C1420" s="9"/>
      <c r="D1420" s="9"/>
      <c r="E1420" s="9">
        <v>1</v>
      </c>
      <c r="F1420" s="9"/>
      <c r="G1420" s="9"/>
      <c r="H1420" s="9"/>
      <c r="I1420" s="9"/>
      <c r="J1420" s="9"/>
      <c r="K1420" s="6">
        <f>SUM(B1420:J1420)-E1420</f>
        <v>0</v>
      </c>
    </row>
    <row r="1421" spans="1:11" x14ac:dyDescent="0.35">
      <c r="A1421" s="8" t="s">
        <v>1151</v>
      </c>
      <c r="B1421" s="9"/>
      <c r="C1421" s="9"/>
      <c r="D1421" s="9"/>
      <c r="E1421" s="9">
        <v>1</v>
      </c>
      <c r="F1421" s="9"/>
      <c r="G1421" s="9"/>
      <c r="H1421" s="9"/>
      <c r="I1421" s="9"/>
      <c r="J1421" s="9"/>
      <c r="K1421" s="6">
        <f>SUM(B1421:J1421)-E1421</f>
        <v>0</v>
      </c>
    </row>
    <row r="1422" spans="1:11" x14ac:dyDescent="0.35">
      <c r="A1422" s="8" t="s">
        <v>1143</v>
      </c>
      <c r="B1422" s="9"/>
      <c r="C1422" s="9"/>
      <c r="D1422" s="9"/>
      <c r="E1422" s="9">
        <v>1</v>
      </c>
      <c r="F1422" s="9"/>
      <c r="G1422" s="9"/>
      <c r="H1422" s="9"/>
      <c r="I1422" s="9"/>
      <c r="J1422" s="9"/>
      <c r="K1422" s="6">
        <f>SUM(B1422:J1422)-E1422</f>
        <v>0</v>
      </c>
    </row>
    <row r="1423" spans="1:11" x14ac:dyDescent="0.35">
      <c r="A1423" s="8" t="s">
        <v>1858</v>
      </c>
      <c r="B1423" s="9"/>
      <c r="C1423" s="9"/>
      <c r="D1423" s="9"/>
      <c r="E1423" s="9">
        <v>1</v>
      </c>
      <c r="F1423" s="9"/>
      <c r="G1423" s="9"/>
      <c r="H1423" s="9"/>
      <c r="I1423" s="9"/>
      <c r="J1423" s="9"/>
      <c r="K1423" s="6">
        <f>SUM(B1423:J1423)-E1423</f>
        <v>0</v>
      </c>
    </row>
    <row r="1424" spans="1:11" x14ac:dyDescent="0.35">
      <c r="A1424" s="8" t="s">
        <v>1214</v>
      </c>
      <c r="B1424" s="9"/>
      <c r="C1424" s="9"/>
      <c r="D1424" s="9"/>
      <c r="E1424" s="9">
        <v>1</v>
      </c>
      <c r="F1424" s="9"/>
      <c r="G1424" s="9"/>
      <c r="H1424" s="9"/>
      <c r="I1424" s="9"/>
      <c r="J1424" s="9"/>
      <c r="K1424" s="6">
        <f>SUM(B1424:J1424)-E1424</f>
        <v>0</v>
      </c>
    </row>
    <row r="1425" spans="1:11" x14ac:dyDescent="0.35">
      <c r="A1425" s="8" t="s">
        <v>1697</v>
      </c>
      <c r="B1425" s="9"/>
      <c r="C1425" s="9"/>
      <c r="D1425" s="9"/>
      <c r="E1425" s="9">
        <v>1</v>
      </c>
      <c r="F1425" s="9"/>
      <c r="G1425" s="9"/>
      <c r="H1425" s="9"/>
      <c r="I1425" s="9"/>
      <c r="J1425" s="9"/>
      <c r="K1425" s="6">
        <f>SUM(B1425:J1425)-E1425</f>
        <v>0</v>
      </c>
    </row>
    <row r="1426" spans="1:11" x14ac:dyDescent="0.35">
      <c r="A1426" s="8" t="s">
        <v>1629</v>
      </c>
      <c r="B1426" s="9"/>
      <c r="C1426" s="9"/>
      <c r="D1426" s="9"/>
      <c r="E1426" s="9">
        <v>1</v>
      </c>
      <c r="F1426" s="9"/>
      <c r="G1426" s="9"/>
      <c r="H1426" s="9"/>
      <c r="I1426" s="9"/>
      <c r="J1426" s="9"/>
      <c r="K1426" s="6">
        <f>SUM(B1426:J1426)-E1426</f>
        <v>0</v>
      </c>
    </row>
    <row r="1427" spans="1:11" x14ac:dyDescent="0.35">
      <c r="A1427" s="8" t="s">
        <v>1675</v>
      </c>
      <c r="B1427" s="9"/>
      <c r="C1427" s="9"/>
      <c r="D1427" s="9"/>
      <c r="E1427" s="9">
        <v>1</v>
      </c>
      <c r="F1427" s="9"/>
      <c r="G1427" s="9"/>
      <c r="H1427" s="9"/>
      <c r="I1427" s="9"/>
      <c r="J1427" s="9"/>
      <c r="K1427" s="6">
        <f>SUM(B1427:J1427)-E1427</f>
        <v>0</v>
      </c>
    </row>
    <row r="1428" spans="1:11" x14ac:dyDescent="0.35">
      <c r="A1428" s="8" t="s">
        <v>2190</v>
      </c>
      <c r="B1428" s="9"/>
      <c r="C1428" s="9"/>
      <c r="D1428" s="9"/>
      <c r="E1428" s="9">
        <v>1</v>
      </c>
      <c r="F1428" s="9"/>
      <c r="G1428" s="9"/>
      <c r="H1428" s="9"/>
      <c r="I1428" s="9"/>
      <c r="J1428" s="9"/>
      <c r="K1428" s="6">
        <f>SUM(B1428:J1428)-E1428</f>
        <v>0</v>
      </c>
    </row>
    <row r="1429" spans="1:11" x14ac:dyDescent="0.35">
      <c r="A1429" s="8" t="s">
        <v>1439</v>
      </c>
      <c r="B1429" s="9"/>
      <c r="C1429" s="9"/>
      <c r="D1429" s="9"/>
      <c r="E1429" s="9">
        <v>1</v>
      </c>
      <c r="F1429" s="9"/>
      <c r="G1429" s="9"/>
      <c r="H1429" s="9"/>
      <c r="I1429" s="9"/>
      <c r="J1429" s="9"/>
      <c r="K1429" s="6">
        <f>SUM(B1429:J1429)-E1429</f>
        <v>0</v>
      </c>
    </row>
    <row r="1430" spans="1:11" x14ac:dyDescent="0.35">
      <c r="A1430" s="8" t="s">
        <v>1715</v>
      </c>
      <c r="B1430" s="9"/>
      <c r="C1430" s="9"/>
      <c r="D1430" s="9"/>
      <c r="E1430" s="9">
        <v>1</v>
      </c>
      <c r="F1430" s="9"/>
      <c r="G1430" s="9"/>
      <c r="H1430" s="9"/>
      <c r="I1430" s="9"/>
      <c r="J1430" s="9"/>
      <c r="K1430" s="6">
        <f>SUM(B1430:J1430)-E1430</f>
        <v>0</v>
      </c>
    </row>
    <row r="1431" spans="1:11" x14ac:dyDescent="0.35">
      <c r="A1431" s="8" t="s">
        <v>1670</v>
      </c>
      <c r="B1431" s="9"/>
      <c r="C1431" s="9"/>
      <c r="D1431" s="9"/>
      <c r="E1431" s="9">
        <v>1</v>
      </c>
      <c r="F1431" s="9"/>
      <c r="G1431" s="9"/>
      <c r="H1431" s="9"/>
      <c r="I1431" s="9"/>
      <c r="J1431" s="9"/>
      <c r="K1431" s="6">
        <f>SUM(B1431:J1431)-E1431</f>
        <v>0</v>
      </c>
    </row>
    <row r="1432" spans="1:11" x14ac:dyDescent="0.35">
      <c r="A1432" s="8" t="s">
        <v>1700</v>
      </c>
      <c r="B1432" s="9"/>
      <c r="C1432" s="9"/>
      <c r="D1432" s="9"/>
      <c r="E1432" s="9">
        <v>1</v>
      </c>
      <c r="F1432" s="9"/>
      <c r="G1432" s="9"/>
      <c r="H1432" s="9"/>
      <c r="I1432" s="9"/>
      <c r="J1432" s="9"/>
      <c r="K1432" s="6">
        <f>SUM(B1432:J1432)-E1432</f>
        <v>0</v>
      </c>
    </row>
    <row r="1433" spans="1:11" x14ac:dyDescent="0.35">
      <c r="A1433" s="8" t="s">
        <v>2075</v>
      </c>
      <c r="B1433" s="9"/>
      <c r="C1433" s="9"/>
      <c r="D1433" s="9"/>
      <c r="E1433" s="9">
        <v>1</v>
      </c>
      <c r="F1433" s="9"/>
      <c r="G1433" s="9"/>
      <c r="H1433" s="9"/>
      <c r="I1433" s="9"/>
      <c r="J1433" s="9"/>
      <c r="K1433" s="6">
        <f>SUM(B1433:J1433)-E1433</f>
        <v>0</v>
      </c>
    </row>
    <row r="1434" spans="1:11" x14ac:dyDescent="0.35">
      <c r="A1434" s="8" t="s">
        <v>1703</v>
      </c>
      <c r="B1434" s="9"/>
      <c r="C1434" s="9"/>
      <c r="D1434" s="9"/>
      <c r="E1434" s="9">
        <v>1</v>
      </c>
      <c r="F1434" s="9"/>
      <c r="G1434" s="9"/>
      <c r="H1434" s="9"/>
      <c r="I1434" s="9"/>
      <c r="J1434" s="9"/>
      <c r="K1434" s="6">
        <f>SUM(B1434:J1434)-E1434</f>
        <v>0</v>
      </c>
    </row>
    <row r="1435" spans="1:11" x14ac:dyDescent="0.35">
      <c r="A1435" s="8" t="s">
        <v>730</v>
      </c>
      <c r="B1435" s="9"/>
      <c r="C1435" s="9"/>
      <c r="D1435" s="9"/>
      <c r="E1435" s="9">
        <v>1</v>
      </c>
      <c r="F1435" s="9"/>
      <c r="G1435" s="9"/>
      <c r="H1435" s="9"/>
      <c r="I1435" s="9"/>
      <c r="J1435" s="9"/>
      <c r="K1435" s="6">
        <f>SUM(B1435:J1435)-E1435</f>
        <v>0</v>
      </c>
    </row>
    <row r="1436" spans="1:11" x14ac:dyDescent="0.35">
      <c r="A1436" s="8" t="s">
        <v>2143</v>
      </c>
      <c r="B1436" s="9"/>
      <c r="C1436" s="9"/>
      <c r="D1436" s="9"/>
      <c r="E1436" s="9">
        <v>1</v>
      </c>
      <c r="F1436" s="9"/>
      <c r="G1436" s="9"/>
      <c r="H1436" s="9"/>
      <c r="I1436" s="9"/>
      <c r="J1436" s="9"/>
      <c r="K1436" s="6">
        <f>SUM(B1436:J1436)-E1436</f>
        <v>0</v>
      </c>
    </row>
    <row r="1437" spans="1:11" x14ac:dyDescent="0.35">
      <c r="A1437" s="8" t="s">
        <v>1398</v>
      </c>
      <c r="B1437" s="9"/>
      <c r="C1437" s="9"/>
      <c r="D1437" s="9"/>
      <c r="E1437" s="9">
        <v>1</v>
      </c>
      <c r="F1437" s="9"/>
      <c r="G1437" s="9"/>
      <c r="H1437" s="9"/>
      <c r="I1437" s="9"/>
      <c r="J1437" s="9"/>
      <c r="K1437" s="6">
        <f>SUM(B1437:J1437)-E1437</f>
        <v>0</v>
      </c>
    </row>
    <row r="1438" spans="1:11" x14ac:dyDescent="0.35">
      <c r="A1438" s="8" t="s">
        <v>2152</v>
      </c>
      <c r="B1438" s="9"/>
      <c r="C1438" s="9"/>
      <c r="D1438" s="9"/>
      <c r="E1438" s="9">
        <v>1</v>
      </c>
      <c r="F1438" s="9"/>
      <c r="G1438" s="9"/>
      <c r="H1438" s="9"/>
      <c r="I1438" s="9"/>
      <c r="J1438" s="9"/>
      <c r="K1438" s="6">
        <f>SUM(B1438:J1438)-E1438</f>
        <v>0</v>
      </c>
    </row>
    <row r="1439" spans="1:11" x14ac:dyDescent="0.35">
      <c r="A1439" s="8" t="s">
        <v>2091</v>
      </c>
      <c r="B1439" s="9"/>
      <c r="C1439" s="9"/>
      <c r="D1439" s="9"/>
      <c r="E1439" s="9">
        <v>1</v>
      </c>
      <c r="F1439" s="9"/>
      <c r="G1439" s="9"/>
      <c r="H1439" s="9"/>
      <c r="I1439" s="9"/>
      <c r="J1439" s="9"/>
      <c r="K1439" s="6">
        <f>SUM(B1439:J1439)-E1439</f>
        <v>0</v>
      </c>
    </row>
    <row r="1440" spans="1:11" x14ac:dyDescent="0.35">
      <c r="A1440" s="8" t="s">
        <v>1455</v>
      </c>
      <c r="B1440" s="9"/>
      <c r="C1440" s="9"/>
      <c r="D1440" s="9"/>
      <c r="E1440" s="9">
        <v>1</v>
      </c>
      <c r="F1440" s="9"/>
      <c r="G1440" s="9"/>
      <c r="H1440" s="9"/>
      <c r="I1440" s="9"/>
      <c r="J1440" s="9"/>
      <c r="K1440" s="6">
        <f>SUM(B1440:J1440)-E1440</f>
        <v>0</v>
      </c>
    </row>
    <row r="1441" spans="1:11" x14ac:dyDescent="0.35">
      <c r="A1441" s="8" t="s">
        <v>1805</v>
      </c>
      <c r="B1441" s="9"/>
      <c r="C1441" s="9"/>
      <c r="D1441" s="9"/>
      <c r="E1441" s="9">
        <v>1</v>
      </c>
      <c r="F1441" s="9"/>
      <c r="G1441" s="9"/>
      <c r="H1441" s="9"/>
      <c r="I1441" s="9"/>
      <c r="J1441" s="9"/>
      <c r="K1441" s="6">
        <f>SUM(B1441:J1441)-E1441</f>
        <v>0</v>
      </c>
    </row>
    <row r="1442" spans="1:11" x14ac:dyDescent="0.35">
      <c r="A1442" s="8" t="s">
        <v>1059</v>
      </c>
      <c r="B1442" s="9"/>
      <c r="C1442" s="9"/>
      <c r="D1442" s="9"/>
      <c r="E1442" s="9">
        <v>1</v>
      </c>
      <c r="F1442" s="9"/>
      <c r="G1442" s="9"/>
      <c r="H1442" s="9"/>
      <c r="I1442" s="9"/>
      <c r="J1442" s="9"/>
      <c r="K1442" s="6">
        <f>SUM(B1442:J1442)-E1442</f>
        <v>0</v>
      </c>
    </row>
    <row r="1443" spans="1:11" x14ac:dyDescent="0.35">
      <c r="A1443" s="8" t="s">
        <v>1624</v>
      </c>
      <c r="B1443" s="9"/>
      <c r="C1443" s="9"/>
      <c r="D1443" s="9"/>
      <c r="E1443" s="9">
        <v>1</v>
      </c>
      <c r="F1443" s="9"/>
      <c r="G1443" s="9"/>
      <c r="H1443" s="9"/>
      <c r="I1443" s="9"/>
      <c r="J1443" s="9"/>
      <c r="K1443" s="6">
        <f>SUM(B1443:J1443)-E1443</f>
        <v>0</v>
      </c>
    </row>
    <row r="1444" spans="1:11" x14ac:dyDescent="0.35">
      <c r="A1444" s="8" t="s">
        <v>2506</v>
      </c>
      <c r="B1444" s="9"/>
      <c r="C1444" s="9"/>
      <c r="D1444" s="9"/>
      <c r="E1444" s="9">
        <v>1</v>
      </c>
      <c r="F1444" s="9"/>
      <c r="G1444" s="9"/>
      <c r="H1444" s="9"/>
      <c r="I1444" s="9"/>
      <c r="J1444" s="9"/>
      <c r="K1444" s="6">
        <f>SUM(B1444:J1444)-E1444</f>
        <v>0</v>
      </c>
    </row>
    <row r="1445" spans="1:11" x14ac:dyDescent="0.35">
      <c r="A1445" s="8" t="s">
        <v>2090</v>
      </c>
      <c r="B1445" s="9"/>
      <c r="C1445" s="9"/>
      <c r="D1445" s="9"/>
      <c r="E1445" s="9">
        <v>1</v>
      </c>
      <c r="F1445" s="9"/>
      <c r="G1445" s="9"/>
      <c r="H1445" s="9"/>
      <c r="I1445" s="9"/>
      <c r="J1445" s="9"/>
      <c r="K1445" s="6">
        <f>SUM(B1445:J1445)-E1445</f>
        <v>0</v>
      </c>
    </row>
    <row r="1446" spans="1:11" x14ac:dyDescent="0.35">
      <c r="A1446" s="8" t="s">
        <v>1841</v>
      </c>
      <c r="B1446" s="9"/>
      <c r="C1446" s="9"/>
      <c r="D1446" s="9"/>
      <c r="E1446" s="9">
        <v>1</v>
      </c>
      <c r="F1446" s="9"/>
      <c r="G1446" s="9"/>
      <c r="H1446" s="9"/>
      <c r="I1446" s="9"/>
      <c r="J1446" s="9"/>
      <c r="K1446" s="6">
        <f>SUM(B1446:J1446)-E1446</f>
        <v>0</v>
      </c>
    </row>
    <row r="1447" spans="1:11" x14ac:dyDescent="0.35">
      <c r="A1447" s="8" t="s">
        <v>1677</v>
      </c>
      <c r="B1447" s="9"/>
      <c r="C1447" s="9"/>
      <c r="D1447" s="9"/>
      <c r="E1447" s="9">
        <v>1</v>
      </c>
      <c r="F1447" s="9"/>
      <c r="G1447" s="9"/>
      <c r="H1447" s="9"/>
      <c r="I1447" s="9"/>
      <c r="J1447" s="9"/>
      <c r="K1447" s="6">
        <f>SUM(B1447:J1447)-E1447</f>
        <v>0</v>
      </c>
    </row>
    <row r="1448" spans="1:11" x14ac:dyDescent="0.35">
      <c r="A1448" s="8" t="s">
        <v>2087</v>
      </c>
      <c r="B1448" s="9"/>
      <c r="C1448" s="9"/>
      <c r="D1448" s="9"/>
      <c r="E1448" s="9">
        <v>1</v>
      </c>
      <c r="F1448" s="9"/>
      <c r="G1448" s="9"/>
      <c r="H1448" s="9"/>
      <c r="I1448" s="9"/>
      <c r="J1448" s="9"/>
      <c r="K1448" s="6">
        <f>SUM(B1448:J1448)-E1448</f>
        <v>0</v>
      </c>
    </row>
    <row r="1449" spans="1:11" x14ac:dyDescent="0.35">
      <c r="A1449" s="8" t="s">
        <v>1123</v>
      </c>
      <c r="B1449" s="9"/>
      <c r="C1449" s="9"/>
      <c r="D1449" s="9"/>
      <c r="E1449" s="9">
        <v>1</v>
      </c>
      <c r="F1449" s="9"/>
      <c r="G1449" s="9"/>
      <c r="H1449" s="9"/>
      <c r="I1449" s="9"/>
      <c r="J1449" s="9"/>
      <c r="K1449" s="6">
        <f>SUM(B1449:J1449)-E1449</f>
        <v>0</v>
      </c>
    </row>
    <row r="1450" spans="1:11" x14ac:dyDescent="0.35">
      <c r="A1450" s="8" t="s">
        <v>1435</v>
      </c>
      <c r="B1450" s="9"/>
      <c r="C1450" s="9"/>
      <c r="D1450" s="9"/>
      <c r="E1450" s="9">
        <v>1</v>
      </c>
      <c r="F1450" s="9"/>
      <c r="G1450" s="9"/>
      <c r="H1450" s="9"/>
      <c r="I1450" s="9"/>
      <c r="J1450" s="9"/>
      <c r="K1450" s="6">
        <f>SUM(B1450:J1450)-E1450</f>
        <v>0</v>
      </c>
    </row>
    <row r="1451" spans="1:11" x14ac:dyDescent="0.35">
      <c r="A1451" s="8" t="s">
        <v>1371</v>
      </c>
      <c r="B1451" s="9"/>
      <c r="C1451" s="9"/>
      <c r="D1451" s="9"/>
      <c r="E1451" s="9">
        <v>1</v>
      </c>
      <c r="F1451" s="9"/>
      <c r="G1451" s="9"/>
      <c r="H1451" s="9"/>
      <c r="I1451" s="9"/>
      <c r="J1451" s="9"/>
      <c r="K1451" s="6">
        <f>SUM(B1451:J1451)-E1451</f>
        <v>0</v>
      </c>
    </row>
    <row r="1452" spans="1:11" x14ac:dyDescent="0.35">
      <c r="A1452" s="8" t="s">
        <v>1219</v>
      </c>
      <c r="B1452" s="9"/>
      <c r="C1452" s="9"/>
      <c r="D1452" s="9"/>
      <c r="E1452" s="9">
        <v>1</v>
      </c>
      <c r="F1452" s="9"/>
      <c r="G1452" s="9"/>
      <c r="H1452" s="9"/>
      <c r="I1452" s="9"/>
      <c r="J1452" s="9"/>
      <c r="K1452" s="6">
        <f>SUM(B1452:J1452)-E1452</f>
        <v>0</v>
      </c>
    </row>
    <row r="1453" spans="1:11" x14ac:dyDescent="0.35">
      <c r="A1453" s="8" t="s">
        <v>1849</v>
      </c>
      <c r="B1453" s="9"/>
      <c r="C1453" s="9"/>
      <c r="D1453" s="9"/>
      <c r="E1453" s="9">
        <v>1</v>
      </c>
      <c r="F1453" s="9"/>
      <c r="G1453" s="9"/>
      <c r="H1453" s="9"/>
      <c r="I1453" s="9"/>
      <c r="J1453" s="9"/>
      <c r="K1453" s="6">
        <f>SUM(B1453:J1453)-E1453</f>
        <v>0</v>
      </c>
    </row>
    <row r="1454" spans="1:11" x14ac:dyDescent="0.35">
      <c r="A1454" s="8" t="s">
        <v>734</v>
      </c>
      <c r="B1454" s="9"/>
      <c r="C1454" s="9"/>
      <c r="D1454" s="9"/>
      <c r="E1454" s="9">
        <v>1</v>
      </c>
      <c r="F1454" s="9"/>
      <c r="G1454" s="9"/>
      <c r="H1454" s="9"/>
      <c r="I1454" s="9"/>
      <c r="J1454" s="9"/>
      <c r="K1454" s="6">
        <f>SUM(B1454:J1454)-E1454</f>
        <v>0</v>
      </c>
    </row>
    <row r="1455" spans="1:11" x14ac:dyDescent="0.35">
      <c r="A1455" s="8" t="s">
        <v>1664</v>
      </c>
      <c r="B1455" s="9"/>
      <c r="C1455" s="9"/>
      <c r="D1455" s="9"/>
      <c r="E1455" s="9">
        <v>1</v>
      </c>
      <c r="F1455" s="9"/>
      <c r="G1455" s="9"/>
      <c r="H1455" s="9"/>
      <c r="I1455" s="9"/>
      <c r="J1455" s="9"/>
      <c r="K1455" s="6">
        <f>SUM(B1455:J1455)-E1455</f>
        <v>0</v>
      </c>
    </row>
    <row r="1456" spans="1:11" x14ac:dyDescent="0.35">
      <c r="A1456" s="8" t="s">
        <v>223</v>
      </c>
      <c r="B1456" s="9"/>
      <c r="C1456" s="9"/>
      <c r="D1456" s="9"/>
      <c r="E1456" s="9">
        <v>1</v>
      </c>
      <c r="F1456" s="9"/>
      <c r="G1456" s="9"/>
      <c r="H1456" s="9"/>
      <c r="I1456" s="9"/>
      <c r="J1456" s="9"/>
      <c r="K1456" s="6">
        <f>SUM(B1456:J1456)-E1456</f>
        <v>0</v>
      </c>
    </row>
    <row r="1457" spans="1:11" x14ac:dyDescent="0.35">
      <c r="A1457" s="8" t="s">
        <v>1673</v>
      </c>
      <c r="B1457" s="9"/>
      <c r="C1457" s="9"/>
      <c r="D1457" s="9"/>
      <c r="E1457" s="9">
        <v>1</v>
      </c>
      <c r="F1457" s="9"/>
      <c r="G1457" s="9"/>
      <c r="H1457" s="9"/>
      <c r="I1457" s="9"/>
      <c r="J1457" s="9"/>
      <c r="K1457" s="6">
        <f>SUM(B1457:J1457)-E1457</f>
        <v>0</v>
      </c>
    </row>
    <row r="1458" spans="1:11" x14ac:dyDescent="0.35">
      <c r="A1458" s="8" t="s">
        <v>983</v>
      </c>
      <c r="B1458" s="9"/>
      <c r="C1458" s="9"/>
      <c r="D1458" s="9"/>
      <c r="E1458" s="9">
        <v>1</v>
      </c>
      <c r="F1458" s="9"/>
      <c r="G1458" s="9"/>
      <c r="H1458" s="9"/>
      <c r="I1458" s="9"/>
      <c r="J1458" s="9"/>
      <c r="K1458" s="6">
        <f>SUM(B1458:J1458)-E1458</f>
        <v>0</v>
      </c>
    </row>
    <row r="1459" spans="1:11" x14ac:dyDescent="0.35">
      <c r="A1459" s="8" t="s">
        <v>2076</v>
      </c>
      <c r="B1459" s="9"/>
      <c r="C1459" s="9"/>
      <c r="D1459" s="9"/>
      <c r="E1459" s="9">
        <v>1</v>
      </c>
      <c r="F1459" s="9"/>
      <c r="G1459" s="9"/>
      <c r="H1459" s="9"/>
      <c r="I1459" s="9"/>
      <c r="J1459" s="9"/>
      <c r="K1459" s="6">
        <f>SUM(B1459:J1459)-E1459</f>
        <v>0</v>
      </c>
    </row>
    <row r="1460" spans="1:11" x14ac:dyDescent="0.35">
      <c r="A1460" s="8" t="s">
        <v>1838</v>
      </c>
      <c r="B1460" s="9"/>
      <c r="C1460" s="9"/>
      <c r="D1460" s="9"/>
      <c r="E1460" s="9">
        <v>1</v>
      </c>
      <c r="F1460" s="9"/>
      <c r="G1460" s="9"/>
      <c r="H1460" s="9"/>
      <c r="I1460" s="9"/>
      <c r="J1460" s="9"/>
      <c r="K1460" s="6">
        <f>SUM(B1460:J1460)-E1460</f>
        <v>0</v>
      </c>
    </row>
    <row r="1461" spans="1:11" x14ac:dyDescent="0.35">
      <c r="A1461" s="8" t="s">
        <v>1628</v>
      </c>
      <c r="B1461" s="9"/>
      <c r="C1461" s="9"/>
      <c r="D1461" s="9"/>
      <c r="E1461" s="9">
        <v>1</v>
      </c>
      <c r="F1461" s="9"/>
      <c r="G1461" s="9"/>
      <c r="H1461" s="9"/>
      <c r="I1461" s="9"/>
      <c r="J1461" s="9"/>
      <c r="K1461" s="6">
        <f>SUM(B1461:J1461)-E1461</f>
        <v>0</v>
      </c>
    </row>
    <row r="1462" spans="1:11" x14ac:dyDescent="0.35">
      <c r="A1462" s="8" t="s">
        <v>1600</v>
      </c>
      <c r="B1462" s="9"/>
      <c r="C1462" s="9"/>
      <c r="D1462" s="9"/>
      <c r="E1462" s="9">
        <v>1</v>
      </c>
      <c r="F1462" s="9"/>
      <c r="G1462" s="9"/>
      <c r="H1462" s="9"/>
      <c r="I1462" s="9"/>
      <c r="J1462" s="9"/>
      <c r="K1462" s="6">
        <f>SUM(B1462:J1462)-E1462</f>
        <v>0</v>
      </c>
    </row>
    <row r="1463" spans="1:11" x14ac:dyDescent="0.35">
      <c r="A1463" s="8" t="s">
        <v>2163</v>
      </c>
      <c r="B1463" s="9"/>
      <c r="C1463" s="9"/>
      <c r="D1463" s="9"/>
      <c r="E1463" s="9">
        <v>1</v>
      </c>
      <c r="F1463" s="9"/>
      <c r="G1463" s="9"/>
      <c r="H1463" s="9"/>
      <c r="I1463" s="9"/>
      <c r="J1463" s="9"/>
      <c r="K1463" s="6">
        <f>SUM(B1463:J1463)-E1463</f>
        <v>0</v>
      </c>
    </row>
    <row r="1464" spans="1:11" x14ac:dyDescent="0.35">
      <c r="A1464" s="8" t="s">
        <v>2058</v>
      </c>
      <c r="B1464" s="9"/>
      <c r="C1464" s="9"/>
      <c r="D1464" s="9"/>
      <c r="E1464" s="9">
        <v>1</v>
      </c>
      <c r="F1464" s="9"/>
      <c r="G1464" s="9"/>
      <c r="H1464" s="9"/>
      <c r="I1464" s="9"/>
      <c r="J1464" s="9"/>
      <c r="K1464" s="6">
        <f>SUM(B1464:J1464)-E1464</f>
        <v>0</v>
      </c>
    </row>
    <row r="1465" spans="1:11" x14ac:dyDescent="0.35">
      <c r="A1465" s="8" t="s">
        <v>1229</v>
      </c>
      <c r="B1465" s="9"/>
      <c r="C1465" s="9"/>
      <c r="D1465" s="9"/>
      <c r="E1465" s="9">
        <v>1</v>
      </c>
      <c r="F1465" s="9"/>
      <c r="G1465" s="9"/>
      <c r="H1465" s="9"/>
      <c r="I1465" s="9"/>
      <c r="J1465" s="9"/>
      <c r="K1465" s="6">
        <f>SUM(B1465:J1465)-E1465</f>
        <v>0</v>
      </c>
    </row>
    <row r="1466" spans="1:11" x14ac:dyDescent="0.35">
      <c r="A1466" s="8" t="s">
        <v>1022</v>
      </c>
      <c r="B1466" s="9"/>
      <c r="C1466" s="9"/>
      <c r="D1466" s="9"/>
      <c r="E1466" s="9">
        <v>1</v>
      </c>
      <c r="F1466" s="9"/>
      <c r="G1466" s="9"/>
      <c r="H1466" s="9"/>
      <c r="I1466" s="9"/>
      <c r="J1466" s="9"/>
      <c r="K1466" s="6">
        <f>SUM(B1466:J1466)-E1466</f>
        <v>0</v>
      </c>
    </row>
    <row r="1467" spans="1:11" x14ac:dyDescent="0.35">
      <c r="A1467" s="8" t="s">
        <v>402</v>
      </c>
      <c r="B1467" s="9"/>
      <c r="C1467" s="9"/>
      <c r="D1467" s="9"/>
      <c r="E1467" s="9">
        <v>1</v>
      </c>
      <c r="F1467" s="9"/>
      <c r="G1467" s="9"/>
      <c r="H1467" s="9"/>
      <c r="I1467" s="9"/>
      <c r="J1467" s="9"/>
      <c r="K1467" s="6">
        <f>SUM(B1467:J1467)-E1467</f>
        <v>0</v>
      </c>
    </row>
    <row r="1468" spans="1:11" x14ac:dyDescent="0.35">
      <c r="A1468" s="8" t="s">
        <v>2078</v>
      </c>
      <c r="B1468" s="9"/>
      <c r="C1468" s="9"/>
      <c r="D1468" s="9"/>
      <c r="E1468" s="9">
        <v>1</v>
      </c>
      <c r="F1468" s="9"/>
      <c r="G1468" s="9"/>
      <c r="H1468" s="9"/>
      <c r="I1468" s="9"/>
      <c r="J1468" s="9"/>
      <c r="K1468" s="6">
        <f>SUM(B1468:J1468)-E1468</f>
        <v>0</v>
      </c>
    </row>
    <row r="1469" spans="1:11" x14ac:dyDescent="0.35">
      <c r="A1469" s="8" t="s">
        <v>1851</v>
      </c>
      <c r="B1469" s="9"/>
      <c r="C1469" s="9"/>
      <c r="D1469" s="9"/>
      <c r="E1469" s="9">
        <v>1</v>
      </c>
      <c r="F1469" s="9"/>
      <c r="G1469" s="9"/>
      <c r="H1469" s="9"/>
      <c r="I1469" s="9"/>
      <c r="J1469" s="9"/>
      <c r="K1469" s="6">
        <f>SUM(B1469:J1469)-E1469</f>
        <v>0</v>
      </c>
    </row>
    <row r="1470" spans="1:11" x14ac:dyDescent="0.35">
      <c r="A1470" s="8" t="s">
        <v>1213</v>
      </c>
      <c r="B1470" s="9"/>
      <c r="C1470" s="9"/>
      <c r="D1470" s="9"/>
      <c r="E1470" s="9">
        <v>1</v>
      </c>
      <c r="F1470" s="9"/>
      <c r="G1470" s="9"/>
      <c r="H1470" s="9"/>
      <c r="I1470" s="9"/>
      <c r="J1470" s="9"/>
      <c r="K1470" s="6">
        <f>SUM(B1470:J1470)-E1470</f>
        <v>0</v>
      </c>
    </row>
    <row r="1471" spans="1:11" x14ac:dyDescent="0.35">
      <c r="A1471" s="8" t="s">
        <v>1643</v>
      </c>
      <c r="B1471" s="9"/>
      <c r="C1471" s="9"/>
      <c r="D1471" s="9"/>
      <c r="E1471" s="9">
        <v>1</v>
      </c>
      <c r="F1471" s="9"/>
      <c r="G1471" s="9"/>
      <c r="H1471" s="9"/>
      <c r="I1471" s="9"/>
      <c r="J1471" s="9"/>
      <c r="K1471" s="6">
        <f>SUM(B1471:J1471)-E1471</f>
        <v>0</v>
      </c>
    </row>
    <row r="1472" spans="1:11" x14ac:dyDescent="0.35">
      <c r="A1472" s="8" t="s">
        <v>2170</v>
      </c>
      <c r="B1472" s="9"/>
      <c r="C1472" s="9"/>
      <c r="D1472" s="9"/>
      <c r="E1472" s="9">
        <v>1</v>
      </c>
      <c r="F1472" s="9"/>
      <c r="G1472" s="9"/>
      <c r="H1472" s="9"/>
      <c r="I1472" s="9"/>
      <c r="J1472" s="9"/>
      <c r="K1472" s="6">
        <f>SUM(B1472:J1472)-E1472</f>
        <v>0</v>
      </c>
    </row>
    <row r="1473" spans="1:11" x14ac:dyDescent="0.35">
      <c r="A1473" s="8" t="s">
        <v>1850</v>
      </c>
      <c r="B1473" s="9"/>
      <c r="C1473" s="9"/>
      <c r="D1473" s="9"/>
      <c r="E1473" s="9">
        <v>1</v>
      </c>
      <c r="F1473" s="9"/>
      <c r="G1473" s="9"/>
      <c r="H1473" s="9"/>
      <c r="I1473" s="9"/>
      <c r="J1473" s="9"/>
      <c r="K1473" s="6">
        <f>SUM(B1473:J1473)-E1473</f>
        <v>0</v>
      </c>
    </row>
    <row r="1474" spans="1:11" x14ac:dyDescent="0.35">
      <c r="A1474" s="8" t="s">
        <v>1767</v>
      </c>
      <c r="B1474" s="9"/>
      <c r="C1474" s="9"/>
      <c r="D1474" s="9"/>
      <c r="E1474" s="9">
        <v>1</v>
      </c>
      <c r="F1474" s="9"/>
      <c r="G1474" s="9"/>
      <c r="H1474" s="9"/>
      <c r="I1474" s="9"/>
      <c r="J1474" s="9"/>
      <c r="K1474" s="6">
        <f>SUM(B1474:J1474)-E1474</f>
        <v>0</v>
      </c>
    </row>
    <row r="1475" spans="1:11" x14ac:dyDescent="0.35">
      <c r="A1475" s="8" t="s">
        <v>1145</v>
      </c>
      <c r="B1475" s="9"/>
      <c r="C1475" s="9"/>
      <c r="D1475" s="9"/>
      <c r="E1475" s="9">
        <v>1</v>
      </c>
      <c r="F1475" s="9"/>
      <c r="G1475" s="9"/>
      <c r="H1475" s="9"/>
      <c r="I1475" s="9"/>
      <c r="J1475" s="9"/>
      <c r="K1475" s="6">
        <f>SUM(B1475:J1475)-E1475</f>
        <v>0</v>
      </c>
    </row>
    <row r="1476" spans="1:11" x14ac:dyDescent="0.35">
      <c r="A1476" s="8" t="s">
        <v>1640</v>
      </c>
      <c r="B1476" s="9"/>
      <c r="C1476" s="9"/>
      <c r="D1476" s="9"/>
      <c r="E1476" s="9">
        <v>1</v>
      </c>
      <c r="F1476" s="9"/>
      <c r="G1476" s="9"/>
      <c r="H1476" s="9"/>
      <c r="I1476" s="9"/>
      <c r="J1476" s="9"/>
      <c r="K1476" s="6">
        <f>SUM(B1476:J1476)-E1476</f>
        <v>0</v>
      </c>
    </row>
    <row r="1477" spans="1:11" x14ac:dyDescent="0.35">
      <c r="A1477" s="8" t="s">
        <v>1191</v>
      </c>
      <c r="B1477" s="9"/>
      <c r="C1477" s="9"/>
      <c r="D1477" s="9"/>
      <c r="E1477" s="9">
        <v>1</v>
      </c>
      <c r="F1477" s="9"/>
      <c r="G1477" s="9"/>
      <c r="H1477" s="9"/>
      <c r="I1477" s="9"/>
      <c r="J1477" s="9"/>
      <c r="K1477" s="6">
        <f>SUM(B1477:J1477)-E1477</f>
        <v>0</v>
      </c>
    </row>
    <row r="1478" spans="1:11" x14ac:dyDescent="0.35">
      <c r="A1478" s="8" t="s">
        <v>2219</v>
      </c>
      <c r="B1478" s="9"/>
      <c r="C1478" s="9"/>
      <c r="D1478" s="9"/>
      <c r="E1478" s="9">
        <v>1</v>
      </c>
      <c r="F1478" s="9"/>
      <c r="G1478" s="9"/>
      <c r="H1478" s="9"/>
      <c r="I1478" s="9"/>
      <c r="J1478" s="9"/>
      <c r="K1478" s="6">
        <f>SUM(B1478:J1478)-E1478</f>
        <v>0</v>
      </c>
    </row>
    <row r="1479" spans="1:11" x14ac:dyDescent="0.35">
      <c r="A1479" s="8" t="s">
        <v>1140</v>
      </c>
      <c r="B1479" s="9"/>
      <c r="C1479" s="9"/>
      <c r="D1479" s="9"/>
      <c r="E1479" s="9">
        <v>1</v>
      </c>
      <c r="F1479" s="9"/>
      <c r="G1479" s="9"/>
      <c r="H1479" s="9"/>
      <c r="I1479" s="9"/>
      <c r="J1479" s="9"/>
      <c r="K1479" s="6">
        <f>SUM(B1479:J1479)-E1479</f>
        <v>0</v>
      </c>
    </row>
    <row r="1480" spans="1:11" x14ac:dyDescent="0.35">
      <c r="A1480" s="8" t="s">
        <v>1457</v>
      </c>
      <c r="B1480" s="9"/>
      <c r="C1480" s="9"/>
      <c r="D1480" s="9"/>
      <c r="E1480" s="9">
        <v>1</v>
      </c>
      <c r="F1480" s="9"/>
      <c r="G1480" s="9"/>
      <c r="H1480" s="9"/>
      <c r="I1480" s="9"/>
      <c r="J1480" s="9"/>
      <c r="K1480" s="6">
        <f>SUM(B1480:J1480)-E1480</f>
        <v>0</v>
      </c>
    </row>
    <row r="1481" spans="1:11" x14ac:dyDescent="0.35">
      <c r="A1481" s="8" t="s">
        <v>2063</v>
      </c>
      <c r="B1481" s="9"/>
      <c r="C1481" s="9"/>
      <c r="D1481" s="9"/>
      <c r="E1481" s="9">
        <v>1</v>
      </c>
      <c r="F1481" s="9"/>
      <c r="G1481" s="9"/>
      <c r="H1481" s="9"/>
      <c r="I1481" s="9"/>
      <c r="J1481" s="9"/>
      <c r="K1481" s="6">
        <f>SUM(B1481:J1481)-E1481</f>
        <v>0</v>
      </c>
    </row>
    <row r="1482" spans="1:11" x14ac:dyDescent="0.35">
      <c r="A1482" s="8" t="s">
        <v>2088</v>
      </c>
      <c r="B1482" s="9"/>
      <c r="C1482" s="9"/>
      <c r="D1482" s="9"/>
      <c r="E1482" s="9">
        <v>1</v>
      </c>
      <c r="F1482" s="9"/>
      <c r="G1482" s="9"/>
      <c r="H1482" s="9"/>
      <c r="I1482" s="9"/>
      <c r="J1482" s="9"/>
      <c r="K1482" s="6">
        <f>SUM(B1482:J1482)-E1482</f>
        <v>0</v>
      </c>
    </row>
    <row r="1483" spans="1:11" x14ac:dyDescent="0.35">
      <c r="A1483" s="8" t="s">
        <v>2055</v>
      </c>
      <c r="B1483" s="9"/>
      <c r="C1483" s="9"/>
      <c r="D1483" s="9"/>
      <c r="E1483" s="9">
        <v>1</v>
      </c>
      <c r="F1483" s="9"/>
      <c r="G1483" s="9"/>
      <c r="H1483" s="9"/>
      <c r="I1483" s="9"/>
      <c r="J1483" s="9"/>
      <c r="K1483" s="6">
        <f>SUM(B1483:J1483)-E1483</f>
        <v>0</v>
      </c>
    </row>
    <row r="1484" spans="1:11" x14ac:dyDescent="0.35">
      <c r="A1484" s="8" t="s">
        <v>1542</v>
      </c>
      <c r="B1484" s="9"/>
      <c r="C1484" s="9"/>
      <c r="D1484" s="9"/>
      <c r="E1484" s="9">
        <v>1</v>
      </c>
      <c r="F1484" s="9"/>
      <c r="G1484" s="9"/>
      <c r="H1484" s="9"/>
      <c r="I1484" s="9"/>
      <c r="J1484" s="9"/>
      <c r="K1484" s="6">
        <f>SUM(B1484:J1484)-E1484</f>
        <v>0</v>
      </c>
    </row>
    <row r="1485" spans="1:11" x14ac:dyDescent="0.35">
      <c r="A1485" s="8" t="s">
        <v>2177</v>
      </c>
      <c r="B1485" s="9"/>
      <c r="C1485" s="9"/>
      <c r="D1485" s="9"/>
      <c r="E1485" s="9">
        <v>1</v>
      </c>
      <c r="F1485" s="9"/>
      <c r="G1485" s="9"/>
      <c r="H1485" s="9"/>
      <c r="I1485" s="9"/>
      <c r="J1485" s="9"/>
      <c r="K1485" s="6">
        <f>SUM(B1485:J1485)-E1485</f>
        <v>0</v>
      </c>
    </row>
    <row r="1486" spans="1:11" x14ac:dyDescent="0.35">
      <c r="A1486" s="8" t="s">
        <v>1526</v>
      </c>
      <c r="B1486" s="9"/>
      <c r="C1486" s="9"/>
      <c r="D1486" s="9"/>
      <c r="E1486" s="9">
        <v>1</v>
      </c>
      <c r="F1486" s="9"/>
      <c r="G1486" s="9"/>
      <c r="H1486" s="9"/>
      <c r="I1486" s="9"/>
      <c r="J1486" s="9"/>
      <c r="K1486" s="6">
        <f>SUM(B1486:J1486)-E1486</f>
        <v>0</v>
      </c>
    </row>
    <row r="1487" spans="1:11" x14ac:dyDescent="0.35">
      <c r="A1487" s="8" t="s">
        <v>1704</v>
      </c>
      <c r="B1487" s="9"/>
      <c r="C1487" s="9"/>
      <c r="D1487" s="9"/>
      <c r="E1487" s="9">
        <v>1</v>
      </c>
      <c r="F1487" s="9"/>
      <c r="G1487" s="9"/>
      <c r="H1487" s="9"/>
      <c r="I1487" s="9"/>
      <c r="J1487" s="9"/>
      <c r="K1487" s="6">
        <f>SUM(B1487:J1487)-E1487</f>
        <v>0</v>
      </c>
    </row>
    <row r="1488" spans="1:11" x14ac:dyDescent="0.35">
      <c r="A1488" s="8" t="s">
        <v>1341</v>
      </c>
      <c r="B1488" s="9"/>
      <c r="C1488" s="9"/>
      <c r="D1488" s="9"/>
      <c r="E1488" s="9">
        <v>1</v>
      </c>
      <c r="F1488" s="9"/>
      <c r="G1488" s="9"/>
      <c r="H1488" s="9"/>
      <c r="I1488" s="9"/>
      <c r="J1488" s="9"/>
      <c r="K1488" s="6">
        <f>SUM(B1488:J1488)-E1488</f>
        <v>0</v>
      </c>
    </row>
    <row r="1489" spans="1:11" x14ac:dyDescent="0.35">
      <c r="A1489" s="8" t="s">
        <v>1845</v>
      </c>
      <c r="B1489" s="9"/>
      <c r="C1489" s="9"/>
      <c r="D1489" s="9"/>
      <c r="E1489" s="9">
        <v>1</v>
      </c>
      <c r="F1489" s="9"/>
      <c r="G1489" s="9"/>
      <c r="H1489" s="9"/>
      <c r="I1489" s="9"/>
      <c r="J1489" s="9"/>
      <c r="K1489" s="6">
        <f>SUM(B1489:J1489)-E1489</f>
        <v>0</v>
      </c>
    </row>
    <row r="1490" spans="1:11" x14ac:dyDescent="0.35">
      <c r="A1490" s="8" t="s">
        <v>2189</v>
      </c>
      <c r="B1490" s="9"/>
      <c r="C1490" s="9"/>
      <c r="D1490" s="9"/>
      <c r="E1490" s="9">
        <v>1</v>
      </c>
      <c r="F1490" s="9"/>
      <c r="G1490" s="9"/>
      <c r="H1490" s="9"/>
      <c r="I1490" s="9"/>
      <c r="J1490" s="9"/>
      <c r="K1490" s="6">
        <f>SUM(B1490:J1490)-E1490</f>
        <v>0</v>
      </c>
    </row>
    <row r="1491" spans="1:11" x14ac:dyDescent="0.35">
      <c r="A1491" s="8" t="s">
        <v>2196</v>
      </c>
      <c r="B1491" s="9"/>
      <c r="C1491" s="9"/>
      <c r="D1491" s="9"/>
      <c r="E1491" s="9">
        <v>1</v>
      </c>
      <c r="F1491" s="9"/>
      <c r="G1491" s="9"/>
      <c r="H1491" s="9"/>
      <c r="I1491" s="9"/>
      <c r="J1491" s="9"/>
      <c r="K1491" s="6">
        <f>SUM(B1491:J1491)-E1491</f>
        <v>0</v>
      </c>
    </row>
    <row r="1492" spans="1:11" x14ac:dyDescent="0.35">
      <c r="A1492" s="8" t="s">
        <v>2213</v>
      </c>
      <c r="B1492" s="9"/>
      <c r="C1492" s="9"/>
      <c r="D1492" s="9"/>
      <c r="E1492" s="9">
        <v>1</v>
      </c>
      <c r="F1492" s="9"/>
      <c r="G1492" s="9"/>
      <c r="H1492" s="9"/>
      <c r="I1492" s="9"/>
      <c r="J1492" s="9"/>
      <c r="K1492" s="6">
        <f>SUM(B1492:J1492)-E1492</f>
        <v>0</v>
      </c>
    </row>
    <row r="1493" spans="1:11" x14ac:dyDescent="0.35">
      <c r="A1493" s="8" t="s">
        <v>1718</v>
      </c>
      <c r="B1493" s="9"/>
      <c r="C1493" s="9"/>
      <c r="D1493" s="9"/>
      <c r="E1493" s="9">
        <v>1</v>
      </c>
      <c r="F1493" s="9"/>
      <c r="G1493" s="9"/>
      <c r="H1493" s="9"/>
      <c r="I1493" s="9"/>
      <c r="J1493" s="9"/>
      <c r="K1493" s="6">
        <f>SUM(B1493:J1493)-E1493</f>
        <v>0</v>
      </c>
    </row>
    <row r="1494" spans="1:11" x14ac:dyDescent="0.35">
      <c r="A1494" s="8" t="s">
        <v>2053</v>
      </c>
      <c r="B1494" s="9"/>
      <c r="C1494" s="9"/>
      <c r="D1494" s="9"/>
      <c r="E1494" s="9">
        <v>1</v>
      </c>
      <c r="F1494" s="9"/>
      <c r="G1494" s="9"/>
      <c r="H1494" s="9"/>
      <c r="I1494" s="9"/>
      <c r="J1494" s="9"/>
      <c r="K1494" s="6">
        <f>SUM(B1494:J1494)-E1494</f>
        <v>0</v>
      </c>
    </row>
    <row r="1495" spans="1:11" x14ac:dyDescent="0.35">
      <c r="A1495" s="8" t="s">
        <v>1071</v>
      </c>
      <c r="B1495" s="9"/>
      <c r="C1495" s="9"/>
      <c r="D1495" s="9"/>
      <c r="E1495" s="9">
        <v>1</v>
      </c>
      <c r="F1495" s="9"/>
      <c r="G1495" s="9"/>
      <c r="H1495" s="9"/>
      <c r="I1495" s="9"/>
      <c r="J1495" s="9"/>
      <c r="K1495" s="6">
        <f>SUM(B1495:J1495)-E1495</f>
        <v>0</v>
      </c>
    </row>
    <row r="1496" spans="1:11" x14ac:dyDescent="0.35">
      <c r="A1496" s="8" t="s">
        <v>1562</v>
      </c>
      <c r="B1496" s="9"/>
      <c r="C1496" s="9"/>
      <c r="D1496" s="9"/>
      <c r="E1496" s="9">
        <v>1</v>
      </c>
      <c r="F1496" s="9"/>
      <c r="G1496" s="9"/>
      <c r="H1496" s="9"/>
      <c r="I1496" s="9"/>
      <c r="J1496" s="9"/>
      <c r="K1496" s="6">
        <f>SUM(B1496:J1496)-E1496</f>
        <v>0</v>
      </c>
    </row>
    <row r="1497" spans="1:11" x14ac:dyDescent="0.35">
      <c r="A1497" s="8" t="s">
        <v>2082</v>
      </c>
      <c r="B1497" s="9"/>
      <c r="C1497" s="9"/>
      <c r="D1497" s="9"/>
      <c r="E1497" s="9">
        <v>1</v>
      </c>
      <c r="F1497" s="9"/>
      <c r="G1497" s="9"/>
      <c r="H1497" s="9"/>
      <c r="I1497" s="9"/>
      <c r="J1497" s="9"/>
      <c r="K1497" s="6">
        <f>SUM(B1497:J1497)-E1497</f>
        <v>0</v>
      </c>
    </row>
    <row r="1498" spans="1:11" x14ac:dyDescent="0.35">
      <c r="A1498" s="8" t="s">
        <v>2085</v>
      </c>
      <c r="B1498" s="9"/>
      <c r="C1498" s="9"/>
      <c r="D1498" s="9"/>
      <c r="E1498" s="9">
        <v>1</v>
      </c>
      <c r="F1498" s="9"/>
      <c r="G1498" s="9"/>
      <c r="H1498" s="9"/>
      <c r="I1498" s="9"/>
      <c r="J1498" s="9"/>
      <c r="K1498" s="6">
        <f>SUM(B1498:J1498)-E1498</f>
        <v>0</v>
      </c>
    </row>
    <row r="1499" spans="1:11" x14ac:dyDescent="0.35">
      <c r="A1499" s="8" t="s">
        <v>1792</v>
      </c>
      <c r="B1499" s="9"/>
      <c r="C1499" s="9"/>
      <c r="D1499" s="9"/>
      <c r="E1499" s="9">
        <v>1</v>
      </c>
      <c r="F1499" s="9"/>
      <c r="G1499" s="9"/>
      <c r="H1499" s="9"/>
      <c r="I1499" s="9"/>
      <c r="J1499" s="9"/>
      <c r="K1499" s="6">
        <f>SUM(B1499:J1499)-E1499</f>
        <v>0</v>
      </c>
    </row>
    <row r="1500" spans="1:11" x14ac:dyDescent="0.35">
      <c r="A1500" s="8" t="s">
        <v>2157</v>
      </c>
      <c r="B1500" s="9"/>
      <c r="C1500" s="9"/>
      <c r="D1500" s="9"/>
      <c r="E1500" s="9">
        <v>1</v>
      </c>
      <c r="F1500" s="9"/>
      <c r="G1500" s="9"/>
      <c r="H1500" s="9"/>
      <c r="I1500" s="9"/>
      <c r="J1500" s="9"/>
      <c r="K1500" s="6">
        <f>SUM(B1500:J1500)-E1500</f>
        <v>0</v>
      </c>
    </row>
    <row r="1501" spans="1:11" x14ac:dyDescent="0.35">
      <c r="A1501" s="8" t="s">
        <v>1127</v>
      </c>
      <c r="B1501" s="9"/>
      <c r="C1501" s="9"/>
      <c r="D1501" s="9"/>
      <c r="E1501" s="9">
        <v>1</v>
      </c>
      <c r="F1501" s="9"/>
      <c r="G1501" s="9"/>
      <c r="H1501" s="9"/>
      <c r="I1501" s="9"/>
      <c r="J1501" s="9"/>
      <c r="K1501" s="6">
        <f>SUM(B1501:J1501)-E1501</f>
        <v>0</v>
      </c>
    </row>
    <row r="1502" spans="1:11" x14ac:dyDescent="0.35">
      <c r="A1502" s="8" t="s">
        <v>2156</v>
      </c>
      <c r="B1502" s="9"/>
      <c r="C1502" s="9"/>
      <c r="D1502" s="9"/>
      <c r="E1502" s="9">
        <v>1</v>
      </c>
      <c r="F1502" s="9"/>
      <c r="G1502" s="9"/>
      <c r="H1502" s="9"/>
      <c r="I1502" s="9"/>
      <c r="J1502" s="9"/>
      <c r="K1502" s="6">
        <f>SUM(B1502:J1502)-E1502</f>
        <v>0</v>
      </c>
    </row>
    <row r="1503" spans="1:11" x14ac:dyDescent="0.35">
      <c r="A1503" s="8" t="s">
        <v>1222</v>
      </c>
      <c r="B1503" s="9"/>
      <c r="C1503" s="9"/>
      <c r="D1503" s="9"/>
      <c r="E1503" s="9">
        <v>1</v>
      </c>
      <c r="F1503" s="9"/>
      <c r="G1503" s="9"/>
      <c r="H1503" s="9"/>
      <c r="I1503" s="9"/>
      <c r="J1503" s="9"/>
      <c r="K1503" s="6">
        <f>SUM(B1503:J1503)-E1503</f>
        <v>0</v>
      </c>
    </row>
    <row r="1504" spans="1:11" x14ac:dyDescent="0.35">
      <c r="A1504" s="8" t="s">
        <v>2039</v>
      </c>
      <c r="B1504" s="9"/>
      <c r="C1504" s="9"/>
      <c r="D1504" s="9"/>
      <c r="E1504" s="9">
        <v>1</v>
      </c>
      <c r="F1504" s="9"/>
      <c r="G1504" s="9"/>
      <c r="H1504" s="9"/>
      <c r="I1504" s="9"/>
      <c r="J1504" s="9"/>
      <c r="K1504" s="6">
        <f>SUM(B1504:J1504)-E1504</f>
        <v>0</v>
      </c>
    </row>
    <row r="1505" spans="1:11" x14ac:dyDescent="0.35">
      <c r="A1505" s="8" t="s">
        <v>2080</v>
      </c>
      <c r="B1505" s="9"/>
      <c r="C1505" s="9"/>
      <c r="D1505" s="9"/>
      <c r="E1505" s="9">
        <v>1</v>
      </c>
      <c r="F1505" s="9"/>
      <c r="G1505" s="9"/>
      <c r="H1505" s="9"/>
      <c r="I1505" s="9"/>
      <c r="J1505" s="9"/>
      <c r="K1505" s="6">
        <f>SUM(B1505:J1505)-E1505</f>
        <v>0</v>
      </c>
    </row>
    <row r="1506" spans="1:11" x14ac:dyDescent="0.35">
      <c r="A1506" s="8" t="s">
        <v>2179</v>
      </c>
      <c r="B1506" s="9"/>
      <c r="C1506" s="9"/>
      <c r="D1506" s="9"/>
      <c r="E1506" s="9">
        <v>1</v>
      </c>
      <c r="F1506" s="9"/>
      <c r="G1506" s="9"/>
      <c r="H1506" s="9"/>
      <c r="I1506" s="9"/>
      <c r="J1506" s="9"/>
      <c r="K1506" s="6">
        <f>SUM(B1506:J1506)-E1506</f>
        <v>0</v>
      </c>
    </row>
    <row r="1507" spans="1:11" x14ac:dyDescent="0.35">
      <c r="A1507" s="8" t="s">
        <v>1671</v>
      </c>
      <c r="B1507" s="9"/>
      <c r="C1507" s="9"/>
      <c r="D1507" s="9"/>
      <c r="E1507" s="9">
        <v>1</v>
      </c>
      <c r="F1507" s="9"/>
      <c r="G1507" s="9"/>
      <c r="H1507" s="9"/>
      <c r="I1507" s="9"/>
      <c r="J1507" s="9"/>
      <c r="K1507" s="6">
        <f>SUM(B1507:J1507)-E1507</f>
        <v>0</v>
      </c>
    </row>
    <row r="1508" spans="1:11" x14ac:dyDescent="0.35">
      <c r="A1508" s="8" t="s">
        <v>1541</v>
      </c>
      <c r="B1508" s="9"/>
      <c r="C1508" s="9"/>
      <c r="D1508" s="9"/>
      <c r="E1508" s="9">
        <v>1</v>
      </c>
      <c r="F1508" s="9"/>
      <c r="G1508" s="9"/>
      <c r="H1508" s="9"/>
      <c r="I1508" s="9"/>
      <c r="J1508" s="9"/>
      <c r="K1508" s="6">
        <f>SUM(B1508:J1508)-E1508</f>
        <v>0</v>
      </c>
    </row>
    <row r="1509" spans="1:11" x14ac:dyDescent="0.35">
      <c r="A1509" s="8" t="s">
        <v>1342</v>
      </c>
      <c r="B1509" s="9"/>
      <c r="C1509" s="9"/>
      <c r="D1509" s="9"/>
      <c r="E1509" s="9">
        <v>1</v>
      </c>
      <c r="F1509" s="9"/>
      <c r="G1509" s="9"/>
      <c r="H1509" s="9"/>
      <c r="I1509" s="9"/>
      <c r="J1509" s="9"/>
      <c r="K1509" s="6">
        <f>SUM(B1509:J1509)-E1509</f>
        <v>0</v>
      </c>
    </row>
    <row r="1510" spans="1:11" x14ac:dyDescent="0.35">
      <c r="A1510" s="8" t="s">
        <v>2024</v>
      </c>
      <c r="B1510" s="9"/>
      <c r="C1510" s="9"/>
      <c r="D1510" s="9"/>
      <c r="E1510" s="9">
        <v>1</v>
      </c>
      <c r="F1510" s="9"/>
      <c r="G1510" s="9"/>
      <c r="H1510" s="9"/>
      <c r="I1510" s="9"/>
      <c r="J1510" s="9"/>
      <c r="K1510" s="6">
        <f>SUM(B1510:J1510)-E1510</f>
        <v>0</v>
      </c>
    </row>
    <row r="1511" spans="1:11" x14ac:dyDescent="0.35">
      <c r="A1511" s="8" t="s">
        <v>2081</v>
      </c>
      <c r="B1511" s="9"/>
      <c r="C1511" s="9"/>
      <c r="D1511" s="9"/>
      <c r="E1511" s="9">
        <v>1</v>
      </c>
      <c r="F1511" s="9"/>
      <c r="G1511" s="9"/>
      <c r="H1511" s="9"/>
      <c r="I1511" s="9"/>
      <c r="J1511" s="9"/>
      <c r="K1511" s="6">
        <f>SUM(B1511:J1511)-E1511</f>
        <v>0</v>
      </c>
    </row>
    <row r="1512" spans="1:11" x14ac:dyDescent="0.35">
      <c r="A1512" s="8" t="s">
        <v>1698</v>
      </c>
      <c r="B1512" s="9"/>
      <c r="C1512" s="9"/>
      <c r="D1512" s="9"/>
      <c r="E1512" s="9">
        <v>1</v>
      </c>
      <c r="F1512" s="9"/>
      <c r="G1512" s="9"/>
      <c r="H1512" s="9"/>
      <c r="I1512" s="9"/>
      <c r="J1512" s="9"/>
      <c r="K1512" s="6">
        <f>SUM(B1512:J1512)-E1512</f>
        <v>0</v>
      </c>
    </row>
    <row r="1513" spans="1:11" x14ac:dyDescent="0.35">
      <c r="A1513" s="8" t="s">
        <v>2105</v>
      </c>
      <c r="B1513" s="9"/>
      <c r="C1513" s="9"/>
      <c r="D1513" s="9"/>
      <c r="E1513" s="9">
        <v>1</v>
      </c>
      <c r="F1513" s="9"/>
      <c r="G1513" s="9"/>
      <c r="H1513" s="9"/>
      <c r="I1513" s="9"/>
      <c r="J1513" s="9"/>
      <c r="K1513" s="6">
        <f>SUM(B1513:J1513)-E1513</f>
        <v>0</v>
      </c>
    </row>
    <row r="1514" spans="1:11" x14ac:dyDescent="0.35">
      <c r="A1514" s="8" t="s">
        <v>1114</v>
      </c>
      <c r="B1514" s="9"/>
      <c r="C1514" s="9"/>
      <c r="D1514" s="9"/>
      <c r="E1514" s="9">
        <v>1</v>
      </c>
      <c r="F1514" s="9"/>
      <c r="G1514" s="9"/>
      <c r="H1514" s="9"/>
      <c r="I1514" s="9"/>
      <c r="J1514" s="9"/>
      <c r="K1514" s="6">
        <f>SUM(B1514:J1514)-E1514</f>
        <v>0</v>
      </c>
    </row>
    <row r="1515" spans="1:11" x14ac:dyDescent="0.35">
      <c r="A1515" s="8" t="s">
        <v>1707</v>
      </c>
      <c r="B1515" s="9"/>
      <c r="C1515" s="9"/>
      <c r="D1515" s="9"/>
      <c r="E1515" s="9">
        <v>1</v>
      </c>
      <c r="F1515" s="9"/>
      <c r="G1515" s="9"/>
      <c r="H1515" s="9"/>
      <c r="I1515" s="9"/>
      <c r="J1515" s="9"/>
      <c r="K1515" s="6">
        <f>SUM(B1515:J1515)-E1515</f>
        <v>0</v>
      </c>
    </row>
    <row r="1516" spans="1:11" x14ac:dyDescent="0.35">
      <c r="A1516" s="8" t="s">
        <v>2062</v>
      </c>
      <c r="B1516" s="9"/>
      <c r="C1516" s="9"/>
      <c r="D1516" s="9"/>
      <c r="E1516" s="9">
        <v>1</v>
      </c>
      <c r="F1516" s="9"/>
      <c r="G1516" s="9"/>
      <c r="H1516" s="9"/>
      <c r="I1516" s="9"/>
      <c r="J1516" s="9"/>
      <c r="K1516" s="6">
        <f>SUM(B1516:J1516)-E1516</f>
        <v>0</v>
      </c>
    </row>
    <row r="1517" spans="1:11" x14ac:dyDescent="0.35">
      <c r="A1517" s="8" t="s">
        <v>1359</v>
      </c>
      <c r="B1517" s="9"/>
      <c r="C1517" s="9"/>
      <c r="D1517" s="9"/>
      <c r="E1517" s="9">
        <v>1</v>
      </c>
      <c r="F1517" s="9"/>
      <c r="G1517" s="9"/>
      <c r="H1517" s="9"/>
      <c r="I1517" s="9"/>
      <c r="J1517" s="9"/>
      <c r="K1517" s="6">
        <f>SUM(B1517:J1517)-E1517</f>
        <v>0</v>
      </c>
    </row>
    <row r="1518" spans="1:11" x14ac:dyDescent="0.35">
      <c r="A1518" s="8" t="s">
        <v>1655</v>
      </c>
      <c r="B1518" s="9"/>
      <c r="C1518" s="9"/>
      <c r="D1518" s="9"/>
      <c r="E1518" s="9">
        <v>1</v>
      </c>
      <c r="F1518" s="9"/>
      <c r="G1518" s="9"/>
      <c r="H1518" s="9"/>
      <c r="I1518" s="9"/>
      <c r="J1518" s="9"/>
      <c r="K1518" s="6">
        <f>SUM(B1518:J1518)-E1518</f>
        <v>0</v>
      </c>
    </row>
    <row r="1519" spans="1:11" x14ac:dyDescent="0.35">
      <c r="A1519" s="8" t="s">
        <v>747</v>
      </c>
      <c r="B1519" s="9"/>
      <c r="C1519" s="9"/>
      <c r="D1519" s="9"/>
      <c r="E1519" s="9">
        <v>1</v>
      </c>
      <c r="F1519" s="9"/>
      <c r="G1519" s="9"/>
      <c r="H1519" s="9"/>
      <c r="I1519" s="9"/>
      <c r="J1519" s="9"/>
      <c r="K1519" s="6">
        <f>SUM(B1519:J1519)-E1519</f>
        <v>0</v>
      </c>
    </row>
    <row r="1520" spans="1:11" x14ac:dyDescent="0.35">
      <c r="A1520" s="8" t="s">
        <v>754</v>
      </c>
      <c r="B1520" s="9"/>
      <c r="C1520" s="9"/>
      <c r="D1520" s="9"/>
      <c r="E1520" s="9">
        <v>1</v>
      </c>
      <c r="F1520" s="9"/>
      <c r="G1520" s="9"/>
      <c r="H1520" s="9"/>
      <c r="I1520" s="9"/>
      <c r="J1520" s="9"/>
      <c r="K1520" s="6">
        <f>SUM(B1520:J1520)-E1520</f>
        <v>0</v>
      </c>
    </row>
    <row r="1521" spans="1:11" x14ac:dyDescent="0.35">
      <c r="A1521" s="8" t="s">
        <v>1631</v>
      </c>
      <c r="B1521" s="9"/>
      <c r="C1521" s="9"/>
      <c r="D1521" s="9"/>
      <c r="E1521" s="9">
        <v>1</v>
      </c>
      <c r="F1521" s="9"/>
      <c r="G1521" s="9"/>
      <c r="H1521" s="9"/>
      <c r="I1521" s="9"/>
      <c r="J1521" s="9"/>
      <c r="K1521" s="6">
        <f>SUM(B1521:J1521)-E1521</f>
        <v>0</v>
      </c>
    </row>
    <row r="1522" spans="1:11" x14ac:dyDescent="0.35">
      <c r="A1522" s="8" t="s">
        <v>2056</v>
      </c>
      <c r="B1522" s="9"/>
      <c r="C1522" s="9"/>
      <c r="D1522" s="9"/>
      <c r="E1522" s="9">
        <v>1</v>
      </c>
      <c r="F1522" s="9"/>
      <c r="G1522" s="9"/>
      <c r="H1522" s="9"/>
      <c r="I1522" s="9"/>
      <c r="J1522" s="9"/>
      <c r="K1522" s="6">
        <f>SUM(B1522:J1522)-E1522</f>
        <v>0</v>
      </c>
    </row>
    <row r="1523" spans="1:11" x14ac:dyDescent="0.35">
      <c r="A1523" s="8" t="s">
        <v>1665</v>
      </c>
      <c r="B1523" s="9"/>
      <c r="C1523" s="9"/>
      <c r="D1523" s="9"/>
      <c r="E1523" s="9">
        <v>1</v>
      </c>
      <c r="F1523" s="9"/>
      <c r="G1523" s="9"/>
      <c r="H1523" s="9"/>
      <c r="I1523" s="9"/>
      <c r="J1523" s="9"/>
      <c r="K1523" s="6">
        <f>SUM(B1523:J1523)-E1523</f>
        <v>0</v>
      </c>
    </row>
    <row r="1524" spans="1:11" x14ac:dyDescent="0.35">
      <c r="A1524" s="8" t="s">
        <v>946</v>
      </c>
      <c r="B1524" s="9"/>
      <c r="C1524" s="9"/>
      <c r="D1524" s="9"/>
      <c r="E1524" s="9">
        <v>1</v>
      </c>
      <c r="F1524" s="9"/>
      <c r="G1524" s="9"/>
      <c r="H1524" s="9"/>
      <c r="I1524" s="9"/>
      <c r="J1524" s="9"/>
      <c r="K1524" s="6">
        <f>SUM(B1524:J1524)-E1524</f>
        <v>0</v>
      </c>
    </row>
    <row r="1525" spans="1:11" x14ac:dyDescent="0.35">
      <c r="A1525" s="8" t="s">
        <v>1716</v>
      </c>
      <c r="B1525" s="9"/>
      <c r="C1525" s="9"/>
      <c r="D1525" s="9"/>
      <c r="E1525" s="9">
        <v>1</v>
      </c>
      <c r="F1525" s="9"/>
      <c r="G1525" s="9"/>
      <c r="H1525" s="9"/>
      <c r="I1525" s="9"/>
      <c r="J1525" s="9"/>
      <c r="K1525" s="6">
        <f>SUM(B1525:J1525)-E1525</f>
        <v>0</v>
      </c>
    </row>
    <row r="1526" spans="1:11" x14ac:dyDescent="0.35">
      <c r="A1526" s="8" t="s">
        <v>1702</v>
      </c>
      <c r="B1526" s="9"/>
      <c r="C1526" s="9"/>
      <c r="D1526" s="9"/>
      <c r="E1526" s="9">
        <v>1</v>
      </c>
      <c r="F1526" s="9"/>
      <c r="G1526" s="9"/>
      <c r="H1526" s="9"/>
      <c r="I1526" s="9"/>
      <c r="J1526" s="9"/>
      <c r="K1526" s="6">
        <f>SUM(B1526:J1526)-E1526</f>
        <v>0</v>
      </c>
    </row>
    <row r="1527" spans="1:11" x14ac:dyDescent="0.35">
      <c r="A1527" s="8" t="s">
        <v>1380</v>
      </c>
      <c r="B1527" s="9"/>
      <c r="C1527" s="9"/>
      <c r="D1527" s="9"/>
      <c r="E1527" s="9">
        <v>1</v>
      </c>
      <c r="F1527" s="9"/>
      <c r="G1527" s="9"/>
      <c r="H1527" s="9"/>
      <c r="I1527" s="9"/>
      <c r="J1527" s="9"/>
      <c r="K1527" s="6">
        <f>SUM(B1527:J1527)-E1527</f>
        <v>0</v>
      </c>
    </row>
    <row r="1528" spans="1:11" x14ac:dyDescent="0.35">
      <c r="A1528" s="8" t="s">
        <v>1843</v>
      </c>
      <c r="B1528" s="9"/>
      <c r="C1528" s="9"/>
      <c r="D1528" s="9"/>
      <c r="E1528" s="9">
        <v>1</v>
      </c>
      <c r="F1528" s="9"/>
      <c r="G1528" s="9"/>
      <c r="H1528" s="9"/>
      <c r="I1528" s="9"/>
      <c r="J1528" s="9"/>
      <c r="K1528" s="6">
        <f>SUM(B1528:J1528)-E1528</f>
        <v>0</v>
      </c>
    </row>
    <row r="1529" spans="1:11" x14ac:dyDescent="0.35">
      <c r="A1529" s="8" t="s">
        <v>2204</v>
      </c>
      <c r="B1529" s="9"/>
      <c r="C1529" s="9"/>
      <c r="D1529" s="9"/>
      <c r="E1529" s="9">
        <v>1</v>
      </c>
      <c r="F1529" s="9"/>
      <c r="G1529" s="9"/>
      <c r="H1529" s="9"/>
      <c r="I1529" s="9"/>
      <c r="J1529" s="9"/>
      <c r="K1529" s="6">
        <f>SUM(B1529:J1529)-E1529</f>
        <v>0</v>
      </c>
    </row>
    <row r="1530" spans="1:11" x14ac:dyDescent="0.35">
      <c r="A1530" s="8" t="s">
        <v>1669</v>
      </c>
      <c r="B1530" s="9"/>
      <c r="C1530" s="9"/>
      <c r="D1530" s="9"/>
      <c r="E1530" s="9">
        <v>1</v>
      </c>
      <c r="F1530" s="9"/>
      <c r="G1530" s="9"/>
      <c r="H1530" s="9"/>
      <c r="I1530" s="9"/>
      <c r="J1530" s="9"/>
      <c r="K1530" s="6">
        <f>SUM(B1530:J1530)-E1530</f>
        <v>0</v>
      </c>
    </row>
    <row r="1531" spans="1:11" x14ac:dyDescent="0.35">
      <c r="A1531" s="8" t="s">
        <v>1125</v>
      </c>
      <c r="B1531" s="9"/>
      <c r="C1531" s="9"/>
      <c r="D1531" s="9"/>
      <c r="E1531" s="9">
        <v>1</v>
      </c>
      <c r="F1531" s="9"/>
      <c r="G1531" s="9"/>
      <c r="H1531" s="9"/>
      <c r="I1531" s="9"/>
      <c r="J1531" s="9"/>
      <c r="K1531" s="6">
        <f>SUM(B1531:J1531)-E1531</f>
        <v>0</v>
      </c>
    </row>
    <row r="1532" spans="1:11" x14ac:dyDescent="0.35">
      <c r="A1532" s="8" t="s">
        <v>1057</v>
      </c>
      <c r="B1532" s="9"/>
      <c r="C1532" s="9"/>
      <c r="D1532" s="9"/>
      <c r="E1532" s="9">
        <v>1</v>
      </c>
      <c r="F1532" s="9"/>
      <c r="G1532" s="9"/>
      <c r="H1532" s="9"/>
      <c r="I1532" s="9"/>
      <c r="J1532" s="9"/>
      <c r="K1532" s="6">
        <f>SUM(B1532:J1532)-E1532</f>
        <v>0</v>
      </c>
    </row>
    <row r="1533" spans="1:11" x14ac:dyDescent="0.35">
      <c r="A1533" s="8" t="s">
        <v>1714</v>
      </c>
      <c r="B1533" s="9"/>
      <c r="C1533" s="9"/>
      <c r="D1533" s="9"/>
      <c r="E1533" s="9">
        <v>1</v>
      </c>
      <c r="F1533" s="9"/>
      <c r="G1533" s="9"/>
      <c r="H1533" s="9"/>
      <c r="I1533" s="9"/>
      <c r="J1533" s="9"/>
      <c r="K1533" s="6">
        <f>SUM(B1533:J1533)-E1533</f>
        <v>0</v>
      </c>
    </row>
    <row r="1534" spans="1:11" x14ac:dyDescent="0.35">
      <c r="A1534" s="8" t="s">
        <v>2099</v>
      </c>
      <c r="B1534" s="9"/>
      <c r="C1534" s="9"/>
      <c r="D1534" s="9"/>
      <c r="E1534" s="9">
        <v>1</v>
      </c>
      <c r="F1534" s="9"/>
      <c r="G1534" s="9"/>
      <c r="H1534" s="9"/>
      <c r="I1534" s="9"/>
      <c r="J1534" s="9"/>
      <c r="K1534" s="6">
        <f>SUM(B1534:J1534)-E1534</f>
        <v>0</v>
      </c>
    </row>
    <row r="1535" spans="1:11" x14ac:dyDescent="0.35">
      <c r="A1535" s="8" t="s">
        <v>2008</v>
      </c>
      <c r="B1535" s="9"/>
      <c r="C1535" s="9"/>
      <c r="D1535" s="9"/>
      <c r="E1535" s="9">
        <v>1</v>
      </c>
      <c r="F1535" s="9"/>
      <c r="G1535" s="9"/>
      <c r="H1535" s="9"/>
      <c r="I1535" s="9"/>
      <c r="J1535" s="9"/>
      <c r="K1535" s="6">
        <f>SUM(B1535:J1535)-E1535</f>
        <v>0</v>
      </c>
    </row>
    <row r="1536" spans="1:11" x14ac:dyDescent="0.35">
      <c r="A1536" s="8" t="s">
        <v>1187</v>
      </c>
      <c r="B1536" s="9"/>
      <c r="C1536" s="9"/>
      <c r="D1536" s="9"/>
      <c r="E1536" s="9">
        <v>1</v>
      </c>
      <c r="F1536" s="9"/>
      <c r="G1536" s="9"/>
      <c r="H1536" s="9"/>
      <c r="I1536" s="9"/>
      <c r="J1536" s="9"/>
      <c r="K1536" s="6">
        <f>SUM(B1536:J1536)-E1536</f>
        <v>0</v>
      </c>
    </row>
    <row r="1537" spans="1:11" x14ac:dyDescent="0.35">
      <c r="A1537" s="8" t="s">
        <v>1622</v>
      </c>
      <c r="B1537" s="9"/>
      <c r="C1537" s="9"/>
      <c r="D1537" s="9"/>
      <c r="E1537" s="9">
        <v>1</v>
      </c>
      <c r="F1537" s="9"/>
      <c r="G1537" s="9"/>
      <c r="H1537" s="9"/>
      <c r="I1537" s="9"/>
      <c r="J1537" s="9"/>
      <c r="K1537" s="6">
        <f>SUM(B1537:J1537)-E1537</f>
        <v>0</v>
      </c>
    </row>
    <row r="1538" spans="1:11" x14ac:dyDescent="0.35">
      <c r="A1538" s="8" t="s">
        <v>2104</v>
      </c>
      <c r="B1538" s="9"/>
      <c r="C1538" s="9"/>
      <c r="D1538" s="9"/>
      <c r="E1538" s="9">
        <v>1</v>
      </c>
      <c r="F1538" s="9"/>
      <c r="G1538" s="9"/>
      <c r="H1538" s="9"/>
      <c r="I1538" s="9"/>
      <c r="J1538" s="9"/>
      <c r="K1538" s="6">
        <f>SUM(B1538:J1538)-E1538</f>
        <v>0</v>
      </c>
    </row>
    <row r="1539" spans="1:11" x14ac:dyDescent="0.35">
      <c r="A1539" s="8" t="s">
        <v>1116</v>
      </c>
      <c r="B1539" s="9"/>
      <c r="C1539" s="9"/>
      <c r="D1539" s="9"/>
      <c r="E1539" s="9">
        <v>1</v>
      </c>
      <c r="F1539" s="9"/>
      <c r="G1539" s="9"/>
      <c r="H1539" s="9"/>
      <c r="I1539" s="9"/>
      <c r="J1539" s="9"/>
      <c r="K1539" s="6">
        <f>SUM(B1539:J1539)-E1539</f>
        <v>0</v>
      </c>
    </row>
    <row r="1540" spans="1:11" x14ac:dyDescent="0.35">
      <c r="A1540" s="8" t="s">
        <v>1836</v>
      </c>
      <c r="B1540" s="9"/>
      <c r="C1540" s="9"/>
      <c r="D1540" s="9"/>
      <c r="E1540" s="9">
        <v>1</v>
      </c>
      <c r="F1540" s="9"/>
      <c r="G1540" s="9"/>
      <c r="H1540" s="9"/>
      <c r="I1540" s="9"/>
      <c r="J1540" s="9"/>
      <c r="K1540" s="6">
        <f>SUM(B1540:J1540)-E1540</f>
        <v>0</v>
      </c>
    </row>
    <row r="1541" spans="1:11" x14ac:dyDescent="0.35">
      <c r="A1541" s="8" t="s">
        <v>749</v>
      </c>
      <c r="B1541" s="9"/>
      <c r="C1541" s="9"/>
      <c r="D1541" s="9"/>
      <c r="E1541" s="9">
        <v>1</v>
      </c>
      <c r="F1541" s="9"/>
      <c r="G1541" s="9"/>
      <c r="H1541" s="9"/>
      <c r="I1541" s="9"/>
      <c r="J1541" s="9"/>
      <c r="K1541" s="6">
        <f>SUM(B1541:J1541)-E1541</f>
        <v>0</v>
      </c>
    </row>
    <row r="1542" spans="1:11" x14ac:dyDescent="0.35">
      <c r="A1542" s="8" t="s">
        <v>1660</v>
      </c>
      <c r="B1542" s="9"/>
      <c r="C1542" s="9"/>
      <c r="D1542" s="9"/>
      <c r="E1542" s="9">
        <v>1</v>
      </c>
      <c r="F1542" s="9"/>
      <c r="G1542" s="9"/>
      <c r="H1542" s="9"/>
      <c r="I1542" s="9"/>
      <c r="J1542" s="9"/>
      <c r="K1542" s="6">
        <f>SUM(B1542:J1542)-E1542</f>
        <v>0</v>
      </c>
    </row>
    <row r="1543" spans="1:11" x14ac:dyDescent="0.35">
      <c r="A1543" s="8" t="s">
        <v>1121</v>
      </c>
      <c r="B1543" s="9"/>
      <c r="C1543" s="9"/>
      <c r="D1543" s="9"/>
      <c r="E1543" s="9">
        <v>1</v>
      </c>
      <c r="F1543" s="9"/>
      <c r="G1543" s="9"/>
      <c r="H1543" s="9"/>
      <c r="I1543" s="9"/>
      <c r="J1543" s="9"/>
      <c r="K1543" s="6">
        <f>SUM(B1543:J1543)-E1543</f>
        <v>0</v>
      </c>
    </row>
    <row r="1544" spans="1:11" x14ac:dyDescent="0.35">
      <c r="A1544" s="8" t="s">
        <v>981</v>
      </c>
      <c r="B1544" s="9"/>
      <c r="C1544" s="9"/>
      <c r="D1544" s="9"/>
      <c r="E1544" s="9">
        <v>1</v>
      </c>
      <c r="F1544" s="9"/>
      <c r="G1544" s="9"/>
      <c r="H1544" s="9"/>
      <c r="I1544" s="9"/>
      <c r="J1544" s="9"/>
      <c r="K1544" s="6">
        <f>SUM(B1544:J1544)-E1544</f>
        <v>0</v>
      </c>
    </row>
    <row r="1545" spans="1:11" x14ac:dyDescent="0.35">
      <c r="A1545" s="8" t="s">
        <v>2084</v>
      </c>
      <c r="B1545" s="9"/>
      <c r="C1545" s="9"/>
      <c r="D1545" s="9"/>
      <c r="E1545" s="9">
        <v>1</v>
      </c>
      <c r="F1545" s="9"/>
      <c r="G1545" s="9"/>
      <c r="H1545" s="9"/>
      <c r="I1545" s="9"/>
      <c r="J1545" s="9"/>
      <c r="K1545" s="6">
        <f>SUM(B1545:J1545)-E1545</f>
        <v>0</v>
      </c>
    </row>
    <row r="1546" spans="1:11" x14ac:dyDescent="0.35">
      <c r="A1546" s="16" t="s">
        <v>2215</v>
      </c>
      <c r="B1546" s="17">
        <v>80</v>
      </c>
      <c r="C1546" s="17">
        <v>109</v>
      </c>
      <c r="D1546" s="17">
        <v>48</v>
      </c>
      <c r="E1546" s="17">
        <v>742</v>
      </c>
      <c r="F1546" s="17">
        <v>25</v>
      </c>
      <c r="G1546" s="17">
        <v>104</v>
      </c>
      <c r="H1546" s="17">
        <v>122</v>
      </c>
      <c r="I1546" s="17">
        <v>58</v>
      </c>
      <c r="J1546" s="17">
        <v>74</v>
      </c>
      <c r="K1546" s="6">
        <f t="shared" ref="K1546" si="12">SUM(B1546:J1546)-E1546</f>
        <v>620</v>
      </c>
    </row>
    <row r="1547" spans="1:11" x14ac:dyDescent="0.35">
      <c r="K1547" s="6"/>
    </row>
    <row r="1548" spans="1:11" x14ac:dyDescent="0.35">
      <c r="K1548" s="6"/>
    </row>
    <row r="1549" spans="1:11" x14ac:dyDescent="0.35">
      <c r="K1549" s="6"/>
    </row>
    <row r="1550" spans="1:11" x14ac:dyDescent="0.35">
      <c r="K1550" s="6"/>
    </row>
    <row r="1551" spans="1:11" x14ac:dyDescent="0.35">
      <c r="K1551" s="6"/>
    </row>
    <row r="1554" spans="1:16" x14ac:dyDescent="0.35">
      <c r="A1554" s="15" t="s">
        <v>2214</v>
      </c>
      <c r="B1554" s="15" t="s">
        <v>2524</v>
      </c>
      <c r="C1554" s="15" t="s">
        <v>2402</v>
      </c>
      <c r="D1554" s="15" t="s">
        <v>2401</v>
      </c>
      <c r="E1554" s="15" t="s">
        <v>575</v>
      </c>
      <c r="F1554" s="15" t="s">
        <v>2393</v>
      </c>
      <c r="G1554" s="15" t="s">
        <v>651</v>
      </c>
      <c r="H1554" s="15" t="s">
        <v>9</v>
      </c>
      <c r="I1554" s="15" t="s">
        <v>791</v>
      </c>
      <c r="J1554" s="15" t="s">
        <v>30</v>
      </c>
      <c r="K1554" s="15" t="s">
        <v>2215</v>
      </c>
      <c r="L1554" t="s">
        <v>2522</v>
      </c>
      <c r="M1554" t="s">
        <v>2007</v>
      </c>
      <c r="N1554" t="s">
        <v>2523</v>
      </c>
      <c r="O1554" t="s">
        <v>576</v>
      </c>
      <c r="P1554" t="s">
        <v>2478</v>
      </c>
    </row>
    <row r="1555" spans="1:16" x14ac:dyDescent="0.35">
      <c r="A1555" s="8" t="s">
        <v>98</v>
      </c>
      <c r="B1555" s="9">
        <v>2</v>
      </c>
      <c r="C1555" s="9">
        <v>3</v>
      </c>
      <c r="D1555" s="9">
        <v>4</v>
      </c>
      <c r="E1555" s="9">
        <v>55</v>
      </c>
      <c r="F1555" s="9">
        <v>3</v>
      </c>
      <c r="G1555" s="9">
        <v>6</v>
      </c>
      <c r="H1555" s="9">
        <v>7</v>
      </c>
      <c r="I1555" s="9">
        <v>5</v>
      </c>
      <c r="J1555" s="9">
        <v>4</v>
      </c>
      <c r="K1555" s="9">
        <v>89</v>
      </c>
      <c r="L1555">
        <f>K1555-E1555</f>
        <v>34</v>
      </c>
      <c r="M1555">
        <f>D1555+C1555+F1555</f>
        <v>10</v>
      </c>
      <c r="N1555">
        <f>H1555+J1555</f>
        <v>11</v>
      </c>
      <c r="O1555">
        <f>I1555+G1555</f>
        <v>11</v>
      </c>
      <c r="P1555">
        <f>B1555</f>
        <v>2</v>
      </c>
    </row>
    <row r="1556" spans="1:16" x14ac:dyDescent="0.35">
      <c r="A1556" s="8" t="s">
        <v>190</v>
      </c>
      <c r="B1556" s="9">
        <v>5</v>
      </c>
      <c r="C1556" s="9"/>
      <c r="D1556" s="9"/>
      <c r="E1556" s="9">
        <v>19</v>
      </c>
      <c r="F1556" s="9"/>
      <c r="G1556" s="9">
        <v>2</v>
      </c>
      <c r="H1556" s="9">
        <v>6</v>
      </c>
      <c r="I1556" s="9">
        <v>3</v>
      </c>
      <c r="J1556" s="9">
        <v>9</v>
      </c>
      <c r="K1556" s="9">
        <v>34</v>
      </c>
      <c r="L1556" s="6">
        <f>K1556-E1556</f>
        <v>15</v>
      </c>
      <c r="M1556" s="6">
        <f>D1556+C1556+F1556</f>
        <v>0</v>
      </c>
      <c r="N1556" s="6">
        <f>H1556+J1556</f>
        <v>15</v>
      </c>
      <c r="O1556" s="6">
        <f>I1556+G1556</f>
        <v>5</v>
      </c>
      <c r="P1556" s="6">
        <f>B1556</f>
        <v>5</v>
      </c>
    </row>
    <row r="1557" spans="1:16" x14ac:dyDescent="0.35">
      <c r="A1557" s="8" t="s">
        <v>111</v>
      </c>
      <c r="B1557" s="9">
        <v>7</v>
      </c>
      <c r="C1557" s="9"/>
      <c r="D1557" s="9"/>
      <c r="E1557" s="9">
        <v>13</v>
      </c>
      <c r="F1557" s="9"/>
      <c r="G1557" s="9">
        <v>3</v>
      </c>
      <c r="H1557" s="9">
        <v>7</v>
      </c>
      <c r="I1557" s="9">
        <v>2</v>
      </c>
      <c r="J1557" s="9">
        <v>2</v>
      </c>
      <c r="K1557" s="9">
        <v>34</v>
      </c>
      <c r="L1557" s="6">
        <f t="shared" ref="L1557:L1562" si="13">K1557-E1557</f>
        <v>21</v>
      </c>
      <c r="M1557" s="6">
        <f t="shared" ref="M1557:M1618" si="14">D1557+C1557+F1557</f>
        <v>0</v>
      </c>
      <c r="N1557" s="6">
        <f t="shared" ref="N1557:N1562" si="15">H1557+J1557</f>
        <v>9</v>
      </c>
      <c r="O1557" s="6">
        <f t="shared" ref="O1557:O1562" si="16">I1557+G1557</f>
        <v>5</v>
      </c>
      <c r="P1557" s="6">
        <f t="shared" ref="P1557:P1562" si="17">B1557</f>
        <v>7</v>
      </c>
    </row>
    <row r="1558" spans="1:16" x14ac:dyDescent="0.35">
      <c r="A1558" s="8" t="s">
        <v>28</v>
      </c>
      <c r="B1558" s="9"/>
      <c r="C1558" s="9">
        <v>2</v>
      </c>
      <c r="D1558" s="9">
        <v>1</v>
      </c>
      <c r="E1558" s="9">
        <v>8</v>
      </c>
      <c r="F1558" s="9">
        <v>2</v>
      </c>
      <c r="G1558" s="9">
        <v>4</v>
      </c>
      <c r="H1558" s="9">
        <v>3</v>
      </c>
      <c r="I1558" s="9"/>
      <c r="J1558" s="9">
        <v>8</v>
      </c>
      <c r="K1558" s="9">
        <v>28</v>
      </c>
      <c r="L1558" s="6">
        <f t="shared" si="13"/>
        <v>20</v>
      </c>
      <c r="M1558" s="6">
        <f t="shared" si="14"/>
        <v>5</v>
      </c>
      <c r="N1558" s="6">
        <f t="shared" si="15"/>
        <v>11</v>
      </c>
      <c r="O1558" s="6">
        <f t="shared" si="16"/>
        <v>4</v>
      </c>
      <c r="P1558" s="6">
        <f t="shared" si="17"/>
        <v>0</v>
      </c>
    </row>
    <row r="1559" spans="1:16" x14ac:dyDescent="0.35">
      <c r="A1559" s="8" t="s">
        <v>790</v>
      </c>
      <c r="B1559" s="9"/>
      <c r="C1559" s="9"/>
      <c r="D1559" s="9">
        <v>8</v>
      </c>
      <c r="E1559" s="9">
        <v>13</v>
      </c>
      <c r="F1559" s="9">
        <v>3</v>
      </c>
      <c r="G1559" s="9"/>
      <c r="H1559" s="9">
        <v>2</v>
      </c>
      <c r="I1559" s="9">
        <v>2</v>
      </c>
      <c r="J1559" s="9"/>
      <c r="K1559" s="9">
        <v>28</v>
      </c>
      <c r="L1559" s="6">
        <f t="shared" si="13"/>
        <v>15</v>
      </c>
      <c r="M1559" s="6">
        <f t="shared" si="14"/>
        <v>11</v>
      </c>
      <c r="N1559" s="6">
        <f t="shared" si="15"/>
        <v>2</v>
      </c>
      <c r="O1559" s="6">
        <f t="shared" si="16"/>
        <v>2</v>
      </c>
      <c r="P1559" s="6">
        <f t="shared" si="17"/>
        <v>0</v>
      </c>
    </row>
    <row r="1560" spans="1:16" x14ac:dyDescent="0.35">
      <c r="A1560" s="8" t="s">
        <v>291</v>
      </c>
      <c r="B1560" s="9"/>
      <c r="C1560" s="9"/>
      <c r="D1560" s="9"/>
      <c r="E1560" s="9">
        <v>1</v>
      </c>
      <c r="F1560" s="9"/>
      <c r="G1560" s="9"/>
      <c r="H1560" s="9">
        <v>4</v>
      </c>
      <c r="I1560" s="9">
        <v>1</v>
      </c>
      <c r="J1560" s="9">
        <v>6</v>
      </c>
      <c r="K1560" s="9">
        <v>12</v>
      </c>
      <c r="L1560" s="6">
        <f t="shared" si="13"/>
        <v>11</v>
      </c>
      <c r="M1560" s="6">
        <f t="shared" si="14"/>
        <v>0</v>
      </c>
      <c r="N1560" s="6">
        <f t="shared" si="15"/>
        <v>10</v>
      </c>
      <c r="O1560" s="6">
        <f t="shared" si="16"/>
        <v>1</v>
      </c>
      <c r="P1560" s="6">
        <f t="shared" si="17"/>
        <v>0</v>
      </c>
    </row>
    <row r="1561" spans="1:16" x14ac:dyDescent="0.35">
      <c r="A1561" s="8" t="s">
        <v>503</v>
      </c>
      <c r="B1561" s="9">
        <v>3</v>
      </c>
      <c r="C1561" s="9"/>
      <c r="D1561" s="9"/>
      <c r="E1561" s="9">
        <v>9</v>
      </c>
      <c r="F1561" s="9"/>
      <c r="G1561" s="9">
        <v>1</v>
      </c>
      <c r="H1561" s="9">
        <v>1</v>
      </c>
      <c r="I1561" s="9">
        <v>4</v>
      </c>
      <c r="J1561" s="9"/>
      <c r="K1561" s="9">
        <v>18</v>
      </c>
      <c r="L1561" s="6">
        <f t="shared" si="13"/>
        <v>9</v>
      </c>
      <c r="M1561" s="6">
        <f t="shared" si="14"/>
        <v>0</v>
      </c>
      <c r="N1561" s="6">
        <f t="shared" si="15"/>
        <v>1</v>
      </c>
      <c r="O1561" s="6">
        <f t="shared" si="16"/>
        <v>5</v>
      </c>
      <c r="P1561" s="6">
        <f t="shared" si="17"/>
        <v>3</v>
      </c>
    </row>
    <row r="1562" spans="1:16" x14ac:dyDescent="0.35">
      <c r="A1562" s="8" t="s">
        <v>1053</v>
      </c>
      <c r="B1562" s="9">
        <v>7</v>
      </c>
      <c r="C1562" s="9"/>
      <c r="D1562" s="9"/>
      <c r="E1562" s="9">
        <v>7</v>
      </c>
      <c r="F1562" s="9"/>
      <c r="G1562" s="9"/>
      <c r="H1562" s="9"/>
      <c r="I1562" s="9"/>
      <c r="J1562" s="9">
        <v>1</v>
      </c>
      <c r="K1562" s="9">
        <v>15</v>
      </c>
      <c r="L1562" s="6">
        <f t="shared" si="13"/>
        <v>8</v>
      </c>
      <c r="M1562" s="6">
        <f t="shared" si="14"/>
        <v>0</v>
      </c>
      <c r="N1562" s="6">
        <f t="shared" si="15"/>
        <v>1</v>
      </c>
      <c r="O1562" s="6">
        <f t="shared" si="16"/>
        <v>0</v>
      </c>
      <c r="P1562" s="6">
        <f t="shared" si="17"/>
        <v>7</v>
      </c>
    </row>
    <row r="1563" spans="1:16" x14ac:dyDescent="0.35">
      <c r="A1563" s="8" t="s">
        <v>1210</v>
      </c>
      <c r="B1563" s="9"/>
      <c r="C1563" s="9">
        <v>4</v>
      </c>
      <c r="D1563" s="9"/>
      <c r="E1563" s="9">
        <v>10</v>
      </c>
      <c r="F1563" s="9"/>
      <c r="G1563" s="9"/>
      <c r="H1563" s="9">
        <v>3</v>
      </c>
      <c r="I1563" s="9"/>
      <c r="J1563" s="9">
        <v>1</v>
      </c>
      <c r="K1563" s="9">
        <v>18</v>
      </c>
      <c r="L1563" s="6">
        <f>K1563-E1563</f>
        <v>8</v>
      </c>
      <c r="M1563" s="6">
        <f t="shared" si="14"/>
        <v>4</v>
      </c>
      <c r="N1563" s="6">
        <f>H1563+J1563</f>
        <v>4</v>
      </c>
      <c r="O1563" s="6">
        <f>I1563+G1563</f>
        <v>0</v>
      </c>
      <c r="P1563" s="6">
        <f t="shared" ref="P1563:P1574" si="18">B1563</f>
        <v>0</v>
      </c>
    </row>
    <row r="1564" spans="1:16" x14ac:dyDescent="0.35">
      <c r="A1564" s="8" t="s">
        <v>352</v>
      </c>
      <c r="B1564" s="9">
        <v>4</v>
      </c>
      <c r="C1564" s="9"/>
      <c r="D1564" s="9"/>
      <c r="E1564" s="9">
        <v>6</v>
      </c>
      <c r="F1564" s="9"/>
      <c r="G1564" s="9"/>
      <c r="H1564" s="9">
        <v>2</v>
      </c>
      <c r="I1564" s="9">
        <v>2</v>
      </c>
      <c r="J1564" s="9"/>
      <c r="K1564" s="9">
        <v>14</v>
      </c>
      <c r="L1564" s="6">
        <f>K1564-E1564</f>
        <v>8</v>
      </c>
      <c r="M1564" s="6">
        <f t="shared" si="14"/>
        <v>0</v>
      </c>
      <c r="N1564" s="6">
        <f>H1564+J1564</f>
        <v>2</v>
      </c>
      <c r="O1564" s="6">
        <f>I1564+G1564</f>
        <v>2</v>
      </c>
      <c r="P1564" s="6">
        <f t="shared" si="18"/>
        <v>4</v>
      </c>
    </row>
    <row r="1565" spans="1:16" x14ac:dyDescent="0.35">
      <c r="A1565" s="8" t="s">
        <v>95</v>
      </c>
      <c r="B1565" s="9"/>
      <c r="C1565" s="9">
        <v>1</v>
      </c>
      <c r="D1565" s="9">
        <v>1</v>
      </c>
      <c r="E1565" s="9">
        <v>20</v>
      </c>
      <c r="F1565" s="9"/>
      <c r="G1565" s="9">
        <v>1</v>
      </c>
      <c r="H1565" s="9">
        <v>1</v>
      </c>
      <c r="I1565" s="9">
        <v>3</v>
      </c>
      <c r="J1565" s="9"/>
      <c r="K1565" s="9">
        <v>27</v>
      </c>
      <c r="L1565" s="6">
        <f>K1565-E1565</f>
        <v>7</v>
      </c>
      <c r="M1565" s="6">
        <f t="shared" si="14"/>
        <v>2</v>
      </c>
      <c r="N1565" s="6">
        <f>H1565+J1565</f>
        <v>1</v>
      </c>
      <c r="O1565" s="6">
        <f>I1565+G1565</f>
        <v>4</v>
      </c>
      <c r="P1565" s="6">
        <f t="shared" si="18"/>
        <v>0</v>
      </c>
    </row>
    <row r="1566" spans="1:16" x14ac:dyDescent="0.35">
      <c r="A1566" s="8" t="s">
        <v>319</v>
      </c>
      <c r="B1566" s="9"/>
      <c r="C1566" s="9"/>
      <c r="D1566" s="9"/>
      <c r="E1566" s="9">
        <v>3</v>
      </c>
      <c r="F1566" s="9"/>
      <c r="G1566" s="9"/>
      <c r="H1566" s="9">
        <v>5</v>
      </c>
      <c r="I1566" s="9">
        <v>1</v>
      </c>
      <c r="J1566" s="9">
        <v>1</v>
      </c>
      <c r="K1566" s="9">
        <v>10</v>
      </c>
      <c r="L1566" s="6">
        <f>K1566-E1566</f>
        <v>7</v>
      </c>
      <c r="M1566" s="6">
        <f t="shared" si="14"/>
        <v>0</v>
      </c>
      <c r="N1566" s="6">
        <f>H1566+J1566</f>
        <v>6</v>
      </c>
      <c r="O1566" s="6">
        <f>I1566+G1566</f>
        <v>1</v>
      </c>
      <c r="P1566" s="6">
        <f t="shared" si="18"/>
        <v>0</v>
      </c>
    </row>
    <row r="1567" spans="1:16" x14ac:dyDescent="0.35">
      <c r="A1567" s="8" t="s">
        <v>2582</v>
      </c>
      <c r="B1567" s="9">
        <v>4</v>
      </c>
      <c r="C1567" s="9"/>
      <c r="D1567" s="9"/>
      <c r="E1567" s="9">
        <v>12</v>
      </c>
      <c r="F1567" s="9"/>
      <c r="G1567" s="9"/>
      <c r="H1567" s="9"/>
      <c r="I1567" s="9"/>
      <c r="J1567" s="9">
        <v>2</v>
      </c>
      <c r="K1567" s="9">
        <v>18</v>
      </c>
      <c r="L1567" s="6">
        <f>K1567-E1567</f>
        <v>6</v>
      </c>
      <c r="M1567" s="6">
        <f t="shared" si="14"/>
        <v>0</v>
      </c>
      <c r="N1567" s="6">
        <f>H1567+J1567</f>
        <v>2</v>
      </c>
      <c r="O1567" s="6">
        <f>I1567+G1567</f>
        <v>0</v>
      </c>
      <c r="P1567" s="6">
        <f t="shared" si="18"/>
        <v>4</v>
      </c>
    </row>
    <row r="1568" spans="1:16" x14ac:dyDescent="0.35">
      <c r="A1568" s="8" t="s">
        <v>209</v>
      </c>
      <c r="B1568" s="9"/>
      <c r="C1568" s="9">
        <v>1</v>
      </c>
      <c r="D1568" s="9"/>
      <c r="E1568" s="9">
        <v>9</v>
      </c>
      <c r="F1568" s="9"/>
      <c r="G1568" s="9"/>
      <c r="H1568" s="9">
        <v>1</v>
      </c>
      <c r="I1568" s="9">
        <v>3</v>
      </c>
      <c r="J1568" s="9">
        <v>1</v>
      </c>
      <c r="K1568" s="9">
        <v>15</v>
      </c>
      <c r="L1568" s="6">
        <f>K1568-E1568</f>
        <v>6</v>
      </c>
      <c r="M1568" s="6">
        <f t="shared" si="14"/>
        <v>1</v>
      </c>
      <c r="N1568" s="6">
        <f>H1568+J1568</f>
        <v>2</v>
      </c>
      <c r="O1568" s="6">
        <f>I1568+G1568</f>
        <v>3</v>
      </c>
      <c r="P1568" s="6">
        <f t="shared" si="18"/>
        <v>0</v>
      </c>
    </row>
    <row r="1569" spans="1:16" x14ac:dyDescent="0.35">
      <c r="A1569" s="8" t="s">
        <v>722</v>
      </c>
      <c r="B1569" s="9"/>
      <c r="C1569" s="9">
        <v>1</v>
      </c>
      <c r="D1569" s="9"/>
      <c r="E1569" s="9">
        <v>10</v>
      </c>
      <c r="F1569" s="9"/>
      <c r="G1569" s="9"/>
      <c r="H1569" s="9">
        <v>2</v>
      </c>
      <c r="I1569" s="9">
        <v>2</v>
      </c>
      <c r="J1569" s="9">
        <v>1</v>
      </c>
      <c r="K1569" s="9">
        <v>16</v>
      </c>
      <c r="L1569" s="6">
        <f>K1569-E1569</f>
        <v>6</v>
      </c>
      <c r="M1569" s="6">
        <f t="shared" si="14"/>
        <v>1</v>
      </c>
      <c r="N1569" s="6">
        <f>H1569+J1569</f>
        <v>3</v>
      </c>
      <c r="O1569" s="6">
        <f>I1569+G1569</f>
        <v>2</v>
      </c>
      <c r="P1569" s="6">
        <f t="shared" si="18"/>
        <v>0</v>
      </c>
    </row>
    <row r="1570" spans="1:16" x14ac:dyDescent="0.35">
      <c r="A1570" s="8" t="s">
        <v>50</v>
      </c>
      <c r="B1570" s="9"/>
      <c r="C1570" s="9"/>
      <c r="D1570" s="9"/>
      <c r="E1570" s="9">
        <v>2</v>
      </c>
      <c r="F1570" s="9"/>
      <c r="G1570" s="9"/>
      <c r="H1570" s="9"/>
      <c r="I1570" s="9">
        <v>3</v>
      </c>
      <c r="J1570" s="9">
        <v>2</v>
      </c>
      <c r="K1570" s="9">
        <v>7</v>
      </c>
      <c r="L1570" s="6">
        <f>K1570-E1570</f>
        <v>5</v>
      </c>
      <c r="M1570" s="6">
        <f t="shared" si="14"/>
        <v>0</v>
      </c>
      <c r="N1570" s="6">
        <f>H1570+J1570</f>
        <v>2</v>
      </c>
      <c r="O1570" s="6">
        <f>I1570+G1570</f>
        <v>3</v>
      </c>
      <c r="P1570" s="6">
        <f t="shared" si="18"/>
        <v>0</v>
      </c>
    </row>
    <row r="1571" spans="1:16" x14ac:dyDescent="0.35">
      <c r="A1571" s="8" t="s">
        <v>858</v>
      </c>
      <c r="B1571" s="9">
        <v>3</v>
      </c>
      <c r="C1571" s="9"/>
      <c r="D1571" s="9"/>
      <c r="E1571" s="9"/>
      <c r="F1571" s="9"/>
      <c r="G1571" s="9">
        <v>2</v>
      </c>
      <c r="H1571" s="9"/>
      <c r="I1571" s="9"/>
      <c r="J1571" s="9"/>
      <c r="K1571" s="9">
        <v>5</v>
      </c>
      <c r="L1571" s="6">
        <f>K1571-E1571</f>
        <v>5</v>
      </c>
      <c r="M1571" s="6">
        <f t="shared" si="14"/>
        <v>0</v>
      </c>
      <c r="N1571" s="6">
        <f>H1571+J1571</f>
        <v>0</v>
      </c>
      <c r="O1571" s="6">
        <f>I1571+G1571</f>
        <v>2</v>
      </c>
      <c r="P1571" s="6">
        <f t="shared" si="18"/>
        <v>3</v>
      </c>
    </row>
    <row r="1572" spans="1:16" x14ac:dyDescent="0.35">
      <c r="A1572" s="8" t="s">
        <v>313</v>
      </c>
      <c r="B1572" s="9"/>
      <c r="C1572" s="9"/>
      <c r="D1572" s="9"/>
      <c r="E1572" s="9">
        <v>1</v>
      </c>
      <c r="F1572" s="9"/>
      <c r="G1572" s="9"/>
      <c r="H1572" s="9"/>
      <c r="I1572" s="9">
        <v>1</v>
      </c>
      <c r="J1572" s="9">
        <v>4</v>
      </c>
      <c r="K1572" s="9">
        <v>6</v>
      </c>
      <c r="L1572" s="6">
        <f>K1572-E1572</f>
        <v>5</v>
      </c>
      <c r="M1572" s="6">
        <f t="shared" si="14"/>
        <v>0</v>
      </c>
      <c r="N1572" s="6">
        <f>H1572+J1572</f>
        <v>4</v>
      </c>
      <c r="O1572" s="6">
        <f>I1572+G1572</f>
        <v>1</v>
      </c>
      <c r="P1572" s="6">
        <f t="shared" si="18"/>
        <v>0</v>
      </c>
    </row>
    <row r="1573" spans="1:16" x14ac:dyDescent="0.35">
      <c r="A1573" s="8" t="s">
        <v>865</v>
      </c>
      <c r="B1573" s="9">
        <v>4</v>
      </c>
      <c r="C1573" s="9"/>
      <c r="D1573" s="9"/>
      <c r="E1573" s="9">
        <v>4</v>
      </c>
      <c r="F1573" s="9"/>
      <c r="G1573" s="9">
        <v>1</v>
      </c>
      <c r="H1573" s="9"/>
      <c r="I1573" s="9"/>
      <c r="J1573" s="9"/>
      <c r="K1573" s="9">
        <v>9</v>
      </c>
      <c r="L1573" s="6">
        <f>K1573-E1573</f>
        <v>5</v>
      </c>
      <c r="M1573" s="6">
        <f t="shared" si="14"/>
        <v>0</v>
      </c>
      <c r="N1573" s="6">
        <f>H1573+J1573</f>
        <v>0</v>
      </c>
      <c r="O1573" s="6">
        <f>I1573+G1573</f>
        <v>1</v>
      </c>
      <c r="P1573" s="6">
        <f t="shared" si="18"/>
        <v>4</v>
      </c>
    </row>
    <row r="1574" spans="1:16" x14ac:dyDescent="0.35">
      <c r="A1574" s="8" t="s">
        <v>336</v>
      </c>
      <c r="B1574" s="9"/>
      <c r="C1574" s="9"/>
      <c r="D1574" s="9"/>
      <c r="E1574" s="9">
        <v>5</v>
      </c>
      <c r="F1574" s="9"/>
      <c r="G1574" s="9"/>
      <c r="H1574" s="9">
        <v>2</v>
      </c>
      <c r="I1574" s="9">
        <v>1</v>
      </c>
      <c r="J1574" s="9">
        <v>2</v>
      </c>
      <c r="K1574" s="9">
        <v>10</v>
      </c>
      <c r="L1574" s="6">
        <f>K1574-E1574</f>
        <v>5</v>
      </c>
      <c r="M1574" s="6">
        <f t="shared" si="14"/>
        <v>0</v>
      </c>
      <c r="N1574" s="6">
        <f>H1574+J1574</f>
        <v>4</v>
      </c>
      <c r="O1574" s="6">
        <f>I1574+G1574</f>
        <v>1</v>
      </c>
      <c r="P1574" s="6">
        <f t="shared" si="18"/>
        <v>0</v>
      </c>
    </row>
    <row r="1575" spans="1:16" x14ac:dyDescent="0.35">
      <c r="A1575" s="8" t="s">
        <v>126</v>
      </c>
      <c r="B1575" s="9"/>
      <c r="C1575" s="9"/>
      <c r="D1575" s="9"/>
      <c r="E1575" s="9">
        <v>4</v>
      </c>
      <c r="F1575" s="9"/>
      <c r="G1575" s="9"/>
      <c r="H1575" s="9">
        <v>1</v>
      </c>
      <c r="I1575" s="9">
        <v>1</v>
      </c>
      <c r="J1575" s="9">
        <v>2</v>
      </c>
      <c r="K1575" s="9">
        <v>8</v>
      </c>
      <c r="L1575" s="6">
        <f>K1575-E1575</f>
        <v>4</v>
      </c>
      <c r="M1575" s="6">
        <f t="shared" si="14"/>
        <v>0</v>
      </c>
      <c r="N1575" s="6">
        <f>H1575+J1575</f>
        <v>3</v>
      </c>
      <c r="O1575" s="6">
        <f>I1575+G1575</f>
        <v>1</v>
      </c>
    </row>
    <row r="1576" spans="1:16" x14ac:dyDescent="0.35">
      <c r="A1576" s="8" t="s">
        <v>438</v>
      </c>
      <c r="B1576" s="9">
        <v>1</v>
      </c>
      <c r="C1576" s="9"/>
      <c r="D1576" s="9"/>
      <c r="E1576" s="9">
        <v>7</v>
      </c>
      <c r="F1576" s="9"/>
      <c r="G1576" s="9"/>
      <c r="H1576" s="9">
        <v>2</v>
      </c>
      <c r="I1576" s="9"/>
      <c r="J1576" s="9">
        <v>1</v>
      </c>
      <c r="K1576" s="9">
        <v>11</v>
      </c>
      <c r="L1576" s="6">
        <f>K1576-E1576</f>
        <v>4</v>
      </c>
      <c r="M1576" s="6">
        <f t="shared" si="14"/>
        <v>0</v>
      </c>
      <c r="N1576" s="6">
        <f>H1576+J1576</f>
        <v>3</v>
      </c>
      <c r="O1576" s="6">
        <f>I1576+G1576</f>
        <v>0</v>
      </c>
    </row>
    <row r="1577" spans="1:16" x14ac:dyDescent="0.35">
      <c r="A1577" s="8" t="s">
        <v>208</v>
      </c>
      <c r="B1577" s="9"/>
      <c r="C1577" s="9"/>
      <c r="D1577" s="9"/>
      <c r="E1577" s="9">
        <v>3</v>
      </c>
      <c r="F1577" s="9"/>
      <c r="G1577" s="9"/>
      <c r="H1577" s="9">
        <v>4</v>
      </c>
      <c r="I1577" s="9"/>
      <c r="J1577" s="9"/>
      <c r="K1577" s="9">
        <v>7</v>
      </c>
      <c r="L1577" s="6">
        <f>K1577-E1577</f>
        <v>4</v>
      </c>
      <c r="M1577" s="6">
        <f t="shared" si="14"/>
        <v>0</v>
      </c>
      <c r="N1577" s="6">
        <f>H1577+J1577</f>
        <v>4</v>
      </c>
      <c r="O1577" s="6">
        <f>I1577+G1577</f>
        <v>0</v>
      </c>
    </row>
    <row r="1578" spans="1:16" x14ac:dyDescent="0.35">
      <c r="A1578" s="8" t="s">
        <v>2609</v>
      </c>
      <c r="B1578" s="9"/>
      <c r="C1578" s="9"/>
      <c r="D1578" s="9"/>
      <c r="E1578" s="9"/>
      <c r="F1578" s="9"/>
      <c r="G1578" s="9"/>
      <c r="H1578" s="9">
        <v>4</v>
      </c>
      <c r="I1578" s="9"/>
      <c r="J1578" s="9"/>
      <c r="K1578" s="9">
        <v>4</v>
      </c>
      <c r="L1578" s="6">
        <f>K1578-E1578</f>
        <v>4</v>
      </c>
      <c r="M1578" s="6">
        <f t="shared" si="14"/>
        <v>0</v>
      </c>
      <c r="N1578" s="6">
        <f>H1578+J1578</f>
        <v>4</v>
      </c>
      <c r="O1578" s="6">
        <f>I1578+G1578</f>
        <v>0</v>
      </c>
    </row>
    <row r="1579" spans="1:16" x14ac:dyDescent="0.35">
      <c r="A1579" s="8" t="s">
        <v>593</v>
      </c>
      <c r="B1579" s="9">
        <v>1</v>
      </c>
      <c r="C1579" s="9"/>
      <c r="D1579" s="9"/>
      <c r="E1579" s="9">
        <v>6</v>
      </c>
      <c r="F1579" s="9"/>
      <c r="G1579" s="9"/>
      <c r="H1579" s="9">
        <v>1</v>
      </c>
      <c r="I1579" s="9">
        <v>1</v>
      </c>
      <c r="J1579" s="9">
        <v>1</v>
      </c>
      <c r="K1579" s="9">
        <v>10</v>
      </c>
      <c r="L1579" s="6">
        <f>K1579-E1579</f>
        <v>4</v>
      </c>
      <c r="M1579" s="6">
        <f t="shared" si="14"/>
        <v>0</v>
      </c>
      <c r="N1579" s="6">
        <f>H1579+J1579</f>
        <v>2</v>
      </c>
      <c r="O1579" s="6">
        <f>I1579+G1579</f>
        <v>1</v>
      </c>
    </row>
    <row r="1580" spans="1:16" x14ac:dyDescent="0.35">
      <c r="A1580" s="8" t="s">
        <v>873</v>
      </c>
      <c r="B1580" s="9"/>
      <c r="C1580" s="9"/>
      <c r="D1580" s="9"/>
      <c r="E1580" s="9"/>
      <c r="F1580" s="9"/>
      <c r="G1580" s="9"/>
      <c r="H1580" s="9">
        <v>1</v>
      </c>
      <c r="I1580" s="9">
        <v>3</v>
      </c>
      <c r="J1580" s="9"/>
      <c r="K1580" s="9">
        <v>4</v>
      </c>
      <c r="L1580" s="6">
        <f>K1580-E1580</f>
        <v>4</v>
      </c>
      <c r="M1580" s="6">
        <f t="shared" si="14"/>
        <v>0</v>
      </c>
      <c r="N1580" s="6">
        <f>H1580+J1580</f>
        <v>1</v>
      </c>
      <c r="O1580" s="6">
        <f>I1580+G1580</f>
        <v>3</v>
      </c>
    </row>
    <row r="1581" spans="1:16" x14ac:dyDescent="0.35">
      <c r="A1581" s="8" t="s">
        <v>280</v>
      </c>
      <c r="B1581" s="9"/>
      <c r="C1581" s="9">
        <v>1</v>
      </c>
      <c r="D1581" s="9"/>
      <c r="E1581" s="9"/>
      <c r="F1581" s="9"/>
      <c r="G1581" s="9"/>
      <c r="H1581" s="9">
        <v>1</v>
      </c>
      <c r="I1581" s="9"/>
      <c r="J1581" s="9">
        <v>2</v>
      </c>
      <c r="K1581" s="9">
        <v>4</v>
      </c>
      <c r="L1581" s="6">
        <f>K1581-E1581</f>
        <v>4</v>
      </c>
      <c r="M1581" s="6">
        <f t="shared" si="14"/>
        <v>1</v>
      </c>
      <c r="N1581" s="6">
        <f>H1581+J1581</f>
        <v>3</v>
      </c>
      <c r="O1581" s="6">
        <f>I1581+G1581</f>
        <v>0</v>
      </c>
    </row>
    <row r="1582" spans="1:16" x14ac:dyDescent="0.35">
      <c r="A1582" s="8" t="s">
        <v>312</v>
      </c>
      <c r="B1582" s="9"/>
      <c r="C1582" s="9"/>
      <c r="D1582" s="9"/>
      <c r="E1582" s="9">
        <v>2</v>
      </c>
      <c r="F1582" s="9"/>
      <c r="G1582" s="9">
        <v>1</v>
      </c>
      <c r="H1582" s="9">
        <v>1</v>
      </c>
      <c r="I1582" s="9">
        <v>2</v>
      </c>
      <c r="J1582" s="9"/>
      <c r="K1582" s="9">
        <v>6</v>
      </c>
      <c r="L1582" s="6">
        <f>K1582-E1582</f>
        <v>4</v>
      </c>
      <c r="M1582" s="6">
        <f t="shared" si="14"/>
        <v>0</v>
      </c>
      <c r="N1582" s="6">
        <f>H1582+J1582</f>
        <v>1</v>
      </c>
      <c r="O1582" s="6">
        <f>I1582+G1582</f>
        <v>3</v>
      </c>
    </row>
    <row r="1583" spans="1:16" x14ac:dyDescent="0.35">
      <c r="A1583" s="8" t="s">
        <v>369</v>
      </c>
      <c r="B1583" s="9"/>
      <c r="C1583" s="9"/>
      <c r="D1583" s="9">
        <v>1</v>
      </c>
      <c r="E1583" s="9"/>
      <c r="F1583" s="9"/>
      <c r="G1583" s="9"/>
      <c r="H1583" s="9"/>
      <c r="I1583" s="9">
        <v>1</v>
      </c>
      <c r="J1583" s="9">
        <v>2</v>
      </c>
      <c r="K1583" s="9">
        <v>4</v>
      </c>
      <c r="L1583" s="6">
        <f>K1583-E1583</f>
        <v>4</v>
      </c>
      <c r="M1583" s="6">
        <f t="shared" si="14"/>
        <v>1</v>
      </c>
      <c r="N1583" s="6">
        <f>H1583+J1583</f>
        <v>2</v>
      </c>
      <c r="O1583" s="6">
        <f>I1583+G1583</f>
        <v>1</v>
      </c>
    </row>
    <row r="1584" spans="1:16" x14ac:dyDescent="0.35">
      <c r="A1584" s="8" t="s">
        <v>103</v>
      </c>
      <c r="B1584" s="9"/>
      <c r="C1584" s="9"/>
      <c r="D1584" s="9"/>
      <c r="E1584" s="9"/>
      <c r="F1584" s="9"/>
      <c r="G1584" s="9"/>
      <c r="H1584" s="9">
        <v>1</v>
      </c>
      <c r="I1584" s="9"/>
      <c r="J1584" s="9">
        <v>2</v>
      </c>
      <c r="K1584" s="9">
        <v>3</v>
      </c>
      <c r="L1584" s="6">
        <f>K1584-E1584</f>
        <v>3</v>
      </c>
      <c r="M1584" s="6">
        <f t="shared" si="14"/>
        <v>0</v>
      </c>
      <c r="N1584" s="6">
        <f>H1584+J1584</f>
        <v>3</v>
      </c>
      <c r="O1584" s="6">
        <f>I1584+G1584</f>
        <v>0</v>
      </c>
    </row>
    <row r="1585" spans="1:15" x14ac:dyDescent="0.35">
      <c r="A1585" s="8" t="s">
        <v>1046</v>
      </c>
      <c r="B1585" s="9"/>
      <c r="C1585" s="9"/>
      <c r="D1585" s="9">
        <v>2</v>
      </c>
      <c r="E1585" s="9">
        <v>1</v>
      </c>
      <c r="F1585" s="9">
        <v>1</v>
      </c>
      <c r="G1585" s="9"/>
      <c r="H1585" s="9"/>
      <c r="I1585" s="9"/>
      <c r="J1585" s="9"/>
      <c r="K1585" s="9">
        <v>4</v>
      </c>
      <c r="L1585" s="6">
        <f>K1585-E1585</f>
        <v>3</v>
      </c>
      <c r="M1585" s="6">
        <f t="shared" si="14"/>
        <v>3</v>
      </c>
      <c r="N1585" s="6">
        <f>H1585+J1585</f>
        <v>0</v>
      </c>
      <c r="O1585" s="6">
        <f>I1585+G1585</f>
        <v>0</v>
      </c>
    </row>
    <row r="1586" spans="1:15" x14ac:dyDescent="0.35">
      <c r="A1586" s="8" t="s">
        <v>436</v>
      </c>
      <c r="B1586" s="9"/>
      <c r="C1586" s="9"/>
      <c r="D1586" s="9"/>
      <c r="E1586" s="9">
        <v>1</v>
      </c>
      <c r="F1586" s="9"/>
      <c r="G1586" s="9"/>
      <c r="H1586" s="9">
        <v>2</v>
      </c>
      <c r="I1586" s="9">
        <v>1</v>
      </c>
      <c r="J1586" s="9"/>
      <c r="K1586" s="9">
        <v>4</v>
      </c>
      <c r="L1586" s="6">
        <f>K1586-E1586</f>
        <v>3</v>
      </c>
      <c r="M1586" s="6">
        <f t="shared" si="14"/>
        <v>0</v>
      </c>
      <c r="N1586" s="6">
        <f>H1586+J1586</f>
        <v>2</v>
      </c>
      <c r="O1586" s="6">
        <f>I1586+G1586</f>
        <v>1</v>
      </c>
    </row>
    <row r="1587" spans="1:15" x14ac:dyDescent="0.35">
      <c r="A1587" s="8" t="s">
        <v>242</v>
      </c>
      <c r="B1587" s="9"/>
      <c r="C1587" s="9"/>
      <c r="D1587" s="9"/>
      <c r="E1587" s="9"/>
      <c r="F1587" s="9"/>
      <c r="G1587" s="9"/>
      <c r="H1587" s="9">
        <v>2</v>
      </c>
      <c r="I1587" s="9"/>
      <c r="J1587" s="9">
        <v>1</v>
      </c>
      <c r="K1587" s="9">
        <v>3</v>
      </c>
      <c r="L1587" s="6">
        <f>K1587-E1587</f>
        <v>3</v>
      </c>
      <c r="M1587" s="6">
        <f t="shared" si="14"/>
        <v>0</v>
      </c>
      <c r="N1587" s="6">
        <f>H1587+J1587</f>
        <v>3</v>
      </c>
      <c r="O1587" s="6">
        <f>I1587+G1587</f>
        <v>0</v>
      </c>
    </row>
    <row r="1588" spans="1:15" x14ac:dyDescent="0.35">
      <c r="A1588" s="8" t="s">
        <v>594</v>
      </c>
      <c r="B1588" s="9">
        <v>2</v>
      </c>
      <c r="C1588" s="9"/>
      <c r="D1588" s="9"/>
      <c r="E1588" s="9">
        <v>3</v>
      </c>
      <c r="F1588" s="9"/>
      <c r="G1588" s="9"/>
      <c r="H1588" s="9"/>
      <c r="I1588" s="9">
        <v>1</v>
      </c>
      <c r="J1588" s="9"/>
      <c r="K1588" s="9">
        <v>6</v>
      </c>
      <c r="L1588" s="6">
        <f>K1588-E1588</f>
        <v>3</v>
      </c>
      <c r="M1588" s="6">
        <f t="shared" si="14"/>
        <v>0</v>
      </c>
      <c r="N1588" s="6">
        <f>H1588+J1588</f>
        <v>0</v>
      </c>
      <c r="O1588" s="6">
        <f>I1588+G1588</f>
        <v>1</v>
      </c>
    </row>
    <row r="1589" spans="1:15" x14ac:dyDescent="0.35">
      <c r="A1589" s="8" t="s">
        <v>442</v>
      </c>
      <c r="B1589" s="9"/>
      <c r="C1589" s="9"/>
      <c r="D1589" s="9"/>
      <c r="E1589" s="9">
        <v>1</v>
      </c>
      <c r="F1589" s="9"/>
      <c r="G1589" s="9"/>
      <c r="H1589" s="9">
        <v>2</v>
      </c>
      <c r="I1589" s="9">
        <v>1</v>
      </c>
      <c r="J1589" s="9"/>
      <c r="K1589" s="9">
        <v>4</v>
      </c>
      <c r="L1589" s="6">
        <f>K1589-E1589</f>
        <v>3</v>
      </c>
      <c r="M1589" s="6">
        <f t="shared" si="14"/>
        <v>0</v>
      </c>
      <c r="N1589" s="6">
        <f>H1589+J1589</f>
        <v>2</v>
      </c>
      <c r="O1589" s="6">
        <f>I1589+G1589</f>
        <v>1</v>
      </c>
    </row>
    <row r="1590" spans="1:15" x14ac:dyDescent="0.35">
      <c r="A1590" s="8" t="s">
        <v>934</v>
      </c>
      <c r="B1590" s="9"/>
      <c r="C1590" s="9"/>
      <c r="D1590" s="9"/>
      <c r="E1590" s="9">
        <v>1</v>
      </c>
      <c r="F1590" s="9"/>
      <c r="G1590" s="9"/>
      <c r="H1590" s="9">
        <v>1</v>
      </c>
      <c r="I1590" s="9">
        <v>2</v>
      </c>
      <c r="J1590" s="9"/>
      <c r="K1590" s="9">
        <v>4</v>
      </c>
      <c r="L1590" s="6">
        <f>K1590-E1590</f>
        <v>3</v>
      </c>
      <c r="M1590" s="6">
        <f t="shared" si="14"/>
        <v>0</v>
      </c>
      <c r="N1590" s="6">
        <f>H1590+J1590</f>
        <v>1</v>
      </c>
      <c r="O1590" s="6">
        <f>I1590+G1590</f>
        <v>2</v>
      </c>
    </row>
    <row r="1591" spans="1:15" x14ac:dyDescent="0.35">
      <c r="A1591" s="8" t="s">
        <v>356</v>
      </c>
      <c r="B1591" s="9"/>
      <c r="C1591" s="9"/>
      <c r="D1591" s="9"/>
      <c r="E1591" s="9"/>
      <c r="F1591" s="9"/>
      <c r="G1591" s="9"/>
      <c r="H1591" s="9">
        <v>2</v>
      </c>
      <c r="I1591" s="9">
        <v>1</v>
      </c>
      <c r="J1591" s="9"/>
      <c r="K1591" s="9">
        <v>3</v>
      </c>
      <c r="L1591" s="6">
        <f>K1591-E1591</f>
        <v>3</v>
      </c>
      <c r="M1591" s="6">
        <f t="shared" si="14"/>
        <v>0</v>
      </c>
      <c r="N1591" s="6">
        <f>H1591+J1591</f>
        <v>2</v>
      </c>
      <c r="O1591" s="6">
        <f>I1591+G1591</f>
        <v>1</v>
      </c>
    </row>
    <row r="1592" spans="1:15" x14ac:dyDescent="0.35">
      <c r="A1592" s="8" t="s">
        <v>876</v>
      </c>
      <c r="B1592" s="9"/>
      <c r="C1592" s="9"/>
      <c r="D1592" s="9"/>
      <c r="E1592" s="9"/>
      <c r="F1592" s="9"/>
      <c r="G1592" s="9"/>
      <c r="H1592" s="9"/>
      <c r="I1592" s="9">
        <v>2</v>
      </c>
      <c r="J1592" s="9"/>
      <c r="K1592" s="9">
        <v>2</v>
      </c>
      <c r="L1592" s="6">
        <f>K1592-E1592</f>
        <v>2</v>
      </c>
      <c r="M1592" s="6">
        <f t="shared" si="14"/>
        <v>0</v>
      </c>
      <c r="N1592" s="6">
        <f>H1592+J1592</f>
        <v>0</v>
      </c>
      <c r="O1592" s="6">
        <f>I1592+G1592</f>
        <v>2</v>
      </c>
    </row>
    <row r="1593" spans="1:15" x14ac:dyDescent="0.35">
      <c r="A1593" s="8" t="s">
        <v>78</v>
      </c>
      <c r="B1593" s="9"/>
      <c r="C1593" s="9"/>
      <c r="D1593" s="9"/>
      <c r="E1593" s="9"/>
      <c r="F1593" s="9"/>
      <c r="G1593" s="9"/>
      <c r="H1593" s="9"/>
      <c r="I1593" s="9"/>
      <c r="J1593" s="9">
        <v>2</v>
      </c>
      <c r="K1593" s="9">
        <v>2</v>
      </c>
      <c r="L1593" s="6">
        <f>K1593-E1593</f>
        <v>2</v>
      </c>
      <c r="M1593" s="6">
        <f t="shared" si="14"/>
        <v>0</v>
      </c>
      <c r="N1593" s="6">
        <f>H1593+J1593</f>
        <v>2</v>
      </c>
      <c r="O1593" s="6">
        <f>I1593+G1593</f>
        <v>0</v>
      </c>
    </row>
    <row r="1594" spans="1:15" x14ac:dyDescent="0.35">
      <c r="A1594" s="8" t="s">
        <v>779</v>
      </c>
      <c r="B1594" s="9"/>
      <c r="C1594" s="9"/>
      <c r="D1594" s="9"/>
      <c r="E1594" s="9"/>
      <c r="F1594" s="9"/>
      <c r="G1594" s="9">
        <v>2</v>
      </c>
      <c r="H1594" s="9"/>
      <c r="I1594" s="9"/>
      <c r="J1594" s="9"/>
      <c r="K1594" s="9">
        <v>2</v>
      </c>
      <c r="L1594" s="6">
        <f>K1594-E1594</f>
        <v>2</v>
      </c>
      <c r="M1594" s="6">
        <f t="shared" si="14"/>
        <v>0</v>
      </c>
      <c r="N1594" s="6">
        <f>H1594+J1594</f>
        <v>0</v>
      </c>
      <c r="O1594" s="6">
        <f>I1594+G1594</f>
        <v>2</v>
      </c>
    </row>
    <row r="1595" spans="1:15" x14ac:dyDescent="0.35">
      <c r="A1595" s="8" t="s">
        <v>2565</v>
      </c>
      <c r="B1595" s="9">
        <v>2</v>
      </c>
      <c r="C1595" s="9"/>
      <c r="D1595" s="9"/>
      <c r="E1595" s="9"/>
      <c r="F1595" s="9"/>
      <c r="G1595" s="9"/>
      <c r="H1595" s="9"/>
      <c r="I1595" s="9"/>
      <c r="J1595" s="9"/>
      <c r="K1595" s="9">
        <v>2</v>
      </c>
      <c r="L1595" s="6">
        <f>K1595-E1595</f>
        <v>2</v>
      </c>
      <c r="M1595" s="6">
        <f t="shared" si="14"/>
        <v>0</v>
      </c>
      <c r="N1595" s="6">
        <f>H1595+J1595</f>
        <v>0</v>
      </c>
      <c r="O1595" s="6">
        <f>I1595+G1595</f>
        <v>0</v>
      </c>
    </row>
    <row r="1596" spans="1:15" x14ac:dyDescent="0.35">
      <c r="A1596" s="8" t="s">
        <v>960</v>
      </c>
      <c r="B1596" s="9"/>
      <c r="C1596" s="9"/>
      <c r="D1596" s="9"/>
      <c r="E1596" s="9"/>
      <c r="F1596" s="9">
        <v>1</v>
      </c>
      <c r="G1596" s="9"/>
      <c r="H1596" s="9">
        <v>1</v>
      </c>
      <c r="I1596" s="9"/>
      <c r="J1596" s="9"/>
      <c r="K1596" s="9">
        <v>2</v>
      </c>
      <c r="L1596" s="6">
        <f>K1596-E1596</f>
        <v>2</v>
      </c>
      <c r="M1596" s="6">
        <f t="shared" si="14"/>
        <v>1</v>
      </c>
      <c r="N1596" s="6">
        <f>H1596+J1596</f>
        <v>1</v>
      </c>
      <c r="O1596" s="6">
        <f>I1596+G1596</f>
        <v>0</v>
      </c>
    </row>
    <row r="1597" spans="1:15" x14ac:dyDescent="0.35">
      <c r="A1597" s="8" t="s">
        <v>948</v>
      </c>
      <c r="B1597" s="9"/>
      <c r="C1597" s="9"/>
      <c r="D1597" s="9"/>
      <c r="E1597" s="9"/>
      <c r="F1597" s="9"/>
      <c r="G1597" s="9">
        <v>2</v>
      </c>
      <c r="H1597" s="9"/>
      <c r="I1597" s="9"/>
      <c r="J1597" s="9"/>
      <c r="K1597" s="9">
        <v>2</v>
      </c>
      <c r="L1597" s="6">
        <f>K1597-E1597</f>
        <v>2</v>
      </c>
      <c r="M1597" s="6">
        <f t="shared" si="14"/>
        <v>0</v>
      </c>
      <c r="N1597" s="6">
        <f>H1597+J1597</f>
        <v>0</v>
      </c>
      <c r="O1597" s="6">
        <f>I1597+G1597</f>
        <v>2</v>
      </c>
    </row>
    <row r="1598" spans="1:15" x14ac:dyDescent="0.35">
      <c r="A1598" s="8" t="s">
        <v>761</v>
      </c>
      <c r="B1598" s="9">
        <v>1</v>
      </c>
      <c r="C1598" s="9">
        <v>1</v>
      </c>
      <c r="D1598" s="9"/>
      <c r="E1598" s="9">
        <v>4</v>
      </c>
      <c r="F1598" s="9"/>
      <c r="G1598" s="9"/>
      <c r="H1598" s="9"/>
      <c r="I1598" s="9"/>
      <c r="J1598" s="9"/>
      <c r="K1598" s="9">
        <v>6</v>
      </c>
      <c r="L1598" s="6">
        <f>K1598-E1598</f>
        <v>2</v>
      </c>
      <c r="M1598" s="6">
        <f t="shared" si="14"/>
        <v>1</v>
      </c>
      <c r="N1598" s="6">
        <f>H1598+J1598</f>
        <v>0</v>
      </c>
      <c r="O1598" s="6">
        <f>I1598+G1598</f>
        <v>0</v>
      </c>
    </row>
    <row r="1599" spans="1:15" x14ac:dyDescent="0.35">
      <c r="A1599" s="8" t="s">
        <v>2330</v>
      </c>
      <c r="B1599" s="9"/>
      <c r="C1599" s="9">
        <v>2</v>
      </c>
      <c r="D1599" s="9"/>
      <c r="E1599" s="9"/>
      <c r="F1599" s="9"/>
      <c r="G1599" s="9"/>
      <c r="H1599" s="9"/>
      <c r="I1599" s="9"/>
      <c r="J1599" s="9"/>
      <c r="K1599" s="9">
        <v>2</v>
      </c>
      <c r="L1599" s="6">
        <f>K1599-E1599</f>
        <v>2</v>
      </c>
      <c r="M1599" s="6">
        <f t="shared" si="14"/>
        <v>2</v>
      </c>
      <c r="N1599" s="6">
        <f>H1599+J1599</f>
        <v>0</v>
      </c>
      <c r="O1599" s="6">
        <f>I1599+G1599</f>
        <v>0</v>
      </c>
    </row>
    <row r="1600" spans="1:15" x14ac:dyDescent="0.35">
      <c r="A1600" s="8" t="s">
        <v>444</v>
      </c>
      <c r="B1600" s="9"/>
      <c r="C1600" s="9"/>
      <c r="D1600" s="9"/>
      <c r="E1600" s="9">
        <v>1</v>
      </c>
      <c r="F1600" s="9"/>
      <c r="G1600" s="9"/>
      <c r="H1600" s="9">
        <v>2</v>
      </c>
      <c r="I1600" s="9"/>
      <c r="J1600" s="9"/>
      <c r="K1600" s="9">
        <v>3</v>
      </c>
      <c r="L1600" s="6">
        <f>K1600-E1600</f>
        <v>2</v>
      </c>
      <c r="M1600" s="6">
        <f t="shared" si="14"/>
        <v>0</v>
      </c>
      <c r="N1600" s="6">
        <f>H1600+J1600</f>
        <v>2</v>
      </c>
      <c r="O1600" s="6">
        <f>I1600+G1600</f>
        <v>0</v>
      </c>
    </row>
    <row r="1601" spans="1:15" x14ac:dyDescent="0.35">
      <c r="A1601" s="8" t="s">
        <v>206</v>
      </c>
      <c r="B1601" s="9"/>
      <c r="C1601" s="9"/>
      <c r="D1601" s="9"/>
      <c r="E1601" s="9">
        <v>1</v>
      </c>
      <c r="F1601" s="9"/>
      <c r="G1601" s="9"/>
      <c r="H1601" s="9">
        <v>1</v>
      </c>
      <c r="I1601" s="9"/>
      <c r="J1601" s="9">
        <v>1</v>
      </c>
      <c r="K1601" s="9">
        <v>3</v>
      </c>
      <c r="L1601" s="6">
        <f>K1601-E1601</f>
        <v>2</v>
      </c>
      <c r="M1601" s="6">
        <f t="shared" si="14"/>
        <v>0</v>
      </c>
      <c r="N1601" s="6">
        <f>H1601+J1601</f>
        <v>2</v>
      </c>
      <c r="O1601" s="6">
        <f>I1601+G1601</f>
        <v>0</v>
      </c>
    </row>
    <row r="1602" spans="1:15" x14ac:dyDescent="0.35">
      <c r="A1602" s="8" t="s">
        <v>2199</v>
      </c>
      <c r="B1602" s="9"/>
      <c r="C1602" s="9"/>
      <c r="D1602" s="9"/>
      <c r="E1602" s="9"/>
      <c r="F1602" s="9"/>
      <c r="G1602" s="9"/>
      <c r="H1602" s="9">
        <v>2</v>
      </c>
      <c r="I1602" s="9"/>
      <c r="J1602" s="9"/>
      <c r="K1602" s="9">
        <v>2</v>
      </c>
      <c r="L1602" s="6">
        <f>K1602-E1602</f>
        <v>2</v>
      </c>
      <c r="M1602" s="6">
        <f t="shared" si="14"/>
        <v>0</v>
      </c>
      <c r="N1602" s="6">
        <f>H1602+J1602</f>
        <v>2</v>
      </c>
      <c r="O1602" s="6">
        <f>I1602+G1602</f>
        <v>0</v>
      </c>
    </row>
    <row r="1603" spans="1:15" x14ac:dyDescent="0.35">
      <c r="A1603" s="8" t="s">
        <v>187</v>
      </c>
      <c r="B1603" s="9"/>
      <c r="C1603" s="9"/>
      <c r="D1603" s="9"/>
      <c r="E1603" s="9"/>
      <c r="F1603" s="9"/>
      <c r="G1603" s="9"/>
      <c r="H1603" s="9"/>
      <c r="I1603" s="9"/>
      <c r="J1603" s="9">
        <v>2</v>
      </c>
      <c r="K1603" s="9">
        <v>2</v>
      </c>
      <c r="L1603" s="6">
        <f>K1603-E1603</f>
        <v>2</v>
      </c>
      <c r="M1603" s="6">
        <f t="shared" si="14"/>
        <v>0</v>
      </c>
      <c r="N1603" s="6">
        <f>H1603+J1603</f>
        <v>2</v>
      </c>
      <c r="O1603" s="6">
        <f>I1603+G1603</f>
        <v>0</v>
      </c>
    </row>
    <row r="1604" spans="1:15" x14ac:dyDescent="0.35">
      <c r="A1604" s="8" t="s">
        <v>595</v>
      </c>
      <c r="B1604" s="9"/>
      <c r="C1604" s="9">
        <v>1</v>
      </c>
      <c r="D1604" s="9"/>
      <c r="E1604" s="9">
        <v>4</v>
      </c>
      <c r="F1604" s="9"/>
      <c r="G1604" s="9"/>
      <c r="H1604" s="9"/>
      <c r="I1604" s="9">
        <v>1</v>
      </c>
      <c r="J1604" s="9"/>
      <c r="K1604" s="9">
        <v>6</v>
      </c>
      <c r="L1604" s="6">
        <f>K1604-E1604</f>
        <v>2</v>
      </c>
      <c r="M1604" s="6">
        <f t="shared" si="14"/>
        <v>1</v>
      </c>
      <c r="N1604" s="6">
        <f>H1604+J1604</f>
        <v>0</v>
      </c>
      <c r="O1604" s="6">
        <f>I1604+G1604</f>
        <v>1</v>
      </c>
    </row>
    <row r="1605" spans="1:15" x14ac:dyDescent="0.35">
      <c r="A1605" s="8" t="s">
        <v>1066</v>
      </c>
      <c r="B1605" s="9"/>
      <c r="C1605" s="9"/>
      <c r="D1605" s="9"/>
      <c r="E1605" s="9">
        <v>4</v>
      </c>
      <c r="F1605" s="9"/>
      <c r="G1605" s="9"/>
      <c r="H1605" s="9"/>
      <c r="I1605" s="9"/>
      <c r="J1605" s="9">
        <v>2</v>
      </c>
      <c r="K1605" s="9">
        <v>6</v>
      </c>
      <c r="L1605" s="6">
        <f>K1605-E1605</f>
        <v>2</v>
      </c>
      <c r="M1605" s="6">
        <f t="shared" si="14"/>
        <v>0</v>
      </c>
      <c r="N1605" s="6">
        <f>H1605+J1605</f>
        <v>2</v>
      </c>
      <c r="O1605" s="6">
        <f>I1605+G1605</f>
        <v>0</v>
      </c>
    </row>
    <row r="1606" spans="1:15" x14ac:dyDescent="0.35">
      <c r="A1606" s="8" t="s">
        <v>1071</v>
      </c>
      <c r="B1606" s="9"/>
      <c r="C1606" s="9">
        <v>1</v>
      </c>
      <c r="D1606" s="9"/>
      <c r="E1606" s="9">
        <v>6</v>
      </c>
      <c r="F1606" s="9">
        <v>1</v>
      </c>
      <c r="G1606" s="9"/>
      <c r="H1606" s="9"/>
      <c r="I1606" s="9"/>
      <c r="J1606" s="9"/>
      <c r="K1606" s="9">
        <v>8</v>
      </c>
      <c r="L1606" s="6">
        <f>K1606-E1606</f>
        <v>2</v>
      </c>
      <c r="M1606" s="6">
        <f t="shared" si="14"/>
        <v>2</v>
      </c>
      <c r="N1606" s="6">
        <f>H1606+J1606</f>
        <v>0</v>
      </c>
      <c r="O1606" s="6">
        <f>I1606+G1606</f>
        <v>0</v>
      </c>
    </row>
    <row r="1607" spans="1:15" x14ac:dyDescent="0.35">
      <c r="A1607" s="8" t="s">
        <v>289</v>
      </c>
      <c r="B1607" s="9"/>
      <c r="C1607" s="9"/>
      <c r="D1607" s="9"/>
      <c r="E1607" s="9">
        <v>3</v>
      </c>
      <c r="F1607" s="9"/>
      <c r="G1607" s="9"/>
      <c r="H1607" s="9">
        <v>1</v>
      </c>
      <c r="I1607" s="9"/>
      <c r="J1607" s="9">
        <v>1</v>
      </c>
      <c r="K1607" s="9">
        <v>5</v>
      </c>
      <c r="L1607" s="6">
        <f>K1607-E1607</f>
        <v>2</v>
      </c>
      <c r="M1607" s="6">
        <f t="shared" si="14"/>
        <v>0</v>
      </c>
      <c r="N1607" s="6">
        <f>H1607+J1607</f>
        <v>2</v>
      </c>
      <c r="O1607" s="6">
        <f>I1607+G1607</f>
        <v>0</v>
      </c>
    </row>
    <row r="1608" spans="1:15" x14ac:dyDescent="0.35">
      <c r="A1608" s="8" t="s">
        <v>780</v>
      </c>
      <c r="B1608" s="9"/>
      <c r="C1608" s="9"/>
      <c r="D1608" s="9"/>
      <c r="E1608" s="9">
        <v>2</v>
      </c>
      <c r="F1608" s="9"/>
      <c r="G1608" s="9">
        <v>2</v>
      </c>
      <c r="H1608" s="9"/>
      <c r="I1608" s="9"/>
      <c r="J1608" s="9"/>
      <c r="K1608" s="9">
        <v>4</v>
      </c>
      <c r="L1608" s="6">
        <f>K1608-E1608</f>
        <v>2</v>
      </c>
      <c r="M1608" s="6">
        <f t="shared" si="14"/>
        <v>0</v>
      </c>
      <c r="N1608" s="6">
        <f>H1608+J1608</f>
        <v>0</v>
      </c>
      <c r="O1608" s="6">
        <f>I1608+G1608</f>
        <v>2</v>
      </c>
    </row>
    <row r="1609" spans="1:15" x14ac:dyDescent="0.35">
      <c r="A1609" s="8" t="s">
        <v>294</v>
      </c>
      <c r="B1609" s="9"/>
      <c r="C1609" s="9"/>
      <c r="D1609" s="9"/>
      <c r="E1609" s="9"/>
      <c r="F1609" s="9"/>
      <c r="G1609" s="9"/>
      <c r="H1609" s="9">
        <v>2</v>
      </c>
      <c r="I1609" s="9"/>
      <c r="J1609" s="9"/>
      <c r="K1609" s="9">
        <v>2</v>
      </c>
      <c r="L1609" s="6">
        <f>K1609-E1609</f>
        <v>2</v>
      </c>
      <c r="M1609" s="6">
        <f t="shared" si="14"/>
        <v>0</v>
      </c>
      <c r="N1609" s="6">
        <f>H1609+J1609</f>
        <v>2</v>
      </c>
      <c r="O1609" s="6">
        <f>I1609+G1609</f>
        <v>0</v>
      </c>
    </row>
    <row r="1610" spans="1:15" x14ac:dyDescent="0.35">
      <c r="A1610" s="8" t="s">
        <v>1816</v>
      </c>
      <c r="B1610" s="9">
        <v>2</v>
      </c>
      <c r="C1610" s="9"/>
      <c r="D1610" s="9"/>
      <c r="E1610" s="9">
        <v>1</v>
      </c>
      <c r="F1610" s="9"/>
      <c r="G1610" s="9"/>
      <c r="H1610" s="9"/>
      <c r="I1610" s="9"/>
      <c r="J1610" s="9"/>
      <c r="K1610" s="9">
        <v>3</v>
      </c>
      <c r="L1610" s="6">
        <f>K1610-E1610</f>
        <v>2</v>
      </c>
      <c r="M1610" s="6">
        <f t="shared" si="14"/>
        <v>0</v>
      </c>
      <c r="N1610" s="6">
        <f>H1610+J1610</f>
        <v>0</v>
      </c>
      <c r="O1610" s="6">
        <f>I1610+G1610</f>
        <v>0</v>
      </c>
    </row>
    <row r="1611" spans="1:15" x14ac:dyDescent="0.35">
      <c r="A1611" s="8" t="s">
        <v>79</v>
      </c>
      <c r="B1611" s="9"/>
      <c r="C1611" s="9"/>
      <c r="D1611" s="9"/>
      <c r="E1611" s="9">
        <v>3</v>
      </c>
      <c r="F1611" s="9"/>
      <c r="G1611" s="9"/>
      <c r="H1611" s="9">
        <v>1</v>
      </c>
      <c r="I1611" s="9"/>
      <c r="J1611" s="9">
        <v>1</v>
      </c>
      <c r="K1611" s="9">
        <v>5</v>
      </c>
      <c r="L1611" s="6">
        <f>K1611-E1611</f>
        <v>2</v>
      </c>
      <c r="M1611" s="6">
        <f t="shared" si="14"/>
        <v>0</v>
      </c>
      <c r="N1611" s="6">
        <f>H1611+J1611</f>
        <v>2</v>
      </c>
      <c r="O1611" s="6">
        <f>I1611+G1611</f>
        <v>0</v>
      </c>
    </row>
    <row r="1612" spans="1:15" x14ac:dyDescent="0.35">
      <c r="A1612" s="8" t="s">
        <v>308</v>
      </c>
      <c r="B1612" s="9"/>
      <c r="C1612" s="9"/>
      <c r="D1612" s="9"/>
      <c r="E1612" s="9">
        <v>2</v>
      </c>
      <c r="F1612" s="9"/>
      <c r="G1612" s="9"/>
      <c r="H1612" s="9"/>
      <c r="I1612" s="9"/>
      <c r="J1612" s="9">
        <v>2</v>
      </c>
      <c r="K1612" s="9">
        <v>4</v>
      </c>
      <c r="L1612" s="6">
        <f>K1612-E1612</f>
        <v>2</v>
      </c>
      <c r="M1612" s="6">
        <f t="shared" si="14"/>
        <v>0</v>
      </c>
      <c r="N1612" s="6">
        <f>H1612+J1612</f>
        <v>2</v>
      </c>
      <c r="O1612" s="6">
        <f>I1612+G1612</f>
        <v>0</v>
      </c>
    </row>
    <row r="1613" spans="1:15" x14ac:dyDescent="0.35">
      <c r="A1613" s="8" t="s">
        <v>782</v>
      </c>
      <c r="B1613" s="9"/>
      <c r="C1613" s="9"/>
      <c r="D1613" s="9"/>
      <c r="E1613" s="9">
        <v>1</v>
      </c>
      <c r="F1613" s="9"/>
      <c r="G1613" s="9">
        <v>2</v>
      </c>
      <c r="H1613" s="9"/>
      <c r="I1613" s="9"/>
      <c r="J1613" s="9"/>
      <c r="K1613" s="9">
        <v>3</v>
      </c>
      <c r="L1613" s="6">
        <f>K1613-E1613</f>
        <v>2</v>
      </c>
      <c r="M1613" s="6">
        <f t="shared" si="14"/>
        <v>0</v>
      </c>
      <c r="N1613" s="6">
        <f>H1613+J1613</f>
        <v>0</v>
      </c>
      <c r="O1613" s="6">
        <f>I1613+G1613</f>
        <v>2</v>
      </c>
    </row>
    <row r="1614" spans="1:15" x14ac:dyDescent="0.35">
      <c r="A1614" s="8" t="s">
        <v>1509</v>
      </c>
      <c r="B1614" s="9">
        <v>2</v>
      </c>
      <c r="C1614" s="9"/>
      <c r="D1614" s="9"/>
      <c r="E1614" s="9">
        <v>1</v>
      </c>
      <c r="F1614" s="9"/>
      <c r="G1614" s="9"/>
      <c r="H1614" s="9"/>
      <c r="I1614" s="9"/>
      <c r="J1614" s="9"/>
      <c r="K1614" s="9">
        <v>3</v>
      </c>
      <c r="L1614" s="6">
        <f>K1614-E1614</f>
        <v>2</v>
      </c>
      <c r="M1614" s="6">
        <f t="shared" si="14"/>
        <v>0</v>
      </c>
      <c r="N1614" s="6">
        <f>H1614+J1614</f>
        <v>0</v>
      </c>
      <c r="O1614" s="6">
        <f>I1614+G1614</f>
        <v>0</v>
      </c>
    </row>
    <row r="1615" spans="1:15" x14ac:dyDescent="0.35">
      <c r="A1615" s="8" t="s">
        <v>338</v>
      </c>
      <c r="B1615" s="9"/>
      <c r="C1615" s="9"/>
      <c r="D1615" s="9"/>
      <c r="E1615" s="9"/>
      <c r="F1615" s="9"/>
      <c r="G1615" s="9"/>
      <c r="H1615" s="9"/>
      <c r="I1615" s="9"/>
      <c r="J1615" s="9">
        <v>2</v>
      </c>
      <c r="K1615" s="9">
        <v>2</v>
      </c>
      <c r="L1615" s="6">
        <f>K1615-E1615</f>
        <v>2</v>
      </c>
      <c r="M1615" s="6">
        <f t="shared" si="14"/>
        <v>0</v>
      </c>
      <c r="N1615" s="6">
        <f>H1615+J1615</f>
        <v>2</v>
      </c>
      <c r="O1615" s="6">
        <f>I1615+G1615</f>
        <v>0</v>
      </c>
    </row>
    <row r="1616" spans="1:15" x14ac:dyDescent="0.35">
      <c r="A1616" s="8" t="s">
        <v>353</v>
      </c>
      <c r="B1616" s="9"/>
      <c r="C1616" s="9"/>
      <c r="D1616" s="9"/>
      <c r="E1616" s="9"/>
      <c r="F1616" s="9"/>
      <c r="G1616" s="9"/>
      <c r="H1616" s="9">
        <v>2</v>
      </c>
      <c r="I1616" s="9"/>
      <c r="J1616" s="9"/>
      <c r="K1616" s="9">
        <v>2</v>
      </c>
      <c r="L1616" s="6">
        <f>K1616-E1616</f>
        <v>2</v>
      </c>
      <c r="M1616" s="6">
        <f t="shared" si="14"/>
        <v>0</v>
      </c>
      <c r="N1616" s="6">
        <f>H1616+J1616</f>
        <v>2</v>
      </c>
      <c r="O1616" s="6">
        <f>I1616+G1616</f>
        <v>0</v>
      </c>
    </row>
    <row r="1617" spans="1:15" x14ac:dyDescent="0.35">
      <c r="A1617" s="8" t="s">
        <v>735</v>
      </c>
      <c r="B1617" s="9">
        <v>1</v>
      </c>
      <c r="C1617" s="9"/>
      <c r="D1617" s="9"/>
      <c r="E1617" s="9">
        <v>4</v>
      </c>
      <c r="F1617" s="9"/>
      <c r="G1617" s="9">
        <v>1</v>
      </c>
      <c r="H1617" s="9"/>
      <c r="I1617" s="9"/>
      <c r="J1617" s="9"/>
      <c r="K1617" s="9">
        <v>6</v>
      </c>
      <c r="L1617" s="6">
        <f>K1617-E1617</f>
        <v>2</v>
      </c>
      <c r="M1617" s="6">
        <f t="shared" si="14"/>
        <v>0</v>
      </c>
      <c r="N1617" s="6">
        <f>H1617+J1617</f>
        <v>0</v>
      </c>
      <c r="O1617" s="6">
        <f>I1617+G1617</f>
        <v>1</v>
      </c>
    </row>
    <row r="1618" spans="1:15" x14ac:dyDescent="0.35">
      <c r="A1618" s="8" t="s">
        <v>1027</v>
      </c>
      <c r="B1618" s="9"/>
      <c r="C1618" s="9"/>
      <c r="D1618" s="9"/>
      <c r="E1618" s="9">
        <v>2</v>
      </c>
      <c r="F1618" s="9"/>
      <c r="G1618" s="9"/>
      <c r="H1618" s="9"/>
      <c r="I1618" s="9"/>
      <c r="J1618" s="9">
        <v>1</v>
      </c>
      <c r="K1618" s="9">
        <v>3</v>
      </c>
      <c r="L1618" s="6">
        <f>K1618-E1618</f>
        <v>1</v>
      </c>
      <c r="M1618" s="6">
        <f t="shared" si="14"/>
        <v>0</v>
      </c>
      <c r="N1618" s="6">
        <f>H1618+J1618</f>
        <v>1</v>
      </c>
      <c r="O1618" s="6">
        <f>I1618+G1618</f>
        <v>0</v>
      </c>
    </row>
    <row r="1619" spans="1:15" x14ac:dyDescent="0.35">
      <c r="A1619" s="8" t="s">
        <v>2406</v>
      </c>
      <c r="B1619" s="9"/>
      <c r="C1619" s="9"/>
      <c r="D1619" s="9">
        <v>1</v>
      </c>
      <c r="E1619" s="9"/>
      <c r="F1619" s="9"/>
      <c r="G1619" s="9"/>
      <c r="H1619" s="9"/>
      <c r="I1619" s="9"/>
      <c r="J1619" s="9"/>
      <c r="K1619" s="9">
        <v>1</v>
      </c>
      <c r="L1619" s="6">
        <f>K1619-E1619</f>
        <v>1</v>
      </c>
      <c r="M1619" s="6">
        <f t="shared" ref="M1619:M1682" si="19">D1619+C1619+F1619</f>
        <v>1</v>
      </c>
      <c r="N1619" s="6">
        <f>H1619+J1619</f>
        <v>0</v>
      </c>
      <c r="O1619" s="6">
        <f>I1619+G1619</f>
        <v>0</v>
      </c>
    </row>
    <row r="1620" spans="1:15" x14ac:dyDescent="0.35">
      <c r="A1620" s="8" t="s">
        <v>2114</v>
      </c>
      <c r="B1620" s="9"/>
      <c r="C1620" s="9"/>
      <c r="D1620" s="9"/>
      <c r="E1620" s="9"/>
      <c r="F1620" s="9"/>
      <c r="G1620" s="9"/>
      <c r="H1620" s="9">
        <v>1</v>
      </c>
      <c r="I1620" s="9"/>
      <c r="J1620" s="9"/>
      <c r="K1620" s="9">
        <v>1</v>
      </c>
      <c r="L1620" s="6">
        <f>K1620-E1620</f>
        <v>1</v>
      </c>
      <c r="M1620" s="6">
        <f t="shared" si="19"/>
        <v>0</v>
      </c>
      <c r="N1620" s="6">
        <f>H1620+J1620</f>
        <v>1</v>
      </c>
      <c r="O1620" s="6">
        <f>I1620+G1620</f>
        <v>0</v>
      </c>
    </row>
    <row r="1621" spans="1:15" x14ac:dyDescent="0.35">
      <c r="A1621" s="8" t="s">
        <v>2431</v>
      </c>
      <c r="B1621" s="9"/>
      <c r="C1621" s="9">
        <v>1</v>
      </c>
      <c r="D1621" s="9"/>
      <c r="E1621" s="9"/>
      <c r="F1621" s="9"/>
      <c r="G1621" s="9"/>
      <c r="H1621" s="9"/>
      <c r="I1621" s="9"/>
      <c r="J1621" s="9"/>
      <c r="K1621" s="9">
        <v>1</v>
      </c>
      <c r="L1621" s="6">
        <f>K1621-E1621</f>
        <v>1</v>
      </c>
      <c r="M1621" s="6">
        <f t="shared" si="19"/>
        <v>1</v>
      </c>
      <c r="N1621" s="6">
        <f>H1621+J1621</f>
        <v>0</v>
      </c>
      <c r="O1621" s="6">
        <f>I1621+G1621</f>
        <v>0</v>
      </c>
    </row>
    <row r="1622" spans="1:15" x14ac:dyDescent="0.35">
      <c r="A1622" s="8" t="s">
        <v>69</v>
      </c>
      <c r="B1622" s="9"/>
      <c r="C1622" s="9"/>
      <c r="D1622" s="9"/>
      <c r="E1622" s="9"/>
      <c r="F1622" s="9"/>
      <c r="G1622" s="9"/>
      <c r="H1622" s="9"/>
      <c r="I1622" s="9"/>
      <c r="J1622" s="9">
        <v>1</v>
      </c>
      <c r="K1622" s="9">
        <v>1</v>
      </c>
      <c r="L1622" s="6">
        <f>K1622-E1622</f>
        <v>1</v>
      </c>
      <c r="M1622" s="6">
        <f t="shared" si="19"/>
        <v>0</v>
      </c>
      <c r="N1622" s="6">
        <f>H1622+J1622</f>
        <v>1</v>
      </c>
      <c r="O1622" s="6">
        <f>I1622+G1622</f>
        <v>0</v>
      </c>
    </row>
    <row r="1623" spans="1:15" x14ac:dyDescent="0.35">
      <c r="A1623" s="8" t="s">
        <v>2617</v>
      </c>
      <c r="B1623" s="9">
        <v>1</v>
      </c>
      <c r="C1623" s="9"/>
      <c r="D1623" s="9"/>
      <c r="E1623" s="9"/>
      <c r="F1623" s="9"/>
      <c r="G1623" s="9"/>
      <c r="H1623" s="9"/>
      <c r="I1623" s="9"/>
      <c r="J1623" s="9"/>
      <c r="K1623" s="9">
        <v>1</v>
      </c>
      <c r="L1623" s="6">
        <f>K1623-E1623</f>
        <v>1</v>
      </c>
      <c r="M1623" s="6">
        <f t="shared" si="19"/>
        <v>0</v>
      </c>
      <c r="N1623" s="6">
        <f>H1623+J1623</f>
        <v>0</v>
      </c>
      <c r="O1623" s="6">
        <f>I1623+G1623</f>
        <v>0</v>
      </c>
    </row>
    <row r="1624" spans="1:15" x14ac:dyDescent="0.35">
      <c r="A1624" s="8" t="s">
        <v>769</v>
      </c>
      <c r="B1624" s="9"/>
      <c r="C1624" s="9"/>
      <c r="D1624" s="9"/>
      <c r="E1624" s="9"/>
      <c r="F1624" s="9"/>
      <c r="G1624" s="9">
        <v>1</v>
      </c>
      <c r="H1624" s="9"/>
      <c r="I1624" s="9"/>
      <c r="J1624" s="9"/>
      <c r="K1624" s="9">
        <v>1</v>
      </c>
      <c r="L1624" s="6">
        <f>K1624-E1624</f>
        <v>1</v>
      </c>
      <c r="M1624" s="6">
        <f t="shared" si="19"/>
        <v>0</v>
      </c>
      <c r="N1624" s="6">
        <f>H1624+J1624</f>
        <v>0</v>
      </c>
      <c r="O1624" s="6">
        <f>I1624+G1624</f>
        <v>1</v>
      </c>
    </row>
    <row r="1625" spans="1:15" x14ac:dyDescent="0.35">
      <c r="A1625" s="8" t="s">
        <v>910</v>
      </c>
      <c r="B1625" s="9"/>
      <c r="C1625" s="9"/>
      <c r="D1625" s="9"/>
      <c r="E1625" s="9"/>
      <c r="F1625" s="9"/>
      <c r="G1625" s="9"/>
      <c r="H1625" s="9"/>
      <c r="I1625" s="9">
        <v>1</v>
      </c>
      <c r="J1625" s="9"/>
      <c r="K1625" s="9">
        <v>1</v>
      </c>
      <c r="L1625" s="6">
        <f>K1625-E1625</f>
        <v>1</v>
      </c>
      <c r="M1625" s="6">
        <f t="shared" si="19"/>
        <v>0</v>
      </c>
      <c r="N1625" s="6">
        <f>H1625+J1625</f>
        <v>0</v>
      </c>
      <c r="O1625" s="6">
        <f>I1625+G1625</f>
        <v>1</v>
      </c>
    </row>
    <row r="1626" spans="1:15" x14ac:dyDescent="0.35">
      <c r="A1626" s="8" t="s">
        <v>549</v>
      </c>
      <c r="B1626" s="9"/>
      <c r="C1626" s="9"/>
      <c r="D1626" s="9"/>
      <c r="E1626" s="9"/>
      <c r="F1626" s="9"/>
      <c r="G1626" s="9"/>
      <c r="H1626" s="9"/>
      <c r="I1626" s="9"/>
      <c r="J1626" s="9">
        <v>1</v>
      </c>
      <c r="K1626" s="9">
        <v>1</v>
      </c>
      <c r="L1626" s="6">
        <f>K1626-E1626</f>
        <v>1</v>
      </c>
      <c r="M1626" s="6">
        <f t="shared" si="19"/>
        <v>0</v>
      </c>
      <c r="N1626" s="6">
        <f>H1626+J1626</f>
        <v>1</v>
      </c>
      <c r="O1626" s="6">
        <f>I1626+G1626</f>
        <v>0</v>
      </c>
    </row>
    <row r="1627" spans="1:15" x14ac:dyDescent="0.35">
      <c r="A1627" s="8" t="s">
        <v>129</v>
      </c>
      <c r="B1627" s="9"/>
      <c r="C1627" s="9"/>
      <c r="D1627" s="9"/>
      <c r="E1627" s="9"/>
      <c r="F1627" s="9"/>
      <c r="G1627" s="9"/>
      <c r="H1627" s="9">
        <v>1</v>
      </c>
      <c r="I1627" s="9"/>
      <c r="J1627" s="9"/>
      <c r="K1627" s="9">
        <v>1</v>
      </c>
      <c r="L1627" s="6">
        <f>K1627-E1627</f>
        <v>1</v>
      </c>
      <c r="M1627" s="6">
        <f t="shared" si="19"/>
        <v>0</v>
      </c>
      <c r="N1627" s="6">
        <f>H1627+J1627</f>
        <v>1</v>
      </c>
      <c r="O1627" s="6">
        <f>I1627+G1627</f>
        <v>0</v>
      </c>
    </row>
    <row r="1628" spans="1:15" x14ac:dyDescent="0.35">
      <c r="A1628" s="8" t="s">
        <v>2138</v>
      </c>
      <c r="B1628" s="9"/>
      <c r="C1628" s="9"/>
      <c r="D1628" s="9"/>
      <c r="E1628" s="9"/>
      <c r="F1628" s="9"/>
      <c r="G1628" s="9"/>
      <c r="H1628" s="9"/>
      <c r="I1628" s="9"/>
      <c r="J1628" s="9">
        <v>1</v>
      </c>
      <c r="K1628" s="9">
        <v>1</v>
      </c>
      <c r="L1628" s="6">
        <f>K1628-E1628</f>
        <v>1</v>
      </c>
      <c r="M1628" s="6">
        <f t="shared" si="19"/>
        <v>0</v>
      </c>
      <c r="N1628" s="6">
        <f>H1628+J1628</f>
        <v>1</v>
      </c>
      <c r="O1628" s="6">
        <f>I1628+G1628</f>
        <v>0</v>
      </c>
    </row>
    <row r="1629" spans="1:15" x14ac:dyDescent="0.35">
      <c r="A1629" s="8" t="s">
        <v>2139</v>
      </c>
      <c r="B1629" s="9"/>
      <c r="C1629" s="9"/>
      <c r="D1629" s="9"/>
      <c r="E1629" s="9"/>
      <c r="F1629" s="9"/>
      <c r="G1629" s="9"/>
      <c r="H1629" s="9"/>
      <c r="I1629" s="9"/>
      <c r="J1629" s="9">
        <v>1</v>
      </c>
      <c r="K1629" s="9">
        <v>1</v>
      </c>
      <c r="L1629" s="6">
        <f>K1629-E1629</f>
        <v>1</v>
      </c>
      <c r="M1629" s="6">
        <f t="shared" si="19"/>
        <v>0</v>
      </c>
      <c r="N1629" s="6">
        <f>H1629+J1629</f>
        <v>1</v>
      </c>
      <c r="O1629" s="6">
        <f>I1629+G1629</f>
        <v>0</v>
      </c>
    </row>
    <row r="1630" spans="1:15" x14ac:dyDescent="0.35">
      <c r="A1630" s="8" t="s">
        <v>2396</v>
      </c>
      <c r="B1630" s="9"/>
      <c r="C1630" s="9"/>
      <c r="D1630" s="9"/>
      <c r="E1630" s="9"/>
      <c r="F1630" s="9">
        <v>1</v>
      </c>
      <c r="G1630" s="9"/>
      <c r="H1630" s="9"/>
      <c r="I1630" s="9"/>
      <c r="J1630" s="9"/>
      <c r="K1630" s="9">
        <v>1</v>
      </c>
      <c r="L1630" s="6">
        <f>K1630-E1630</f>
        <v>1</v>
      </c>
      <c r="M1630" s="6">
        <f t="shared" si="19"/>
        <v>1</v>
      </c>
      <c r="N1630" s="6">
        <f>H1630+J1630</f>
        <v>0</v>
      </c>
      <c r="O1630" s="6">
        <f>I1630+G1630</f>
        <v>0</v>
      </c>
    </row>
    <row r="1631" spans="1:15" x14ac:dyDescent="0.35">
      <c r="A1631" s="8" t="s">
        <v>2131</v>
      </c>
      <c r="B1631" s="9"/>
      <c r="C1631" s="9"/>
      <c r="D1631" s="9"/>
      <c r="E1631" s="9"/>
      <c r="F1631" s="9"/>
      <c r="G1631" s="9"/>
      <c r="H1631" s="9"/>
      <c r="I1631" s="9"/>
      <c r="J1631" s="9">
        <v>1</v>
      </c>
      <c r="K1631" s="9">
        <v>1</v>
      </c>
      <c r="L1631" s="6">
        <f>K1631-E1631</f>
        <v>1</v>
      </c>
      <c r="M1631" s="6">
        <f t="shared" si="19"/>
        <v>0</v>
      </c>
      <c r="N1631" s="6">
        <f>H1631+J1631</f>
        <v>1</v>
      </c>
      <c r="O1631" s="6">
        <f>I1631+G1631</f>
        <v>0</v>
      </c>
    </row>
    <row r="1632" spans="1:15" x14ac:dyDescent="0.35">
      <c r="A1632" s="8" t="s">
        <v>788</v>
      </c>
      <c r="B1632" s="9"/>
      <c r="C1632" s="9"/>
      <c r="D1632" s="9"/>
      <c r="E1632" s="9"/>
      <c r="F1632" s="9"/>
      <c r="G1632" s="9">
        <v>1</v>
      </c>
      <c r="H1632" s="9"/>
      <c r="I1632" s="9"/>
      <c r="J1632" s="9"/>
      <c r="K1632" s="9">
        <v>1</v>
      </c>
      <c r="L1632" s="6">
        <f>K1632-E1632</f>
        <v>1</v>
      </c>
      <c r="M1632" s="6">
        <f t="shared" si="19"/>
        <v>0</v>
      </c>
      <c r="N1632" s="6">
        <f>H1632+J1632</f>
        <v>0</v>
      </c>
      <c r="O1632" s="6">
        <f>I1632+G1632</f>
        <v>1</v>
      </c>
    </row>
    <row r="1633" spans="1:15" x14ac:dyDescent="0.35">
      <c r="A1633" s="8" t="s">
        <v>176</v>
      </c>
      <c r="B1633" s="9"/>
      <c r="C1633" s="9"/>
      <c r="D1633" s="9"/>
      <c r="E1633" s="9"/>
      <c r="F1633" s="9"/>
      <c r="G1633" s="9"/>
      <c r="H1633" s="9"/>
      <c r="I1633" s="9"/>
      <c r="J1633" s="9">
        <v>1</v>
      </c>
      <c r="K1633" s="9">
        <v>1</v>
      </c>
      <c r="L1633" s="6">
        <f>K1633-E1633</f>
        <v>1</v>
      </c>
      <c r="M1633" s="6">
        <f t="shared" si="19"/>
        <v>0</v>
      </c>
      <c r="N1633" s="6">
        <f>H1633+J1633</f>
        <v>1</v>
      </c>
      <c r="O1633" s="6">
        <f>I1633+G1633</f>
        <v>0</v>
      </c>
    </row>
    <row r="1634" spans="1:15" x14ac:dyDescent="0.35">
      <c r="A1634" s="8" t="s">
        <v>194</v>
      </c>
      <c r="B1634" s="9"/>
      <c r="C1634" s="9"/>
      <c r="D1634" s="9"/>
      <c r="E1634" s="9">
        <v>6</v>
      </c>
      <c r="F1634" s="9"/>
      <c r="G1634" s="9"/>
      <c r="H1634" s="9"/>
      <c r="I1634" s="9"/>
      <c r="J1634" s="9">
        <v>1</v>
      </c>
      <c r="K1634" s="9">
        <v>7</v>
      </c>
      <c r="L1634" s="6">
        <f>K1634-E1634</f>
        <v>1</v>
      </c>
      <c r="M1634" s="6">
        <f t="shared" si="19"/>
        <v>0</v>
      </c>
      <c r="N1634" s="6">
        <f>H1634+J1634</f>
        <v>1</v>
      </c>
      <c r="O1634" s="6">
        <f>I1634+G1634</f>
        <v>0</v>
      </c>
    </row>
    <row r="1635" spans="1:15" x14ac:dyDescent="0.35">
      <c r="A1635" s="8" t="s">
        <v>1030</v>
      </c>
      <c r="B1635" s="9">
        <v>1</v>
      </c>
      <c r="C1635" s="9"/>
      <c r="D1635" s="9"/>
      <c r="E1635" s="9">
        <v>5</v>
      </c>
      <c r="F1635" s="9"/>
      <c r="G1635" s="9"/>
      <c r="H1635" s="9"/>
      <c r="I1635" s="9"/>
      <c r="J1635" s="9"/>
      <c r="K1635" s="9">
        <v>6</v>
      </c>
      <c r="L1635" s="6">
        <f>K1635-E1635</f>
        <v>1</v>
      </c>
      <c r="M1635" s="6">
        <f t="shared" si="19"/>
        <v>0</v>
      </c>
      <c r="N1635" s="6">
        <f>H1635+J1635</f>
        <v>0</v>
      </c>
      <c r="O1635" s="6">
        <f>I1635+G1635</f>
        <v>0</v>
      </c>
    </row>
    <row r="1636" spans="1:15" x14ac:dyDescent="0.35">
      <c r="A1636" s="8" t="s">
        <v>1679</v>
      </c>
      <c r="B1636" s="9"/>
      <c r="C1636" s="9">
        <v>1</v>
      </c>
      <c r="D1636" s="9"/>
      <c r="E1636" s="9">
        <v>7</v>
      </c>
      <c r="F1636" s="9"/>
      <c r="G1636" s="9"/>
      <c r="H1636" s="9"/>
      <c r="I1636" s="9"/>
      <c r="J1636" s="9"/>
      <c r="K1636" s="9">
        <v>8</v>
      </c>
      <c r="L1636" s="6">
        <f>K1636-E1636</f>
        <v>1</v>
      </c>
      <c r="M1636" s="6">
        <f t="shared" si="19"/>
        <v>1</v>
      </c>
      <c r="N1636" s="6">
        <f>H1636+J1636</f>
        <v>0</v>
      </c>
      <c r="O1636" s="6">
        <f>I1636+G1636</f>
        <v>0</v>
      </c>
    </row>
    <row r="1637" spans="1:15" x14ac:dyDescent="0.35">
      <c r="A1637" s="8" t="s">
        <v>2507</v>
      </c>
      <c r="B1637" s="9"/>
      <c r="C1637" s="9"/>
      <c r="D1637" s="9"/>
      <c r="E1637" s="9"/>
      <c r="F1637" s="9"/>
      <c r="G1637" s="9"/>
      <c r="H1637" s="9">
        <v>1</v>
      </c>
      <c r="I1637" s="9"/>
      <c r="J1637" s="9"/>
      <c r="K1637" s="9">
        <v>1</v>
      </c>
      <c r="L1637" s="6">
        <f>K1637-E1637</f>
        <v>1</v>
      </c>
      <c r="M1637" s="6">
        <f t="shared" si="19"/>
        <v>0</v>
      </c>
      <c r="N1637" s="6">
        <f>H1637+J1637</f>
        <v>1</v>
      </c>
      <c r="O1637" s="6">
        <f>I1637+G1637</f>
        <v>0</v>
      </c>
    </row>
    <row r="1638" spans="1:15" x14ac:dyDescent="0.35">
      <c r="A1638" s="8" t="s">
        <v>1215</v>
      </c>
      <c r="B1638" s="9"/>
      <c r="C1638" s="9"/>
      <c r="D1638" s="9"/>
      <c r="E1638" s="9"/>
      <c r="F1638" s="9"/>
      <c r="G1638" s="9"/>
      <c r="H1638" s="9"/>
      <c r="I1638" s="9"/>
      <c r="J1638" s="9">
        <v>1</v>
      </c>
      <c r="K1638" s="9">
        <v>1</v>
      </c>
      <c r="L1638" s="6">
        <f>K1638-E1638</f>
        <v>1</v>
      </c>
      <c r="M1638" s="6">
        <f t="shared" si="19"/>
        <v>0</v>
      </c>
      <c r="N1638" s="6">
        <f>H1638+J1638</f>
        <v>1</v>
      </c>
      <c r="O1638" s="6">
        <f>I1638+G1638</f>
        <v>0</v>
      </c>
    </row>
    <row r="1639" spans="1:15" x14ac:dyDescent="0.35">
      <c r="A1639" s="8" t="s">
        <v>2627</v>
      </c>
      <c r="B1639" s="9">
        <v>1</v>
      </c>
      <c r="C1639" s="9"/>
      <c r="D1639" s="9"/>
      <c r="E1639" s="9"/>
      <c r="F1639" s="9"/>
      <c r="G1639" s="9"/>
      <c r="H1639" s="9"/>
      <c r="I1639" s="9"/>
      <c r="J1639" s="9"/>
      <c r="K1639" s="9">
        <v>1</v>
      </c>
      <c r="L1639" s="6">
        <f>K1639-E1639</f>
        <v>1</v>
      </c>
      <c r="M1639" s="6">
        <f t="shared" si="19"/>
        <v>0</v>
      </c>
      <c r="N1639" s="6">
        <f>H1639+J1639</f>
        <v>0</v>
      </c>
      <c r="O1639" s="6">
        <f>I1639+G1639</f>
        <v>0</v>
      </c>
    </row>
    <row r="1640" spans="1:15" x14ac:dyDescent="0.35">
      <c r="A1640" s="8" t="s">
        <v>2432</v>
      </c>
      <c r="B1640" s="9"/>
      <c r="C1640" s="9"/>
      <c r="D1640" s="9"/>
      <c r="E1640" s="9"/>
      <c r="F1640" s="9">
        <v>1</v>
      </c>
      <c r="G1640" s="9"/>
      <c r="H1640" s="9"/>
      <c r="I1640" s="9"/>
      <c r="J1640" s="9"/>
      <c r="K1640" s="9">
        <v>1</v>
      </c>
      <c r="L1640" s="6">
        <f>K1640-E1640</f>
        <v>1</v>
      </c>
      <c r="M1640" s="6">
        <f t="shared" si="19"/>
        <v>1</v>
      </c>
      <c r="N1640" s="6">
        <f>H1640+J1640</f>
        <v>0</v>
      </c>
      <c r="O1640" s="6">
        <f>I1640+G1640</f>
        <v>0</v>
      </c>
    </row>
    <row r="1641" spans="1:15" x14ac:dyDescent="0.35">
      <c r="A1641" s="8" t="s">
        <v>689</v>
      </c>
      <c r="B1641" s="9"/>
      <c r="C1641" s="9"/>
      <c r="D1641" s="9"/>
      <c r="E1641" s="9"/>
      <c r="F1641" s="9"/>
      <c r="G1641" s="9">
        <v>1</v>
      </c>
      <c r="H1641" s="9"/>
      <c r="I1641" s="9"/>
      <c r="J1641" s="9"/>
      <c r="K1641" s="9">
        <v>1</v>
      </c>
      <c r="L1641" s="6">
        <f>K1641-E1641</f>
        <v>1</v>
      </c>
      <c r="M1641" s="6">
        <f t="shared" si="19"/>
        <v>0</v>
      </c>
      <c r="N1641" s="6">
        <f>H1641+J1641</f>
        <v>0</v>
      </c>
      <c r="O1641" s="6">
        <f>I1641+G1641</f>
        <v>1</v>
      </c>
    </row>
    <row r="1642" spans="1:15" x14ac:dyDescent="0.35">
      <c r="A1642" s="8" t="s">
        <v>596</v>
      </c>
      <c r="B1642" s="9"/>
      <c r="C1642" s="9"/>
      <c r="D1642" s="9"/>
      <c r="E1642" s="9">
        <v>1</v>
      </c>
      <c r="F1642" s="9"/>
      <c r="G1642" s="9"/>
      <c r="H1642" s="9"/>
      <c r="I1642" s="9"/>
      <c r="J1642" s="9">
        <v>1</v>
      </c>
      <c r="K1642" s="9">
        <v>2</v>
      </c>
      <c r="L1642" s="6">
        <f>K1642-E1642</f>
        <v>1</v>
      </c>
      <c r="M1642" s="6">
        <f t="shared" si="19"/>
        <v>0</v>
      </c>
      <c r="N1642" s="6">
        <f>H1642+J1642</f>
        <v>1</v>
      </c>
      <c r="O1642" s="6">
        <f>I1642+G1642</f>
        <v>0</v>
      </c>
    </row>
    <row r="1643" spans="1:15" x14ac:dyDescent="0.35">
      <c r="A1643" s="8" t="s">
        <v>941</v>
      </c>
      <c r="B1643" s="9"/>
      <c r="C1643" s="9"/>
      <c r="D1643" s="9"/>
      <c r="E1643" s="9"/>
      <c r="F1643" s="9"/>
      <c r="G1643" s="9"/>
      <c r="H1643" s="9"/>
      <c r="I1643" s="9">
        <v>1</v>
      </c>
      <c r="J1643" s="9"/>
      <c r="K1643" s="9">
        <v>1</v>
      </c>
      <c r="L1643" s="6">
        <f>K1643-E1643</f>
        <v>1</v>
      </c>
      <c r="M1643" s="6">
        <f t="shared" si="19"/>
        <v>0</v>
      </c>
      <c r="N1643" s="6">
        <f>H1643+J1643</f>
        <v>0</v>
      </c>
      <c r="O1643" s="6">
        <f>I1643+G1643</f>
        <v>1</v>
      </c>
    </row>
    <row r="1644" spans="1:15" x14ac:dyDescent="0.35">
      <c r="A1644" s="8" t="s">
        <v>942</v>
      </c>
      <c r="B1644" s="9"/>
      <c r="C1644" s="9"/>
      <c r="D1644" s="9"/>
      <c r="E1644" s="9"/>
      <c r="F1644" s="9"/>
      <c r="G1644" s="9"/>
      <c r="H1644" s="9"/>
      <c r="I1644" s="9">
        <v>1</v>
      </c>
      <c r="J1644" s="9"/>
      <c r="K1644" s="9">
        <v>1</v>
      </c>
      <c r="L1644" s="6">
        <f>K1644-E1644</f>
        <v>1</v>
      </c>
      <c r="M1644" s="6">
        <f t="shared" si="19"/>
        <v>0</v>
      </c>
      <c r="N1644" s="6">
        <f>H1644+J1644</f>
        <v>0</v>
      </c>
      <c r="O1644" s="6">
        <f>I1644+G1644</f>
        <v>1</v>
      </c>
    </row>
    <row r="1645" spans="1:15" x14ac:dyDescent="0.35">
      <c r="A1645" s="8" t="s">
        <v>521</v>
      </c>
      <c r="B1645" s="9"/>
      <c r="C1645" s="9"/>
      <c r="D1645" s="9"/>
      <c r="E1645" s="9"/>
      <c r="F1645" s="9"/>
      <c r="G1645" s="9"/>
      <c r="H1645" s="9">
        <v>1</v>
      </c>
      <c r="I1645" s="9"/>
      <c r="J1645" s="9"/>
      <c r="K1645" s="9">
        <v>1</v>
      </c>
      <c r="L1645" s="6">
        <f>K1645-E1645</f>
        <v>1</v>
      </c>
      <c r="M1645" s="6">
        <f t="shared" si="19"/>
        <v>0</v>
      </c>
      <c r="N1645" s="6">
        <f>H1645+J1645</f>
        <v>1</v>
      </c>
      <c r="O1645" s="6">
        <f>I1645+G1645</f>
        <v>0</v>
      </c>
    </row>
    <row r="1646" spans="1:15" x14ac:dyDescent="0.35">
      <c r="A1646" s="8" t="s">
        <v>868</v>
      </c>
      <c r="B1646" s="9"/>
      <c r="C1646" s="9"/>
      <c r="D1646" s="9"/>
      <c r="E1646" s="9"/>
      <c r="F1646" s="9"/>
      <c r="G1646" s="9">
        <v>1</v>
      </c>
      <c r="H1646" s="9"/>
      <c r="I1646" s="9"/>
      <c r="J1646" s="9"/>
      <c r="K1646" s="9">
        <v>1</v>
      </c>
      <c r="L1646" s="6">
        <f>K1646-E1646</f>
        <v>1</v>
      </c>
      <c r="M1646" s="6">
        <f t="shared" si="19"/>
        <v>0</v>
      </c>
      <c r="N1646" s="6">
        <f>H1646+J1646</f>
        <v>0</v>
      </c>
      <c r="O1646" s="6">
        <f>I1646+G1646</f>
        <v>1</v>
      </c>
    </row>
    <row r="1647" spans="1:15" x14ac:dyDescent="0.35">
      <c r="A1647" s="8" t="s">
        <v>505</v>
      </c>
      <c r="B1647" s="9"/>
      <c r="C1647" s="9"/>
      <c r="D1647" s="9"/>
      <c r="E1647" s="9"/>
      <c r="F1647" s="9"/>
      <c r="G1647" s="9"/>
      <c r="H1647" s="9">
        <v>1</v>
      </c>
      <c r="I1647" s="9"/>
      <c r="J1647" s="9"/>
      <c r="K1647" s="9">
        <v>1</v>
      </c>
      <c r="L1647" s="6">
        <f>K1647-E1647</f>
        <v>1</v>
      </c>
      <c r="M1647" s="6">
        <f t="shared" si="19"/>
        <v>0</v>
      </c>
      <c r="N1647" s="6">
        <f>H1647+J1647</f>
        <v>1</v>
      </c>
      <c r="O1647" s="6">
        <f>I1647+G1647</f>
        <v>0</v>
      </c>
    </row>
    <row r="1648" spans="1:15" x14ac:dyDescent="0.35">
      <c r="A1648" s="8" t="s">
        <v>2428</v>
      </c>
      <c r="B1648" s="9"/>
      <c r="C1648" s="9">
        <v>1</v>
      </c>
      <c r="D1648" s="9"/>
      <c r="E1648" s="9"/>
      <c r="F1648" s="9"/>
      <c r="G1648" s="9"/>
      <c r="H1648" s="9"/>
      <c r="I1648" s="9"/>
      <c r="J1648" s="9"/>
      <c r="K1648" s="9">
        <v>1</v>
      </c>
      <c r="L1648" s="6">
        <f>K1648-E1648</f>
        <v>1</v>
      </c>
      <c r="M1648" s="6">
        <f t="shared" si="19"/>
        <v>1</v>
      </c>
      <c r="N1648" s="6">
        <f>H1648+J1648</f>
        <v>0</v>
      </c>
      <c r="O1648" s="6">
        <f>I1648+G1648</f>
        <v>0</v>
      </c>
    </row>
    <row r="1649" spans="1:15" x14ac:dyDescent="0.35">
      <c r="A1649" s="8" t="s">
        <v>1467</v>
      </c>
      <c r="B1649" s="9"/>
      <c r="C1649" s="9"/>
      <c r="D1649" s="9"/>
      <c r="E1649" s="9"/>
      <c r="F1649" s="9"/>
      <c r="G1649" s="9">
        <v>1</v>
      </c>
      <c r="H1649" s="9"/>
      <c r="I1649" s="9"/>
      <c r="J1649" s="9"/>
      <c r="K1649" s="9">
        <v>1</v>
      </c>
      <c r="L1649" s="6">
        <f>K1649-E1649</f>
        <v>1</v>
      </c>
      <c r="M1649" s="6">
        <f t="shared" si="19"/>
        <v>0</v>
      </c>
      <c r="N1649" s="6">
        <f>H1649+J1649</f>
        <v>0</v>
      </c>
      <c r="O1649" s="6">
        <f>I1649+G1649</f>
        <v>1</v>
      </c>
    </row>
    <row r="1650" spans="1:15" x14ac:dyDescent="0.35">
      <c r="A1650" s="8" t="s">
        <v>249</v>
      </c>
      <c r="B1650" s="9"/>
      <c r="C1650" s="9"/>
      <c r="D1650" s="9"/>
      <c r="E1650" s="9"/>
      <c r="F1650" s="9"/>
      <c r="G1650" s="9"/>
      <c r="H1650" s="9">
        <v>1</v>
      </c>
      <c r="I1650" s="9"/>
      <c r="J1650" s="9"/>
      <c r="K1650" s="9">
        <v>1</v>
      </c>
      <c r="L1650" s="6">
        <f>K1650-E1650</f>
        <v>1</v>
      </c>
      <c r="M1650" s="6">
        <f t="shared" si="19"/>
        <v>0</v>
      </c>
      <c r="N1650" s="6">
        <f>H1650+J1650</f>
        <v>1</v>
      </c>
      <c r="O1650" s="6">
        <f>I1650+G1650</f>
        <v>0</v>
      </c>
    </row>
    <row r="1651" spans="1:15" x14ac:dyDescent="0.35">
      <c r="A1651" s="8" t="s">
        <v>85</v>
      </c>
      <c r="B1651" s="9"/>
      <c r="C1651" s="9"/>
      <c r="D1651" s="9"/>
      <c r="E1651" s="9">
        <v>5</v>
      </c>
      <c r="F1651" s="9"/>
      <c r="G1651" s="9"/>
      <c r="H1651" s="9">
        <v>1</v>
      </c>
      <c r="I1651" s="9"/>
      <c r="J1651" s="9"/>
      <c r="K1651" s="9">
        <v>6</v>
      </c>
      <c r="L1651" s="6">
        <f>K1651-E1651</f>
        <v>1</v>
      </c>
      <c r="M1651" s="6">
        <f t="shared" si="19"/>
        <v>0</v>
      </c>
      <c r="N1651" s="6">
        <f>H1651+J1651</f>
        <v>1</v>
      </c>
      <c r="O1651" s="6">
        <f>I1651+G1651</f>
        <v>0</v>
      </c>
    </row>
    <row r="1652" spans="1:15" x14ac:dyDescent="0.35">
      <c r="A1652" s="8" t="s">
        <v>943</v>
      </c>
      <c r="B1652" s="9"/>
      <c r="C1652" s="9"/>
      <c r="D1652" s="9"/>
      <c r="E1652" s="9">
        <v>2</v>
      </c>
      <c r="F1652" s="9"/>
      <c r="G1652" s="9"/>
      <c r="H1652" s="9"/>
      <c r="I1652" s="9">
        <v>1</v>
      </c>
      <c r="J1652" s="9"/>
      <c r="K1652" s="9">
        <v>3</v>
      </c>
      <c r="L1652" s="6">
        <f>K1652-E1652</f>
        <v>1</v>
      </c>
      <c r="M1652" s="6">
        <f t="shared" si="19"/>
        <v>0</v>
      </c>
      <c r="N1652" s="6">
        <f>H1652+J1652</f>
        <v>0</v>
      </c>
      <c r="O1652" s="6">
        <f>I1652+G1652</f>
        <v>1</v>
      </c>
    </row>
    <row r="1653" spans="1:15" x14ac:dyDescent="0.35">
      <c r="A1653" s="8" t="s">
        <v>811</v>
      </c>
      <c r="B1653" s="9"/>
      <c r="C1653" s="9"/>
      <c r="D1653" s="9"/>
      <c r="E1653" s="9"/>
      <c r="F1653" s="9"/>
      <c r="G1653" s="9">
        <v>1</v>
      </c>
      <c r="H1653" s="9"/>
      <c r="I1653" s="9"/>
      <c r="J1653" s="9"/>
      <c r="K1653" s="9">
        <v>1</v>
      </c>
      <c r="L1653" s="6">
        <f>K1653-E1653</f>
        <v>1</v>
      </c>
      <c r="M1653" s="6">
        <f t="shared" si="19"/>
        <v>0</v>
      </c>
      <c r="N1653" s="6">
        <f>H1653+J1653</f>
        <v>0</v>
      </c>
      <c r="O1653" s="6">
        <f>I1653+G1653</f>
        <v>1</v>
      </c>
    </row>
    <row r="1654" spans="1:15" x14ac:dyDescent="0.35">
      <c r="A1654" s="8" t="s">
        <v>276</v>
      </c>
      <c r="B1654" s="9"/>
      <c r="C1654" s="9"/>
      <c r="D1654" s="9"/>
      <c r="E1654" s="9"/>
      <c r="F1654" s="9"/>
      <c r="G1654" s="9"/>
      <c r="H1654" s="9"/>
      <c r="I1654" s="9"/>
      <c r="J1654" s="9">
        <v>1</v>
      </c>
      <c r="K1654" s="9">
        <v>1</v>
      </c>
      <c r="L1654" s="6">
        <f>K1654-E1654</f>
        <v>1</v>
      </c>
      <c r="M1654" s="6">
        <f t="shared" si="19"/>
        <v>0</v>
      </c>
      <c r="N1654" s="6">
        <f>H1654+J1654</f>
        <v>1</v>
      </c>
      <c r="O1654" s="6">
        <f>I1654+G1654</f>
        <v>0</v>
      </c>
    </row>
    <row r="1655" spans="1:15" x14ac:dyDescent="0.35">
      <c r="A1655" s="8" t="s">
        <v>2620</v>
      </c>
      <c r="B1655" s="9">
        <v>1</v>
      </c>
      <c r="C1655" s="9"/>
      <c r="D1655" s="9"/>
      <c r="E1655" s="9"/>
      <c r="F1655" s="9"/>
      <c r="G1655" s="9"/>
      <c r="H1655" s="9"/>
      <c r="I1655" s="9"/>
      <c r="J1655" s="9"/>
      <c r="K1655" s="9">
        <v>1</v>
      </c>
      <c r="L1655" s="6">
        <f>K1655-E1655</f>
        <v>1</v>
      </c>
      <c r="M1655" s="6">
        <f t="shared" si="19"/>
        <v>0</v>
      </c>
      <c r="N1655" s="6">
        <f>H1655+J1655</f>
        <v>0</v>
      </c>
      <c r="O1655" s="6">
        <f>I1655+G1655</f>
        <v>0</v>
      </c>
    </row>
    <row r="1656" spans="1:15" x14ac:dyDescent="0.35">
      <c r="A1656" s="8" t="s">
        <v>1659</v>
      </c>
      <c r="B1656" s="9"/>
      <c r="C1656" s="9"/>
      <c r="D1656" s="9"/>
      <c r="E1656" s="9">
        <v>2</v>
      </c>
      <c r="F1656" s="9"/>
      <c r="G1656" s="9">
        <v>1</v>
      </c>
      <c r="H1656" s="9"/>
      <c r="I1656" s="9"/>
      <c r="J1656" s="9"/>
      <c r="K1656" s="9">
        <v>3</v>
      </c>
      <c r="L1656" s="6">
        <f>K1656-E1656</f>
        <v>1</v>
      </c>
      <c r="M1656" s="6">
        <f t="shared" si="19"/>
        <v>0</v>
      </c>
      <c r="N1656" s="6">
        <f>H1656+J1656</f>
        <v>0</v>
      </c>
      <c r="O1656" s="6">
        <f>I1656+G1656</f>
        <v>1</v>
      </c>
    </row>
    <row r="1657" spans="1:15" x14ac:dyDescent="0.35">
      <c r="A1657" s="8" t="s">
        <v>781</v>
      </c>
      <c r="B1657" s="9"/>
      <c r="C1657" s="9"/>
      <c r="D1657" s="9"/>
      <c r="E1657" s="9"/>
      <c r="F1657" s="9"/>
      <c r="G1657" s="9">
        <v>1</v>
      </c>
      <c r="H1657" s="9"/>
      <c r="I1657" s="9"/>
      <c r="J1657" s="9"/>
      <c r="K1657" s="9">
        <v>1</v>
      </c>
      <c r="L1657" s="6">
        <f>K1657-E1657</f>
        <v>1</v>
      </c>
      <c r="M1657" s="6">
        <f t="shared" si="19"/>
        <v>0</v>
      </c>
      <c r="N1657" s="6">
        <f>H1657+J1657</f>
        <v>0</v>
      </c>
      <c r="O1657" s="6">
        <f>I1657+G1657</f>
        <v>1</v>
      </c>
    </row>
    <row r="1658" spans="1:15" x14ac:dyDescent="0.35">
      <c r="A1658" s="8" t="s">
        <v>2193</v>
      </c>
      <c r="B1658" s="9"/>
      <c r="C1658" s="9"/>
      <c r="D1658" s="9"/>
      <c r="E1658" s="9"/>
      <c r="F1658" s="9"/>
      <c r="G1658" s="9">
        <v>1</v>
      </c>
      <c r="H1658" s="9"/>
      <c r="I1658" s="9"/>
      <c r="J1658" s="9"/>
      <c r="K1658" s="9">
        <v>1</v>
      </c>
      <c r="L1658" s="6">
        <f>K1658-E1658</f>
        <v>1</v>
      </c>
      <c r="M1658" s="6">
        <f t="shared" si="19"/>
        <v>0</v>
      </c>
      <c r="N1658" s="6">
        <f>H1658+J1658</f>
        <v>0</v>
      </c>
      <c r="O1658" s="6">
        <f>I1658+G1658</f>
        <v>1</v>
      </c>
    </row>
    <row r="1659" spans="1:15" x14ac:dyDescent="0.35">
      <c r="A1659" s="8" t="s">
        <v>2436</v>
      </c>
      <c r="B1659" s="9"/>
      <c r="C1659" s="9">
        <v>1</v>
      </c>
      <c r="D1659" s="9"/>
      <c r="E1659" s="9"/>
      <c r="F1659" s="9"/>
      <c r="G1659" s="9"/>
      <c r="H1659" s="9"/>
      <c r="I1659" s="9"/>
      <c r="J1659" s="9"/>
      <c r="K1659" s="9">
        <v>1</v>
      </c>
      <c r="L1659" s="6">
        <f>K1659-E1659</f>
        <v>1</v>
      </c>
      <c r="M1659" s="6">
        <f t="shared" si="19"/>
        <v>1</v>
      </c>
      <c r="N1659" s="6">
        <f>H1659+J1659</f>
        <v>0</v>
      </c>
      <c r="O1659" s="6">
        <f>I1659+G1659</f>
        <v>0</v>
      </c>
    </row>
    <row r="1660" spans="1:15" x14ac:dyDescent="0.35">
      <c r="A1660" s="8" t="s">
        <v>297</v>
      </c>
      <c r="B1660" s="9"/>
      <c r="C1660" s="9"/>
      <c r="D1660" s="9"/>
      <c r="E1660" s="9"/>
      <c r="F1660" s="9"/>
      <c r="G1660" s="9"/>
      <c r="H1660" s="9"/>
      <c r="I1660" s="9"/>
      <c r="J1660" s="9">
        <v>1</v>
      </c>
      <c r="K1660" s="9">
        <v>1</v>
      </c>
      <c r="L1660" s="6">
        <f>K1660-E1660</f>
        <v>1</v>
      </c>
      <c r="M1660" s="6">
        <f t="shared" si="19"/>
        <v>0</v>
      </c>
      <c r="N1660" s="6">
        <f>H1660+J1660</f>
        <v>1</v>
      </c>
      <c r="O1660" s="6">
        <f>I1660+G1660</f>
        <v>0</v>
      </c>
    </row>
    <row r="1661" spans="1:15" x14ac:dyDescent="0.35">
      <c r="A1661" s="8" t="s">
        <v>548</v>
      </c>
      <c r="B1661" s="9"/>
      <c r="C1661" s="9"/>
      <c r="D1661" s="9"/>
      <c r="E1661" s="9"/>
      <c r="F1661" s="9"/>
      <c r="G1661" s="9"/>
      <c r="H1661" s="9"/>
      <c r="I1661" s="9"/>
      <c r="J1661" s="9">
        <v>1</v>
      </c>
      <c r="K1661" s="9">
        <v>1</v>
      </c>
      <c r="L1661" s="6">
        <f>K1661-E1661</f>
        <v>1</v>
      </c>
      <c r="M1661" s="6">
        <f t="shared" si="19"/>
        <v>0</v>
      </c>
      <c r="N1661" s="6">
        <f>H1661+J1661</f>
        <v>1</v>
      </c>
      <c r="O1661" s="6">
        <f>I1661+G1661</f>
        <v>0</v>
      </c>
    </row>
    <row r="1662" spans="1:15" x14ac:dyDescent="0.35">
      <c r="A1662" s="8" t="s">
        <v>301</v>
      </c>
      <c r="B1662" s="9"/>
      <c r="C1662" s="9"/>
      <c r="D1662" s="9"/>
      <c r="E1662" s="9"/>
      <c r="F1662" s="9"/>
      <c r="G1662" s="9"/>
      <c r="H1662" s="9"/>
      <c r="I1662" s="9"/>
      <c r="J1662" s="9">
        <v>1</v>
      </c>
      <c r="K1662" s="9">
        <v>1</v>
      </c>
      <c r="L1662" s="6">
        <f>K1662-E1662</f>
        <v>1</v>
      </c>
      <c r="M1662" s="6">
        <f t="shared" si="19"/>
        <v>0</v>
      </c>
      <c r="N1662" s="6">
        <f>H1662+J1662</f>
        <v>1</v>
      </c>
      <c r="O1662" s="6">
        <f>I1662+G1662</f>
        <v>0</v>
      </c>
    </row>
    <row r="1663" spans="1:15" x14ac:dyDescent="0.35">
      <c r="A1663" s="8" t="s">
        <v>491</v>
      </c>
      <c r="B1663" s="9"/>
      <c r="C1663" s="9"/>
      <c r="D1663" s="9"/>
      <c r="E1663" s="9"/>
      <c r="F1663" s="9"/>
      <c r="G1663" s="9">
        <v>1</v>
      </c>
      <c r="H1663" s="9"/>
      <c r="I1663" s="9"/>
      <c r="J1663" s="9"/>
      <c r="K1663" s="9">
        <v>1</v>
      </c>
      <c r="L1663" s="6">
        <f>K1663-E1663</f>
        <v>1</v>
      </c>
      <c r="M1663" s="6">
        <f t="shared" si="19"/>
        <v>0</v>
      </c>
      <c r="N1663" s="6">
        <f>H1663+J1663</f>
        <v>0</v>
      </c>
      <c r="O1663" s="6">
        <f>I1663+G1663</f>
        <v>1</v>
      </c>
    </row>
    <row r="1664" spans="1:15" x14ac:dyDescent="0.35">
      <c r="A1664" s="8" t="s">
        <v>305</v>
      </c>
      <c r="B1664" s="9"/>
      <c r="C1664" s="9"/>
      <c r="D1664" s="9"/>
      <c r="E1664" s="9"/>
      <c r="F1664" s="9"/>
      <c r="G1664" s="9"/>
      <c r="H1664" s="9"/>
      <c r="I1664" s="9"/>
      <c r="J1664" s="9">
        <v>1</v>
      </c>
      <c r="K1664" s="9">
        <v>1</v>
      </c>
      <c r="L1664" s="6">
        <f>K1664-E1664</f>
        <v>1</v>
      </c>
      <c r="M1664" s="6">
        <f t="shared" si="19"/>
        <v>0</v>
      </c>
      <c r="N1664" s="6">
        <f>H1664+J1664</f>
        <v>1</v>
      </c>
      <c r="O1664" s="6">
        <f>I1664+G1664</f>
        <v>0</v>
      </c>
    </row>
    <row r="1665" spans="1:15" x14ac:dyDescent="0.35">
      <c r="A1665" s="8" t="s">
        <v>911</v>
      </c>
      <c r="B1665" s="9"/>
      <c r="C1665" s="9"/>
      <c r="D1665" s="9"/>
      <c r="E1665" s="9"/>
      <c r="F1665" s="9"/>
      <c r="G1665" s="9"/>
      <c r="H1665" s="9"/>
      <c r="I1665" s="9">
        <v>1</v>
      </c>
      <c r="J1665" s="9"/>
      <c r="K1665" s="9">
        <v>1</v>
      </c>
      <c r="L1665" s="6">
        <f>K1665-E1665</f>
        <v>1</v>
      </c>
      <c r="M1665" s="6">
        <f t="shared" si="19"/>
        <v>0</v>
      </c>
      <c r="N1665" s="6">
        <f>H1665+J1665</f>
        <v>0</v>
      </c>
      <c r="O1665" s="6">
        <f>I1665+G1665</f>
        <v>1</v>
      </c>
    </row>
    <row r="1666" spans="1:15" x14ac:dyDescent="0.35">
      <c r="A1666" s="8" t="s">
        <v>316</v>
      </c>
      <c r="B1666" s="9"/>
      <c r="C1666" s="9"/>
      <c r="D1666" s="9"/>
      <c r="E1666" s="9"/>
      <c r="F1666" s="9"/>
      <c r="G1666" s="9"/>
      <c r="H1666" s="9">
        <v>1</v>
      </c>
      <c r="I1666" s="9"/>
      <c r="J1666" s="9"/>
      <c r="K1666" s="9">
        <v>1</v>
      </c>
      <c r="L1666" s="6">
        <f>K1666-E1666</f>
        <v>1</v>
      </c>
      <c r="M1666" s="6">
        <f t="shared" si="19"/>
        <v>0</v>
      </c>
      <c r="N1666" s="6">
        <f>H1666+J1666</f>
        <v>1</v>
      </c>
      <c r="O1666" s="6">
        <f>I1666+G1666</f>
        <v>0</v>
      </c>
    </row>
    <row r="1667" spans="1:15" x14ac:dyDescent="0.35">
      <c r="A1667" s="8" t="s">
        <v>962</v>
      </c>
      <c r="B1667" s="9"/>
      <c r="C1667" s="9"/>
      <c r="D1667" s="9"/>
      <c r="E1667" s="9">
        <v>2</v>
      </c>
      <c r="F1667" s="9"/>
      <c r="G1667" s="9"/>
      <c r="H1667" s="9"/>
      <c r="I1667" s="9"/>
      <c r="J1667" s="9">
        <v>1</v>
      </c>
      <c r="K1667" s="9">
        <v>3</v>
      </c>
      <c r="L1667" s="6">
        <f>K1667-E1667</f>
        <v>1</v>
      </c>
      <c r="M1667" s="6">
        <f t="shared" si="19"/>
        <v>0</v>
      </c>
      <c r="N1667" s="6">
        <f>H1667+J1667</f>
        <v>1</v>
      </c>
      <c r="O1667" s="6">
        <f>I1667+G1667</f>
        <v>0</v>
      </c>
    </row>
    <row r="1668" spans="1:15" x14ac:dyDescent="0.35">
      <c r="A1668" s="8" t="s">
        <v>2630</v>
      </c>
      <c r="B1668" s="9">
        <v>1</v>
      </c>
      <c r="C1668" s="9"/>
      <c r="D1668" s="9"/>
      <c r="E1668" s="9"/>
      <c r="F1668" s="9"/>
      <c r="G1668" s="9"/>
      <c r="H1668" s="9"/>
      <c r="I1668" s="9"/>
      <c r="J1668" s="9"/>
      <c r="K1668" s="9">
        <v>1</v>
      </c>
      <c r="L1668" s="6">
        <f>K1668-E1668</f>
        <v>1</v>
      </c>
      <c r="M1668" s="6">
        <f t="shared" si="19"/>
        <v>0</v>
      </c>
      <c r="N1668" s="6">
        <f>H1668+J1668</f>
        <v>0</v>
      </c>
      <c r="O1668" s="6">
        <f>I1668+G1668</f>
        <v>0</v>
      </c>
    </row>
    <row r="1669" spans="1:15" x14ac:dyDescent="0.35">
      <c r="A1669" s="8" t="s">
        <v>322</v>
      </c>
      <c r="B1669" s="9"/>
      <c r="C1669" s="9"/>
      <c r="D1669" s="9"/>
      <c r="E1669" s="9">
        <v>3</v>
      </c>
      <c r="F1669" s="9"/>
      <c r="G1669" s="9"/>
      <c r="H1669" s="9">
        <v>1</v>
      </c>
      <c r="I1669" s="9"/>
      <c r="J1669" s="9"/>
      <c r="K1669" s="9">
        <v>4</v>
      </c>
      <c r="L1669" s="6">
        <f>K1669-E1669</f>
        <v>1</v>
      </c>
      <c r="M1669" s="6">
        <f t="shared" si="19"/>
        <v>0</v>
      </c>
      <c r="N1669" s="6">
        <f>H1669+J1669</f>
        <v>1</v>
      </c>
      <c r="O1669" s="6">
        <f>I1669+G1669</f>
        <v>0</v>
      </c>
    </row>
    <row r="1670" spans="1:15" x14ac:dyDescent="0.35">
      <c r="A1670" s="8" t="s">
        <v>2395</v>
      </c>
      <c r="B1670" s="9"/>
      <c r="C1670" s="9"/>
      <c r="D1670" s="9"/>
      <c r="E1670" s="9"/>
      <c r="F1670" s="9">
        <v>1</v>
      </c>
      <c r="G1670" s="9"/>
      <c r="H1670" s="9"/>
      <c r="I1670" s="9"/>
      <c r="J1670" s="9"/>
      <c r="K1670" s="9">
        <v>1</v>
      </c>
      <c r="L1670" s="6">
        <f>K1670-E1670</f>
        <v>1</v>
      </c>
      <c r="M1670" s="6">
        <f t="shared" si="19"/>
        <v>1</v>
      </c>
      <c r="N1670" s="6">
        <f>H1670+J1670</f>
        <v>0</v>
      </c>
      <c r="O1670" s="6">
        <f>I1670+G1670</f>
        <v>0</v>
      </c>
    </row>
    <row r="1671" spans="1:15" x14ac:dyDescent="0.35">
      <c r="A1671" s="8" t="s">
        <v>51</v>
      </c>
      <c r="B1671" s="9"/>
      <c r="C1671" s="9"/>
      <c r="D1671" s="9"/>
      <c r="E1671" s="9">
        <v>4</v>
      </c>
      <c r="F1671" s="9"/>
      <c r="G1671" s="9"/>
      <c r="H1671" s="9"/>
      <c r="I1671" s="9"/>
      <c r="J1671" s="9">
        <v>1</v>
      </c>
      <c r="K1671" s="9">
        <v>5</v>
      </c>
      <c r="L1671" s="6">
        <f>K1671-E1671</f>
        <v>1</v>
      </c>
      <c r="M1671" s="6">
        <f t="shared" si="19"/>
        <v>0</v>
      </c>
      <c r="N1671" s="6">
        <f>H1671+J1671</f>
        <v>1</v>
      </c>
      <c r="O1671" s="6">
        <f>I1671+G1671</f>
        <v>0</v>
      </c>
    </row>
    <row r="1672" spans="1:15" x14ac:dyDescent="0.35">
      <c r="A1672" s="8" t="s">
        <v>741</v>
      </c>
      <c r="B1672" s="9"/>
      <c r="C1672" s="9"/>
      <c r="D1672" s="9"/>
      <c r="E1672" s="9">
        <v>1</v>
      </c>
      <c r="F1672" s="9"/>
      <c r="G1672" s="9"/>
      <c r="H1672" s="9"/>
      <c r="I1672" s="9"/>
      <c r="J1672" s="9">
        <v>1</v>
      </c>
      <c r="K1672" s="9">
        <v>2</v>
      </c>
      <c r="L1672" s="6">
        <f>K1672-E1672</f>
        <v>1</v>
      </c>
      <c r="M1672" s="6">
        <f t="shared" si="19"/>
        <v>0</v>
      </c>
      <c r="N1672" s="6">
        <f>H1672+J1672</f>
        <v>1</v>
      </c>
      <c r="O1672" s="6">
        <f>I1672+G1672</f>
        <v>0</v>
      </c>
    </row>
    <row r="1673" spans="1:15" x14ac:dyDescent="0.35">
      <c r="A1673" s="8" t="s">
        <v>2621</v>
      </c>
      <c r="B1673" s="9">
        <v>1</v>
      </c>
      <c r="C1673" s="9"/>
      <c r="D1673" s="9"/>
      <c r="E1673" s="9"/>
      <c r="F1673" s="9"/>
      <c r="G1673" s="9"/>
      <c r="H1673" s="9"/>
      <c r="I1673" s="9"/>
      <c r="J1673" s="9"/>
      <c r="K1673" s="9">
        <v>1</v>
      </c>
      <c r="L1673" s="6">
        <f>K1673-E1673</f>
        <v>1</v>
      </c>
      <c r="M1673" s="6">
        <f t="shared" si="19"/>
        <v>0</v>
      </c>
      <c r="N1673" s="6">
        <f>H1673+J1673</f>
        <v>0</v>
      </c>
      <c r="O1673" s="6">
        <f>I1673+G1673</f>
        <v>0</v>
      </c>
    </row>
    <row r="1674" spans="1:15" x14ac:dyDescent="0.35">
      <c r="A1674" s="8" t="s">
        <v>92</v>
      </c>
      <c r="B1674" s="9"/>
      <c r="C1674" s="9"/>
      <c r="D1674" s="9"/>
      <c r="E1674" s="9"/>
      <c r="F1674" s="9"/>
      <c r="G1674" s="9">
        <v>1</v>
      </c>
      <c r="H1674" s="9"/>
      <c r="I1674" s="9"/>
      <c r="J1674" s="9"/>
      <c r="K1674" s="9">
        <v>1</v>
      </c>
      <c r="L1674" s="6">
        <f>K1674-E1674</f>
        <v>1</v>
      </c>
      <c r="M1674" s="6">
        <f t="shared" si="19"/>
        <v>0</v>
      </c>
      <c r="N1674" s="6">
        <f>H1674+J1674</f>
        <v>0</v>
      </c>
      <c r="O1674" s="6">
        <f>I1674+G1674</f>
        <v>1</v>
      </c>
    </row>
    <row r="1675" spans="1:15" x14ac:dyDescent="0.35">
      <c r="A1675" s="8" t="s">
        <v>440</v>
      </c>
      <c r="B1675" s="9"/>
      <c r="C1675" s="9"/>
      <c r="D1675" s="9"/>
      <c r="E1675" s="9"/>
      <c r="F1675" s="9"/>
      <c r="G1675" s="9"/>
      <c r="H1675" s="9">
        <v>1</v>
      </c>
      <c r="I1675" s="9"/>
      <c r="J1675" s="9"/>
      <c r="K1675" s="9">
        <v>1</v>
      </c>
      <c r="L1675" s="6">
        <f>K1675-E1675</f>
        <v>1</v>
      </c>
      <c r="M1675" s="6">
        <f t="shared" si="19"/>
        <v>0</v>
      </c>
      <c r="N1675" s="6">
        <f>H1675+J1675</f>
        <v>1</v>
      </c>
      <c r="O1675" s="6">
        <f>I1675+G1675</f>
        <v>0</v>
      </c>
    </row>
    <row r="1676" spans="1:15" x14ac:dyDescent="0.35">
      <c r="A1676" s="8" t="s">
        <v>2631</v>
      </c>
      <c r="B1676" s="9">
        <v>1</v>
      </c>
      <c r="C1676" s="9"/>
      <c r="D1676" s="9"/>
      <c r="E1676" s="9"/>
      <c r="F1676" s="9"/>
      <c r="G1676" s="9"/>
      <c r="H1676" s="9"/>
      <c r="I1676" s="9"/>
      <c r="J1676" s="9"/>
      <c r="K1676" s="9">
        <v>1</v>
      </c>
      <c r="L1676" s="6">
        <f>K1676-E1676</f>
        <v>1</v>
      </c>
      <c r="M1676" s="6">
        <f t="shared" si="19"/>
        <v>0</v>
      </c>
      <c r="N1676" s="6">
        <f>H1676+J1676</f>
        <v>0</v>
      </c>
      <c r="O1676" s="6">
        <f>I1676+G1676</f>
        <v>0</v>
      </c>
    </row>
    <row r="1677" spans="1:15" x14ac:dyDescent="0.35">
      <c r="A1677" s="8" t="s">
        <v>1002</v>
      </c>
      <c r="B1677" s="9"/>
      <c r="C1677" s="9"/>
      <c r="D1677" s="9"/>
      <c r="E1677" s="9"/>
      <c r="F1677" s="9"/>
      <c r="G1677" s="9"/>
      <c r="H1677" s="9">
        <v>1</v>
      </c>
      <c r="I1677" s="9"/>
      <c r="J1677" s="9"/>
      <c r="K1677" s="9">
        <v>1</v>
      </c>
      <c r="L1677" s="6">
        <f>K1677-E1677</f>
        <v>1</v>
      </c>
      <c r="M1677" s="6">
        <f t="shared" si="19"/>
        <v>0</v>
      </c>
      <c r="N1677" s="6">
        <f>H1677+J1677</f>
        <v>1</v>
      </c>
      <c r="O1677" s="6">
        <f>I1677+G1677</f>
        <v>0</v>
      </c>
    </row>
    <row r="1678" spans="1:15" x14ac:dyDescent="0.35">
      <c r="A1678" s="8" t="s">
        <v>2115</v>
      </c>
      <c r="B1678" s="9"/>
      <c r="C1678" s="9"/>
      <c r="D1678" s="9"/>
      <c r="E1678" s="9"/>
      <c r="F1678" s="9"/>
      <c r="G1678" s="9"/>
      <c r="H1678" s="9">
        <v>1</v>
      </c>
      <c r="I1678" s="9"/>
      <c r="J1678" s="9"/>
      <c r="K1678" s="9">
        <v>1</v>
      </c>
      <c r="L1678" s="6">
        <f>K1678-E1678</f>
        <v>1</v>
      </c>
      <c r="M1678" s="6">
        <f t="shared" si="19"/>
        <v>0</v>
      </c>
      <c r="N1678" s="6">
        <f>H1678+J1678</f>
        <v>1</v>
      </c>
      <c r="O1678" s="6">
        <f>I1678+G1678</f>
        <v>0</v>
      </c>
    </row>
    <row r="1679" spans="1:15" x14ac:dyDescent="0.35">
      <c r="A1679" s="8" t="s">
        <v>2203</v>
      </c>
      <c r="B1679" s="9"/>
      <c r="C1679" s="9"/>
      <c r="D1679" s="9"/>
      <c r="E1679" s="9">
        <v>1</v>
      </c>
      <c r="F1679" s="9"/>
      <c r="G1679" s="9"/>
      <c r="H1679" s="9">
        <v>1</v>
      </c>
      <c r="I1679" s="9"/>
      <c r="J1679" s="9"/>
      <c r="K1679" s="9">
        <v>2</v>
      </c>
      <c r="L1679" s="6">
        <f>K1679-E1679</f>
        <v>1</v>
      </c>
      <c r="M1679" s="6">
        <f t="shared" si="19"/>
        <v>0</v>
      </c>
      <c r="N1679" s="6">
        <f>H1679+J1679</f>
        <v>1</v>
      </c>
      <c r="O1679" s="6">
        <f>I1679+G1679</f>
        <v>0</v>
      </c>
    </row>
    <row r="1680" spans="1:15" x14ac:dyDescent="0.35">
      <c r="A1680" s="8" t="s">
        <v>47</v>
      </c>
      <c r="B1680" s="9"/>
      <c r="C1680" s="9"/>
      <c r="D1680" s="9"/>
      <c r="E1680" s="9"/>
      <c r="F1680" s="9"/>
      <c r="G1680" s="9"/>
      <c r="H1680" s="9"/>
      <c r="I1680" s="9"/>
      <c r="J1680" s="9">
        <v>1</v>
      </c>
      <c r="K1680" s="9">
        <v>1</v>
      </c>
      <c r="L1680" s="6">
        <f>K1680-E1680</f>
        <v>1</v>
      </c>
      <c r="M1680" s="6">
        <f t="shared" si="19"/>
        <v>0</v>
      </c>
      <c r="N1680" s="6">
        <f>H1680+J1680</f>
        <v>1</v>
      </c>
      <c r="O1680" s="6">
        <f>I1680+G1680</f>
        <v>0</v>
      </c>
    </row>
    <row r="1681" spans="1:15" x14ac:dyDescent="0.35">
      <c r="A1681" s="8" t="s">
        <v>384</v>
      </c>
      <c r="B1681" s="9"/>
      <c r="C1681" s="9"/>
      <c r="D1681" s="9"/>
      <c r="E1681" s="9"/>
      <c r="F1681" s="9"/>
      <c r="G1681" s="9"/>
      <c r="H1681" s="9"/>
      <c r="I1681" s="9"/>
      <c r="J1681" s="9">
        <v>1</v>
      </c>
      <c r="K1681" s="9">
        <v>1</v>
      </c>
      <c r="L1681" s="6">
        <f>K1681-E1681</f>
        <v>1</v>
      </c>
      <c r="M1681" s="6">
        <f t="shared" si="19"/>
        <v>0</v>
      </c>
      <c r="N1681" s="6">
        <f>H1681+J1681</f>
        <v>1</v>
      </c>
      <c r="O1681" s="6">
        <f>I1681+G1681</f>
        <v>0</v>
      </c>
    </row>
    <row r="1682" spans="1:15" x14ac:dyDescent="0.35">
      <c r="A1682" s="8" t="s">
        <v>388</v>
      </c>
      <c r="B1682" s="9"/>
      <c r="C1682" s="9"/>
      <c r="D1682" s="9"/>
      <c r="E1682" s="9"/>
      <c r="F1682" s="9"/>
      <c r="G1682" s="9"/>
      <c r="H1682" s="9">
        <v>1</v>
      </c>
      <c r="I1682" s="9"/>
      <c r="J1682" s="9"/>
      <c r="K1682" s="9">
        <v>1</v>
      </c>
      <c r="L1682" s="6">
        <f>K1682-E1682</f>
        <v>1</v>
      </c>
      <c r="M1682" s="6">
        <f t="shared" si="19"/>
        <v>0</v>
      </c>
      <c r="N1682" s="6">
        <f>H1682+J1682</f>
        <v>1</v>
      </c>
      <c r="O1682" s="6">
        <f>I1682+G1682</f>
        <v>0</v>
      </c>
    </row>
    <row r="1683" spans="1:15" x14ac:dyDescent="0.35">
      <c r="A1683" s="8" t="s">
        <v>2182</v>
      </c>
      <c r="B1683" s="9"/>
      <c r="C1683" s="9"/>
      <c r="D1683" s="9"/>
      <c r="E1683" s="9"/>
      <c r="F1683" s="9"/>
      <c r="G1683" s="9"/>
      <c r="H1683" s="9"/>
      <c r="I1683" s="9">
        <v>1</v>
      </c>
      <c r="J1683" s="9"/>
      <c r="K1683" s="9">
        <v>1</v>
      </c>
      <c r="L1683" s="6">
        <f>K1683-E1683</f>
        <v>1</v>
      </c>
      <c r="M1683" s="6">
        <f t="shared" ref="M1683:M1746" si="20">D1683+C1683+F1683</f>
        <v>0</v>
      </c>
      <c r="N1683" s="6">
        <f>H1683+J1683</f>
        <v>0</v>
      </c>
      <c r="O1683" s="6">
        <f>I1683+G1683</f>
        <v>1</v>
      </c>
    </row>
    <row r="1684" spans="1:15" x14ac:dyDescent="0.35">
      <c r="A1684" s="8" t="s">
        <v>1404</v>
      </c>
      <c r="B1684" s="9"/>
      <c r="C1684" s="9"/>
      <c r="D1684" s="9"/>
      <c r="E1684" s="9">
        <v>1</v>
      </c>
      <c r="F1684" s="9"/>
      <c r="G1684" s="9"/>
      <c r="H1684" s="9"/>
      <c r="I1684" s="9"/>
      <c r="J1684" s="9"/>
      <c r="K1684" s="9">
        <v>1</v>
      </c>
      <c r="L1684" s="6">
        <f>K1684-E1684</f>
        <v>0</v>
      </c>
      <c r="M1684" s="6">
        <f t="shared" si="20"/>
        <v>0</v>
      </c>
      <c r="N1684" s="6">
        <f>H1684+J1684</f>
        <v>0</v>
      </c>
      <c r="O1684" s="6">
        <f>I1684+G1684</f>
        <v>0</v>
      </c>
    </row>
    <row r="1685" spans="1:15" x14ac:dyDescent="0.35">
      <c r="A1685" s="8" t="s">
        <v>1633</v>
      </c>
      <c r="B1685" s="9"/>
      <c r="C1685" s="9"/>
      <c r="D1685" s="9"/>
      <c r="E1685" s="9">
        <v>1</v>
      </c>
      <c r="F1685" s="9"/>
      <c r="G1685" s="9"/>
      <c r="H1685" s="9"/>
      <c r="I1685" s="9"/>
      <c r="J1685" s="9"/>
      <c r="K1685" s="9">
        <v>1</v>
      </c>
      <c r="L1685" s="6">
        <f>K1685-E1685</f>
        <v>0</v>
      </c>
      <c r="M1685" s="6">
        <f t="shared" si="20"/>
        <v>0</v>
      </c>
      <c r="N1685" s="6">
        <f>H1685+J1685</f>
        <v>0</v>
      </c>
      <c r="O1685" s="6">
        <f>I1685+G1685</f>
        <v>0</v>
      </c>
    </row>
    <row r="1686" spans="1:15" x14ac:dyDescent="0.35">
      <c r="A1686" s="8" t="s">
        <v>1820</v>
      </c>
      <c r="B1686" s="9"/>
      <c r="C1686" s="9"/>
      <c r="D1686" s="9"/>
      <c r="E1686" s="9">
        <v>1</v>
      </c>
      <c r="F1686" s="9"/>
      <c r="G1686" s="9"/>
      <c r="H1686" s="9"/>
      <c r="I1686" s="9"/>
      <c r="J1686" s="9"/>
      <c r="K1686" s="9">
        <v>1</v>
      </c>
      <c r="L1686" s="6">
        <f>K1686-E1686</f>
        <v>0</v>
      </c>
      <c r="M1686" s="6">
        <f t="shared" si="20"/>
        <v>0</v>
      </c>
      <c r="N1686" s="6">
        <f>H1686+J1686</f>
        <v>0</v>
      </c>
      <c r="O1686" s="6">
        <f>I1686+G1686</f>
        <v>0</v>
      </c>
    </row>
    <row r="1687" spans="1:15" x14ac:dyDescent="0.35">
      <c r="A1687" s="8" t="s">
        <v>1821</v>
      </c>
      <c r="B1687" s="9"/>
      <c r="C1687" s="9"/>
      <c r="D1687" s="9"/>
      <c r="E1687" s="9">
        <v>2</v>
      </c>
      <c r="F1687" s="9"/>
      <c r="G1687" s="9"/>
      <c r="H1687" s="9"/>
      <c r="I1687" s="9"/>
      <c r="J1687" s="9"/>
      <c r="K1687" s="9">
        <v>2</v>
      </c>
      <c r="L1687" s="6">
        <f>K1687-E1687</f>
        <v>0</v>
      </c>
      <c r="M1687" s="6">
        <f t="shared" si="20"/>
        <v>0</v>
      </c>
      <c r="N1687" s="6">
        <f>H1687+J1687</f>
        <v>0</v>
      </c>
      <c r="O1687" s="6">
        <f>I1687+G1687</f>
        <v>0</v>
      </c>
    </row>
    <row r="1688" spans="1:15" x14ac:dyDescent="0.35">
      <c r="A1688" s="8" t="s">
        <v>1649</v>
      </c>
      <c r="B1688" s="9"/>
      <c r="C1688" s="9"/>
      <c r="D1688" s="9"/>
      <c r="E1688" s="9">
        <v>1</v>
      </c>
      <c r="F1688" s="9"/>
      <c r="G1688" s="9"/>
      <c r="H1688" s="9"/>
      <c r="I1688" s="9"/>
      <c r="J1688" s="9"/>
      <c r="K1688" s="9">
        <v>1</v>
      </c>
      <c r="L1688" s="6">
        <f>K1688-E1688</f>
        <v>0</v>
      </c>
      <c r="M1688" s="6">
        <f t="shared" si="20"/>
        <v>0</v>
      </c>
      <c r="N1688" s="6">
        <f>H1688+J1688</f>
        <v>0</v>
      </c>
      <c r="O1688" s="6">
        <f>I1688+G1688</f>
        <v>0</v>
      </c>
    </row>
    <row r="1689" spans="1:15" x14ac:dyDescent="0.35">
      <c r="A1689" s="8" t="s">
        <v>1530</v>
      </c>
      <c r="B1689" s="9"/>
      <c r="C1689" s="9"/>
      <c r="D1689" s="9"/>
      <c r="E1689" s="9">
        <v>1</v>
      </c>
      <c r="F1689" s="9"/>
      <c r="G1689" s="9"/>
      <c r="H1689" s="9"/>
      <c r="I1689" s="9"/>
      <c r="J1689" s="9"/>
      <c r="K1689" s="9">
        <v>1</v>
      </c>
      <c r="L1689" s="6">
        <f>K1689-E1689</f>
        <v>0</v>
      </c>
      <c r="M1689" s="6">
        <f t="shared" si="20"/>
        <v>0</v>
      </c>
      <c r="N1689" s="6">
        <f>H1689+J1689</f>
        <v>0</v>
      </c>
      <c r="O1689" s="6">
        <f>I1689+G1689</f>
        <v>0</v>
      </c>
    </row>
    <row r="1690" spans="1:15" x14ac:dyDescent="0.35">
      <c r="A1690" s="8" t="s">
        <v>2109</v>
      </c>
      <c r="B1690" s="9"/>
      <c r="C1690" s="9"/>
      <c r="D1690" s="9"/>
      <c r="E1690" s="9">
        <v>1</v>
      </c>
      <c r="F1690" s="9"/>
      <c r="G1690" s="9"/>
      <c r="H1690" s="9"/>
      <c r="I1690" s="9"/>
      <c r="J1690" s="9"/>
      <c r="K1690" s="9">
        <v>1</v>
      </c>
      <c r="L1690" s="6">
        <f>K1690-E1690</f>
        <v>0</v>
      </c>
      <c r="M1690" s="6">
        <f t="shared" si="20"/>
        <v>0</v>
      </c>
      <c r="N1690" s="6">
        <f>H1690+J1690</f>
        <v>0</v>
      </c>
      <c r="O1690" s="6">
        <f>I1690+G1690</f>
        <v>0</v>
      </c>
    </row>
    <row r="1691" spans="1:15" x14ac:dyDescent="0.35">
      <c r="A1691" s="8" t="s">
        <v>753</v>
      </c>
      <c r="B1691" s="9"/>
      <c r="C1691" s="9"/>
      <c r="D1691" s="9"/>
      <c r="E1691" s="9">
        <v>4</v>
      </c>
      <c r="F1691" s="9"/>
      <c r="G1691" s="9"/>
      <c r="H1691" s="9"/>
      <c r="I1691" s="9"/>
      <c r="J1691" s="9"/>
      <c r="K1691" s="9">
        <v>4</v>
      </c>
      <c r="L1691" s="6">
        <f>K1691-E1691</f>
        <v>0</v>
      </c>
      <c r="M1691" s="6">
        <f t="shared" si="20"/>
        <v>0</v>
      </c>
      <c r="N1691" s="6">
        <f>H1691+J1691</f>
        <v>0</v>
      </c>
      <c r="O1691" s="6">
        <f>I1691+G1691</f>
        <v>0</v>
      </c>
    </row>
    <row r="1692" spans="1:15" x14ac:dyDescent="0.35">
      <c r="A1692" s="8" t="s">
        <v>2072</v>
      </c>
      <c r="B1692" s="9"/>
      <c r="C1692" s="9"/>
      <c r="D1692" s="9"/>
      <c r="E1692" s="9">
        <v>1</v>
      </c>
      <c r="F1692" s="9"/>
      <c r="G1692" s="9"/>
      <c r="H1692" s="9"/>
      <c r="I1692" s="9"/>
      <c r="J1692" s="9"/>
      <c r="K1692" s="9">
        <v>1</v>
      </c>
      <c r="L1692" s="6">
        <f>K1692-E1692</f>
        <v>0</v>
      </c>
      <c r="M1692" s="6">
        <f t="shared" si="20"/>
        <v>0</v>
      </c>
      <c r="N1692" s="6">
        <f>H1692+J1692</f>
        <v>0</v>
      </c>
      <c r="O1692" s="6">
        <f>I1692+G1692</f>
        <v>0</v>
      </c>
    </row>
    <row r="1693" spans="1:15" x14ac:dyDescent="0.35">
      <c r="A1693" s="8" t="s">
        <v>1678</v>
      </c>
      <c r="B1693" s="9"/>
      <c r="C1693" s="9"/>
      <c r="D1693" s="9"/>
      <c r="E1693" s="9">
        <v>1</v>
      </c>
      <c r="F1693" s="9"/>
      <c r="G1693" s="9"/>
      <c r="H1693" s="9"/>
      <c r="I1693" s="9"/>
      <c r="J1693" s="9"/>
      <c r="K1693" s="9">
        <v>1</v>
      </c>
      <c r="L1693" s="6">
        <f>K1693-E1693</f>
        <v>0</v>
      </c>
      <c r="M1693" s="6">
        <f t="shared" si="20"/>
        <v>0</v>
      </c>
      <c r="N1693" s="6">
        <f>H1693+J1693</f>
        <v>0</v>
      </c>
      <c r="O1693" s="6">
        <f>I1693+G1693</f>
        <v>0</v>
      </c>
    </row>
    <row r="1694" spans="1:15" x14ac:dyDescent="0.35">
      <c r="A1694" s="8" t="s">
        <v>1855</v>
      </c>
      <c r="B1694" s="9"/>
      <c r="C1694" s="9"/>
      <c r="D1694" s="9"/>
      <c r="E1694" s="9">
        <v>2</v>
      </c>
      <c r="F1694" s="9"/>
      <c r="G1694" s="9"/>
      <c r="H1694" s="9"/>
      <c r="I1694" s="9"/>
      <c r="J1694" s="9"/>
      <c r="K1694" s="9">
        <v>2</v>
      </c>
      <c r="L1694" s="6">
        <f>K1694-E1694</f>
        <v>0</v>
      </c>
      <c r="M1694" s="6">
        <f t="shared" si="20"/>
        <v>0</v>
      </c>
      <c r="N1694" s="6">
        <f>H1694+J1694</f>
        <v>0</v>
      </c>
      <c r="O1694" s="6">
        <f>I1694+G1694</f>
        <v>0</v>
      </c>
    </row>
    <row r="1695" spans="1:15" x14ac:dyDescent="0.35">
      <c r="A1695" s="8" t="s">
        <v>1646</v>
      </c>
      <c r="B1695" s="9"/>
      <c r="C1695" s="9"/>
      <c r="D1695" s="9"/>
      <c r="E1695" s="9">
        <v>1</v>
      </c>
      <c r="F1695" s="9"/>
      <c r="G1695" s="9"/>
      <c r="H1695" s="9"/>
      <c r="I1695" s="9"/>
      <c r="J1695" s="9"/>
      <c r="K1695" s="9">
        <v>1</v>
      </c>
      <c r="L1695" s="6">
        <f>K1695-E1695</f>
        <v>0</v>
      </c>
      <c r="M1695" s="6">
        <f t="shared" si="20"/>
        <v>0</v>
      </c>
      <c r="N1695" s="6">
        <f>H1695+J1695</f>
        <v>0</v>
      </c>
      <c r="O1695" s="6">
        <f>I1695+G1695</f>
        <v>0</v>
      </c>
    </row>
    <row r="1696" spans="1:15" x14ac:dyDescent="0.35">
      <c r="A1696" s="8" t="s">
        <v>1644</v>
      </c>
      <c r="B1696" s="9"/>
      <c r="C1696" s="9"/>
      <c r="D1696" s="9"/>
      <c r="E1696" s="9">
        <v>1</v>
      </c>
      <c r="F1696" s="9"/>
      <c r="G1696" s="9"/>
      <c r="H1696" s="9"/>
      <c r="I1696" s="9"/>
      <c r="J1696" s="9"/>
      <c r="K1696" s="9">
        <v>1</v>
      </c>
      <c r="L1696" s="6">
        <f>K1696-E1696</f>
        <v>0</v>
      </c>
      <c r="M1696" s="6">
        <f t="shared" si="20"/>
        <v>0</v>
      </c>
      <c r="N1696" s="6">
        <f>H1696+J1696</f>
        <v>0</v>
      </c>
      <c r="O1696" s="6">
        <f>I1696+G1696</f>
        <v>0</v>
      </c>
    </row>
    <row r="1697" spans="1:15" x14ac:dyDescent="0.35">
      <c r="A1697" s="8" t="s">
        <v>1662</v>
      </c>
      <c r="B1697" s="9"/>
      <c r="C1697" s="9"/>
      <c r="D1697" s="9"/>
      <c r="E1697" s="9">
        <v>1</v>
      </c>
      <c r="F1697" s="9"/>
      <c r="G1697" s="9"/>
      <c r="H1697" s="9"/>
      <c r="I1697" s="9"/>
      <c r="J1697" s="9"/>
      <c r="K1697" s="9">
        <v>1</v>
      </c>
      <c r="L1697" s="6">
        <f>K1697-E1697</f>
        <v>0</v>
      </c>
      <c r="M1697" s="6">
        <f t="shared" si="20"/>
        <v>0</v>
      </c>
      <c r="N1697" s="6">
        <f>H1697+J1697</f>
        <v>0</v>
      </c>
      <c r="O1697" s="6">
        <f>I1697+G1697</f>
        <v>0</v>
      </c>
    </row>
    <row r="1698" spans="1:15" x14ac:dyDescent="0.35">
      <c r="A1698" s="8" t="s">
        <v>2097</v>
      </c>
      <c r="B1698" s="9"/>
      <c r="C1698" s="9"/>
      <c r="D1698" s="9"/>
      <c r="E1698" s="9">
        <v>1</v>
      </c>
      <c r="F1698" s="9"/>
      <c r="G1698" s="9"/>
      <c r="H1698" s="9"/>
      <c r="I1698" s="9"/>
      <c r="J1698" s="9"/>
      <c r="K1698" s="9">
        <v>1</v>
      </c>
      <c r="L1698" s="6">
        <f>K1698-E1698</f>
        <v>0</v>
      </c>
      <c r="M1698" s="6">
        <f t="shared" si="20"/>
        <v>0</v>
      </c>
      <c r="N1698" s="6">
        <f>H1698+J1698</f>
        <v>0</v>
      </c>
      <c r="O1698" s="6">
        <f>I1698+G1698</f>
        <v>0</v>
      </c>
    </row>
    <row r="1699" spans="1:15" x14ac:dyDescent="0.35">
      <c r="A1699" s="8" t="s">
        <v>1064</v>
      </c>
      <c r="B1699" s="9"/>
      <c r="C1699" s="9"/>
      <c r="D1699" s="9"/>
      <c r="E1699" s="9">
        <v>4</v>
      </c>
      <c r="F1699" s="9"/>
      <c r="G1699" s="9"/>
      <c r="H1699" s="9"/>
      <c r="I1699" s="9"/>
      <c r="J1699" s="9"/>
      <c r="K1699" s="9">
        <v>4</v>
      </c>
      <c r="L1699" s="6">
        <f>K1699-E1699</f>
        <v>0</v>
      </c>
      <c r="M1699" s="6">
        <f t="shared" si="20"/>
        <v>0</v>
      </c>
      <c r="N1699" s="6">
        <f>H1699+J1699</f>
        <v>0</v>
      </c>
      <c r="O1699" s="6">
        <f>I1699+G1699</f>
        <v>0</v>
      </c>
    </row>
    <row r="1700" spans="1:15" x14ac:dyDescent="0.35">
      <c r="A1700" s="8" t="s">
        <v>1663</v>
      </c>
      <c r="B1700" s="9"/>
      <c r="C1700" s="9"/>
      <c r="D1700" s="9"/>
      <c r="E1700" s="9">
        <v>1</v>
      </c>
      <c r="F1700" s="9"/>
      <c r="G1700" s="9"/>
      <c r="H1700" s="9"/>
      <c r="I1700" s="9"/>
      <c r="J1700" s="9"/>
      <c r="K1700" s="9">
        <v>1</v>
      </c>
      <c r="L1700" s="6">
        <f>K1700-E1700</f>
        <v>0</v>
      </c>
      <c r="M1700" s="6">
        <f t="shared" si="20"/>
        <v>0</v>
      </c>
      <c r="N1700" s="6">
        <f>H1700+J1700</f>
        <v>0</v>
      </c>
      <c r="O1700" s="6">
        <f>I1700+G1700</f>
        <v>0</v>
      </c>
    </row>
    <row r="1701" spans="1:15" x14ac:dyDescent="0.35">
      <c r="A1701" s="8" t="s">
        <v>838</v>
      </c>
      <c r="B1701" s="9"/>
      <c r="C1701" s="9"/>
      <c r="D1701" s="9"/>
      <c r="E1701" s="9">
        <v>4</v>
      </c>
      <c r="F1701" s="9"/>
      <c r="G1701" s="9"/>
      <c r="H1701" s="9"/>
      <c r="I1701" s="9"/>
      <c r="J1701" s="9"/>
      <c r="K1701" s="9">
        <v>4</v>
      </c>
      <c r="L1701" s="6">
        <f>K1701-E1701</f>
        <v>0</v>
      </c>
      <c r="M1701" s="6">
        <f t="shared" si="20"/>
        <v>0</v>
      </c>
      <c r="N1701" s="6">
        <f>H1701+J1701</f>
        <v>0</v>
      </c>
      <c r="O1701" s="6">
        <f>I1701+G1701</f>
        <v>0</v>
      </c>
    </row>
    <row r="1702" spans="1:15" x14ac:dyDescent="0.35">
      <c r="A1702" s="8" t="s">
        <v>1754</v>
      </c>
      <c r="B1702" s="9"/>
      <c r="C1702" s="9"/>
      <c r="D1702" s="9"/>
      <c r="E1702" s="9">
        <v>1</v>
      </c>
      <c r="F1702" s="9"/>
      <c r="G1702" s="9"/>
      <c r="H1702" s="9"/>
      <c r="I1702" s="9"/>
      <c r="J1702" s="9"/>
      <c r="K1702" s="9">
        <v>1</v>
      </c>
      <c r="L1702" s="6">
        <f>K1702-E1702</f>
        <v>0</v>
      </c>
      <c r="M1702" s="6">
        <f t="shared" si="20"/>
        <v>0</v>
      </c>
      <c r="N1702" s="6">
        <f>H1702+J1702</f>
        <v>0</v>
      </c>
      <c r="O1702" s="6">
        <f>I1702+G1702</f>
        <v>0</v>
      </c>
    </row>
    <row r="1703" spans="1:15" x14ac:dyDescent="0.35">
      <c r="A1703" s="8" t="s">
        <v>1035</v>
      </c>
      <c r="B1703" s="9"/>
      <c r="C1703" s="9"/>
      <c r="D1703" s="9"/>
      <c r="E1703" s="9">
        <v>5</v>
      </c>
      <c r="F1703" s="9"/>
      <c r="G1703" s="9"/>
      <c r="H1703" s="9"/>
      <c r="I1703" s="9"/>
      <c r="J1703" s="9"/>
      <c r="K1703" s="9">
        <v>5</v>
      </c>
      <c r="L1703" s="6">
        <f>K1703-E1703</f>
        <v>0</v>
      </c>
      <c r="M1703" s="6">
        <f t="shared" si="20"/>
        <v>0</v>
      </c>
      <c r="N1703" s="6">
        <f>H1703+J1703</f>
        <v>0</v>
      </c>
      <c r="O1703" s="6">
        <f>I1703+G1703</f>
        <v>0</v>
      </c>
    </row>
    <row r="1704" spans="1:15" x14ac:dyDescent="0.35">
      <c r="A1704" s="8" t="s">
        <v>1389</v>
      </c>
      <c r="B1704" s="9"/>
      <c r="C1704" s="9"/>
      <c r="D1704" s="9"/>
      <c r="E1704" s="9">
        <v>1</v>
      </c>
      <c r="F1704" s="9"/>
      <c r="G1704" s="9"/>
      <c r="H1704" s="9"/>
      <c r="I1704" s="9"/>
      <c r="J1704" s="9"/>
      <c r="K1704" s="9">
        <v>1</v>
      </c>
      <c r="L1704" s="6">
        <f>K1704-E1704</f>
        <v>0</v>
      </c>
      <c r="M1704" s="6">
        <f t="shared" si="20"/>
        <v>0</v>
      </c>
      <c r="N1704" s="6">
        <f>H1704+J1704</f>
        <v>0</v>
      </c>
      <c r="O1704" s="6">
        <f>I1704+G1704</f>
        <v>0</v>
      </c>
    </row>
    <row r="1705" spans="1:15" x14ac:dyDescent="0.35">
      <c r="A1705" s="8" t="s">
        <v>1179</v>
      </c>
      <c r="B1705" s="9"/>
      <c r="C1705" s="9"/>
      <c r="D1705" s="9"/>
      <c r="E1705" s="9">
        <v>2</v>
      </c>
      <c r="F1705" s="9"/>
      <c r="G1705" s="9"/>
      <c r="H1705" s="9"/>
      <c r="I1705" s="9"/>
      <c r="J1705" s="9"/>
      <c r="K1705" s="9">
        <v>2</v>
      </c>
      <c r="L1705" s="6">
        <f>K1705-E1705</f>
        <v>0</v>
      </c>
      <c r="M1705" s="6">
        <f t="shared" si="20"/>
        <v>0</v>
      </c>
      <c r="N1705" s="6">
        <f>H1705+J1705</f>
        <v>0</v>
      </c>
      <c r="O1705" s="6">
        <f>I1705+G1705</f>
        <v>0</v>
      </c>
    </row>
    <row r="1706" spans="1:15" x14ac:dyDescent="0.35">
      <c r="A1706" s="8" t="s">
        <v>738</v>
      </c>
      <c r="B1706" s="9"/>
      <c r="C1706" s="9"/>
      <c r="D1706" s="9"/>
      <c r="E1706" s="9">
        <v>1</v>
      </c>
      <c r="F1706" s="9"/>
      <c r="G1706" s="9"/>
      <c r="H1706" s="9"/>
      <c r="I1706" s="9"/>
      <c r="J1706" s="9"/>
      <c r="K1706" s="9">
        <v>1</v>
      </c>
      <c r="L1706" s="6">
        <f>K1706-E1706</f>
        <v>0</v>
      </c>
      <c r="M1706" s="6">
        <f t="shared" si="20"/>
        <v>0</v>
      </c>
      <c r="N1706" s="6">
        <f>H1706+J1706</f>
        <v>0</v>
      </c>
      <c r="O1706" s="6">
        <f>I1706+G1706</f>
        <v>0</v>
      </c>
    </row>
    <row r="1707" spans="1:15" x14ac:dyDescent="0.35">
      <c r="A1707" s="8" t="s">
        <v>1262</v>
      </c>
      <c r="B1707" s="9"/>
      <c r="C1707" s="9"/>
      <c r="D1707" s="9"/>
      <c r="E1707" s="9">
        <v>1</v>
      </c>
      <c r="F1707" s="9"/>
      <c r="G1707" s="9"/>
      <c r="H1707" s="9"/>
      <c r="I1707" s="9"/>
      <c r="J1707" s="9"/>
      <c r="K1707" s="9">
        <v>1</v>
      </c>
      <c r="L1707" s="6">
        <f>K1707-E1707</f>
        <v>0</v>
      </c>
      <c r="M1707" s="6">
        <f t="shared" si="20"/>
        <v>0</v>
      </c>
      <c r="N1707" s="6">
        <f>H1707+J1707</f>
        <v>0</v>
      </c>
      <c r="O1707" s="6">
        <f>I1707+G1707</f>
        <v>0</v>
      </c>
    </row>
    <row r="1708" spans="1:15" x14ac:dyDescent="0.35">
      <c r="A1708" s="8" t="s">
        <v>1239</v>
      </c>
      <c r="B1708" s="9"/>
      <c r="C1708" s="9"/>
      <c r="D1708" s="9"/>
      <c r="E1708" s="9">
        <v>2</v>
      </c>
      <c r="F1708" s="9"/>
      <c r="G1708" s="9"/>
      <c r="H1708" s="9"/>
      <c r="I1708" s="9"/>
      <c r="J1708" s="9"/>
      <c r="K1708" s="9">
        <v>2</v>
      </c>
      <c r="L1708" s="6">
        <f>K1708-E1708</f>
        <v>0</v>
      </c>
      <c r="M1708" s="6">
        <f t="shared" si="20"/>
        <v>0</v>
      </c>
      <c r="N1708" s="6">
        <f>H1708+J1708</f>
        <v>0</v>
      </c>
      <c r="O1708" s="6">
        <f>I1708+G1708</f>
        <v>0</v>
      </c>
    </row>
    <row r="1709" spans="1:15" x14ac:dyDescent="0.35">
      <c r="A1709" s="8" t="s">
        <v>748</v>
      </c>
      <c r="B1709" s="9"/>
      <c r="C1709" s="9"/>
      <c r="D1709" s="9"/>
      <c r="E1709" s="9">
        <v>1</v>
      </c>
      <c r="F1709" s="9"/>
      <c r="G1709" s="9"/>
      <c r="H1709" s="9"/>
      <c r="I1709" s="9"/>
      <c r="J1709" s="9"/>
      <c r="K1709" s="9">
        <v>1</v>
      </c>
      <c r="L1709" s="6">
        <f>K1709-E1709</f>
        <v>0</v>
      </c>
      <c r="M1709" s="6">
        <f t="shared" si="20"/>
        <v>0</v>
      </c>
      <c r="N1709" s="6">
        <f>H1709+J1709</f>
        <v>0</v>
      </c>
      <c r="O1709" s="6">
        <f>I1709+G1709</f>
        <v>0</v>
      </c>
    </row>
    <row r="1710" spans="1:15" x14ac:dyDescent="0.35">
      <c r="A1710" s="8" t="s">
        <v>1558</v>
      </c>
      <c r="B1710" s="9"/>
      <c r="C1710" s="9"/>
      <c r="D1710" s="9"/>
      <c r="E1710" s="9">
        <v>1</v>
      </c>
      <c r="F1710" s="9"/>
      <c r="G1710" s="9"/>
      <c r="H1710" s="9"/>
      <c r="I1710" s="9"/>
      <c r="J1710" s="9"/>
      <c r="K1710" s="9">
        <v>1</v>
      </c>
      <c r="L1710" s="6">
        <f>K1710-E1710</f>
        <v>0</v>
      </c>
      <c r="M1710" s="6">
        <f t="shared" si="20"/>
        <v>0</v>
      </c>
      <c r="N1710" s="6">
        <f>H1710+J1710</f>
        <v>0</v>
      </c>
      <c r="O1710" s="6">
        <f>I1710+G1710</f>
        <v>0</v>
      </c>
    </row>
    <row r="1711" spans="1:15" x14ac:dyDescent="0.35">
      <c r="A1711" s="8" t="s">
        <v>450</v>
      </c>
      <c r="B1711" s="9"/>
      <c r="C1711" s="9"/>
      <c r="D1711" s="9"/>
      <c r="E1711" s="9">
        <v>1</v>
      </c>
      <c r="F1711" s="9"/>
      <c r="G1711" s="9"/>
      <c r="H1711" s="9"/>
      <c r="I1711" s="9"/>
      <c r="J1711" s="9"/>
      <c r="K1711" s="9">
        <v>1</v>
      </c>
      <c r="L1711" s="6">
        <f>K1711-E1711</f>
        <v>0</v>
      </c>
      <c r="M1711" s="6">
        <f t="shared" si="20"/>
        <v>0</v>
      </c>
      <c r="N1711" s="6">
        <f>H1711+J1711</f>
        <v>0</v>
      </c>
      <c r="O1711" s="6">
        <f>I1711+G1711</f>
        <v>0</v>
      </c>
    </row>
    <row r="1712" spans="1:15" x14ac:dyDescent="0.35">
      <c r="A1712" s="8" t="s">
        <v>1672</v>
      </c>
      <c r="B1712" s="9"/>
      <c r="C1712" s="9"/>
      <c r="D1712" s="9"/>
      <c r="E1712" s="9">
        <v>1</v>
      </c>
      <c r="F1712" s="9"/>
      <c r="G1712" s="9"/>
      <c r="H1712" s="9"/>
      <c r="I1712" s="9"/>
      <c r="J1712" s="9"/>
      <c r="K1712" s="9">
        <v>1</v>
      </c>
      <c r="L1712" s="6">
        <f>K1712-E1712</f>
        <v>0</v>
      </c>
      <c r="M1712" s="6">
        <f t="shared" si="20"/>
        <v>0</v>
      </c>
      <c r="N1712" s="6">
        <f>H1712+J1712</f>
        <v>0</v>
      </c>
      <c r="O1712" s="6">
        <f>I1712+G1712</f>
        <v>0</v>
      </c>
    </row>
    <row r="1713" spans="1:15" x14ac:dyDescent="0.35">
      <c r="A1713" s="8" t="s">
        <v>2146</v>
      </c>
      <c r="B1713" s="9"/>
      <c r="C1713" s="9"/>
      <c r="D1713" s="9"/>
      <c r="E1713" s="9">
        <v>1</v>
      </c>
      <c r="F1713" s="9"/>
      <c r="G1713" s="9"/>
      <c r="H1713" s="9"/>
      <c r="I1713" s="9"/>
      <c r="J1713" s="9"/>
      <c r="K1713" s="9">
        <v>1</v>
      </c>
      <c r="L1713" s="6">
        <f>K1713-E1713</f>
        <v>0</v>
      </c>
      <c r="M1713" s="6">
        <f t="shared" si="20"/>
        <v>0</v>
      </c>
      <c r="N1713" s="6">
        <f>H1713+J1713</f>
        <v>0</v>
      </c>
      <c r="O1713" s="6">
        <f>I1713+G1713</f>
        <v>0</v>
      </c>
    </row>
    <row r="1714" spans="1:15" x14ac:dyDescent="0.35">
      <c r="A1714" s="8" t="s">
        <v>165</v>
      </c>
      <c r="B1714" s="9"/>
      <c r="C1714" s="9"/>
      <c r="D1714" s="9"/>
      <c r="E1714" s="9">
        <v>1</v>
      </c>
      <c r="F1714" s="9"/>
      <c r="G1714" s="9"/>
      <c r="H1714" s="9"/>
      <c r="I1714" s="9"/>
      <c r="J1714" s="9"/>
      <c r="K1714" s="9">
        <v>1</v>
      </c>
      <c r="L1714" s="6">
        <f>K1714-E1714</f>
        <v>0</v>
      </c>
      <c r="M1714" s="6">
        <f t="shared" si="20"/>
        <v>0</v>
      </c>
      <c r="N1714" s="6">
        <f>H1714+J1714</f>
        <v>0</v>
      </c>
      <c r="O1714" s="6">
        <f>I1714+G1714</f>
        <v>0</v>
      </c>
    </row>
    <row r="1715" spans="1:15" x14ac:dyDescent="0.35">
      <c r="A1715" s="8" t="s">
        <v>1052</v>
      </c>
      <c r="B1715" s="9"/>
      <c r="C1715" s="9"/>
      <c r="D1715" s="9"/>
      <c r="E1715" s="9">
        <v>4</v>
      </c>
      <c r="F1715" s="9"/>
      <c r="G1715" s="9"/>
      <c r="H1715" s="9"/>
      <c r="I1715" s="9"/>
      <c r="J1715" s="9"/>
      <c r="K1715" s="9">
        <v>4</v>
      </c>
      <c r="L1715" s="6">
        <f>K1715-E1715</f>
        <v>0</v>
      </c>
      <c r="M1715" s="6">
        <f t="shared" si="20"/>
        <v>0</v>
      </c>
      <c r="N1715" s="6">
        <f>H1715+J1715</f>
        <v>0</v>
      </c>
      <c r="O1715" s="6">
        <f>I1715+G1715</f>
        <v>0</v>
      </c>
    </row>
    <row r="1716" spans="1:15" x14ac:dyDescent="0.35">
      <c r="A1716" s="8" t="s">
        <v>2086</v>
      </c>
      <c r="B1716" s="9"/>
      <c r="C1716" s="9"/>
      <c r="D1716" s="9"/>
      <c r="E1716" s="9">
        <v>1</v>
      </c>
      <c r="F1716" s="9"/>
      <c r="G1716" s="9"/>
      <c r="H1716" s="9"/>
      <c r="I1716" s="9"/>
      <c r="J1716" s="9"/>
      <c r="K1716" s="9">
        <v>1</v>
      </c>
      <c r="L1716" s="6">
        <f>K1716-E1716</f>
        <v>0</v>
      </c>
      <c r="M1716" s="6">
        <f t="shared" si="20"/>
        <v>0</v>
      </c>
      <c r="N1716" s="6">
        <f>H1716+J1716</f>
        <v>0</v>
      </c>
      <c r="O1716" s="6">
        <f>I1716+G1716</f>
        <v>0</v>
      </c>
    </row>
    <row r="1717" spans="1:15" x14ac:dyDescent="0.35">
      <c r="A1717" s="8" t="s">
        <v>1624</v>
      </c>
      <c r="B1717" s="9"/>
      <c r="C1717" s="9"/>
      <c r="D1717" s="9"/>
      <c r="E1717" s="9">
        <v>7</v>
      </c>
      <c r="F1717" s="9"/>
      <c r="G1717" s="9"/>
      <c r="H1717" s="9"/>
      <c r="I1717" s="9"/>
      <c r="J1717" s="9"/>
      <c r="K1717" s="9">
        <v>7</v>
      </c>
      <c r="L1717" s="6">
        <f>K1717-E1717</f>
        <v>0</v>
      </c>
      <c r="M1717" s="6">
        <f t="shared" si="20"/>
        <v>0</v>
      </c>
      <c r="N1717" s="6">
        <f>H1717+J1717</f>
        <v>0</v>
      </c>
      <c r="O1717" s="6">
        <f>I1717+G1717</f>
        <v>0</v>
      </c>
    </row>
    <row r="1718" spans="1:15" x14ac:dyDescent="0.35">
      <c r="A1718" s="8" t="s">
        <v>2160</v>
      </c>
      <c r="B1718" s="9"/>
      <c r="C1718" s="9"/>
      <c r="D1718" s="9"/>
      <c r="E1718" s="9">
        <v>1</v>
      </c>
      <c r="F1718" s="9"/>
      <c r="G1718" s="9"/>
      <c r="H1718" s="9"/>
      <c r="I1718" s="9"/>
      <c r="J1718" s="9"/>
      <c r="K1718" s="9">
        <v>1</v>
      </c>
      <c r="L1718" s="6">
        <f>K1718-E1718</f>
        <v>0</v>
      </c>
      <c r="M1718" s="6">
        <f t="shared" si="20"/>
        <v>0</v>
      </c>
      <c r="N1718" s="6">
        <f>H1718+J1718</f>
        <v>0</v>
      </c>
      <c r="O1718" s="6">
        <f>I1718+G1718</f>
        <v>0</v>
      </c>
    </row>
    <row r="1719" spans="1:15" x14ac:dyDescent="0.35">
      <c r="A1719" s="8" t="s">
        <v>1834</v>
      </c>
      <c r="B1719" s="9"/>
      <c r="C1719" s="9"/>
      <c r="D1719" s="9"/>
      <c r="E1719" s="9">
        <v>1</v>
      </c>
      <c r="F1719" s="9"/>
      <c r="G1719" s="9"/>
      <c r="H1719" s="9"/>
      <c r="I1719" s="9"/>
      <c r="J1719" s="9"/>
      <c r="K1719" s="9">
        <v>1</v>
      </c>
      <c r="L1719" s="6">
        <f>K1719-E1719</f>
        <v>0</v>
      </c>
      <c r="M1719" s="6">
        <f t="shared" si="20"/>
        <v>0</v>
      </c>
      <c r="N1719" s="6">
        <f>H1719+J1719</f>
        <v>0</v>
      </c>
      <c r="O1719" s="6">
        <f>I1719+G1719</f>
        <v>0</v>
      </c>
    </row>
    <row r="1720" spans="1:15" x14ac:dyDescent="0.35">
      <c r="A1720" s="8" t="s">
        <v>2095</v>
      </c>
      <c r="B1720" s="9"/>
      <c r="C1720" s="9"/>
      <c r="D1720" s="9"/>
      <c r="E1720" s="9">
        <v>1</v>
      </c>
      <c r="F1720" s="9"/>
      <c r="G1720" s="9"/>
      <c r="H1720" s="9"/>
      <c r="I1720" s="9"/>
      <c r="J1720" s="9"/>
      <c r="K1720" s="9">
        <v>1</v>
      </c>
      <c r="L1720" s="6">
        <f>K1720-E1720</f>
        <v>0</v>
      </c>
      <c r="M1720" s="6">
        <f t="shared" si="20"/>
        <v>0</v>
      </c>
      <c r="N1720" s="6">
        <f>H1720+J1720</f>
        <v>0</v>
      </c>
      <c r="O1720" s="6">
        <f>I1720+G1720</f>
        <v>0</v>
      </c>
    </row>
    <row r="1721" spans="1:15" x14ac:dyDescent="0.35">
      <c r="A1721" s="8" t="s">
        <v>1835</v>
      </c>
      <c r="B1721" s="9"/>
      <c r="C1721" s="9"/>
      <c r="D1721" s="9"/>
      <c r="E1721" s="9">
        <v>2</v>
      </c>
      <c r="F1721" s="9"/>
      <c r="G1721" s="9"/>
      <c r="H1721" s="9"/>
      <c r="I1721" s="9"/>
      <c r="J1721" s="9"/>
      <c r="K1721" s="9">
        <v>2</v>
      </c>
      <c r="L1721" s="6">
        <f>K1721-E1721</f>
        <v>0</v>
      </c>
      <c r="M1721" s="6">
        <f t="shared" si="20"/>
        <v>0</v>
      </c>
      <c r="N1721" s="6">
        <f>H1721+J1721</f>
        <v>0</v>
      </c>
      <c r="O1721" s="6">
        <f>I1721+G1721</f>
        <v>0</v>
      </c>
    </row>
    <row r="1722" spans="1:15" x14ac:dyDescent="0.35">
      <c r="A1722" s="8" t="s">
        <v>2096</v>
      </c>
      <c r="B1722" s="9"/>
      <c r="C1722" s="9"/>
      <c r="D1722" s="9"/>
      <c r="E1722" s="9">
        <v>1</v>
      </c>
      <c r="F1722" s="9"/>
      <c r="G1722" s="9"/>
      <c r="H1722" s="9"/>
      <c r="I1722" s="9"/>
      <c r="J1722" s="9"/>
      <c r="K1722" s="9">
        <v>1</v>
      </c>
      <c r="L1722" s="6">
        <f>K1722-E1722</f>
        <v>0</v>
      </c>
      <c r="M1722" s="6">
        <f t="shared" si="20"/>
        <v>0</v>
      </c>
      <c r="N1722" s="6">
        <f>H1722+J1722</f>
        <v>0</v>
      </c>
      <c r="O1722" s="6">
        <f>I1722+G1722</f>
        <v>0</v>
      </c>
    </row>
    <row r="1723" spans="1:15" x14ac:dyDescent="0.35">
      <c r="A1723" s="8" t="s">
        <v>1829</v>
      </c>
      <c r="B1723" s="9"/>
      <c r="C1723" s="9"/>
      <c r="D1723" s="9"/>
      <c r="E1723" s="9">
        <v>1</v>
      </c>
      <c r="F1723" s="9"/>
      <c r="G1723" s="9"/>
      <c r="H1723" s="9"/>
      <c r="I1723" s="9"/>
      <c r="J1723" s="9"/>
      <c r="K1723" s="9">
        <v>1</v>
      </c>
      <c r="L1723" s="6">
        <f>K1723-E1723</f>
        <v>0</v>
      </c>
      <c r="M1723" s="6">
        <f t="shared" si="20"/>
        <v>0</v>
      </c>
      <c r="N1723" s="6">
        <f>H1723+J1723</f>
        <v>0</v>
      </c>
      <c r="O1723" s="6">
        <f>I1723+G1723</f>
        <v>0</v>
      </c>
    </row>
    <row r="1724" spans="1:15" x14ac:dyDescent="0.35">
      <c r="A1724" s="8" t="s">
        <v>1833</v>
      </c>
      <c r="B1724" s="9"/>
      <c r="C1724" s="9"/>
      <c r="D1724" s="9"/>
      <c r="E1724" s="9">
        <v>1</v>
      </c>
      <c r="F1724" s="9"/>
      <c r="G1724" s="9"/>
      <c r="H1724" s="9"/>
      <c r="I1724" s="9"/>
      <c r="J1724" s="9"/>
      <c r="K1724" s="9">
        <v>1</v>
      </c>
      <c r="L1724" s="6">
        <f>K1724-E1724</f>
        <v>0</v>
      </c>
      <c r="M1724" s="6">
        <f t="shared" si="20"/>
        <v>0</v>
      </c>
      <c r="N1724" s="6">
        <f>H1724+J1724</f>
        <v>0</v>
      </c>
      <c r="O1724" s="6">
        <f>I1724+G1724</f>
        <v>0</v>
      </c>
    </row>
    <row r="1725" spans="1:15" x14ac:dyDescent="0.35">
      <c r="A1725" s="8" t="s">
        <v>628</v>
      </c>
      <c r="B1725" s="9"/>
      <c r="C1725" s="9"/>
      <c r="D1725" s="9"/>
      <c r="E1725" s="9">
        <v>1</v>
      </c>
      <c r="F1725" s="9"/>
      <c r="G1725" s="9"/>
      <c r="H1725" s="9"/>
      <c r="I1725" s="9"/>
      <c r="J1725" s="9"/>
      <c r="K1725" s="9">
        <v>1</v>
      </c>
      <c r="L1725" s="6">
        <f>K1725-E1725</f>
        <v>0</v>
      </c>
      <c r="M1725" s="6">
        <f t="shared" si="20"/>
        <v>0</v>
      </c>
      <c r="N1725" s="6">
        <f>H1725+J1725</f>
        <v>0</v>
      </c>
      <c r="O1725" s="6">
        <f>I1725+G1725</f>
        <v>0</v>
      </c>
    </row>
    <row r="1726" spans="1:15" x14ac:dyDescent="0.35">
      <c r="A1726" s="8" t="s">
        <v>631</v>
      </c>
      <c r="B1726" s="9"/>
      <c r="C1726" s="9"/>
      <c r="D1726" s="9"/>
      <c r="E1726" s="9">
        <v>1</v>
      </c>
      <c r="F1726" s="9"/>
      <c r="G1726" s="9"/>
      <c r="H1726" s="9"/>
      <c r="I1726" s="9"/>
      <c r="J1726" s="9"/>
      <c r="K1726" s="9">
        <v>1</v>
      </c>
      <c r="L1726" s="6">
        <f>K1726-E1726</f>
        <v>0</v>
      </c>
      <c r="M1726" s="6">
        <f t="shared" si="20"/>
        <v>0</v>
      </c>
      <c r="N1726" s="6">
        <f>H1726+J1726</f>
        <v>0</v>
      </c>
      <c r="O1726" s="6">
        <f>I1726+G1726</f>
        <v>0</v>
      </c>
    </row>
    <row r="1727" spans="1:15" x14ac:dyDescent="0.35">
      <c r="A1727" s="8" t="s">
        <v>2106</v>
      </c>
      <c r="B1727" s="9"/>
      <c r="C1727" s="9"/>
      <c r="D1727" s="9"/>
      <c r="E1727" s="9">
        <v>1</v>
      </c>
      <c r="F1727" s="9"/>
      <c r="G1727" s="9"/>
      <c r="H1727" s="9"/>
      <c r="I1727" s="9"/>
      <c r="J1727" s="9"/>
      <c r="K1727" s="9">
        <v>1</v>
      </c>
      <c r="L1727" s="6">
        <f>K1727-E1727</f>
        <v>0</v>
      </c>
      <c r="M1727" s="6">
        <f t="shared" si="20"/>
        <v>0</v>
      </c>
      <c r="N1727" s="6">
        <f>H1727+J1727</f>
        <v>0</v>
      </c>
      <c r="O1727" s="6">
        <f>I1727+G1727</f>
        <v>0</v>
      </c>
    </row>
    <row r="1728" spans="1:15" x14ac:dyDescent="0.35">
      <c r="A1728" s="8" t="s">
        <v>1710</v>
      </c>
      <c r="B1728" s="9"/>
      <c r="C1728" s="9"/>
      <c r="D1728" s="9"/>
      <c r="E1728" s="9">
        <v>1</v>
      </c>
      <c r="F1728" s="9"/>
      <c r="G1728" s="9"/>
      <c r="H1728" s="9"/>
      <c r="I1728" s="9"/>
      <c r="J1728" s="9"/>
      <c r="K1728" s="9">
        <v>1</v>
      </c>
      <c r="L1728" s="6">
        <f>K1728-E1728</f>
        <v>0</v>
      </c>
      <c r="M1728" s="6">
        <f t="shared" si="20"/>
        <v>0</v>
      </c>
      <c r="N1728" s="6">
        <f>H1728+J1728</f>
        <v>0</v>
      </c>
      <c r="O1728" s="6">
        <f>I1728+G1728</f>
        <v>0</v>
      </c>
    </row>
    <row r="1729" spans="1:15" x14ac:dyDescent="0.35">
      <c r="A1729" s="8" t="s">
        <v>1830</v>
      </c>
      <c r="B1729" s="9"/>
      <c r="C1729" s="9"/>
      <c r="D1729" s="9"/>
      <c r="E1729" s="9">
        <v>1</v>
      </c>
      <c r="F1729" s="9"/>
      <c r="G1729" s="9"/>
      <c r="H1729" s="9"/>
      <c r="I1729" s="9"/>
      <c r="J1729" s="9"/>
      <c r="K1729" s="9">
        <v>1</v>
      </c>
      <c r="L1729" s="6">
        <f>K1729-E1729</f>
        <v>0</v>
      </c>
      <c r="M1729" s="6">
        <f t="shared" si="20"/>
        <v>0</v>
      </c>
      <c r="N1729" s="6">
        <f>H1729+J1729</f>
        <v>0</v>
      </c>
      <c r="O1729" s="6">
        <f>I1729+G1729</f>
        <v>0</v>
      </c>
    </row>
    <row r="1730" spans="1:15" x14ac:dyDescent="0.35">
      <c r="A1730" s="8" t="s">
        <v>745</v>
      </c>
      <c r="B1730" s="9"/>
      <c r="C1730" s="9"/>
      <c r="D1730" s="9"/>
      <c r="E1730" s="9">
        <v>3</v>
      </c>
      <c r="F1730" s="9"/>
      <c r="G1730" s="9"/>
      <c r="H1730" s="9"/>
      <c r="I1730" s="9"/>
      <c r="J1730" s="9"/>
      <c r="K1730" s="9">
        <v>3</v>
      </c>
      <c r="L1730" s="6">
        <f>K1730-E1730</f>
        <v>0</v>
      </c>
      <c r="M1730" s="6">
        <f t="shared" si="20"/>
        <v>0</v>
      </c>
      <c r="N1730" s="6">
        <f>H1730+J1730</f>
        <v>0</v>
      </c>
      <c r="O1730" s="6">
        <f>I1730+G1730</f>
        <v>0</v>
      </c>
    </row>
    <row r="1731" spans="1:15" x14ac:dyDescent="0.35">
      <c r="A1731" s="8" t="s">
        <v>1241</v>
      </c>
      <c r="B1731" s="9"/>
      <c r="C1731" s="9"/>
      <c r="D1731" s="9"/>
      <c r="E1731" s="9">
        <v>1</v>
      </c>
      <c r="F1731" s="9"/>
      <c r="G1731" s="9"/>
      <c r="H1731" s="9"/>
      <c r="I1731" s="9"/>
      <c r="J1731" s="9"/>
      <c r="K1731" s="9">
        <v>1</v>
      </c>
      <c r="L1731" s="6">
        <f>K1731-E1731</f>
        <v>0</v>
      </c>
      <c r="M1731" s="6">
        <f t="shared" si="20"/>
        <v>0</v>
      </c>
      <c r="N1731" s="6">
        <f>H1731+J1731</f>
        <v>0</v>
      </c>
      <c r="O1731" s="6">
        <f>I1731+G1731</f>
        <v>0</v>
      </c>
    </row>
    <row r="1732" spans="1:15" x14ac:dyDescent="0.35">
      <c r="A1732" s="8" t="s">
        <v>1507</v>
      </c>
      <c r="B1732" s="9"/>
      <c r="C1732" s="9"/>
      <c r="D1732" s="9"/>
      <c r="E1732" s="9">
        <v>1</v>
      </c>
      <c r="F1732" s="9"/>
      <c r="G1732" s="9"/>
      <c r="H1732" s="9"/>
      <c r="I1732" s="9"/>
      <c r="J1732" s="9"/>
      <c r="K1732" s="9">
        <v>1</v>
      </c>
      <c r="L1732" s="6">
        <f>K1732-E1732</f>
        <v>0</v>
      </c>
      <c r="M1732" s="6">
        <f t="shared" si="20"/>
        <v>0</v>
      </c>
      <c r="N1732" s="6">
        <f>H1732+J1732</f>
        <v>0</v>
      </c>
      <c r="O1732" s="6">
        <f>I1732+G1732</f>
        <v>0</v>
      </c>
    </row>
    <row r="1733" spans="1:15" x14ac:dyDescent="0.35">
      <c r="A1733" s="8" t="s">
        <v>2154</v>
      </c>
      <c r="B1733" s="9"/>
      <c r="C1733" s="9"/>
      <c r="D1733" s="9"/>
      <c r="E1733" s="9">
        <v>1</v>
      </c>
      <c r="F1733" s="9"/>
      <c r="G1733" s="9"/>
      <c r="H1733" s="9"/>
      <c r="I1733" s="9"/>
      <c r="J1733" s="9"/>
      <c r="K1733" s="9">
        <v>1</v>
      </c>
      <c r="L1733" s="6">
        <f>K1733-E1733</f>
        <v>0</v>
      </c>
      <c r="M1733" s="6">
        <f t="shared" si="20"/>
        <v>0</v>
      </c>
      <c r="N1733" s="6">
        <f>H1733+J1733</f>
        <v>0</v>
      </c>
      <c r="O1733" s="6">
        <f>I1733+G1733</f>
        <v>0</v>
      </c>
    </row>
    <row r="1734" spans="1:15" x14ac:dyDescent="0.35">
      <c r="A1734" s="8" t="s">
        <v>744</v>
      </c>
      <c r="B1734" s="9"/>
      <c r="C1734" s="9"/>
      <c r="D1734" s="9"/>
      <c r="E1734" s="9">
        <v>1</v>
      </c>
      <c r="F1734" s="9"/>
      <c r="G1734" s="9"/>
      <c r="H1734" s="9"/>
      <c r="I1734" s="9"/>
      <c r="J1734" s="9"/>
      <c r="K1734" s="9">
        <v>1</v>
      </c>
      <c r="L1734" s="6">
        <f>K1734-E1734</f>
        <v>0</v>
      </c>
      <c r="M1734" s="6">
        <f t="shared" si="20"/>
        <v>0</v>
      </c>
      <c r="N1734" s="6">
        <f>H1734+J1734</f>
        <v>0</v>
      </c>
      <c r="O1734" s="6">
        <f>I1734+G1734</f>
        <v>0</v>
      </c>
    </row>
    <row r="1735" spans="1:15" x14ac:dyDescent="0.35">
      <c r="A1735" s="8" t="s">
        <v>1627</v>
      </c>
      <c r="B1735" s="9"/>
      <c r="C1735" s="9"/>
      <c r="D1735" s="9"/>
      <c r="E1735" s="9">
        <v>1</v>
      </c>
      <c r="F1735" s="9"/>
      <c r="G1735" s="9"/>
      <c r="H1735" s="9"/>
      <c r="I1735" s="9"/>
      <c r="J1735" s="9"/>
      <c r="K1735" s="9">
        <v>1</v>
      </c>
      <c r="L1735" s="6">
        <f>K1735-E1735</f>
        <v>0</v>
      </c>
      <c r="M1735" s="6">
        <f t="shared" si="20"/>
        <v>0</v>
      </c>
      <c r="N1735" s="6">
        <f>H1735+J1735</f>
        <v>0</v>
      </c>
      <c r="O1735" s="6">
        <f>I1735+G1735</f>
        <v>0</v>
      </c>
    </row>
    <row r="1736" spans="1:15" x14ac:dyDescent="0.35">
      <c r="A1736" s="8" t="s">
        <v>2176</v>
      </c>
      <c r="B1736" s="9"/>
      <c r="C1736" s="9"/>
      <c r="D1736" s="9"/>
      <c r="E1736" s="9">
        <v>3</v>
      </c>
      <c r="F1736" s="9"/>
      <c r="G1736" s="9"/>
      <c r="H1736" s="9"/>
      <c r="I1736" s="9"/>
      <c r="J1736" s="9"/>
      <c r="K1736" s="9">
        <v>3</v>
      </c>
      <c r="L1736" s="6">
        <f>K1736-E1736</f>
        <v>0</v>
      </c>
      <c r="M1736" s="6">
        <f t="shared" si="20"/>
        <v>0</v>
      </c>
      <c r="N1736" s="6">
        <f>H1736+J1736</f>
        <v>0</v>
      </c>
      <c r="O1736" s="6">
        <f>I1736+G1736</f>
        <v>0</v>
      </c>
    </row>
    <row r="1737" spans="1:15" x14ac:dyDescent="0.35">
      <c r="A1737" s="8" t="s">
        <v>1318</v>
      </c>
      <c r="B1737" s="9"/>
      <c r="C1737" s="9"/>
      <c r="D1737" s="9"/>
      <c r="E1737" s="9">
        <v>1</v>
      </c>
      <c r="F1737" s="9"/>
      <c r="G1737" s="9"/>
      <c r="H1737" s="9"/>
      <c r="I1737" s="9"/>
      <c r="J1737" s="9"/>
      <c r="K1737" s="9">
        <v>1</v>
      </c>
      <c r="L1737" s="6">
        <f>K1737-E1737</f>
        <v>0</v>
      </c>
      <c r="M1737" s="6">
        <f t="shared" si="20"/>
        <v>0</v>
      </c>
      <c r="N1737" s="6">
        <f>H1737+J1737</f>
        <v>0</v>
      </c>
      <c r="O1737" s="6">
        <f>I1737+G1737</f>
        <v>0</v>
      </c>
    </row>
    <row r="1738" spans="1:15" x14ac:dyDescent="0.35">
      <c r="A1738" s="8" t="s">
        <v>1666</v>
      </c>
      <c r="B1738" s="9"/>
      <c r="C1738" s="9"/>
      <c r="D1738" s="9"/>
      <c r="E1738" s="9">
        <v>1</v>
      </c>
      <c r="F1738" s="9"/>
      <c r="G1738" s="9"/>
      <c r="H1738" s="9"/>
      <c r="I1738" s="9"/>
      <c r="J1738" s="9"/>
      <c r="K1738" s="9">
        <v>1</v>
      </c>
      <c r="L1738" s="6">
        <f>K1738-E1738</f>
        <v>0</v>
      </c>
      <c r="M1738" s="6">
        <f t="shared" si="20"/>
        <v>0</v>
      </c>
      <c r="N1738" s="6">
        <f>H1738+J1738</f>
        <v>0</v>
      </c>
      <c r="O1738" s="6">
        <f>I1738+G1738</f>
        <v>0</v>
      </c>
    </row>
    <row r="1739" spans="1:15" x14ac:dyDescent="0.35">
      <c r="A1739" s="8" t="s">
        <v>1320</v>
      </c>
      <c r="B1739" s="9"/>
      <c r="C1739" s="9"/>
      <c r="D1739" s="9"/>
      <c r="E1739" s="9">
        <v>1</v>
      </c>
      <c r="F1739" s="9"/>
      <c r="G1739" s="9"/>
      <c r="H1739" s="9"/>
      <c r="I1739" s="9"/>
      <c r="J1739" s="9"/>
      <c r="K1739" s="9">
        <v>1</v>
      </c>
      <c r="L1739" s="6">
        <f>K1739-E1739</f>
        <v>0</v>
      </c>
      <c r="M1739" s="6">
        <f t="shared" si="20"/>
        <v>0</v>
      </c>
      <c r="N1739" s="6">
        <f>H1739+J1739</f>
        <v>0</v>
      </c>
      <c r="O1739" s="6">
        <f>I1739+G1739</f>
        <v>0</v>
      </c>
    </row>
    <row r="1740" spans="1:15" x14ac:dyDescent="0.35">
      <c r="A1740" s="8" t="s">
        <v>1336</v>
      </c>
      <c r="B1740" s="9"/>
      <c r="C1740" s="9"/>
      <c r="D1740" s="9"/>
      <c r="E1740" s="9">
        <v>1</v>
      </c>
      <c r="F1740" s="9"/>
      <c r="G1740" s="9"/>
      <c r="H1740" s="9"/>
      <c r="I1740" s="9"/>
      <c r="J1740" s="9"/>
      <c r="K1740" s="9">
        <v>1</v>
      </c>
      <c r="L1740" s="6">
        <f>K1740-E1740</f>
        <v>0</v>
      </c>
      <c r="M1740" s="6">
        <f t="shared" si="20"/>
        <v>0</v>
      </c>
      <c r="N1740" s="6">
        <f>H1740+J1740</f>
        <v>0</v>
      </c>
      <c r="O1740" s="6">
        <f>I1740+G1740</f>
        <v>0</v>
      </c>
    </row>
    <row r="1741" spans="1:15" x14ac:dyDescent="0.35">
      <c r="A1741" s="8" t="s">
        <v>1308</v>
      </c>
      <c r="B1741" s="9"/>
      <c r="C1741" s="9"/>
      <c r="D1741" s="9"/>
      <c r="E1741" s="9">
        <v>1</v>
      </c>
      <c r="F1741" s="9"/>
      <c r="G1741" s="9"/>
      <c r="H1741" s="9"/>
      <c r="I1741" s="9"/>
      <c r="J1741" s="9"/>
      <c r="K1741" s="9">
        <v>1</v>
      </c>
      <c r="L1741" s="6">
        <f>K1741-E1741</f>
        <v>0</v>
      </c>
      <c r="M1741" s="6">
        <f t="shared" si="20"/>
        <v>0</v>
      </c>
      <c r="N1741" s="6">
        <f>H1741+J1741</f>
        <v>0</v>
      </c>
      <c r="O1741" s="6">
        <f>I1741+G1741</f>
        <v>0</v>
      </c>
    </row>
    <row r="1742" spans="1:15" x14ac:dyDescent="0.35">
      <c r="A1742" s="8" t="s">
        <v>1651</v>
      </c>
      <c r="B1742" s="9"/>
      <c r="C1742" s="9"/>
      <c r="D1742" s="9"/>
      <c r="E1742" s="9">
        <v>1</v>
      </c>
      <c r="F1742" s="9"/>
      <c r="G1742" s="9"/>
      <c r="H1742" s="9"/>
      <c r="I1742" s="9"/>
      <c r="J1742" s="9"/>
      <c r="K1742" s="9">
        <v>1</v>
      </c>
      <c r="L1742" s="6">
        <f>K1742-E1742</f>
        <v>0</v>
      </c>
      <c r="M1742" s="6">
        <f t="shared" si="20"/>
        <v>0</v>
      </c>
      <c r="N1742" s="6">
        <f>H1742+J1742</f>
        <v>0</v>
      </c>
      <c r="O1742" s="6">
        <f>I1742+G1742</f>
        <v>0</v>
      </c>
    </row>
    <row r="1743" spans="1:15" x14ac:dyDescent="0.35">
      <c r="A1743" s="8" t="s">
        <v>1652</v>
      </c>
      <c r="B1743" s="9"/>
      <c r="C1743" s="9"/>
      <c r="D1743" s="9"/>
      <c r="E1743" s="9">
        <v>1</v>
      </c>
      <c r="F1743" s="9"/>
      <c r="G1743" s="9"/>
      <c r="H1743" s="9"/>
      <c r="I1743" s="9"/>
      <c r="J1743" s="9"/>
      <c r="K1743" s="9">
        <v>1</v>
      </c>
      <c r="L1743" s="6">
        <f>K1743-E1743</f>
        <v>0</v>
      </c>
      <c r="M1743" s="6">
        <f t="shared" si="20"/>
        <v>0</v>
      </c>
      <c r="N1743" s="6">
        <f>H1743+J1743</f>
        <v>0</v>
      </c>
      <c r="O1743" s="6">
        <f>I1743+G1743</f>
        <v>0</v>
      </c>
    </row>
    <row r="1744" spans="1:15" x14ac:dyDescent="0.35">
      <c r="A1744" s="8" t="s">
        <v>1650</v>
      </c>
      <c r="B1744" s="9"/>
      <c r="C1744" s="9"/>
      <c r="D1744" s="9"/>
      <c r="E1744" s="9">
        <v>1</v>
      </c>
      <c r="F1744" s="9"/>
      <c r="G1744" s="9"/>
      <c r="H1744" s="9"/>
      <c r="I1744" s="9"/>
      <c r="J1744" s="9"/>
      <c r="K1744" s="9">
        <v>1</v>
      </c>
      <c r="L1744" s="6">
        <f>K1744-E1744</f>
        <v>0</v>
      </c>
      <c r="M1744" s="6">
        <f t="shared" si="20"/>
        <v>0</v>
      </c>
      <c r="N1744" s="6">
        <f>H1744+J1744</f>
        <v>0</v>
      </c>
      <c r="O1744" s="6">
        <f>I1744+G1744</f>
        <v>0</v>
      </c>
    </row>
    <row r="1745" spans="1:15" x14ac:dyDescent="0.35">
      <c r="A1745" s="8" t="s">
        <v>1653</v>
      </c>
      <c r="B1745" s="9"/>
      <c r="C1745" s="9"/>
      <c r="D1745" s="9"/>
      <c r="E1745" s="9">
        <v>1</v>
      </c>
      <c r="F1745" s="9"/>
      <c r="G1745" s="9"/>
      <c r="H1745" s="9"/>
      <c r="I1745" s="9"/>
      <c r="J1745" s="9"/>
      <c r="K1745" s="9">
        <v>1</v>
      </c>
      <c r="L1745" s="6">
        <f>K1745-E1745</f>
        <v>0</v>
      </c>
      <c r="M1745" s="6">
        <f t="shared" si="20"/>
        <v>0</v>
      </c>
      <c r="N1745" s="6">
        <f>H1745+J1745</f>
        <v>0</v>
      </c>
      <c r="O1745" s="6">
        <f>I1745+G1745</f>
        <v>0</v>
      </c>
    </row>
    <row r="1746" spans="1:15" x14ac:dyDescent="0.35">
      <c r="A1746" s="8" t="s">
        <v>1658</v>
      </c>
      <c r="B1746" s="9"/>
      <c r="C1746" s="9"/>
      <c r="D1746" s="9"/>
      <c r="E1746" s="9">
        <v>1</v>
      </c>
      <c r="F1746" s="9"/>
      <c r="G1746" s="9"/>
      <c r="H1746" s="9"/>
      <c r="I1746" s="9"/>
      <c r="J1746" s="9"/>
      <c r="K1746" s="9">
        <v>1</v>
      </c>
      <c r="L1746" s="6">
        <f>K1746-E1746</f>
        <v>0</v>
      </c>
      <c r="M1746" s="6">
        <f t="shared" si="20"/>
        <v>0</v>
      </c>
      <c r="N1746" s="6">
        <f>H1746+J1746</f>
        <v>0</v>
      </c>
      <c r="O1746" s="6">
        <f>I1746+G1746</f>
        <v>0</v>
      </c>
    </row>
    <row r="1747" spans="1:15" x14ac:dyDescent="0.35">
      <c r="A1747" s="8" t="s">
        <v>2060</v>
      </c>
      <c r="B1747" s="9"/>
      <c r="C1747" s="9"/>
      <c r="D1747" s="9"/>
      <c r="E1747" s="9">
        <v>1</v>
      </c>
      <c r="F1747" s="9"/>
      <c r="G1747" s="9"/>
      <c r="H1747" s="9"/>
      <c r="I1747" s="9"/>
      <c r="J1747" s="9"/>
      <c r="K1747" s="9">
        <v>1</v>
      </c>
      <c r="L1747" s="6">
        <f>K1747-E1747</f>
        <v>0</v>
      </c>
      <c r="M1747" s="6">
        <f t="shared" ref="M1747:M1796" si="21">D1747+C1747+F1747</f>
        <v>0</v>
      </c>
      <c r="N1747" s="6">
        <f>H1747+J1747</f>
        <v>0</v>
      </c>
      <c r="O1747" s="6">
        <f>I1747+G1747</f>
        <v>0</v>
      </c>
    </row>
    <row r="1748" spans="1:15" x14ac:dyDescent="0.35">
      <c r="A1748" s="8" t="s">
        <v>2164</v>
      </c>
      <c r="B1748" s="9"/>
      <c r="C1748" s="9"/>
      <c r="D1748" s="9"/>
      <c r="E1748" s="9">
        <v>2</v>
      </c>
      <c r="F1748" s="9"/>
      <c r="G1748" s="9"/>
      <c r="H1748" s="9"/>
      <c r="I1748" s="9"/>
      <c r="J1748" s="9"/>
      <c r="K1748" s="9">
        <v>2</v>
      </c>
      <c r="L1748" s="6">
        <f>K1748-E1748</f>
        <v>0</v>
      </c>
      <c r="M1748" s="6">
        <f t="shared" si="21"/>
        <v>0</v>
      </c>
      <c r="N1748" s="6">
        <f>H1748+J1748</f>
        <v>0</v>
      </c>
      <c r="O1748" s="6">
        <f>I1748+G1748</f>
        <v>0</v>
      </c>
    </row>
    <row r="1749" spans="1:15" x14ac:dyDescent="0.35">
      <c r="A1749" s="8" t="s">
        <v>989</v>
      </c>
      <c r="B1749" s="9"/>
      <c r="C1749" s="9"/>
      <c r="D1749" s="9"/>
      <c r="E1749" s="9">
        <v>1</v>
      </c>
      <c r="F1749" s="9"/>
      <c r="G1749" s="9"/>
      <c r="H1749" s="9"/>
      <c r="I1749" s="9"/>
      <c r="J1749" s="9"/>
      <c r="K1749" s="9">
        <v>1</v>
      </c>
      <c r="L1749" s="6">
        <f>K1749-E1749</f>
        <v>0</v>
      </c>
      <c r="M1749" s="6">
        <f t="shared" si="21"/>
        <v>0</v>
      </c>
      <c r="N1749" s="6">
        <f>H1749+J1749</f>
        <v>0</v>
      </c>
      <c r="O1749" s="6">
        <f>I1749+G1749</f>
        <v>0</v>
      </c>
    </row>
    <row r="1750" spans="1:15" x14ac:dyDescent="0.35">
      <c r="A1750" s="8" t="s">
        <v>2197</v>
      </c>
      <c r="B1750" s="9"/>
      <c r="C1750" s="9"/>
      <c r="D1750" s="9"/>
      <c r="E1750" s="9">
        <v>1</v>
      </c>
      <c r="F1750" s="9"/>
      <c r="G1750" s="9"/>
      <c r="H1750" s="9"/>
      <c r="I1750" s="9"/>
      <c r="J1750" s="9"/>
      <c r="K1750" s="9">
        <v>1</v>
      </c>
      <c r="L1750" s="6">
        <f>K1750-E1750</f>
        <v>0</v>
      </c>
      <c r="M1750" s="6">
        <f t="shared" si="21"/>
        <v>0</v>
      </c>
      <c r="N1750" s="6">
        <f>H1750+J1750</f>
        <v>0</v>
      </c>
      <c r="O1750" s="6">
        <f>I1750+G1750</f>
        <v>0</v>
      </c>
    </row>
    <row r="1751" spans="1:15" x14ac:dyDescent="0.35">
      <c r="A1751" s="8" t="s">
        <v>1056</v>
      </c>
      <c r="B1751" s="9"/>
      <c r="C1751" s="9"/>
      <c r="D1751" s="9"/>
      <c r="E1751" s="9">
        <v>2</v>
      </c>
      <c r="F1751" s="9"/>
      <c r="G1751" s="9"/>
      <c r="H1751" s="9"/>
      <c r="I1751" s="9"/>
      <c r="J1751" s="9"/>
      <c r="K1751" s="9">
        <v>2</v>
      </c>
      <c r="L1751" s="6">
        <f>K1751-E1751</f>
        <v>0</v>
      </c>
      <c r="M1751" s="6">
        <f t="shared" si="21"/>
        <v>0</v>
      </c>
      <c r="N1751" s="6">
        <f>H1751+J1751</f>
        <v>0</v>
      </c>
      <c r="O1751" s="6">
        <f>I1751+G1751</f>
        <v>0</v>
      </c>
    </row>
    <row r="1752" spans="1:15" x14ac:dyDescent="0.35">
      <c r="A1752" s="8" t="s">
        <v>1626</v>
      </c>
      <c r="B1752" s="9"/>
      <c r="C1752" s="9"/>
      <c r="D1752" s="9"/>
      <c r="E1752" s="9">
        <v>1</v>
      </c>
      <c r="F1752" s="9"/>
      <c r="G1752" s="9"/>
      <c r="H1752" s="9"/>
      <c r="I1752" s="9"/>
      <c r="J1752" s="9"/>
      <c r="K1752" s="9">
        <v>1</v>
      </c>
      <c r="L1752" s="6">
        <f>K1752-E1752</f>
        <v>0</v>
      </c>
      <c r="M1752" s="6">
        <f t="shared" si="21"/>
        <v>0</v>
      </c>
      <c r="N1752" s="6">
        <f>H1752+J1752</f>
        <v>0</v>
      </c>
      <c r="O1752" s="6">
        <f>I1752+G1752</f>
        <v>0</v>
      </c>
    </row>
    <row r="1753" spans="1:15" x14ac:dyDescent="0.35">
      <c r="A1753" s="8" t="s">
        <v>1065</v>
      </c>
      <c r="B1753" s="9"/>
      <c r="C1753" s="9"/>
      <c r="D1753" s="9"/>
      <c r="E1753" s="9">
        <v>1</v>
      </c>
      <c r="F1753" s="9"/>
      <c r="G1753" s="9"/>
      <c r="H1753" s="9"/>
      <c r="I1753" s="9"/>
      <c r="J1753" s="9"/>
      <c r="K1753" s="9">
        <v>1</v>
      </c>
      <c r="L1753" s="6">
        <f>K1753-E1753</f>
        <v>0</v>
      </c>
      <c r="M1753" s="6">
        <f t="shared" si="21"/>
        <v>0</v>
      </c>
      <c r="N1753" s="6">
        <f>H1753+J1753</f>
        <v>0</v>
      </c>
      <c r="O1753" s="6">
        <f>I1753+G1753</f>
        <v>0</v>
      </c>
    </row>
    <row r="1754" spans="1:15" x14ac:dyDescent="0.35">
      <c r="A1754" s="8" t="s">
        <v>1856</v>
      </c>
      <c r="B1754" s="9"/>
      <c r="C1754" s="9"/>
      <c r="D1754" s="9"/>
      <c r="E1754" s="9">
        <v>2</v>
      </c>
      <c r="F1754" s="9"/>
      <c r="G1754" s="9"/>
      <c r="H1754" s="9"/>
      <c r="I1754" s="9"/>
      <c r="J1754" s="9"/>
      <c r="K1754" s="9">
        <v>2</v>
      </c>
      <c r="L1754" s="6">
        <f>K1754-E1754</f>
        <v>0</v>
      </c>
      <c r="M1754" s="6">
        <f t="shared" si="21"/>
        <v>0</v>
      </c>
      <c r="N1754" s="6">
        <f>H1754+J1754</f>
        <v>0</v>
      </c>
      <c r="O1754" s="6">
        <f>I1754+G1754</f>
        <v>0</v>
      </c>
    </row>
    <row r="1755" spans="1:15" x14ac:dyDescent="0.35">
      <c r="A1755" s="8" t="s">
        <v>2173</v>
      </c>
      <c r="B1755" s="9"/>
      <c r="C1755" s="9"/>
      <c r="D1755" s="9"/>
      <c r="E1755" s="9">
        <v>1</v>
      </c>
      <c r="F1755" s="9"/>
      <c r="G1755" s="9"/>
      <c r="H1755" s="9"/>
      <c r="I1755" s="9"/>
      <c r="J1755" s="9"/>
      <c r="K1755" s="9">
        <v>1</v>
      </c>
      <c r="L1755" s="6">
        <f>K1755-E1755</f>
        <v>0</v>
      </c>
      <c r="M1755" s="6">
        <f t="shared" si="21"/>
        <v>0</v>
      </c>
      <c r="N1755" s="6">
        <f>H1755+J1755</f>
        <v>0</v>
      </c>
      <c r="O1755" s="6">
        <f>I1755+G1755</f>
        <v>0</v>
      </c>
    </row>
    <row r="1756" spans="1:15" x14ac:dyDescent="0.35">
      <c r="A1756" s="8" t="s">
        <v>2094</v>
      </c>
      <c r="B1756" s="9"/>
      <c r="C1756" s="9"/>
      <c r="D1756" s="9"/>
      <c r="E1756" s="9">
        <v>4</v>
      </c>
      <c r="F1756" s="9"/>
      <c r="G1756" s="9"/>
      <c r="H1756" s="9"/>
      <c r="I1756" s="9"/>
      <c r="J1756" s="9"/>
      <c r="K1756" s="9">
        <v>4</v>
      </c>
      <c r="L1756" s="6">
        <f>K1756-E1756</f>
        <v>0</v>
      </c>
      <c r="M1756" s="6">
        <f t="shared" si="21"/>
        <v>0</v>
      </c>
      <c r="N1756" s="6">
        <f>H1756+J1756</f>
        <v>0</v>
      </c>
      <c r="O1756" s="6">
        <f>I1756+G1756</f>
        <v>0</v>
      </c>
    </row>
    <row r="1757" spans="1:15" x14ac:dyDescent="0.35">
      <c r="A1757" s="8" t="s">
        <v>1857</v>
      </c>
      <c r="B1757" s="9"/>
      <c r="C1757" s="9"/>
      <c r="D1757" s="9"/>
      <c r="E1757" s="9">
        <v>1</v>
      </c>
      <c r="F1757" s="9"/>
      <c r="G1757" s="9"/>
      <c r="H1757" s="9"/>
      <c r="I1757" s="9"/>
      <c r="J1757" s="9"/>
      <c r="K1757" s="9">
        <v>1</v>
      </c>
      <c r="L1757" s="6">
        <f>K1757-E1757</f>
        <v>0</v>
      </c>
      <c r="M1757" s="6">
        <f t="shared" si="21"/>
        <v>0</v>
      </c>
      <c r="N1757" s="6">
        <f>H1757+J1757</f>
        <v>0</v>
      </c>
      <c r="O1757" s="6">
        <f>I1757+G1757</f>
        <v>0</v>
      </c>
    </row>
    <row r="1758" spans="1:15" x14ac:dyDescent="0.35">
      <c r="A1758" s="8" t="s">
        <v>1648</v>
      </c>
      <c r="B1758" s="9"/>
      <c r="C1758" s="9"/>
      <c r="D1758" s="9"/>
      <c r="E1758" s="9">
        <v>1</v>
      </c>
      <c r="F1758" s="9"/>
      <c r="G1758" s="9"/>
      <c r="H1758" s="9"/>
      <c r="I1758" s="9"/>
      <c r="J1758" s="9"/>
      <c r="K1758" s="9">
        <v>1</v>
      </c>
      <c r="L1758" s="6">
        <f>K1758-E1758</f>
        <v>0</v>
      </c>
      <c r="M1758" s="6">
        <f t="shared" si="21"/>
        <v>0</v>
      </c>
      <c r="N1758" s="6">
        <f>H1758+J1758</f>
        <v>0</v>
      </c>
      <c r="O1758" s="6">
        <f>I1758+G1758</f>
        <v>0</v>
      </c>
    </row>
    <row r="1759" spans="1:15" x14ac:dyDescent="0.35">
      <c r="A1759" s="8" t="s">
        <v>2101</v>
      </c>
      <c r="B1759" s="9"/>
      <c r="C1759" s="9"/>
      <c r="D1759" s="9"/>
      <c r="E1759" s="9">
        <v>1</v>
      </c>
      <c r="F1759" s="9"/>
      <c r="G1759" s="9"/>
      <c r="H1759" s="9"/>
      <c r="I1759" s="9"/>
      <c r="J1759" s="9"/>
      <c r="K1759" s="9">
        <v>1</v>
      </c>
      <c r="L1759" s="6">
        <f>K1759-E1759</f>
        <v>0</v>
      </c>
      <c r="M1759" s="6">
        <f t="shared" si="21"/>
        <v>0</v>
      </c>
      <c r="N1759" s="6">
        <f>H1759+J1759</f>
        <v>0</v>
      </c>
      <c r="O1759" s="6">
        <f>I1759+G1759</f>
        <v>0</v>
      </c>
    </row>
    <row r="1760" spans="1:15" x14ac:dyDescent="0.35">
      <c r="A1760" s="8" t="s">
        <v>750</v>
      </c>
      <c r="B1760" s="9"/>
      <c r="C1760" s="9"/>
      <c r="D1760" s="9"/>
      <c r="E1760" s="9">
        <v>1</v>
      </c>
      <c r="F1760" s="9"/>
      <c r="G1760" s="9"/>
      <c r="H1760" s="9"/>
      <c r="I1760" s="9"/>
      <c r="J1760" s="9"/>
      <c r="K1760" s="9">
        <v>1</v>
      </c>
      <c r="L1760" s="6">
        <f>K1760-E1760</f>
        <v>0</v>
      </c>
      <c r="M1760" s="6">
        <f t="shared" si="21"/>
        <v>0</v>
      </c>
      <c r="N1760" s="6">
        <f>H1760+J1760</f>
        <v>0</v>
      </c>
      <c r="O1760" s="6">
        <f>I1760+G1760</f>
        <v>0</v>
      </c>
    </row>
    <row r="1761" spans="1:15" x14ac:dyDescent="0.35">
      <c r="A1761" s="8" t="s">
        <v>1199</v>
      </c>
      <c r="B1761" s="9"/>
      <c r="C1761" s="9"/>
      <c r="D1761" s="9"/>
      <c r="E1761" s="9">
        <v>1</v>
      </c>
      <c r="F1761" s="9"/>
      <c r="G1761" s="9"/>
      <c r="H1761" s="9"/>
      <c r="I1761" s="9"/>
      <c r="J1761" s="9"/>
      <c r="K1761" s="9">
        <v>1</v>
      </c>
      <c r="L1761" s="6">
        <f>K1761-E1761</f>
        <v>0</v>
      </c>
      <c r="M1761" s="6">
        <f t="shared" si="21"/>
        <v>0</v>
      </c>
      <c r="N1761" s="6">
        <f>H1761+J1761</f>
        <v>0</v>
      </c>
      <c r="O1761" s="6">
        <f>I1761+G1761</f>
        <v>0</v>
      </c>
    </row>
    <row r="1762" spans="1:15" x14ac:dyDescent="0.35">
      <c r="A1762" s="8" t="s">
        <v>2147</v>
      </c>
      <c r="B1762" s="9"/>
      <c r="C1762" s="9"/>
      <c r="D1762" s="9"/>
      <c r="E1762" s="9">
        <v>2</v>
      </c>
      <c r="F1762" s="9"/>
      <c r="G1762" s="9"/>
      <c r="H1762" s="9"/>
      <c r="I1762" s="9"/>
      <c r="J1762" s="9"/>
      <c r="K1762" s="9">
        <v>2</v>
      </c>
      <c r="L1762" s="6">
        <f>K1762-E1762</f>
        <v>0</v>
      </c>
      <c r="M1762" s="6">
        <f t="shared" si="21"/>
        <v>0</v>
      </c>
      <c r="N1762" s="6">
        <f>H1762+J1762</f>
        <v>0</v>
      </c>
      <c r="O1762" s="6">
        <f>I1762+G1762</f>
        <v>0</v>
      </c>
    </row>
    <row r="1763" spans="1:15" x14ac:dyDescent="0.35">
      <c r="A1763" s="8" t="s">
        <v>1743</v>
      </c>
      <c r="B1763" s="9"/>
      <c r="C1763" s="9"/>
      <c r="D1763" s="9"/>
      <c r="E1763" s="9">
        <v>2</v>
      </c>
      <c r="F1763" s="9"/>
      <c r="G1763" s="9"/>
      <c r="H1763" s="9"/>
      <c r="I1763" s="9"/>
      <c r="J1763" s="9"/>
      <c r="K1763" s="9">
        <v>2</v>
      </c>
      <c r="L1763" s="6">
        <f>K1763-E1763</f>
        <v>0</v>
      </c>
      <c r="M1763" s="6">
        <f t="shared" si="21"/>
        <v>0</v>
      </c>
      <c r="N1763" s="6">
        <f>H1763+J1763</f>
        <v>0</v>
      </c>
      <c r="O1763" s="6">
        <f>I1763+G1763</f>
        <v>0</v>
      </c>
    </row>
    <row r="1764" spans="1:15" x14ac:dyDescent="0.35">
      <c r="A1764" s="8" t="s">
        <v>733</v>
      </c>
      <c r="B1764" s="9"/>
      <c r="C1764" s="9"/>
      <c r="D1764" s="9"/>
      <c r="E1764" s="9">
        <v>2</v>
      </c>
      <c r="F1764" s="9"/>
      <c r="G1764" s="9"/>
      <c r="H1764" s="9"/>
      <c r="I1764" s="9"/>
      <c r="J1764" s="9"/>
      <c r="K1764" s="9">
        <v>2</v>
      </c>
      <c r="L1764" s="6">
        <f>K1764-E1764</f>
        <v>0</v>
      </c>
      <c r="M1764" s="6">
        <f t="shared" si="21"/>
        <v>0</v>
      </c>
      <c r="N1764" s="6">
        <f>H1764+J1764</f>
        <v>0</v>
      </c>
      <c r="O1764" s="6">
        <f>I1764+G1764</f>
        <v>0</v>
      </c>
    </row>
    <row r="1765" spans="1:15" x14ac:dyDescent="0.35">
      <c r="A1765" s="8" t="s">
        <v>2113</v>
      </c>
      <c r="B1765" s="9"/>
      <c r="C1765" s="9"/>
      <c r="D1765" s="9"/>
      <c r="E1765" s="9">
        <v>1</v>
      </c>
      <c r="F1765" s="9"/>
      <c r="G1765" s="9"/>
      <c r="H1765" s="9"/>
      <c r="I1765" s="9"/>
      <c r="J1765" s="9"/>
      <c r="K1765" s="9">
        <v>1</v>
      </c>
      <c r="L1765" s="6">
        <f>K1765-E1765</f>
        <v>0</v>
      </c>
      <c r="M1765" s="6">
        <f t="shared" si="21"/>
        <v>0</v>
      </c>
      <c r="N1765" s="6">
        <f>H1765+J1765</f>
        <v>0</v>
      </c>
      <c r="O1765" s="6">
        <f>I1765+G1765</f>
        <v>0</v>
      </c>
    </row>
    <row r="1766" spans="1:15" x14ac:dyDescent="0.35">
      <c r="A1766" s="8" t="s">
        <v>726</v>
      </c>
      <c r="B1766" s="9"/>
      <c r="C1766" s="9"/>
      <c r="D1766" s="9"/>
      <c r="E1766" s="9">
        <v>1</v>
      </c>
      <c r="F1766" s="9"/>
      <c r="G1766" s="9"/>
      <c r="H1766" s="9"/>
      <c r="I1766" s="9"/>
      <c r="J1766" s="9"/>
      <c r="K1766" s="9">
        <v>1</v>
      </c>
      <c r="L1766" s="6">
        <f>K1766-E1766</f>
        <v>0</v>
      </c>
      <c r="M1766" s="6">
        <f t="shared" si="21"/>
        <v>0</v>
      </c>
      <c r="N1766" s="6">
        <f>H1766+J1766</f>
        <v>0</v>
      </c>
      <c r="O1766" s="6">
        <f>I1766+G1766</f>
        <v>0</v>
      </c>
    </row>
    <row r="1767" spans="1:15" x14ac:dyDescent="0.35">
      <c r="A1767" s="8" t="s">
        <v>846</v>
      </c>
      <c r="B1767" s="9"/>
      <c r="C1767" s="9"/>
      <c r="D1767" s="9"/>
      <c r="E1767" s="9">
        <v>1</v>
      </c>
      <c r="F1767" s="9"/>
      <c r="G1767" s="9"/>
      <c r="H1767" s="9"/>
      <c r="I1767" s="9"/>
      <c r="J1767" s="9"/>
      <c r="K1767" s="9">
        <v>1</v>
      </c>
      <c r="L1767" s="6">
        <f>K1767-E1767</f>
        <v>0</v>
      </c>
      <c r="M1767" s="6">
        <f t="shared" si="21"/>
        <v>0</v>
      </c>
      <c r="N1767" s="6">
        <f>H1767+J1767</f>
        <v>0</v>
      </c>
      <c r="O1767" s="6">
        <f>I1767+G1767</f>
        <v>0</v>
      </c>
    </row>
    <row r="1768" spans="1:15" x14ac:dyDescent="0.35">
      <c r="A1768" s="8" t="s">
        <v>1342</v>
      </c>
      <c r="B1768" s="9"/>
      <c r="C1768" s="9"/>
      <c r="D1768" s="9"/>
      <c r="E1768" s="9">
        <v>1</v>
      </c>
      <c r="F1768" s="9"/>
      <c r="G1768" s="9"/>
      <c r="H1768" s="9"/>
      <c r="I1768" s="9"/>
      <c r="J1768" s="9"/>
      <c r="K1768" s="9">
        <v>1</v>
      </c>
      <c r="L1768" s="6">
        <f>K1768-E1768</f>
        <v>0</v>
      </c>
      <c r="M1768" s="6">
        <f t="shared" si="21"/>
        <v>0</v>
      </c>
      <c r="N1768" s="6">
        <f>H1768+J1768</f>
        <v>0</v>
      </c>
      <c r="O1768" s="6">
        <f>I1768+G1768</f>
        <v>0</v>
      </c>
    </row>
    <row r="1769" spans="1:15" x14ac:dyDescent="0.35">
      <c r="A1769" s="8" t="s">
        <v>1647</v>
      </c>
      <c r="B1769" s="9"/>
      <c r="C1769" s="9"/>
      <c r="D1769" s="9"/>
      <c r="E1769" s="9">
        <v>3</v>
      </c>
      <c r="F1769" s="9"/>
      <c r="G1769" s="9"/>
      <c r="H1769" s="9"/>
      <c r="I1769" s="9"/>
      <c r="J1769" s="9"/>
      <c r="K1769" s="9">
        <v>3</v>
      </c>
      <c r="L1769" s="6">
        <f>K1769-E1769</f>
        <v>0</v>
      </c>
      <c r="M1769" s="6">
        <f t="shared" si="21"/>
        <v>0</v>
      </c>
      <c r="N1769" s="6">
        <f>H1769+J1769</f>
        <v>0</v>
      </c>
      <c r="O1769" s="6">
        <f>I1769+G1769</f>
        <v>0</v>
      </c>
    </row>
    <row r="1770" spans="1:15" x14ac:dyDescent="0.35">
      <c r="A1770" s="8" t="s">
        <v>1334</v>
      </c>
      <c r="B1770" s="9"/>
      <c r="C1770" s="9"/>
      <c r="D1770" s="9"/>
      <c r="E1770" s="9">
        <v>1</v>
      </c>
      <c r="F1770" s="9"/>
      <c r="G1770" s="9"/>
      <c r="H1770" s="9"/>
      <c r="I1770" s="9"/>
      <c r="J1770" s="9"/>
      <c r="K1770" s="9">
        <v>1</v>
      </c>
      <c r="L1770" s="6">
        <f>K1770-E1770</f>
        <v>0</v>
      </c>
      <c r="M1770" s="6">
        <f t="shared" si="21"/>
        <v>0</v>
      </c>
      <c r="N1770" s="6">
        <f>H1770+J1770</f>
        <v>0</v>
      </c>
      <c r="O1770" s="6">
        <f>I1770+G1770</f>
        <v>0</v>
      </c>
    </row>
    <row r="1771" spans="1:15" x14ac:dyDescent="0.35">
      <c r="A1771" s="8" t="s">
        <v>1676</v>
      </c>
      <c r="B1771" s="9"/>
      <c r="C1771" s="9"/>
      <c r="D1771" s="9"/>
      <c r="E1771" s="9">
        <v>1</v>
      </c>
      <c r="F1771" s="9"/>
      <c r="G1771" s="9"/>
      <c r="H1771" s="9"/>
      <c r="I1771" s="9"/>
      <c r="J1771" s="9"/>
      <c r="K1771" s="9">
        <v>1</v>
      </c>
      <c r="L1771" s="6">
        <f>K1771-E1771</f>
        <v>0</v>
      </c>
      <c r="M1771" s="6">
        <f t="shared" si="21"/>
        <v>0</v>
      </c>
      <c r="N1771" s="6">
        <f>H1771+J1771</f>
        <v>0</v>
      </c>
      <c r="O1771" s="6">
        <f>I1771+G1771</f>
        <v>0</v>
      </c>
    </row>
    <row r="1772" spans="1:15" x14ac:dyDescent="0.35">
      <c r="A1772" s="8" t="s">
        <v>569</v>
      </c>
      <c r="B1772" s="9"/>
      <c r="C1772" s="9"/>
      <c r="D1772" s="9"/>
      <c r="E1772" s="9">
        <v>1</v>
      </c>
      <c r="F1772" s="9"/>
      <c r="G1772" s="9"/>
      <c r="H1772" s="9"/>
      <c r="I1772" s="9"/>
      <c r="J1772" s="9"/>
      <c r="K1772" s="9">
        <v>1</v>
      </c>
      <c r="L1772" s="6">
        <f>K1772-E1772</f>
        <v>0</v>
      </c>
      <c r="M1772" s="6">
        <f t="shared" si="21"/>
        <v>0</v>
      </c>
      <c r="N1772" s="6">
        <f>H1772+J1772</f>
        <v>0</v>
      </c>
      <c r="O1772" s="6">
        <f>I1772+G1772</f>
        <v>0</v>
      </c>
    </row>
    <row r="1773" spans="1:15" x14ac:dyDescent="0.35">
      <c r="A1773" s="8" t="s">
        <v>1335</v>
      </c>
      <c r="B1773" s="9"/>
      <c r="C1773" s="9"/>
      <c r="D1773" s="9"/>
      <c r="E1773" s="9">
        <v>1</v>
      </c>
      <c r="F1773" s="9"/>
      <c r="G1773" s="9"/>
      <c r="H1773" s="9"/>
      <c r="I1773" s="9"/>
      <c r="J1773" s="9"/>
      <c r="K1773" s="9">
        <v>1</v>
      </c>
      <c r="L1773" s="6">
        <f>K1773-E1773</f>
        <v>0</v>
      </c>
      <c r="M1773" s="6">
        <f t="shared" si="21"/>
        <v>0</v>
      </c>
      <c r="N1773" s="6">
        <f>H1773+J1773</f>
        <v>0</v>
      </c>
      <c r="O1773" s="6">
        <f>I1773+G1773</f>
        <v>0</v>
      </c>
    </row>
    <row r="1774" spans="1:15" x14ac:dyDescent="0.35">
      <c r="A1774" s="8" t="s">
        <v>737</v>
      </c>
      <c r="B1774" s="9"/>
      <c r="C1774" s="9"/>
      <c r="D1774" s="9"/>
      <c r="E1774" s="9">
        <v>1</v>
      </c>
      <c r="F1774" s="9"/>
      <c r="G1774" s="9"/>
      <c r="H1774" s="9"/>
      <c r="I1774" s="9"/>
      <c r="J1774" s="9"/>
      <c r="K1774" s="9">
        <v>1</v>
      </c>
      <c r="L1774" s="6">
        <f>K1774-E1774</f>
        <v>0</v>
      </c>
      <c r="M1774" s="6">
        <f t="shared" si="21"/>
        <v>0</v>
      </c>
      <c r="N1774" s="6">
        <f>H1774+J1774</f>
        <v>0</v>
      </c>
      <c r="O1774" s="6">
        <f>I1774+G1774</f>
        <v>0</v>
      </c>
    </row>
    <row r="1775" spans="1:15" x14ac:dyDescent="0.35">
      <c r="A1775" s="8" t="s">
        <v>1038</v>
      </c>
      <c r="B1775" s="9"/>
      <c r="C1775" s="9"/>
      <c r="D1775" s="9"/>
      <c r="E1775" s="9">
        <v>2</v>
      </c>
      <c r="F1775" s="9"/>
      <c r="G1775" s="9"/>
      <c r="H1775" s="9"/>
      <c r="I1775" s="9"/>
      <c r="J1775" s="9"/>
      <c r="K1775" s="9">
        <v>2</v>
      </c>
      <c r="L1775" s="6">
        <f>K1775-E1775</f>
        <v>0</v>
      </c>
      <c r="M1775" s="6">
        <f t="shared" si="21"/>
        <v>0</v>
      </c>
      <c r="N1775" s="6">
        <f>H1775+J1775</f>
        <v>0</v>
      </c>
      <c r="O1775" s="6">
        <f>I1775+G1775</f>
        <v>0</v>
      </c>
    </row>
    <row r="1776" spans="1:15" x14ac:dyDescent="0.35">
      <c r="A1776" s="8" t="s">
        <v>2071</v>
      </c>
      <c r="B1776" s="9"/>
      <c r="C1776" s="9"/>
      <c r="D1776" s="9"/>
      <c r="E1776" s="9">
        <v>1</v>
      </c>
      <c r="F1776" s="9"/>
      <c r="G1776" s="9"/>
      <c r="H1776" s="9"/>
      <c r="I1776" s="9"/>
      <c r="J1776" s="9"/>
      <c r="K1776" s="9">
        <v>1</v>
      </c>
      <c r="L1776" s="6">
        <f>K1776-E1776</f>
        <v>0</v>
      </c>
      <c r="M1776" s="6">
        <f t="shared" si="21"/>
        <v>0</v>
      </c>
      <c r="N1776" s="6">
        <f>H1776+J1776</f>
        <v>0</v>
      </c>
      <c r="O1776" s="6">
        <f>I1776+G1776</f>
        <v>0</v>
      </c>
    </row>
    <row r="1777" spans="1:15" x14ac:dyDescent="0.35">
      <c r="A1777" s="8" t="s">
        <v>1656</v>
      </c>
      <c r="B1777" s="9"/>
      <c r="C1777" s="9"/>
      <c r="D1777" s="9"/>
      <c r="E1777" s="9">
        <v>1</v>
      </c>
      <c r="F1777" s="9"/>
      <c r="G1777" s="9"/>
      <c r="H1777" s="9"/>
      <c r="I1777" s="9"/>
      <c r="J1777" s="9"/>
      <c r="K1777" s="9">
        <v>1</v>
      </c>
      <c r="L1777" s="6">
        <f>K1777-E1777</f>
        <v>0</v>
      </c>
      <c r="M1777" s="6">
        <f t="shared" si="21"/>
        <v>0</v>
      </c>
      <c r="N1777" s="6">
        <f>H1777+J1777</f>
        <v>0</v>
      </c>
      <c r="O1777" s="6">
        <f>I1777+G1777</f>
        <v>0</v>
      </c>
    </row>
    <row r="1778" spans="1:15" x14ac:dyDescent="0.35">
      <c r="A1778" s="8" t="s">
        <v>1386</v>
      </c>
      <c r="B1778" s="9"/>
      <c r="C1778" s="9"/>
      <c r="D1778" s="9"/>
      <c r="E1778" s="9">
        <v>1</v>
      </c>
      <c r="F1778" s="9"/>
      <c r="G1778" s="9"/>
      <c r="H1778" s="9"/>
      <c r="I1778" s="9"/>
      <c r="J1778" s="9"/>
      <c r="K1778" s="9">
        <v>1</v>
      </c>
      <c r="L1778" s="6">
        <f>K1778-E1778</f>
        <v>0</v>
      </c>
      <c r="M1778" s="6">
        <f t="shared" si="21"/>
        <v>0</v>
      </c>
      <c r="N1778" s="6">
        <f>H1778+J1778</f>
        <v>0</v>
      </c>
      <c r="O1778" s="6">
        <f>I1778+G1778</f>
        <v>0</v>
      </c>
    </row>
    <row r="1779" spans="1:15" x14ac:dyDescent="0.35">
      <c r="A1779" s="8" t="s">
        <v>1392</v>
      </c>
      <c r="B1779" s="9"/>
      <c r="C1779" s="9"/>
      <c r="D1779" s="9"/>
      <c r="E1779" s="9">
        <v>1</v>
      </c>
      <c r="F1779" s="9"/>
      <c r="G1779" s="9"/>
      <c r="H1779" s="9"/>
      <c r="I1779" s="9"/>
      <c r="J1779" s="9"/>
      <c r="K1779" s="9">
        <v>1</v>
      </c>
      <c r="L1779" s="6">
        <f>K1779-E1779</f>
        <v>0</v>
      </c>
      <c r="M1779" s="6">
        <f t="shared" si="21"/>
        <v>0</v>
      </c>
      <c r="N1779" s="6">
        <f>H1779+J1779</f>
        <v>0</v>
      </c>
      <c r="O1779" s="6">
        <f>I1779+G1779</f>
        <v>0</v>
      </c>
    </row>
    <row r="1780" spans="1:15" x14ac:dyDescent="0.35">
      <c r="A1780" s="8" t="s">
        <v>1645</v>
      </c>
      <c r="B1780" s="9"/>
      <c r="C1780" s="9"/>
      <c r="D1780" s="9"/>
      <c r="E1780" s="9">
        <v>1</v>
      </c>
      <c r="F1780" s="9"/>
      <c r="G1780" s="9"/>
      <c r="H1780" s="9"/>
      <c r="I1780" s="9"/>
      <c r="J1780" s="9"/>
      <c r="K1780" s="9">
        <v>1</v>
      </c>
      <c r="L1780" s="6">
        <f>K1780-E1780</f>
        <v>0</v>
      </c>
      <c r="M1780" s="6">
        <f t="shared" si="21"/>
        <v>0</v>
      </c>
      <c r="N1780" s="6">
        <f>H1780+J1780</f>
        <v>0</v>
      </c>
      <c r="O1780" s="6">
        <f>I1780+G1780</f>
        <v>0</v>
      </c>
    </row>
    <row r="1781" spans="1:15" x14ac:dyDescent="0.35">
      <c r="A1781" s="8" t="s">
        <v>990</v>
      </c>
      <c r="B1781" s="9"/>
      <c r="C1781" s="9"/>
      <c r="D1781" s="9"/>
      <c r="E1781" s="9">
        <v>3</v>
      </c>
      <c r="F1781" s="9"/>
      <c r="G1781" s="9"/>
      <c r="H1781" s="9"/>
      <c r="I1781" s="9"/>
      <c r="J1781" s="9"/>
      <c r="K1781" s="9">
        <v>3</v>
      </c>
      <c r="L1781" s="6">
        <f>K1781-E1781</f>
        <v>0</v>
      </c>
      <c r="M1781" s="6">
        <f t="shared" si="21"/>
        <v>0</v>
      </c>
      <c r="N1781" s="6">
        <f>H1781+J1781</f>
        <v>0</v>
      </c>
      <c r="O1781" s="6">
        <f>I1781+G1781</f>
        <v>0</v>
      </c>
    </row>
    <row r="1782" spans="1:15" x14ac:dyDescent="0.35">
      <c r="A1782" s="8" t="s">
        <v>2100</v>
      </c>
      <c r="B1782" s="9"/>
      <c r="C1782" s="9"/>
      <c r="D1782" s="9"/>
      <c r="E1782" s="9">
        <v>1</v>
      </c>
      <c r="F1782" s="9"/>
      <c r="G1782" s="9"/>
      <c r="H1782" s="9"/>
      <c r="I1782" s="9"/>
      <c r="J1782" s="9"/>
      <c r="K1782" s="9">
        <v>1</v>
      </c>
      <c r="L1782" s="6">
        <f>K1782-E1782</f>
        <v>0</v>
      </c>
      <c r="M1782" s="6">
        <f t="shared" si="21"/>
        <v>0</v>
      </c>
      <c r="N1782" s="6">
        <f>H1782+J1782</f>
        <v>0</v>
      </c>
      <c r="O1782" s="6">
        <f>I1782+G1782</f>
        <v>0</v>
      </c>
    </row>
    <row r="1783" spans="1:15" x14ac:dyDescent="0.35">
      <c r="A1783" s="8" t="s">
        <v>1367</v>
      </c>
      <c r="B1783" s="9"/>
      <c r="C1783" s="9"/>
      <c r="D1783" s="9"/>
      <c r="E1783" s="9">
        <v>1</v>
      </c>
      <c r="F1783" s="9"/>
      <c r="G1783" s="9"/>
      <c r="H1783" s="9"/>
      <c r="I1783" s="9"/>
      <c r="J1783" s="9"/>
      <c r="K1783" s="9">
        <v>1</v>
      </c>
      <c r="L1783" s="6">
        <f>K1783-E1783</f>
        <v>0</v>
      </c>
      <c r="M1783" s="6">
        <f t="shared" si="21"/>
        <v>0</v>
      </c>
      <c r="N1783" s="6">
        <f>H1783+J1783</f>
        <v>0</v>
      </c>
      <c r="O1783" s="6">
        <f>I1783+G1783</f>
        <v>0</v>
      </c>
    </row>
    <row r="1784" spans="1:15" x14ac:dyDescent="0.35">
      <c r="A1784" s="8" t="s">
        <v>2201</v>
      </c>
      <c r="B1784" s="9"/>
      <c r="C1784" s="9"/>
      <c r="D1784" s="9"/>
      <c r="E1784" s="9">
        <v>1</v>
      </c>
      <c r="F1784" s="9"/>
      <c r="G1784" s="9"/>
      <c r="H1784" s="9"/>
      <c r="I1784" s="9"/>
      <c r="J1784" s="9"/>
      <c r="K1784" s="9">
        <v>1</v>
      </c>
      <c r="L1784" s="6">
        <f>K1784-E1784</f>
        <v>0</v>
      </c>
      <c r="M1784" s="6">
        <f t="shared" si="21"/>
        <v>0</v>
      </c>
      <c r="N1784" s="6">
        <f>H1784+J1784</f>
        <v>0</v>
      </c>
      <c r="O1784" s="6">
        <f>I1784+G1784</f>
        <v>0</v>
      </c>
    </row>
    <row r="1785" spans="1:15" x14ac:dyDescent="0.35">
      <c r="A1785" s="8" t="s">
        <v>2093</v>
      </c>
      <c r="B1785" s="9"/>
      <c r="C1785" s="9"/>
      <c r="D1785" s="9"/>
      <c r="E1785" s="9">
        <v>1</v>
      </c>
      <c r="F1785" s="9"/>
      <c r="G1785" s="9"/>
      <c r="H1785" s="9"/>
      <c r="I1785" s="9"/>
      <c r="J1785" s="9"/>
      <c r="K1785" s="9">
        <v>1</v>
      </c>
      <c r="L1785" s="6">
        <f>K1785-E1785</f>
        <v>0</v>
      </c>
      <c r="M1785" s="6">
        <f t="shared" si="21"/>
        <v>0</v>
      </c>
      <c r="N1785" s="6">
        <f>H1785+J1785</f>
        <v>0</v>
      </c>
      <c r="O1785" s="6">
        <f>I1785+G1785</f>
        <v>0</v>
      </c>
    </row>
    <row r="1786" spans="1:15" x14ac:dyDescent="0.35">
      <c r="A1786" s="8" t="s">
        <v>1181</v>
      </c>
      <c r="B1786" s="9"/>
      <c r="C1786" s="9"/>
      <c r="D1786" s="9"/>
      <c r="E1786" s="9">
        <v>1</v>
      </c>
      <c r="F1786" s="9"/>
      <c r="G1786" s="9"/>
      <c r="H1786" s="9"/>
      <c r="I1786" s="9"/>
      <c r="J1786" s="9"/>
      <c r="K1786" s="9">
        <v>1</v>
      </c>
      <c r="L1786" s="6">
        <f>K1786-E1786</f>
        <v>0</v>
      </c>
      <c r="M1786" s="6">
        <f t="shared" si="21"/>
        <v>0</v>
      </c>
      <c r="N1786" s="6">
        <f>H1786+J1786</f>
        <v>0</v>
      </c>
      <c r="O1786" s="6">
        <f>I1786+G1786</f>
        <v>0</v>
      </c>
    </row>
    <row r="1787" spans="1:15" x14ac:dyDescent="0.35">
      <c r="A1787" s="8" t="s">
        <v>1636</v>
      </c>
      <c r="B1787" s="9"/>
      <c r="C1787" s="9"/>
      <c r="D1787" s="9"/>
      <c r="E1787" s="9">
        <v>1</v>
      </c>
      <c r="F1787" s="9"/>
      <c r="G1787" s="9"/>
      <c r="H1787" s="9"/>
      <c r="I1787" s="9"/>
      <c r="J1787" s="9"/>
      <c r="K1787" s="9">
        <v>1</v>
      </c>
      <c r="L1787" s="6">
        <f>K1787-E1787</f>
        <v>0</v>
      </c>
      <c r="M1787" s="6">
        <f t="shared" si="21"/>
        <v>0</v>
      </c>
      <c r="N1787" s="6">
        <f>H1787+J1787</f>
        <v>0</v>
      </c>
      <c r="O1787" s="6">
        <f>I1787+G1787</f>
        <v>0</v>
      </c>
    </row>
    <row r="1788" spans="1:15" x14ac:dyDescent="0.35">
      <c r="A1788" s="8" t="s">
        <v>736</v>
      </c>
      <c r="B1788" s="9"/>
      <c r="C1788" s="9"/>
      <c r="D1788" s="9"/>
      <c r="E1788" s="9">
        <v>1</v>
      </c>
      <c r="F1788" s="9"/>
      <c r="G1788" s="9"/>
      <c r="H1788" s="9"/>
      <c r="I1788" s="9"/>
      <c r="J1788" s="9"/>
      <c r="K1788" s="9">
        <v>1</v>
      </c>
      <c r="L1788" s="6">
        <f>K1788-E1788</f>
        <v>0</v>
      </c>
      <c r="M1788" s="6">
        <f t="shared" si="21"/>
        <v>0</v>
      </c>
      <c r="N1788" s="6">
        <f>H1788+J1788</f>
        <v>0</v>
      </c>
      <c r="O1788" s="6">
        <f>I1788+G1788</f>
        <v>0</v>
      </c>
    </row>
    <row r="1789" spans="1:15" x14ac:dyDescent="0.35">
      <c r="A1789" s="8" t="s">
        <v>642</v>
      </c>
      <c r="B1789" s="9"/>
      <c r="C1789" s="9"/>
      <c r="D1789" s="9"/>
      <c r="E1789" s="9">
        <v>1</v>
      </c>
      <c r="F1789" s="9"/>
      <c r="G1789" s="9"/>
      <c r="H1789" s="9"/>
      <c r="I1789" s="9"/>
      <c r="J1789" s="9"/>
      <c r="K1789" s="9">
        <v>1</v>
      </c>
      <c r="L1789" s="6">
        <f>K1789-E1789</f>
        <v>0</v>
      </c>
      <c r="M1789" s="6">
        <f t="shared" si="21"/>
        <v>0</v>
      </c>
      <c r="N1789" s="6">
        <f>H1789+J1789</f>
        <v>0</v>
      </c>
      <c r="O1789" s="6">
        <f>I1789+G1789</f>
        <v>0</v>
      </c>
    </row>
    <row r="1790" spans="1:15" s="6" customFormat="1" x14ac:dyDescent="0.35">
      <c r="A1790" s="8" t="s">
        <v>640</v>
      </c>
      <c r="B1790" s="9"/>
      <c r="C1790" s="9"/>
      <c r="D1790" s="9"/>
      <c r="E1790" s="9">
        <v>3</v>
      </c>
      <c r="F1790" s="9"/>
      <c r="G1790" s="9"/>
      <c r="H1790" s="9"/>
      <c r="I1790" s="9"/>
      <c r="J1790" s="9"/>
      <c r="K1790" s="9">
        <v>3</v>
      </c>
      <c r="L1790" s="6">
        <f>K1790-E1790</f>
        <v>0</v>
      </c>
      <c r="M1790" s="6">
        <f t="shared" si="21"/>
        <v>0</v>
      </c>
      <c r="N1790" s="6">
        <f>H1790+J1790</f>
        <v>0</v>
      </c>
      <c r="O1790" s="6">
        <f>I1790+G1790</f>
        <v>0</v>
      </c>
    </row>
    <row r="1791" spans="1:15" s="6" customFormat="1" x14ac:dyDescent="0.35">
      <c r="A1791" s="8" t="s">
        <v>1111</v>
      </c>
      <c r="B1791" s="9"/>
      <c r="C1791" s="9"/>
      <c r="D1791" s="9"/>
      <c r="E1791" s="9">
        <v>1</v>
      </c>
      <c r="F1791" s="9"/>
      <c r="G1791" s="9"/>
      <c r="H1791" s="9"/>
      <c r="I1791" s="9"/>
      <c r="J1791" s="9"/>
      <c r="K1791" s="9">
        <v>1</v>
      </c>
      <c r="L1791" s="6">
        <f>K1791-E1791</f>
        <v>0</v>
      </c>
      <c r="M1791" s="6">
        <f t="shared" si="21"/>
        <v>0</v>
      </c>
      <c r="N1791" s="6">
        <f>H1791+J1791</f>
        <v>0</v>
      </c>
      <c r="O1791" s="6">
        <f>I1791+G1791</f>
        <v>0</v>
      </c>
    </row>
    <row r="1792" spans="1:15" s="6" customFormat="1" x14ac:dyDescent="0.35">
      <c r="A1792" s="8" t="s">
        <v>1410</v>
      </c>
      <c r="B1792" s="9"/>
      <c r="C1792" s="9"/>
      <c r="D1792" s="9"/>
      <c r="E1792" s="9">
        <v>1</v>
      </c>
      <c r="F1792" s="9"/>
      <c r="G1792" s="9"/>
      <c r="H1792" s="9"/>
      <c r="I1792" s="9"/>
      <c r="J1792" s="9"/>
      <c r="K1792" s="9">
        <v>1</v>
      </c>
      <c r="L1792" s="6">
        <f>K1792-E1792</f>
        <v>0</v>
      </c>
      <c r="M1792" s="6">
        <f t="shared" si="21"/>
        <v>0</v>
      </c>
      <c r="N1792" s="6">
        <f>H1792+J1792</f>
        <v>0</v>
      </c>
      <c r="O1792" s="6">
        <f>I1792+G1792</f>
        <v>0</v>
      </c>
    </row>
    <row r="1793" spans="1:15" s="6" customFormat="1" x14ac:dyDescent="0.35">
      <c r="A1793" s="8" t="s">
        <v>1660</v>
      </c>
      <c r="B1793" s="9"/>
      <c r="C1793" s="9"/>
      <c r="D1793" s="9"/>
      <c r="E1793" s="9">
        <v>1</v>
      </c>
      <c r="F1793" s="9"/>
      <c r="G1793" s="9"/>
      <c r="H1793" s="9"/>
      <c r="I1793" s="9"/>
      <c r="J1793" s="9"/>
      <c r="K1793" s="9">
        <v>1</v>
      </c>
      <c r="L1793" s="6">
        <f>K1793-E1793</f>
        <v>0</v>
      </c>
      <c r="M1793" s="6">
        <f t="shared" si="21"/>
        <v>0</v>
      </c>
      <c r="N1793" s="6">
        <f>H1793+J1793</f>
        <v>0</v>
      </c>
      <c r="O1793" s="6">
        <f>I1793+G1793</f>
        <v>0</v>
      </c>
    </row>
    <row r="1794" spans="1:15" s="6" customFormat="1" x14ac:dyDescent="0.35">
      <c r="A1794" s="8" t="s">
        <v>2155</v>
      </c>
      <c r="B1794" s="9"/>
      <c r="C1794" s="9"/>
      <c r="D1794" s="9"/>
      <c r="E1794" s="9">
        <v>1</v>
      </c>
      <c r="F1794" s="9"/>
      <c r="G1794" s="9"/>
      <c r="H1794" s="9"/>
      <c r="I1794" s="9"/>
      <c r="J1794" s="9"/>
      <c r="K1794" s="9">
        <v>1</v>
      </c>
      <c r="L1794" s="6">
        <f>K1794-E1794</f>
        <v>0</v>
      </c>
      <c r="M1794" s="6">
        <f t="shared" si="21"/>
        <v>0</v>
      </c>
      <c r="N1794" s="6">
        <f>H1794+J1794</f>
        <v>0</v>
      </c>
      <c r="O1794" s="6">
        <f>I1794+G1794</f>
        <v>0</v>
      </c>
    </row>
    <row r="1795" spans="1:15" s="6" customFormat="1" x14ac:dyDescent="0.35">
      <c r="A1795" s="8" t="s">
        <v>1345</v>
      </c>
      <c r="B1795" s="9"/>
      <c r="C1795" s="9"/>
      <c r="D1795" s="9"/>
      <c r="E1795" s="9">
        <v>3</v>
      </c>
      <c r="F1795" s="9"/>
      <c r="G1795" s="9"/>
      <c r="H1795" s="9"/>
      <c r="I1795" s="9"/>
      <c r="J1795" s="9"/>
      <c r="K1795" s="9">
        <v>3</v>
      </c>
      <c r="L1795" s="6">
        <f>K1795-E1795</f>
        <v>0</v>
      </c>
      <c r="M1795" s="6">
        <f t="shared" si="21"/>
        <v>0</v>
      </c>
      <c r="N1795" s="6">
        <f>H1795+J1795</f>
        <v>0</v>
      </c>
      <c r="O1795" s="6">
        <f>I1795+G1795</f>
        <v>0</v>
      </c>
    </row>
    <row r="1796" spans="1:15" s="6" customFormat="1" x14ac:dyDescent="0.35">
      <c r="A1796" s="16" t="s">
        <v>2215</v>
      </c>
      <c r="B1796" s="17">
        <v>58</v>
      </c>
      <c r="C1796" s="17">
        <v>22</v>
      </c>
      <c r="D1796" s="17">
        <v>18</v>
      </c>
      <c r="E1796" s="17">
        <v>475</v>
      </c>
      <c r="F1796" s="17">
        <v>14</v>
      </c>
      <c r="G1796" s="17">
        <v>41</v>
      </c>
      <c r="H1796" s="17">
        <v>97</v>
      </c>
      <c r="I1796" s="17">
        <v>56</v>
      </c>
      <c r="J1796" s="17">
        <v>88</v>
      </c>
      <c r="K1796" s="17">
        <v>869</v>
      </c>
      <c r="L1796" s="6">
        <f t="shared" ref="L1796" si="22">K1796-E1796</f>
        <v>394</v>
      </c>
      <c r="M1796" s="6">
        <f t="shared" si="21"/>
        <v>54</v>
      </c>
      <c r="N1796" s="6">
        <f t="shared" ref="N1796" si="23">H1796+J1796</f>
        <v>185</v>
      </c>
      <c r="O1796" s="6">
        <f t="shared" ref="O1796" si="24">I1796+G1796</f>
        <v>97</v>
      </c>
    </row>
    <row r="1797" spans="1:15" s="6" customFormat="1" x14ac:dyDescent="0.35"/>
    <row r="1798" spans="1:15" s="6" customFormat="1" x14ac:dyDescent="0.35"/>
    <row r="1799" spans="1:15" s="6" customFormat="1" x14ac:dyDescent="0.35"/>
    <row r="1800" spans="1:15" s="6" customFormat="1" x14ac:dyDescent="0.35"/>
    <row r="1801" spans="1:15" s="6" customFormat="1" x14ac:dyDescent="0.35"/>
    <row r="1802" spans="1:15" s="6" customFormat="1" x14ac:dyDescent="0.35"/>
    <row r="1803" spans="1:15" s="6" customFormat="1" x14ac:dyDescent="0.35"/>
    <row r="1804" spans="1:15" s="6" customFormat="1" x14ac:dyDescent="0.35"/>
    <row r="1805" spans="1:15" s="6" customFormat="1" x14ac:dyDescent="0.35"/>
    <row r="1806" spans="1:15" s="6" customFormat="1" x14ac:dyDescent="0.35"/>
    <row r="1807" spans="1:15" s="6" customFormat="1" x14ac:dyDescent="0.35"/>
    <row r="1808" spans="1:15" s="6" customFormat="1" x14ac:dyDescent="0.35"/>
    <row r="1809" spans="1:15" s="6" customFormat="1" x14ac:dyDescent="0.35"/>
    <row r="1810" spans="1:15" x14ac:dyDescent="0.35">
      <c r="A1810" s="6"/>
      <c r="B1810" s="6"/>
      <c r="C1810" s="6"/>
      <c r="D1810" s="6"/>
      <c r="E1810" s="6"/>
      <c r="F1810" s="6"/>
      <c r="G1810" s="6"/>
      <c r="H1810" s="6"/>
      <c r="I1810" s="6"/>
      <c r="J1810" s="6"/>
    </row>
    <row r="1811" spans="1:15" x14ac:dyDescent="0.35">
      <c r="A1811" s="14" t="s">
        <v>2216</v>
      </c>
      <c r="B1811" s="14" t="s">
        <v>2217</v>
      </c>
      <c r="C1811" s="14"/>
      <c r="D1811" s="14"/>
      <c r="E1811" s="14"/>
      <c r="F1811" s="14"/>
      <c r="G1811" s="14"/>
      <c r="H1811" s="14"/>
      <c r="I1811" s="14"/>
      <c r="J1811" s="14"/>
    </row>
    <row r="1812" spans="1:15" x14ac:dyDescent="0.35">
      <c r="A1812" s="15" t="s">
        <v>2214</v>
      </c>
      <c r="B1812" s="15" t="s">
        <v>2524</v>
      </c>
      <c r="C1812" s="15" t="s">
        <v>2402</v>
      </c>
      <c r="D1812" s="15" t="s">
        <v>2401</v>
      </c>
      <c r="E1812" s="15" t="s">
        <v>575</v>
      </c>
      <c r="F1812" s="15" t="s">
        <v>2393</v>
      </c>
      <c r="G1812" s="15" t="s">
        <v>651</v>
      </c>
      <c r="H1812" s="15" t="s">
        <v>9</v>
      </c>
      <c r="I1812" s="15" t="s">
        <v>791</v>
      </c>
      <c r="J1812" s="15" t="s">
        <v>30</v>
      </c>
      <c r="K1812" s="15" t="s">
        <v>2215</v>
      </c>
      <c r="L1812" s="6" t="s">
        <v>2007</v>
      </c>
      <c r="M1812" s="6" t="s">
        <v>2523</v>
      </c>
      <c r="N1812" s="6" t="s">
        <v>576</v>
      </c>
      <c r="O1812" t="s">
        <v>2644</v>
      </c>
    </row>
    <row r="1813" spans="1:15" x14ac:dyDescent="0.35">
      <c r="A1813" s="8" t="s">
        <v>98</v>
      </c>
      <c r="B1813" s="9">
        <v>2</v>
      </c>
      <c r="C1813" s="9">
        <v>3</v>
      </c>
      <c r="D1813" s="9">
        <v>4</v>
      </c>
      <c r="E1813" s="9">
        <v>55</v>
      </c>
      <c r="F1813" s="9">
        <v>3</v>
      </c>
      <c r="G1813" s="9">
        <v>6</v>
      </c>
      <c r="H1813" s="9">
        <v>10</v>
      </c>
      <c r="I1813" s="9">
        <v>5</v>
      </c>
      <c r="J1813" s="9">
        <v>8</v>
      </c>
      <c r="K1813" s="9">
        <v>96</v>
      </c>
      <c r="L1813" s="6">
        <f>C1813+D1813+F1813</f>
        <v>10</v>
      </c>
      <c r="M1813" s="6">
        <f>H1813+J1813</f>
        <v>18</v>
      </c>
      <c r="N1813" s="6">
        <f>I1813+G1813</f>
        <v>11</v>
      </c>
      <c r="O1813">
        <f>B1813+L1813+M1813+N1813</f>
        <v>41</v>
      </c>
    </row>
    <row r="1814" spans="1:15" x14ac:dyDescent="0.35">
      <c r="A1814" s="8" t="s">
        <v>169</v>
      </c>
      <c r="B1814" s="9"/>
      <c r="C1814" s="9">
        <v>1</v>
      </c>
      <c r="D1814" s="9">
        <v>1</v>
      </c>
      <c r="E1814" s="9">
        <v>30</v>
      </c>
      <c r="F1814" s="9">
        <v>1</v>
      </c>
      <c r="G1814" s="9">
        <v>8</v>
      </c>
      <c r="H1814" s="9">
        <v>10</v>
      </c>
      <c r="I1814" s="9">
        <v>6</v>
      </c>
      <c r="J1814" s="9">
        <v>3</v>
      </c>
      <c r="K1814" s="9">
        <v>60</v>
      </c>
      <c r="L1814" s="6">
        <f>C1814+D1814+F1814</f>
        <v>3</v>
      </c>
      <c r="M1814" s="6">
        <f>H1814+J1814</f>
        <v>13</v>
      </c>
      <c r="N1814" s="6">
        <f>I1814+G1814</f>
        <v>14</v>
      </c>
      <c r="O1814" s="6">
        <f>B1814+L1814+M1814+N1814</f>
        <v>30</v>
      </c>
    </row>
    <row r="1815" spans="1:15" x14ac:dyDescent="0.35">
      <c r="A1815" s="8" t="s">
        <v>591</v>
      </c>
      <c r="B1815" s="9"/>
      <c r="C1815" s="9">
        <v>4</v>
      </c>
      <c r="D1815" s="9">
        <v>2</v>
      </c>
      <c r="E1815" s="9">
        <v>50</v>
      </c>
      <c r="F1815" s="9">
        <v>1</v>
      </c>
      <c r="G1815" s="9">
        <v>4</v>
      </c>
      <c r="H1815" s="9">
        <v>6</v>
      </c>
      <c r="I1815" s="9">
        <v>5</v>
      </c>
      <c r="J1815" s="9">
        <v>2</v>
      </c>
      <c r="K1815" s="9">
        <v>74</v>
      </c>
      <c r="L1815" s="6">
        <f>C1815+D1815+F1815</f>
        <v>7</v>
      </c>
      <c r="M1815" s="6">
        <f>H1815+J1815</f>
        <v>8</v>
      </c>
      <c r="N1815" s="6">
        <f>I1815+G1815</f>
        <v>9</v>
      </c>
      <c r="O1815" s="6">
        <f>B1815+L1815+M1815+N1815</f>
        <v>24</v>
      </c>
    </row>
    <row r="1816" spans="1:15" x14ac:dyDescent="0.35">
      <c r="A1816" s="8" t="s">
        <v>190</v>
      </c>
      <c r="B1816" s="9">
        <v>5</v>
      </c>
      <c r="C1816" s="9"/>
      <c r="D1816" s="9"/>
      <c r="E1816" s="9">
        <v>15</v>
      </c>
      <c r="F1816" s="9"/>
      <c r="G1816" s="9">
        <v>2</v>
      </c>
      <c r="H1816" s="9">
        <v>3</v>
      </c>
      <c r="I1816" s="9">
        <v>3</v>
      </c>
      <c r="J1816" s="9">
        <v>6</v>
      </c>
      <c r="K1816" s="9">
        <v>34</v>
      </c>
      <c r="L1816" s="6">
        <f>C1816+D1816+F1816</f>
        <v>0</v>
      </c>
      <c r="M1816" s="6">
        <f>H1816+J1816</f>
        <v>9</v>
      </c>
      <c r="N1816" s="6">
        <f>I1816+G1816</f>
        <v>5</v>
      </c>
      <c r="O1816" s="6">
        <f>B1816+L1816+M1816+N1816</f>
        <v>19</v>
      </c>
    </row>
    <row r="1817" spans="1:15" x14ac:dyDescent="0.35">
      <c r="A1817" s="8" t="s">
        <v>790</v>
      </c>
      <c r="B1817" s="9"/>
      <c r="C1817" s="9"/>
      <c r="D1817" s="9">
        <v>8</v>
      </c>
      <c r="E1817" s="9">
        <v>13</v>
      </c>
      <c r="F1817" s="9">
        <v>3</v>
      </c>
      <c r="G1817" s="9"/>
      <c r="H1817" s="9">
        <v>2</v>
      </c>
      <c r="I1817" s="9">
        <v>2</v>
      </c>
      <c r="J1817" s="9"/>
      <c r="K1817" s="9">
        <v>28</v>
      </c>
      <c r="L1817" s="6">
        <f>C1817+D1817+F1817</f>
        <v>11</v>
      </c>
      <c r="M1817" s="6">
        <f>H1817+J1817</f>
        <v>2</v>
      </c>
      <c r="N1817" s="6">
        <f>I1817+G1817</f>
        <v>2</v>
      </c>
      <c r="O1817" s="6">
        <f>B1817+L1817+M1817+N1817</f>
        <v>15</v>
      </c>
    </row>
    <row r="1818" spans="1:15" x14ac:dyDescent="0.35">
      <c r="A1818" s="8" t="s">
        <v>650</v>
      </c>
      <c r="B1818" s="9">
        <v>2</v>
      </c>
      <c r="C1818" s="9"/>
      <c r="D1818" s="9">
        <v>1</v>
      </c>
      <c r="E1818" s="9">
        <v>34</v>
      </c>
      <c r="F1818" s="9"/>
      <c r="G1818" s="9">
        <v>2</v>
      </c>
      <c r="H1818" s="9">
        <v>1</v>
      </c>
      <c r="I1818" s="9">
        <v>2</v>
      </c>
      <c r="J1818" s="9">
        <v>3</v>
      </c>
      <c r="K1818" s="9">
        <v>45</v>
      </c>
      <c r="L1818" s="6">
        <f>C1818+D1818+F1818</f>
        <v>1</v>
      </c>
      <c r="M1818" s="6">
        <f>H1818+J1818</f>
        <v>4</v>
      </c>
      <c r="N1818" s="6">
        <f>I1818+G1818</f>
        <v>4</v>
      </c>
      <c r="O1818" s="6">
        <f>B1818+L1818+M1818+N1818</f>
        <v>11</v>
      </c>
    </row>
    <row r="1819" spans="1:15" x14ac:dyDescent="0.35">
      <c r="A1819" s="8" t="s">
        <v>28</v>
      </c>
      <c r="B1819" s="9"/>
      <c r="C1819" s="9"/>
      <c r="D1819" s="9"/>
      <c r="E1819" s="9">
        <v>4</v>
      </c>
      <c r="F1819" s="9">
        <v>1</v>
      </c>
      <c r="G1819" s="9"/>
      <c r="H1819" s="9">
        <v>3</v>
      </c>
      <c r="I1819" s="9"/>
      <c r="J1819" s="9">
        <v>7</v>
      </c>
      <c r="K1819" s="9">
        <v>15</v>
      </c>
      <c r="L1819" s="6">
        <f>C1819+D1819+F1819</f>
        <v>1</v>
      </c>
      <c r="M1819" s="6">
        <f>H1819+J1819</f>
        <v>10</v>
      </c>
      <c r="N1819" s="6">
        <f>I1819+G1819</f>
        <v>0</v>
      </c>
      <c r="O1819" s="6">
        <f>B1819+L1819+M1819+N1819</f>
        <v>11</v>
      </c>
    </row>
    <row r="1820" spans="1:15" x14ac:dyDescent="0.35">
      <c r="A1820" s="8" t="s">
        <v>95</v>
      </c>
      <c r="B1820" s="9"/>
      <c r="C1820" s="9">
        <v>1</v>
      </c>
      <c r="D1820" s="9">
        <v>1</v>
      </c>
      <c r="E1820" s="9">
        <v>21</v>
      </c>
      <c r="F1820" s="9"/>
      <c r="G1820" s="9">
        <v>1</v>
      </c>
      <c r="H1820" s="9">
        <v>2</v>
      </c>
      <c r="I1820" s="9">
        <v>3</v>
      </c>
      <c r="J1820" s="9">
        <v>2</v>
      </c>
      <c r="K1820" s="9">
        <v>31</v>
      </c>
      <c r="L1820" s="6">
        <f>C1820+D1820+F1820</f>
        <v>2</v>
      </c>
      <c r="M1820" s="6">
        <f>H1820+J1820</f>
        <v>4</v>
      </c>
      <c r="N1820" s="6">
        <f>I1820+G1820</f>
        <v>4</v>
      </c>
      <c r="O1820" s="6">
        <f>B1820+L1820+M1820+N1820</f>
        <v>10</v>
      </c>
    </row>
    <row r="1821" spans="1:15" x14ac:dyDescent="0.35">
      <c r="A1821" s="8" t="s">
        <v>235</v>
      </c>
      <c r="B1821" s="9">
        <v>2</v>
      </c>
      <c r="C1821" s="9">
        <v>3</v>
      </c>
      <c r="D1821" s="9"/>
      <c r="E1821" s="9">
        <v>4</v>
      </c>
      <c r="F1821" s="9">
        <v>2</v>
      </c>
      <c r="G1821" s="9"/>
      <c r="H1821" s="9">
        <v>1</v>
      </c>
      <c r="I1821" s="9"/>
      <c r="J1821" s="9">
        <v>1</v>
      </c>
      <c r="K1821" s="9">
        <v>13</v>
      </c>
      <c r="L1821" s="6">
        <f>C1821+D1821+F1821</f>
        <v>5</v>
      </c>
      <c r="M1821" s="6">
        <f>H1821+J1821</f>
        <v>2</v>
      </c>
      <c r="N1821" s="6">
        <f>I1821+G1821</f>
        <v>0</v>
      </c>
      <c r="O1821" s="6">
        <f>B1821+L1821+M1821+N1821</f>
        <v>9</v>
      </c>
    </row>
    <row r="1822" spans="1:15" x14ac:dyDescent="0.35">
      <c r="A1822" s="8" t="s">
        <v>1210</v>
      </c>
      <c r="B1822" s="9"/>
      <c r="C1822" s="9">
        <v>4</v>
      </c>
      <c r="D1822" s="9"/>
      <c r="E1822" s="9">
        <v>10</v>
      </c>
      <c r="F1822" s="9"/>
      <c r="G1822" s="9"/>
      <c r="H1822" s="9">
        <v>3</v>
      </c>
      <c r="I1822" s="9"/>
      <c r="J1822" s="9">
        <v>1</v>
      </c>
      <c r="K1822" s="9">
        <v>18</v>
      </c>
      <c r="L1822" s="6">
        <f>C1822+D1822+F1822</f>
        <v>4</v>
      </c>
      <c r="M1822" s="6">
        <f>H1822+J1822</f>
        <v>4</v>
      </c>
      <c r="N1822" s="6">
        <f>I1822+G1822</f>
        <v>0</v>
      </c>
      <c r="O1822" s="6">
        <f>B1822+L1822+M1822+N1822</f>
        <v>8</v>
      </c>
    </row>
    <row r="1823" spans="1:15" x14ac:dyDescent="0.35">
      <c r="A1823" s="8" t="s">
        <v>1046</v>
      </c>
      <c r="B1823" s="9"/>
      <c r="C1823" s="9"/>
      <c r="D1823" s="9">
        <v>3</v>
      </c>
      <c r="E1823" s="9">
        <v>2</v>
      </c>
      <c r="F1823" s="9">
        <v>1</v>
      </c>
      <c r="G1823" s="9"/>
      <c r="H1823" s="9"/>
      <c r="I1823" s="9"/>
      <c r="J1823" s="9">
        <v>2</v>
      </c>
      <c r="K1823" s="9">
        <v>8</v>
      </c>
      <c r="L1823" s="6">
        <f>C1823+D1823+F1823</f>
        <v>4</v>
      </c>
      <c r="M1823" s="6">
        <f>H1823+J1823</f>
        <v>2</v>
      </c>
      <c r="N1823" s="6">
        <f>I1823+G1823</f>
        <v>0</v>
      </c>
      <c r="O1823" s="6">
        <f>B1823+L1823+M1823+N1823</f>
        <v>6</v>
      </c>
    </row>
    <row r="1824" spans="1:15" x14ac:dyDescent="0.35">
      <c r="A1824" s="8" t="s">
        <v>2059</v>
      </c>
      <c r="B1824" s="9"/>
      <c r="C1824" s="9"/>
      <c r="D1824" s="9"/>
      <c r="E1824" s="9"/>
      <c r="F1824" s="9"/>
      <c r="G1824" s="9"/>
      <c r="H1824" s="9">
        <v>2</v>
      </c>
      <c r="I1824" s="9"/>
      <c r="J1824" s="9">
        <v>4</v>
      </c>
      <c r="K1824" s="9">
        <v>6</v>
      </c>
      <c r="L1824" s="6">
        <f>C1824+D1824+F1824</f>
        <v>0</v>
      </c>
      <c r="M1824" s="6">
        <f>H1824+J1824</f>
        <v>6</v>
      </c>
      <c r="N1824" s="6">
        <f>I1824+G1824</f>
        <v>0</v>
      </c>
      <c r="O1824" s="6">
        <f>B1824+L1824+M1824+N1824</f>
        <v>6</v>
      </c>
    </row>
    <row r="1825" spans="1:15" x14ac:dyDescent="0.35">
      <c r="A1825" s="8" t="s">
        <v>92</v>
      </c>
      <c r="B1825" s="9"/>
      <c r="C1825" s="9"/>
      <c r="D1825" s="9"/>
      <c r="E1825" s="9">
        <v>2</v>
      </c>
      <c r="F1825" s="9"/>
      <c r="G1825" s="9">
        <v>1</v>
      </c>
      <c r="H1825" s="9">
        <v>2</v>
      </c>
      <c r="I1825" s="9"/>
      <c r="J1825" s="9">
        <v>3</v>
      </c>
      <c r="K1825" s="9">
        <v>8</v>
      </c>
      <c r="L1825" s="6">
        <f>C1825+D1825+F1825</f>
        <v>0</v>
      </c>
      <c r="M1825" s="6">
        <f>H1825+J1825</f>
        <v>5</v>
      </c>
      <c r="N1825" s="6">
        <f>I1825+G1825</f>
        <v>1</v>
      </c>
      <c r="O1825" s="6">
        <f>B1825+L1825+M1825+N1825</f>
        <v>6</v>
      </c>
    </row>
    <row r="1826" spans="1:15" x14ac:dyDescent="0.35">
      <c r="A1826" s="8" t="s">
        <v>266</v>
      </c>
      <c r="B1826" s="9"/>
      <c r="C1826" s="9">
        <v>1</v>
      </c>
      <c r="D1826" s="9"/>
      <c r="E1826" s="9">
        <v>12</v>
      </c>
      <c r="F1826" s="9"/>
      <c r="G1826" s="9">
        <v>1</v>
      </c>
      <c r="H1826" s="9">
        <v>2</v>
      </c>
      <c r="I1826" s="9"/>
      <c r="J1826" s="9">
        <v>1</v>
      </c>
      <c r="K1826" s="9">
        <v>17</v>
      </c>
      <c r="L1826" s="6">
        <f>C1826+D1826+F1826</f>
        <v>1</v>
      </c>
      <c r="M1826" s="6">
        <f>H1826+J1826</f>
        <v>3</v>
      </c>
      <c r="N1826" s="6">
        <f>I1826+G1826</f>
        <v>1</v>
      </c>
      <c r="O1826" s="6">
        <f>B1826+L1826+M1826+N1826</f>
        <v>5</v>
      </c>
    </row>
    <row r="1827" spans="1:15" x14ac:dyDescent="0.35">
      <c r="A1827" s="8" t="s">
        <v>2609</v>
      </c>
      <c r="B1827" s="9"/>
      <c r="C1827" s="9"/>
      <c r="D1827" s="9"/>
      <c r="E1827" s="9">
        <v>3</v>
      </c>
      <c r="F1827" s="9"/>
      <c r="G1827" s="9"/>
      <c r="H1827" s="9">
        <v>4</v>
      </c>
      <c r="I1827" s="9"/>
      <c r="J1827" s="9"/>
      <c r="K1827" s="9">
        <v>7</v>
      </c>
      <c r="L1827" s="6">
        <f>C1827+D1827+F1827</f>
        <v>0</v>
      </c>
      <c r="M1827" s="6">
        <f>H1827+J1827</f>
        <v>4</v>
      </c>
      <c r="N1827" s="6">
        <f>I1827+G1827</f>
        <v>0</v>
      </c>
      <c r="O1827" s="6">
        <f>B1827+L1827+M1827+N1827</f>
        <v>4</v>
      </c>
    </row>
    <row r="1828" spans="1:15" x14ac:dyDescent="0.35">
      <c r="A1828" s="8" t="s">
        <v>178</v>
      </c>
      <c r="B1828" s="9"/>
      <c r="C1828" s="9">
        <v>1</v>
      </c>
      <c r="D1828" s="9">
        <v>2</v>
      </c>
      <c r="E1828" s="9">
        <v>4</v>
      </c>
      <c r="F1828" s="9">
        <v>1</v>
      </c>
      <c r="G1828" s="9"/>
      <c r="H1828" s="9"/>
      <c r="I1828" s="9"/>
      <c r="J1828" s="9"/>
      <c r="K1828" s="9">
        <v>8</v>
      </c>
      <c r="L1828" s="6">
        <f>C1828+D1828+F1828</f>
        <v>4</v>
      </c>
      <c r="M1828" s="6">
        <f>H1828+J1828</f>
        <v>0</v>
      </c>
      <c r="N1828" s="6">
        <f>I1828+G1828</f>
        <v>0</v>
      </c>
      <c r="O1828" s="6">
        <f>B1828+L1828+M1828+N1828</f>
        <v>4</v>
      </c>
    </row>
    <row r="1829" spans="1:15" x14ac:dyDescent="0.35">
      <c r="A1829" s="8" t="s">
        <v>461</v>
      </c>
      <c r="B1829" s="9"/>
      <c r="C1829" s="9">
        <v>4</v>
      </c>
      <c r="D1829" s="9"/>
      <c r="E1829" s="9">
        <v>4</v>
      </c>
      <c r="F1829" s="9"/>
      <c r="G1829" s="9"/>
      <c r="H1829" s="9"/>
      <c r="I1829" s="9"/>
      <c r="J1829" s="9"/>
      <c r="K1829" s="9">
        <v>8</v>
      </c>
      <c r="L1829" s="6">
        <f>C1829+D1829+F1829</f>
        <v>4</v>
      </c>
      <c r="M1829" s="6">
        <f>H1829+J1829</f>
        <v>0</v>
      </c>
      <c r="N1829" s="6">
        <f>I1829+G1829</f>
        <v>0</v>
      </c>
      <c r="O1829" s="6">
        <f>B1829+L1829+M1829+N1829</f>
        <v>4</v>
      </c>
    </row>
    <row r="1830" spans="1:15" x14ac:dyDescent="0.35">
      <c r="A1830" s="8" t="s">
        <v>416</v>
      </c>
      <c r="B1830" s="9"/>
      <c r="C1830" s="9">
        <v>1</v>
      </c>
      <c r="D1830" s="9"/>
      <c r="E1830" s="9">
        <v>31</v>
      </c>
      <c r="F1830" s="9"/>
      <c r="G1830" s="9"/>
      <c r="H1830" s="9">
        <v>1</v>
      </c>
      <c r="I1830" s="9"/>
      <c r="J1830" s="9">
        <v>1</v>
      </c>
      <c r="K1830" s="9">
        <v>34</v>
      </c>
      <c r="L1830" s="6">
        <f>C1830+D1830+F1830</f>
        <v>1</v>
      </c>
      <c r="M1830" s="6">
        <f>H1830+J1830</f>
        <v>2</v>
      </c>
      <c r="N1830" s="6">
        <f>I1830+G1830</f>
        <v>0</v>
      </c>
      <c r="O1830" s="6">
        <f>B1830+L1830+M1830+N1830</f>
        <v>3</v>
      </c>
    </row>
    <row r="1831" spans="1:15" x14ac:dyDescent="0.35">
      <c r="A1831" s="8" t="s">
        <v>863</v>
      </c>
      <c r="B1831" s="9"/>
      <c r="C1831" s="9"/>
      <c r="D1831" s="9"/>
      <c r="E1831" s="9"/>
      <c r="F1831" s="9"/>
      <c r="G1831" s="9">
        <v>3</v>
      </c>
      <c r="H1831" s="9"/>
      <c r="I1831" s="9"/>
      <c r="J1831" s="9"/>
      <c r="K1831" s="9">
        <v>3</v>
      </c>
      <c r="L1831" s="6">
        <f>C1831+D1831+F1831</f>
        <v>0</v>
      </c>
      <c r="M1831" s="6">
        <f>H1831+J1831</f>
        <v>0</v>
      </c>
      <c r="N1831" s="6">
        <f>I1831+G1831</f>
        <v>3</v>
      </c>
      <c r="O1831" s="6">
        <f>B1831+L1831+M1831+N1831</f>
        <v>3</v>
      </c>
    </row>
    <row r="1832" spans="1:15" x14ac:dyDescent="0.35">
      <c r="A1832" s="8" t="s">
        <v>2330</v>
      </c>
      <c r="B1832" s="9"/>
      <c r="C1832" s="9">
        <v>3</v>
      </c>
      <c r="D1832" s="9"/>
      <c r="E1832" s="9"/>
      <c r="F1832" s="9"/>
      <c r="G1832" s="9"/>
      <c r="H1832" s="9"/>
      <c r="I1832" s="9"/>
      <c r="J1832" s="9"/>
      <c r="K1832" s="9">
        <v>3</v>
      </c>
      <c r="L1832" s="6">
        <f>C1832+D1832+F1832</f>
        <v>3</v>
      </c>
      <c r="M1832" s="6">
        <f>H1832+J1832</f>
        <v>0</v>
      </c>
      <c r="N1832" s="6">
        <f>I1832+G1832</f>
        <v>0</v>
      </c>
      <c r="O1832" s="6">
        <f>B1832+L1832+M1832+N1832</f>
        <v>3</v>
      </c>
    </row>
    <row r="1833" spans="1:15" x14ac:dyDescent="0.35">
      <c r="A1833" s="8" t="s">
        <v>1461</v>
      </c>
      <c r="B1833" s="9"/>
      <c r="C1833" s="9"/>
      <c r="D1833" s="9"/>
      <c r="E1833" s="9"/>
      <c r="F1833" s="9"/>
      <c r="G1833" s="9"/>
      <c r="H1833" s="9">
        <v>3</v>
      </c>
      <c r="I1833" s="9"/>
      <c r="J1833" s="9"/>
      <c r="K1833" s="9">
        <v>3</v>
      </c>
      <c r="L1833" s="6">
        <f>C1833+D1833+F1833</f>
        <v>0</v>
      </c>
      <c r="M1833" s="6">
        <f>H1833+J1833</f>
        <v>3</v>
      </c>
      <c r="N1833" s="6">
        <f>I1833+G1833</f>
        <v>0</v>
      </c>
      <c r="O1833" s="6">
        <f>B1833+L1833+M1833+N1833</f>
        <v>3</v>
      </c>
    </row>
    <row r="1834" spans="1:15" x14ac:dyDescent="0.35">
      <c r="A1834" s="8" t="s">
        <v>85</v>
      </c>
      <c r="B1834" s="9"/>
      <c r="C1834" s="9">
        <v>3</v>
      </c>
      <c r="D1834" s="9"/>
      <c r="E1834" s="9">
        <v>4</v>
      </c>
      <c r="F1834" s="9"/>
      <c r="G1834" s="9"/>
      <c r="H1834" s="9"/>
      <c r="I1834" s="9"/>
      <c r="J1834" s="9"/>
      <c r="K1834" s="9">
        <v>7</v>
      </c>
      <c r="L1834" s="6">
        <f>C1834+D1834+F1834</f>
        <v>3</v>
      </c>
      <c r="M1834" s="6">
        <f>H1834+J1834</f>
        <v>0</v>
      </c>
      <c r="N1834" s="6">
        <f>I1834+G1834</f>
        <v>0</v>
      </c>
      <c r="O1834" s="6">
        <f>B1834+L1834+M1834+N1834</f>
        <v>3</v>
      </c>
    </row>
    <row r="1835" spans="1:15" x14ac:dyDescent="0.35">
      <c r="A1835" s="8" t="s">
        <v>934</v>
      </c>
      <c r="B1835" s="9"/>
      <c r="C1835" s="9"/>
      <c r="D1835" s="9"/>
      <c r="E1835" s="9">
        <v>1</v>
      </c>
      <c r="F1835" s="9"/>
      <c r="G1835" s="9"/>
      <c r="H1835" s="9">
        <v>1</v>
      </c>
      <c r="I1835" s="9">
        <v>2</v>
      </c>
      <c r="J1835" s="9"/>
      <c r="K1835" s="9">
        <v>4</v>
      </c>
      <c r="L1835" s="6">
        <f>C1835+D1835+F1835</f>
        <v>0</v>
      </c>
      <c r="M1835" s="6">
        <f>H1835+J1835</f>
        <v>1</v>
      </c>
      <c r="N1835" s="6">
        <f>I1835+G1835</f>
        <v>2</v>
      </c>
      <c r="O1835" s="6">
        <f>B1835+L1835+M1835+N1835</f>
        <v>3</v>
      </c>
    </row>
    <row r="1836" spans="1:15" x14ac:dyDescent="0.35">
      <c r="A1836" s="8" t="s">
        <v>944</v>
      </c>
      <c r="B1836" s="9"/>
      <c r="C1836" s="9"/>
      <c r="D1836" s="9"/>
      <c r="E1836" s="9"/>
      <c r="F1836" s="9"/>
      <c r="G1836" s="9"/>
      <c r="H1836" s="9"/>
      <c r="I1836" s="9">
        <v>2</v>
      </c>
      <c r="J1836" s="9"/>
      <c r="K1836" s="9">
        <v>2</v>
      </c>
      <c r="L1836" s="6">
        <f>C1836+D1836+F1836</f>
        <v>0</v>
      </c>
      <c r="M1836" s="6">
        <f>H1836+J1836</f>
        <v>0</v>
      </c>
      <c r="N1836" s="6">
        <f>I1836+G1836</f>
        <v>2</v>
      </c>
      <c r="O1836" s="6">
        <f>B1836+L1836+M1836+N1836</f>
        <v>2</v>
      </c>
    </row>
    <row r="1837" spans="1:15" x14ac:dyDescent="0.35">
      <c r="A1837" s="8" t="s">
        <v>779</v>
      </c>
      <c r="B1837" s="9"/>
      <c r="C1837" s="9"/>
      <c r="D1837" s="9"/>
      <c r="E1837" s="9"/>
      <c r="F1837" s="9"/>
      <c r="G1837" s="9">
        <v>2</v>
      </c>
      <c r="H1837" s="9"/>
      <c r="I1837" s="9"/>
      <c r="J1837" s="9"/>
      <c r="K1837" s="9">
        <v>2</v>
      </c>
      <c r="L1837" s="6">
        <f>C1837+D1837+F1837</f>
        <v>0</v>
      </c>
      <c r="M1837" s="6">
        <f>H1837+J1837</f>
        <v>0</v>
      </c>
      <c r="N1837" s="6">
        <f>I1837+G1837</f>
        <v>2</v>
      </c>
      <c r="O1837" s="6">
        <f>B1837+L1837+M1837+N1837</f>
        <v>2</v>
      </c>
    </row>
    <row r="1838" spans="1:15" x14ac:dyDescent="0.35">
      <c r="A1838" s="8" t="s">
        <v>960</v>
      </c>
      <c r="B1838" s="9"/>
      <c r="C1838" s="9"/>
      <c r="D1838" s="9"/>
      <c r="E1838" s="9"/>
      <c r="F1838" s="9">
        <v>1</v>
      </c>
      <c r="G1838" s="9"/>
      <c r="H1838" s="9">
        <v>1</v>
      </c>
      <c r="I1838" s="9"/>
      <c r="J1838" s="9"/>
      <c r="K1838" s="9">
        <v>2</v>
      </c>
      <c r="L1838" s="6">
        <f>C1838+D1838+F1838</f>
        <v>1</v>
      </c>
      <c r="M1838" s="6">
        <f>H1838+J1838</f>
        <v>1</v>
      </c>
      <c r="N1838" s="6">
        <f>I1838+G1838</f>
        <v>0</v>
      </c>
      <c r="O1838" s="6">
        <f>B1838+L1838+M1838+N1838</f>
        <v>2</v>
      </c>
    </row>
    <row r="1839" spans="1:15" x14ac:dyDescent="0.35">
      <c r="A1839" s="8" t="s">
        <v>137</v>
      </c>
      <c r="B1839" s="9"/>
      <c r="C1839" s="9"/>
      <c r="D1839" s="9"/>
      <c r="E1839" s="9"/>
      <c r="F1839" s="9"/>
      <c r="G1839" s="9"/>
      <c r="H1839" s="9">
        <v>2</v>
      </c>
      <c r="I1839" s="9"/>
      <c r="J1839" s="9"/>
      <c r="K1839" s="9">
        <v>2</v>
      </c>
      <c r="L1839" s="6">
        <f>C1839+D1839+F1839</f>
        <v>0</v>
      </c>
      <c r="M1839" s="6">
        <f>H1839+J1839</f>
        <v>2</v>
      </c>
      <c r="N1839" s="6">
        <f>I1839+G1839</f>
        <v>0</v>
      </c>
      <c r="O1839" s="6">
        <f>B1839+L1839+M1839+N1839</f>
        <v>2</v>
      </c>
    </row>
    <row r="1840" spans="1:15" x14ac:dyDescent="0.35">
      <c r="A1840" s="8" t="s">
        <v>1465</v>
      </c>
      <c r="B1840" s="9"/>
      <c r="C1840" s="9"/>
      <c r="D1840" s="9"/>
      <c r="E1840" s="9"/>
      <c r="F1840" s="9"/>
      <c r="G1840" s="9"/>
      <c r="H1840" s="9">
        <v>1</v>
      </c>
      <c r="I1840" s="9"/>
      <c r="J1840" s="9">
        <v>1</v>
      </c>
      <c r="K1840" s="9">
        <v>2</v>
      </c>
      <c r="L1840" s="6">
        <f>C1840+D1840+F1840</f>
        <v>0</v>
      </c>
      <c r="M1840" s="6">
        <f>H1840+J1840</f>
        <v>2</v>
      </c>
      <c r="N1840" s="6">
        <f>I1840+G1840</f>
        <v>0</v>
      </c>
      <c r="O1840" s="6">
        <f>B1840+L1840+M1840+N1840</f>
        <v>2</v>
      </c>
    </row>
    <row r="1841" spans="1:15" x14ac:dyDescent="0.35">
      <c r="A1841" s="8" t="s">
        <v>932</v>
      </c>
      <c r="B1841" s="9"/>
      <c r="C1841" s="9"/>
      <c r="D1841" s="9"/>
      <c r="E1841" s="9"/>
      <c r="F1841" s="9"/>
      <c r="G1841" s="9"/>
      <c r="H1841" s="9"/>
      <c r="I1841" s="9">
        <v>2</v>
      </c>
      <c r="J1841" s="9"/>
      <c r="K1841" s="9">
        <v>2</v>
      </c>
      <c r="L1841" s="6">
        <f>C1841+D1841+F1841</f>
        <v>0</v>
      </c>
      <c r="M1841" s="6">
        <f>H1841+J1841</f>
        <v>0</v>
      </c>
      <c r="N1841" s="6">
        <f>I1841+G1841</f>
        <v>2</v>
      </c>
      <c r="O1841" s="6">
        <f>B1841+L1841+M1841+N1841</f>
        <v>2</v>
      </c>
    </row>
    <row r="1842" spans="1:15" x14ac:dyDescent="0.35">
      <c r="A1842" s="8" t="s">
        <v>761</v>
      </c>
      <c r="B1842" s="9">
        <v>1</v>
      </c>
      <c r="C1842" s="9">
        <v>1</v>
      </c>
      <c r="D1842" s="9"/>
      <c r="E1842" s="9">
        <v>3</v>
      </c>
      <c r="F1842" s="9"/>
      <c r="G1842" s="9"/>
      <c r="H1842" s="9"/>
      <c r="I1842" s="9"/>
      <c r="J1842" s="9"/>
      <c r="K1842" s="9">
        <v>5</v>
      </c>
      <c r="L1842" s="6">
        <f>C1842+D1842+F1842</f>
        <v>1</v>
      </c>
      <c r="M1842" s="6">
        <f>H1842+J1842</f>
        <v>0</v>
      </c>
      <c r="N1842" s="6">
        <f>I1842+G1842</f>
        <v>0</v>
      </c>
      <c r="O1842" s="6">
        <f>B1842+L1842+M1842+N1842</f>
        <v>2</v>
      </c>
    </row>
    <row r="1843" spans="1:15" x14ac:dyDescent="0.35">
      <c r="A1843" s="8" t="s">
        <v>206</v>
      </c>
      <c r="B1843" s="9"/>
      <c r="C1843" s="9"/>
      <c r="D1843" s="9"/>
      <c r="E1843" s="9">
        <v>1</v>
      </c>
      <c r="F1843" s="9"/>
      <c r="G1843" s="9"/>
      <c r="H1843" s="9">
        <v>1</v>
      </c>
      <c r="I1843" s="9"/>
      <c r="J1843" s="9">
        <v>1</v>
      </c>
      <c r="K1843" s="9">
        <v>3</v>
      </c>
      <c r="L1843" s="6">
        <f>C1843+D1843+F1843</f>
        <v>0</v>
      </c>
      <c r="M1843" s="6">
        <f>H1843+J1843</f>
        <v>2</v>
      </c>
      <c r="N1843" s="6">
        <f>I1843+G1843</f>
        <v>0</v>
      </c>
      <c r="O1843" s="6">
        <f>B1843+L1843+M1843+N1843</f>
        <v>2</v>
      </c>
    </row>
    <row r="1844" spans="1:15" x14ac:dyDescent="0.35">
      <c r="A1844" s="8" t="s">
        <v>2574</v>
      </c>
      <c r="B1844" s="9">
        <v>1</v>
      </c>
      <c r="C1844" s="9"/>
      <c r="D1844" s="9"/>
      <c r="E1844" s="9"/>
      <c r="F1844" s="9"/>
      <c r="G1844" s="9">
        <v>1</v>
      </c>
      <c r="H1844" s="9"/>
      <c r="I1844" s="9"/>
      <c r="J1844" s="9"/>
      <c r="K1844" s="9">
        <v>2</v>
      </c>
      <c r="L1844" s="6">
        <f>C1844+D1844+F1844</f>
        <v>0</v>
      </c>
      <c r="M1844" s="6">
        <f>H1844+J1844</f>
        <v>0</v>
      </c>
      <c r="N1844" s="6">
        <f>I1844+G1844</f>
        <v>1</v>
      </c>
      <c r="O1844" s="6">
        <f>B1844+L1844+M1844+N1844</f>
        <v>2</v>
      </c>
    </row>
    <row r="1845" spans="1:15" x14ac:dyDescent="0.35">
      <c r="A1845" s="8" t="s">
        <v>269</v>
      </c>
      <c r="B1845" s="9"/>
      <c r="C1845" s="9"/>
      <c r="D1845" s="9"/>
      <c r="E1845" s="9"/>
      <c r="F1845" s="9"/>
      <c r="G1845" s="9"/>
      <c r="H1845" s="9"/>
      <c r="I1845" s="9"/>
      <c r="J1845" s="9">
        <v>2</v>
      </c>
      <c r="K1845" s="9">
        <v>2</v>
      </c>
      <c r="L1845" s="6">
        <f>C1845+D1845+F1845</f>
        <v>0</v>
      </c>
      <c r="M1845" s="6">
        <f>H1845+J1845</f>
        <v>2</v>
      </c>
      <c r="N1845" s="6">
        <f>I1845+G1845</f>
        <v>0</v>
      </c>
      <c r="O1845" s="6">
        <f>B1845+L1845+M1845+N1845</f>
        <v>2</v>
      </c>
    </row>
    <row r="1846" spans="1:15" x14ac:dyDescent="0.35">
      <c r="A1846" s="8" t="s">
        <v>1066</v>
      </c>
      <c r="B1846" s="9"/>
      <c r="C1846" s="9"/>
      <c r="D1846" s="9"/>
      <c r="E1846" s="9">
        <v>4</v>
      </c>
      <c r="F1846" s="9"/>
      <c r="G1846" s="9"/>
      <c r="H1846" s="9"/>
      <c r="I1846" s="9"/>
      <c r="J1846" s="9">
        <v>2</v>
      </c>
      <c r="K1846" s="9">
        <v>6</v>
      </c>
      <c r="L1846" s="6">
        <f>C1846+D1846+F1846</f>
        <v>0</v>
      </c>
      <c r="M1846" s="6">
        <f>H1846+J1846</f>
        <v>2</v>
      </c>
      <c r="N1846" s="6">
        <f>I1846+G1846</f>
        <v>0</v>
      </c>
      <c r="O1846" s="6">
        <f>B1846+L1846+M1846+N1846</f>
        <v>2</v>
      </c>
    </row>
    <row r="1847" spans="1:15" x14ac:dyDescent="0.35">
      <c r="A1847" s="8" t="s">
        <v>1071</v>
      </c>
      <c r="B1847" s="9"/>
      <c r="C1847" s="9">
        <v>1</v>
      </c>
      <c r="D1847" s="9"/>
      <c r="E1847" s="9"/>
      <c r="F1847" s="9">
        <v>1</v>
      </c>
      <c r="G1847" s="9"/>
      <c r="H1847" s="9"/>
      <c r="I1847" s="9"/>
      <c r="J1847" s="9"/>
      <c r="K1847" s="9">
        <v>2</v>
      </c>
      <c r="L1847" s="6">
        <f>C1847+D1847+F1847</f>
        <v>2</v>
      </c>
      <c r="M1847" s="6">
        <f>H1847+J1847</f>
        <v>0</v>
      </c>
      <c r="N1847" s="6">
        <f>I1847+G1847</f>
        <v>0</v>
      </c>
      <c r="O1847" s="6">
        <f>B1847+L1847+M1847+N1847</f>
        <v>2</v>
      </c>
    </row>
    <row r="1848" spans="1:15" x14ac:dyDescent="0.35">
      <c r="A1848" s="8" t="s">
        <v>822</v>
      </c>
      <c r="B1848" s="9"/>
      <c r="C1848" s="9"/>
      <c r="D1848" s="9"/>
      <c r="E1848" s="9"/>
      <c r="F1848" s="9"/>
      <c r="G1848" s="9"/>
      <c r="H1848" s="9">
        <v>2</v>
      </c>
      <c r="I1848" s="9"/>
      <c r="J1848" s="9"/>
      <c r="K1848" s="9">
        <v>2</v>
      </c>
      <c r="L1848" s="6">
        <f>C1848+D1848+F1848</f>
        <v>0</v>
      </c>
      <c r="M1848" s="6">
        <f>H1848+J1848</f>
        <v>2</v>
      </c>
      <c r="N1848" s="6">
        <f>I1848+G1848</f>
        <v>0</v>
      </c>
      <c r="O1848" s="6">
        <f>B1848+L1848+M1848+N1848</f>
        <v>2</v>
      </c>
    </row>
    <row r="1849" spans="1:15" x14ac:dyDescent="0.35">
      <c r="A1849" s="8" t="s">
        <v>936</v>
      </c>
      <c r="B1849" s="9"/>
      <c r="C1849" s="9"/>
      <c r="D1849" s="9"/>
      <c r="E1849" s="9"/>
      <c r="F1849" s="9"/>
      <c r="G1849" s="9"/>
      <c r="H1849" s="9">
        <v>2</v>
      </c>
      <c r="I1849" s="9"/>
      <c r="J1849" s="9"/>
      <c r="K1849" s="9">
        <v>2</v>
      </c>
      <c r="L1849" s="6">
        <f>C1849+D1849+F1849</f>
        <v>0</v>
      </c>
      <c r="M1849" s="6">
        <f>H1849+J1849</f>
        <v>2</v>
      </c>
      <c r="N1849" s="6">
        <f>I1849+G1849</f>
        <v>0</v>
      </c>
      <c r="O1849" s="6">
        <f>B1849+L1849+M1849+N1849</f>
        <v>2</v>
      </c>
    </row>
    <row r="1850" spans="1:15" x14ac:dyDescent="0.35">
      <c r="A1850" s="8" t="s">
        <v>331</v>
      </c>
      <c r="B1850" s="9"/>
      <c r="C1850" s="9"/>
      <c r="D1850" s="9"/>
      <c r="E1850" s="9">
        <v>3</v>
      </c>
      <c r="F1850" s="9"/>
      <c r="G1850" s="9"/>
      <c r="H1850" s="9">
        <v>1</v>
      </c>
      <c r="I1850" s="9">
        <v>1</v>
      </c>
      <c r="J1850" s="9"/>
      <c r="K1850" s="9">
        <v>5</v>
      </c>
      <c r="L1850" s="6">
        <f>C1850+D1850+F1850</f>
        <v>0</v>
      </c>
      <c r="M1850" s="6">
        <f>H1850+J1850</f>
        <v>1</v>
      </c>
      <c r="N1850" s="6">
        <f>I1850+G1850</f>
        <v>1</v>
      </c>
      <c r="O1850" s="6">
        <f>B1850+L1850+M1850+N1850</f>
        <v>2</v>
      </c>
    </row>
    <row r="1851" spans="1:15" x14ac:dyDescent="0.35">
      <c r="A1851" s="8" t="s">
        <v>2158</v>
      </c>
      <c r="B1851" s="9"/>
      <c r="C1851" s="9"/>
      <c r="D1851" s="9"/>
      <c r="E1851" s="9"/>
      <c r="F1851" s="9"/>
      <c r="G1851" s="9"/>
      <c r="H1851" s="9">
        <v>1</v>
      </c>
      <c r="I1851" s="9"/>
      <c r="J1851" s="9"/>
      <c r="K1851" s="9">
        <v>1</v>
      </c>
      <c r="L1851" s="6">
        <f>C1851+D1851+F1851</f>
        <v>0</v>
      </c>
      <c r="M1851" s="6">
        <f>H1851+J1851</f>
        <v>1</v>
      </c>
      <c r="N1851" s="6">
        <f>I1851+G1851</f>
        <v>0</v>
      </c>
      <c r="O1851" s="6">
        <f>B1851+L1851+M1851+N1851</f>
        <v>1</v>
      </c>
    </row>
    <row r="1852" spans="1:15" x14ac:dyDescent="0.35">
      <c r="A1852" s="8" t="s">
        <v>845</v>
      </c>
      <c r="B1852" s="9"/>
      <c r="C1852" s="9">
        <v>1</v>
      </c>
      <c r="D1852" s="9"/>
      <c r="E1852" s="9"/>
      <c r="F1852" s="9"/>
      <c r="G1852" s="9"/>
      <c r="H1852" s="9"/>
      <c r="I1852" s="9"/>
      <c r="J1852" s="9"/>
      <c r="K1852" s="9">
        <v>1</v>
      </c>
      <c r="L1852" s="6">
        <f>C1852+D1852+F1852</f>
        <v>1</v>
      </c>
      <c r="M1852" s="6">
        <f>H1852+J1852</f>
        <v>0</v>
      </c>
      <c r="N1852" s="6">
        <f>I1852+G1852</f>
        <v>0</v>
      </c>
      <c r="O1852" s="6">
        <f>B1852+L1852+M1852+N1852</f>
        <v>1</v>
      </c>
    </row>
    <row r="1853" spans="1:15" x14ac:dyDescent="0.35">
      <c r="A1853" s="8" t="s">
        <v>2406</v>
      </c>
      <c r="B1853" s="9"/>
      <c r="C1853" s="9"/>
      <c r="D1853" s="9">
        <v>1</v>
      </c>
      <c r="E1853" s="9"/>
      <c r="F1853" s="9"/>
      <c r="G1853" s="9"/>
      <c r="H1853" s="9"/>
      <c r="I1853" s="9"/>
      <c r="J1853" s="9"/>
      <c r="K1853" s="9">
        <v>1</v>
      </c>
      <c r="L1853" s="6">
        <f>C1853+D1853+F1853</f>
        <v>1</v>
      </c>
      <c r="M1853" s="6">
        <f>H1853+J1853</f>
        <v>0</v>
      </c>
      <c r="N1853" s="6">
        <f>I1853+G1853</f>
        <v>0</v>
      </c>
      <c r="O1853" s="6">
        <f>B1853+L1853+M1853+N1853</f>
        <v>1</v>
      </c>
    </row>
    <row r="1854" spans="1:15" x14ac:dyDescent="0.35">
      <c r="A1854" s="8" t="s">
        <v>2431</v>
      </c>
      <c r="B1854" s="9"/>
      <c r="C1854" s="9">
        <v>1</v>
      </c>
      <c r="D1854" s="9"/>
      <c r="E1854" s="9"/>
      <c r="F1854" s="9"/>
      <c r="G1854" s="9"/>
      <c r="H1854" s="9"/>
      <c r="I1854" s="9"/>
      <c r="J1854" s="9"/>
      <c r="K1854" s="9">
        <v>1</v>
      </c>
      <c r="L1854" s="6">
        <f>C1854+D1854+F1854</f>
        <v>1</v>
      </c>
      <c r="M1854" s="6">
        <f>H1854+J1854</f>
        <v>0</v>
      </c>
      <c r="N1854" s="6">
        <f>I1854+G1854</f>
        <v>0</v>
      </c>
      <c r="O1854" s="6">
        <f>B1854+L1854+M1854+N1854</f>
        <v>1</v>
      </c>
    </row>
    <row r="1855" spans="1:15" x14ac:dyDescent="0.35">
      <c r="A1855" s="8" t="s">
        <v>2167</v>
      </c>
      <c r="B1855" s="9"/>
      <c r="C1855" s="9"/>
      <c r="D1855" s="9"/>
      <c r="E1855" s="9"/>
      <c r="F1855" s="9"/>
      <c r="G1855" s="9"/>
      <c r="H1855" s="9">
        <v>1</v>
      </c>
      <c r="I1855" s="9"/>
      <c r="J1855" s="9"/>
      <c r="K1855" s="9">
        <v>1</v>
      </c>
      <c r="L1855" s="6">
        <f>C1855+D1855+F1855</f>
        <v>0</v>
      </c>
      <c r="M1855" s="6">
        <f>H1855+J1855</f>
        <v>1</v>
      </c>
      <c r="N1855" s="6">
        <f>I1855+G1855</f>
        <v>0</v>
      </c>
      <c r="O1855" s="6">
        <f>B1855+L1855+M1855+N1855</f>
        <v>1</v>
      </c>
    </row>
    <row r="1856" spans="1:15" x14ac:dyDescent="0.35">
      <c r="A1856" s="8" t="s">
        <v>382</v>
      </c>
      <c r="B1856" s="9"/>
      <c r="C1856" s="9"/>
      <c r="D1856" s="9"/>
      <c r="E1856" s="9"/>
      <c r="F1856" s="9"/>
      <c r="G1856" s="9"/>
      <c r="H1856" s="9">
        <v>1</v>
      </c>
      <c r="I1856" s="9"/>
      <c r="J1856" s="9"/>
      <c r="K1856" s="9">
        <v>1</v>
      </c>
      <c r="L1856" s="6">
        <f>C1856+D1856+F1856</f>
        <v>0</v>
      </c>
      <c r="M1856" s="6">
        <f>H1856+J1856</f>
        <v>1</v>
      </c>
      <c r="N1856" s="6">
        <f>I1856+G1856</f>
        <v>0</v>
      </c>
      <c r="O1856" s="6">
        <f>B1856+L1856+M1856+N1856</f>
        <v>1</v>
      </c>
    </row>
    <row r="1857" spans="1:15" x14ac:dyDescent="0.35">
      <c r="A1857" s="8" t="s">
        <v>769</v>
      </c>
      <c r="B1857" s="9"/>
      <c r="C1857" s="9"/>
      <c r="D1857" s="9"/>
      <c r="E1857" s="9"/>
      <c r="F1857" s="9"/>
      <c r="G1857" s="9">
        <v>1</v>
      </c>
      <c r="H1857" s="9"/>
      <c r="I1857" s="9"/>
      <c r="J1857" s="9"/>
      <c r="K1857" s="9">
        <v>1</v>
      </c>
      <c r="L1857" s="6">
        <f>C1857+D1857+F1857</f>
        <v>0</v>
      </c>
      <c r="M1857" s="6">
        <f>H1857+J1857</f>
        <v>0</v>
      </c>
      <c r="N1857" s="6">
        <f>I1857+G1857</f>
        <v>1</v>
      </c>
      <c r="O1857" s="6">
        <f>B1857+L1857+M1857+N1857</f>
        <v>1</v>
      </c>
    </row>
    <row r="1858" spans="1:15" x14ac:dyDescent="0.35">
      <c r="A1858" s="8" t="s">
        <v>94</v>
      </c>
      <c r="B1858" s="9"/>
      <c r="C1858" s="9"/>
      <c r="D1858" s="9"/>
      <c r="E1858" s="9"/>
      <c r="F1858" s="9"/>
      <c r="G1858" s="9"/>
      <c r="H1858" s="9"/>
      <c r="I1858" s="9"/>
      <c r="J1858" s="9">
        <v>1</v>
      </c>
      <c r="K1858" s="9">
        <v>1</v>
      </c>
      <c r="L1858" s="6">
        <f>C1858+D1858+F1858</f>
        <v>0</v>
      </c>
      <c r="M1858" s="6">
        <f>H1858+J1858</f>
        <v>1</v>
      </c>
      <c r="N1858" s="6">
        <f>I1858+G1858</f>
        <v>0</v>
      </c>
      <c r="O1858" s="6">
        <f>B1858+L1858+M1858+N1858</f>
        <v>1</v>
      </c>
    </row>
    <row r="1859" spans="1:15" x14ac:dyDescent="0.35">
      <c r="A1859" s="8" t="s">
        <v>109</v>
      </c>
      <c r="B1859" s="9"/>
      <c r="C1859" s="9"/>
      <c r="D1859" s="9"/>
      <c r="E1859" s="9">
        <v>1</v>
      </c>
      <c r="F1859" s="9"/>
      <c r="G1859" s="9"/>
      <c r="H1859" s="9">
        <v>1</v>
      </c>
      <c r="I1859" s="9"/>
      <c r="J1859" s="9"/>
      <c r="K1859" s="9">
        <v>2</v>
      </c>
      <c r="L1859" s="6">
        <f>C1859+D1859+F1859</f>
        <v>0</v>
      </c>
      <c r="M1859" s="6">
        <f>H1859+J1859</f>
        <v>1</v>
      </c>
      <c r="N1859" s="6">
        <f>I1859+G1859</f>
        <v>0</v>
      </c>
      <c r="O1859" s="6">
        <f>B1859+L1859+M1859+N1859</f>
        <v>1</v>
      </c>
    </row>
    <row r="1860" spans="1:15" x14ac:dyDescent="0.35">
      <c r="A1860" s="8" t="s">
        <v>2137</v>
      </c>
      <c r="B1860" s="9"/>
      <c r="C1860" s="9"/>
      <c r="D1860" s="9"/>
      <c r="E1860" s="9"/>
      <c r="F1860" s="9"/>
      <c r="G1860" s="9"/>
      <c r="H1860" s="9">
        <v>1</v>
      </c>
      <c r="I1860" s="9"/>
      <c r="J1860" s="9"/>
      <c r="K1860" s="9">
        <v>1</v>
      </c>
      <c r="L1860" s="6">
        <f>C1860+D1860+F1860</f>
        <v>0</v>
      </c>
      <c r="M1860" s="6">
        <f>H1860+J1860</f>
        <v>1</v>
      </c>
      <c r="N1860" s="6">
        <f>I1860+G1860</f>
        <v>0</v>
      </c>
      <c r="O1860" s="6">
        <f>B1860+L1860+M1860+N1860</f>
        <v>1</v>
      </c>
    </row>
    <row r="1861" spans="1:15" x14ac:dyDescent="0.35">
      <c r="A1861" s="8" t="s">
        <v>1113</v>
      </c>
      <c r="B1861" s="9"/>
      <c r="C1861" s="9"/>
      <c r="D1861" s="9"/>
      <c r="E1861" s="9">
        <v>2</v>
      </c>
      <c r="F1861" s="9"/>
      <c r="G1861" s="9"/>
      <c r="H1861" s="9">
        <v>1</v>
      </c>
      <c r="I1861" s="9"/>
      <c r="J1861" s="9"/>
      <c r="K1861" s="9">
        <v>3</v>
      </c>
      <c r="L1861" s="6">
        <f>C1861+D1861+F1861</f>
        <v>0</v>
      </c>
      <c r="M1861" s="6">
        <f>H1861+J1861</f>
        <v>1</v>
      </c>
      <c r="N1861" s="6">
        <f>I1861+G1861</f>
        <v>0</v>
      </c>
      <c r="O1861" s="6">
        <f>B1861+L1861+M1861+N1861</f>
        <v>1</v>
      </c>
    </row>
    <row r="1862" spans="1:15" x14ac:dyDescent="0.35">
      <c r="A1862" s="8" t="s">
        <v>2325</v>
      </c>
      <c r="B1862" s="9"/>
      <c r="C1862" s="9">
        <v>1</v>
      </c>
      <c r="D1862" s="9"/>
      <c r="E1862" s="9"/>
      <c r="F1862" s="9"/>
      <c r="G1862" s="9"/>
      <c r="H1862" s="9"/>
      <c r="I1862" s="9"/>
      <c r="J1862" s="9"/>
      <c r="K1862" s="9">
        <v>1</v>
      </c>
      <c r="L1862" s="6">
        <f>C1862+D1862+F1862</f>
        <v>1</v>
      </c>
      <c r="M1862" s="6">
        <f>H1862+J1862</f>
        <v>0</v>
      </c>
      <c r="N1862" s="6">
        <f>I1862+G1862</f>
        <v>0</v>
      </c>
      <c r="O1862" s="6">
        <f>B1862+L1862+M1862+N1862</f>
        <v>1</v>
      </c>
    </row>
    <row r="1863" spans="1:15" x14ac:dyDescent="0.35">
      <c r="A1863" s="8" t="s">
        <v>2138</v>
      </c>
      <c r="B1863" s="9"/>
      <c r="C1863" s="9"/>
      <c r="D1863" s="9"/>
      <c r="E1863" s="9"/>
      <c r="F1863" s="9"/>
      <c r="G1863" s="9"/>
      <c r="H1863" s="9"/>
      <c r="I1863" s="9"/>
      <c r="J1863" s="9">
        <v>1</v>
      </c>
      <c r="K1863" s="9">
        <v>1</v>
      </c>
      <c r="L1863" s="6">
        <f>C1863+D1863+F1863</f>
        <v>0</v>
      </c>
      <c r="M1863" s="6">
        <f>H1863+J1863</f>
        <v>1</v>
      </c>
      <c r="N1863" s="6">
        <f>I1863+G1863</f>
        <v>0</v>
      </c>
      <c r="O1863" s="6">
        <f>B1863+L1863+M1863+N1863</f>
        <v>1</v>
      </c>
    </row>
    <row r="1864" spans="1:15" x14ac:dyDescent="0.35">
      <c r="A1864" s="8" t="s">
        <v>2139</v>
      </c>
      <c r="B1864" s="9"/>
      <c r="C1864" s="9"/>
      <c r="D1864" s="9"/>
      <c r="E1864" s="9"/>
      <c r="F1864" s="9"/>
      <c r="G1864" s="9"/>
      <c r="H1864" s="9"/>
      <c r="I1864" s="9"/>
      <c r="J1864" s="9">
        <v>1</v>
      </c>
      <c r="K1864" s="9">
        <v>1</v>
      </c>
      <c r="L1864" s="6">
        <f>C1864+D1864+F1864</f>
        <v>0</v>
      </c>
      <c r="M1864" s="6">
        <f>H1864+J1864</f>
        <v>1</v>
      </c>
      <c r="N1864" s="6">
        <f>I1864+G1864</f>
        <v>0</v>
      </c>
      <c r="O1864" s="6">
        <f>B1864+L1864+M1864+N1864</f>
        <v>1</v>
      </c>
    </row>
    <row r="1865" spans="1:15" x14ac:dyDescent="0.35">
      <c r="A1865" s="8" t="s">
        <v>2396</v>
      </c>
      <c r="B1865" s="9"/>
      <c r="C1865" s="9"/>
      <c r="D1865" s="9"/>
      <c r="E1865" s="9"/>
      <c r="F1865" s="9">
        <v>1</v>
      </c>
      <c r="G1865" s="9"/>
      <c r="H1865" s="9"/>
      <c r="I1865" s="9"/>
      <c r="J1865" s="9"/>
      <c r="K1865" s="9">
        <v>1</v>
      </c>
      <c r="L1865" s="6">
        <f>C1865+D1865+F1865</f>
        <v>1</v>
      </c>
      <c r="M1865" s="6">
        <f>H1865+J1865</f>
        <v>0</v>
      </c>
      <c r="N1865" s="6">
        <f>I1865+G1865</f>
        <v>0</v>
      </c>
      <c r="O1865" s="6">
        <f>B1865+L1865+M1865+N1865</f>
        <v>1</v>
      </c>
    </row>
    <row r="1866" spans="1:15" x14ac:dyDescent="0.35">
      <c r="A1866" s="8" t="s">
        <v>1537</v>
      </c>
      <c r="B1866" s="9"/>
      <c r="C1866" s="9"/>
      <c r="D1866" s="9"/>
      <c r="E1866" s="9"/>
      <c r="F1866" s="9"/>
      <c r="G1866" s="9"/>
      <c r="H1866" s="9">
        <v>1</v>
      </c>
      <c r="I1866" s="9"/>
      <c r="J1866" s="9"/>
      <c r="K1866" s="9">
        <v>1</v>
      </c>
      <c r="L1866" s="6">
        <f>C1866+D1866+F1866</f>
        <v>0</v>
      </c>
      <c r="M1866" s="6">
        <f>H1866+J1866</f>
        <v>1</v>
      </c>
      <c r="N1866" s="6">
        <f>I1866+G1866</f>
        <v>0</v>
      </c>
      <c r="O1866" s="6">
        <f>B1866+L1866+M1866+N1866</f>
        <v>1</v>
      </c>
    </row>
    <row r="1867" spans="1:15" x14ac:dyDescent="0.35">
      <c r="A1867" s="8" t="s">
        <v>2184</v>
      </c>
      <c r="B1867" s="9"/>
      <c r="C1867" s="9"/>
      <c r="D1867" s="9"/>
      <c r="E1867" s="9"/>
      <c r="F1867" s="9"/>
      <c r="G1867" s="9"/>
      <c r="H1867" s="9">
        <v>1</v>
      </c>
      <c r="I1867" s="9"/>
      <c r="J1867" s="9"/>
      <c r="K1867" s="9">
        <v>1</v>
      </c>
      <c r="L1867" s="6">
        <f>C1867+D1867+F1867</f>
        <v>0</v>
      </c>
      <c r="M1867" s="6">
        <f>H1867+J1867</f>
        <v>1</v>
      </c>
      <c r="N1867" s="6">
        <f>I1867+G1867</f>
        <v>0</v>
      </c>
      <c r="O1867" s="6">
        <f>B1867+L1867+M1867+N1867</f>
        <v>1</v>
      </c>
    </row>
    <row r="1868" spans="1:15" x14ac:dyDescent="0.35">
      <c r="A1868" s="8" t="s">
        <v>458</v>
      </c>
      <c r="B1868" s="9"/>
      <c r="C1868" s="9"/>
      <c r="D1868" s="9"/>
      <c r="E1868" s="9"/>
      <c r="F1868" s="9"/>
      <c r="G1868" s="9"/>
      <c r="H1868" s="9">
        <v>1</v>
      </c>
      <c r="I1868" s="9"/>
      <c r="J1868" s="9"/>
      <c r="K1868" s="9">
        <v>1</v>
      </c>
      <c r="L1868" s="6">
        <f>C1868+D1868+F1868</f>
        <v>0</v>
      </c>
      <c r="M1868" s="6">
        <f>H1868+J1868</f>
        <v>1</v>
      </c>
      <c r="N1868" s="6">
        <f>I1868+G1868</f>
        <v>0</v>
      </c>
      <c r="O1868" s="6">
        <f>B1868+L1868+M1868+N1868</f>
        <v>1</v>
      </c>
    </row>
    <row r="1869" spans="1:15" x14ac:dyDescent="0.35">
      <c r="A1869" s="8" t="s">
        <v>2570</v>
      </c>
      <c r="B1869" s="9">
        <v>1</v>
      </c>
      <c r="C1869" s="9"/>
      <c r="D1869" s="9"/>
      <c r="E1869" s="9"/>
      <c r="F1869" s="9"/>
      <c r="G1869" s="9"/>
      <c r="H1869" s="9"/>
      <c r="I1869" s="9"/>
      <c r="J1869" s="9"/>
      <c r="K1869" s="9">
        <v>1</v>
      </c>
      <c r="L1869" s="6">
        <f>C1869+D1869+F1869</f>
        <v>0</v>
      </c>
      <c r="M1869" s="6">
        <f>H1869+J1869</f>
        <v>0</v>
      </c>
      <c r="N1869" s="6">
        <f>I1869+G1869</f>
        <v>0</v>
      </c>
      <c r="O1869" s="6">
        <f>B1869+L1869+M1869+N1869</f>
        <v>1</v>
      </c>
    </row>
    <row r="1870" spans="1:15" x14ac:dyDescent="0.35">
      <c r="A1870" s="8" t="s">
        <v>176</v>
      </c>
      <c r="B1870" s="9"/>
      <c r="C1870" s="9"/>
      <c r="D1870" s="9"/>
      <c r="E1870" s="9"/>
      <c r="F1870" s="9"/>
      <c r="G1870" s="9"/>
      <c r="H1870" s="9"/>
      <c r="I1870" s="9"/>
      <c r="J1870" s="9">
        <v>1</v>
      </c>
      <c r="K1870" s="9">
        <v>1</v>
      </c>
      <c r="L1870" s="6">
        <f>C1870+D1870+F1870</f>
        <v>0</v>
      </c>
      <c r="M1870" s="6">
        <f>H1870+J1870</f>
        <v>1</v>
      </c>
      <c r="N1870" s="6">
        <f>I1870+G1870</f>
        <v>0</v>
      </c>
      <c r="O1870" s="6">
        <f>B1870+L1870+M1870+N1870</f>
        <v>1</v>
      </c>
    </row>
    <row r="1871" spans="1:15" x14ac:dyDescent="0.35">
      <c r="A1871" s="8" t="s">
        <v>194</v>
      </c>
      <c r="B1871" s="9"/>
      <c r="C1871" s="9"/>
      <c r="D1871" s="9"/>
      <c r="E1871" s="9">
        <v>6</v>
      </c>
      <c r="F1871" s="9"/>
      <c r="G1871" s="9"/>
      <c r="H1871" s="9"/>
      <c r="I1871" s="9"/>
      <c r="J1871" s="9">
        <v>1</v>
      </c>
      <c r="K1871" s="9">
        <v>7</v>
      </c>
      <c r="L1871" s="6">
        <f>C1871+D1871+F1871</f>
        <v>0</v>
      </c>
      <c r="M1871" s="6">
        <f>H1871+J1871</f>
        <v>1</v>
      </c>
      <c r="N1871" s="6">
        <f>I1871+G1871</f>
        <v>0</v>
      </c>
      <c r="O1871" s="6">
        <f>B1871+L1871+M1871+N1871</f>
        <v>1</v>
      </c>
    </row>
    <row r="1872" spans="1:15" x14ac:dyDescent="0.35">
      <c r="A1872" s="8" t="s">
        <v>185</v>
      </c>
      <c r="B1872" s="9"/>
      <c r="C1872" s="9"/>
      <c r="D1872" s="9"/>
      <c r="E1872" s="9"/>
      <c r="F1872" s="9"/>
      <c r="G1872" s="9"/>
      <c r="H1872" s="9">
        <v>1</v>
      </c>
      <c r="I1872" s="9"/>
      <c r="J1872" s="9"/>
      <c r="K1872" s="9">
        <v>1</v>
      </c>
      <c r="L1872" s="6">
        <f>C1872+D1872+F1872</f>
        <v>0</v>
      </c>
      <c r="M1872" s="6">
        <f>H1872+J1872</f>
        <v>1</v>
      </c>
      <c r="N1872" s="6">
        <f>I1872+G1872</f>
        <v>0</v>
      </c>
      <c r="O1872" s="6">
        <f>B1872+L1872+M1872+N1872</f>
        <v>1</v>
      </c>
    </row>
    <row r="1873" spans="1:15" x14ac:dyDescent="0.35">
      <c r="A1873" s="8" t="s">
        <v>1679</v>
      </c>
      <c r="B1873" s="9"/>
      <c r="C1873" s="9">
        <v>1</v>
      </c>
      <c r="D1873" s="9"/>
      <c r="E1873" s="9"/>
      <c r="F1873" s="9"/>
      <c r="G1873" s="9"/>
      <c r="H1873" s="9"/>
      <c r="I1873" s="9"/>
      <c r="J1873" s="9"/>
      <c r="K1873" s="9">
        <v>1</v>
      </c>
      <c r="L1873" s="6">
        <f>C1873+D1873+F1873</f>
        <v>1</v>
      </c>
      <c r="M1873" s="6">
        <f>H1873+J1873</f>
        <v>0</v>
      </c>
      <c r="N1873" s="6">
        <f>I1873+G1873</f>
        <v>0</v>
      </c>
      <c r="O1873" s="6">
        <f>B1873+L1873+M1873+N1873</f>
        <v>1</v>
      </c>
    </row>
    <row r="1874" spans="1:15" x14ac:dyDescent="0.35">
      <c r="A1874" s="8" t="s">
        <v>1000</v>
      </c>
      <c r="B1874" s="9"/>
      <c r="C1874" s="9"/>
      <c r="D1874" s="9"/>
      <c r="E1874" s="9"/>
      <c r="F1874" s="9"/>
      <c r="G1874" s="9"/>
      <c r="H1874" s="9"/>
      <c r="I1874" s="9"/>
      <c r="J1874" s="9">
        <v>1</v>
      </c>
      <c r="K1874" s="9">
        <v>1</v>
      </c>
      <c r="L1874" s="6">
        <f>C1874+D1874+F1874</f>
        <v>0</v>
      </c>
      <c r="M1874" s="6">
        <f>H1874+J1874</f>
        <v>1</v>
      </c>
      <c r="N1874" s="6">
        <f>I1874+G1874</f>
        <v>0</v>
      </c>
      <c r="O1874" s="6">
        <f>B1874+L1874+M1874+N1874</f>
        <v>1</v>
      </c>
    </row>
    <row r="1875" spans="1:15" x14ac:dyDescent="0.35">
      <c r="A1875" s="8" t="s">
        <v>209</v>
      </c>
      <c r="B1875" s="9"/>
      <c r="C1875" s="9">
        <v>1</v>
      </c>
      <c r="D1875" s="9"/>
      <c r="E1875" s="9"/>
      <c r="F1875" s="9"/>
      <c r="G1875" s="9"/>
      <c r="H1875" s="9"/>
      <c r="I1875" s="9"/>
      <c r="J1875" s="9"/>
      <c r="K1875" s="9">
        <v>1</v>
      </c>
      <c r="L1875" s="6">
        <f>C1875+D1875+F1875</f>
        <v>1</v>
      </c>
      <c r="M1875" s="6">
        <f>H1875+J1875</f>
        <v>0</v>
      </c>
      <c r="N1875" s="6">
        <f>I1875+G1875</f>
        <v>0</v>
      </c>
      <c r="O1875" s="6">
        <f>B1875+L1875+M1875+N1875</f>
        <v>1</v>
      </c>
    </row>
    <row r="1876" spans="1:15" x14ac:dyDescent="0.35">
      <c r="A1876" s="8" t="s">
        <v>1682</v>
      </c>
      <c r="B1876" s="9"/>
      <c r="C1876" s="9"/>
      <c r="D1876" s="9"/>
      <c r="E1876" s="9"/>
      <c r="F1876" s="9"/>
      <c r="G1876" s="9"/>
      <c r="H1876" s="9">
        <v>1</v>
      </c>
      <c r="I1876" s="9"/>
      <c r="J1876" s="9"/>
      <c r="K1876" s="9">
        <v>1</v>
      </c>
      <c r="L1876" s="6">
        <f>C1876+D1876+F1876</f>
        <v>0</v>
      </c>
      <c r="M1876" s="6">
        <f>H1876+J1876</f>
        <v>1</v>
      </c>
      <c r="N1876" s="6">
        <f>I1876+G1876</f>
        <v>0</v>
      </c>
      <c r="O1876" s="6">
        <f>B1876+L1876+M1876+N1876</f>
        <v>1</v>
      </c>
    </row>
    <row r="1877" spans="1:15" x14ac:dyDescent="0.35">
      <c r="A1877" s="8" t="s">
        <v>2116</v>
      </c>
      <c r="B1877" s="9"/>
      <c r="C1877" s="9"/>
      <c r="D1877" s="9"/>
      <c r="E1877" s="9"/>
      <c r="F1877" s="9"/>
      <c r="G1877" s="9"/>
      <c r="H1877" s="9">
        <v>1</v>
      </c>
      <c r="I1877" s="9"/>
      <c r="J1877" s="9"/>
      <c r="K1877" s="9">
        <v>1</v>
      </c>
      <c r="L1877" s="6">
        <f>C1877+D1877+F1877</f>
        <v>0</v>
      </c>
      <c r="M1877" s="6">
        <f>H1877+J1877</f>
        <v>1</v>
      </c>
      <c r="N1877" s="6">
        <f>I1877+G1877</f>
        <v>0</v>
      </c>
      <c r="O1877" s="6">
        <f>B1877+L1877+M1877+N1877</f>
        <v>1</v>
      </c>
    </row>
    <row r="1878" spans="1:15" x14ac:dyDescent="0.35">
      <c r="A1878" s="8" t="s">
        <v>521</v>
      </c>
      <c r="B1878" s="9"/>
      <c r="C1878" s="9"/>
      <c r="D1878" s="9"/>
      <c r="E1878" s="9"/>
      <c r="F1878" s="9"/>
      <c r="G1878" s="9"/>
      <c r="H1878" s="9">
        <v>1</v>
      </c>
      <c r="I1878" s="9"/>
      <c r="J1878" s="9"/>
      <c r="K1878" s="9">
        <v>1</v>
      </c>
      <c r="L1878" s="6">
        <f>C1878+D1878+F1878</f>
        <v>0</v>
      </c>
      <c r="M1878" s="6">
        <f>H1878+J1878</f>
        <v>1</v>
      </c>
      <c r="N1878" s="6">
        <f>I1878+G1878</f>
        <v>0</v>
      </c>
      <c r="O1878" s="6">
        <f>B1878+L1878+M1878+N1878</f>
        <v>1</v>
      </c>
    </row>
    <row r="1879" spans="1:15" x14ac:dyDescent="0.35">
      <c r="A1879" s="8" t="s">
        <v>2428</v>
      </c>
      <c r="B1879" s="9"/>
      <c r="C1879" s="9">
        <v>1</v>
      </c>
      <c r="D1879" s="9"/>
      <c r="E1879" s="9"/>
      <c r="F1879" s="9"/>
      <c r="G1879" s="9"/>
      <c r="H1879" s="9"/>
      <c r="I1879" s="9"/>
      <c r="J1879" s="9"/>
      <c r="K1879" s="9">
        <v>1</v>
      </c>
      <c r="L1879" s="6">
        <f>C1879+D1879+F1879</f>
        <v>1</v>
      </c>
      <c r="M1879" s="6">
        <f>H1879+J1879</f>
        <v>0</v>
      </c>
      <c r="N1879" s="6">
        <f>I1879+G1879</f>
        <v>0</v>
      </c>
      <c r="O1879" s="6">
        <f>B1879+L1879+M1879+N1879</f>
        <v>1</v>
      </c>
    </row>
    <row r="1880" spans="1:15" x14ac:dyDescent="0.35">
      <c r="A1880" s="8" t="s">
        <v>256</v>
      </c>
      <c r="B1880" s="9"/>
      <c r="C1880" s="9"/>
      <c r="D1880" s="9"/>
      <c r="E1880" s="9"/>
      <c r="F1880" s="9"/>
      <c r="G1880" s="9"/>
      <c r="H1880" s="9"/>
      <c r="I1880" s="9"/>
      <c r="J1880" s="9">
        <v>1</v>
      </c>
      <c r="K1880" s="9">
        <v>1</v>
      </c>
      <c r="L1880" s="6">
        <f>C1880+D1880+F1880</f>
        <v>0</v>
      </c>
      <c r="M1880" s="6">
        <f>H1880+J1880</f>
        <v>1</v>
      </c>
      <c r="N1880" s="6">
        <f>I1880+G1880</f>
        <v>0</v>
      </c>
      <c r="O1880" s="6">
        <f>B1880+L1880+M1880+N1880</f>
        <v>1</v>
      </c>
    </row>
    <row r="1881" spans="1:15" x14ac:dyDescent="0.35">
      <c r="A1881" s="8" t="s">
        <v>276</v>
      </c>
      <c r="B1881" s="9"/>
      <c r="C1881" s="9"/>
      <c r="D1881" s="9"/>
      <c r="E1881" s="9"/>
      <c r="F1881" s="9"/>
      <c r="G1881" s="9"/>
      <c r="H1881" s="9"/>
      <c r="I1881" s="9"/>
      <c r="J1881" s="9">
        <v>1</v>
      </c>
      <c r="K1881" s="9">
        <v>1</v>
      </c>
      <c r="L1881" s="6">
        <f>C1881+D1881+F1881</f>
        <v>0</v>
      </c>
      <c r="M1881" s="6">
        <f>H1881+J1881</f>
        <v>1</v>
      </c>
      <c r="N1881" s="6">
        <f>I1881+G1881</f>
        <v>0</v>
      </c>
      <c r="O1881" s="6">
        <f>B1881+L1881+M1881+N1881</f>
        <v>1</v>
      </c>
    </row>
    <row r="1882" spans="1:15" x14ac:dyDescent="0.35">
      <c r="A1882" s="8" t="s">
        <v>933</v>
      </c>
      <c r="B1882" s="9"/>
      <c r="C1882" s="9"/>
      <c r="D1882" s="9"/>
      <c r="E1882" s="9"/>
      <c r="F1882" s="9"/>
      <c r="G1882" s="9"/>
      <c r="H1882" s="9">
        <v>1</v>
      </c>
      <c r="I1882" s="9"/>
      <c r="J1882" s="9"/>
      <c r="K1882" s="9">
        <v>1</v>
      </c>
      <c r="L1882" s="6">
        <f>C1882+D1882+F1882</f>
        <v>0</v>
      </c>
      <c r="M1882" s="6">
        <f>H1882+J1882</f>
        <v>1</v>
      </c>
      <c r="N1882" s="6">
        <f>I1882+G1882</f>
        <v>0</v>
      </c>
      <c r="O1882" s="6">
        <f>B1882+L1882+M1882+N1882</f>
        <v>1</v>
      </c>
    </row>
    <row r="1883" spans="1:15" x14ac:dyDescent="0.35">
      <c r="A1883" s="8" t="s">
        <v>280</v>
      </c>
      <c r="B1883" s="9"/>
      <c r="C1883" s="9">
        <v>1</v>
      </c>
      <c r="D1883" s="9"/>
      <c r="E1883" s="9"/>
      <c r="F1883" s="9"/>
      <c r="G1883" s="9"/>
      <c r="H1883" s="9"/>
      <c r="I1883" s="9"/>
      <c r="J1883" s="9"/>
      <c r="K1883" s="9">
        <v>1</v>
      </c>
      <c r="L1883" s="6">
        <f>C1883+D1883+F1883</f>
        <v>1</v>
      </c>
      <c r="M1883" s="6">
        <f>H1883+J1883</f>
        <v>0</v>
      </c>
      <c r="N1883" s="6">
        <f>I1883+G1883</f>
        <v>0</v>
      </c>
      <c r="O1883" s="6">
        <f>B1883+L1883+M1883+N1883</f>
        <v>1</v>
      </c>
    </row>
    <row r="1884" spans="1:15" x14ac:dyDescent="0.35">
      <c r="A1884" s="8" t="s">
        <v>1659</v>
      </c>
      <c r="B1884" s="9"/>
      <c r="C1884" s="9"/>
      <c r="D1884" s="9"/>
      <c r="E1884" s="9">
        <v>2</v>
      </c>
      <c r="F1884" s="9"/>
      <c r="G1884" s="9">
        <v>1</v>
      </c>
      <c r="H1884" s="9"/>
      <c r="I1884" s="9"/>
      <c r="J1884" s="9"/>
      <c r="K1884" s="9">
        <v>3</v>
      </c>
      <c r="L1884" s="6">
        <f>C1884+D1884+F1884</f>
        <v>0</v>
      </c>
      <c r="M1884" s="6">
        <f>H1884+J1884</f>
        <v>0</v>
      </c>
      <c r="N1884" s="6">
        <f>I1884+G1884</f>
        <v>1</v>
      </c>
      <c r="O1884" s="6">
        <f>B1884+L1884+M1884+N1884</f>
        <v>1</v>
      </c>
    </row>
    <row r="1885" spans="1:15" x14ac:dyDescent="0.35">
      <c r="A1885" s="8" t="s">
        <v>2159</v>
      </c>
      <c r="B1885" s="9"/>
      <c r="C1885" s="9"/>
      <c r="D1885" s="9"/>
      <c r="E1885" s="9"/>
      <c r="F1885" s="9"/>
      <c r="G1885" s="9"/>
      <c r="H1885" s="9">
        <v>1</v>
      </c>
      <c r="I1885" s="9"/>
      <c r="J1885" s="9"/>
      <c r="K1885" s="9">
        <v>1</v>
      </c>
      <c r="L1885" s="6">
        <f>C1885+D1885+F1885</f>
        <v>0</v>
      </c>
      <c r="M1885" s="6">
        <f>H1885+J1885</f>
        <v>1</v>
      </c>
      <c r="N1885" s="6">
        <f>I1885+G1885</f>
        <v>0</v>
      </c>
      <c r="O1885" s="6">
        <f>B1885+L1885+M1885+N1885</f>
        <v>1</v>
      </c>
    </row>
    <row r="1886" spans="1:15" x14ac:dyDescent="0.35">
      <c r="A1886" s="8" t="s">
        <v>2436</v>
      </c>
      <c r="B1886" s="9"/>
      <c r="C1886" s="9">
        <v>1</v>
      </c>
      <c r="D1886" s="9"/>
      <c r="E1886" s="9"/>
      <c r="F1886" s="9"/>
      <c r="G1886" s="9"/>
      <c r="H1886" s="9"/>
      <c r="I1886" s="9"/>
      <c r="J1886" s="9"/>
      <c r="K1886" s="9">
        <v>1</v>
      </c>
      <c r="L1886" s="6">
        <f>C1886+D1886+F1886</f>
        <v>1</v>
      </c>
      <c r="M1886" s="6">
        <f>H1886+J1886</f>
        <v>0</v>
      </c>
      <c r="N1886" s="6">
        <f>I1886+G1886</f>
        <v>0</v>
      </c>
      <c r="O1886" s="6">
        <f>B1886+L1886+M1886+N1886</f>
        <v>1</v>
      </c>
    </row>
    <row r="1887" spans="1:15" x14ac:dyDescent="0.35">
      <c r="A1887" s="8" t="s">
        <v>2192</v>
      </c>
      <c r="B1887" s="9"/>
      <c r="C1887" s="9"/>
      <c r="D1887" s="9"/>
      <c r="E1887" s="9"/>
      <c r="F1887" s="9"/>
      <c r="G1887" s="9">
        <v>1</v>
      </c>
      <c r="H1887" s="9"/>
      <c r="I1887" s="9"/>
      <c r="J1887" s="9"/>
      <c r="K1887" s="9">
        <v>1</v>
      </c>
      <c r="L1887" s="6">
        <f>C1887+D1887+F1887</f>
        <v>0</v>
      </c>
      <c r="M1887" s="6">
        <f>H1887+J1887</f>
        <v>0</v>
      </c>
      <c r="N1887" s="6">
        <f>I1887+G1887</f>
        <v>1</v>
      </c>
      <c r="O1887" s="6">
        <f>B1887+L1887+M1887+N1887</f>
        <v>1</v>
      </c>
    </row>
    <row r="1888" spans="1:15" x14ac:dyDescent="0.35">
      <c r="A1888" s="8" t="s">
        <v>2183</v>
      </c>
      <c r="B1888" s="9"/>
      <c r="C1888" s="9"/>
      <c r="D1888" s="9"/>
      <c r="E1888" s="9"/>
      <c r="F1888" s="9"/>
      <c r="G1888" s="9"/>
      <c r="H1888" s="9">
        <v>1</v>
      </c>
      <c r="I1888" s="9"/>
      <c r="J1888" s="9"/>
      <c r="K1888" s="9">
        <v>1</v>
      </c>
      <c r="L1888" s="6">
        <f>C1888+D1888+F1888</f>
        <v>0</v>
      </c>
      <c r="M1888" s="6">
        <f>H1888+J1888</f>
        <v>1</v>
      </c>
      <c r="N1888" s="6">
        <f>I1888+G1888</f>
        <v>0</v>
      </c>
      <c r="O1888" s="6">
        <f>B1888+L1888+M1888+N1888</f>
        <v>1</v>
      </c>
    </row>
    <row r="1889" spans="1:15" x14ac:dyDescent="0.35">
      <c r="A1889" s="8" t="s">
        <v>2635</v>
      </c>
      <c r="B1889" s="9">
        <v>1</v>
      </c>
      <c r="C1889" s="9"/>
      <c r="D1889" s="9"/>
      <c r="E1889" s="9"/>
      <c r="F1889" s="9"/>
      <c r="G1889" s="9"/>
      <c r="H1889" s="9"/>
      <c r="I1889" s="9"/>
      <c r="J1889" s="9"/>
      <c r="K1889" s="9">
        <v>1</v>
      </c>
      <c r="L1889" s="6">
        <f>C1889+D1889+F1889</f>
        <v>0</v>
      </c>
      <c r="M1889" s="6">
        <f>H1889+J1889</f>
        <v>0</v>
      </c>
      <c r="N1889" s="6">
        <f>I1889+G1889</f>
        <v>0</v>
      </c>
      <c r="O1889" s="6">
        <f>B1889+L1889+M1889+N1889</f>
        <v>1</v>
      </c>
    </row>
    <row r="1890" spans="1:15" x14ac:dyDescent="0.35">
      <c r="A1890" s="8" t="s">
        <v>2446</v>
      </c>
      <c r="B1890" s="9"/>
      <c r="C1890" s="9">
        <v>1</v>
      </c>
      <c r="D1890" s="9"/>
      <c r="E1890" s="9"/>
      <c r="F1890" s="9"/>
      <c r="G1890" s="9"/>
      <c r="H1890" s="9"/>
      <c r="I1890" s="9"/>
      <c r="J1890" s="9"/>
      <c r="K1890" s="9">
        <v>1</v>
      </c>
      <c r="L1890" s="6">
        <f>C1890+D1890+F1890</f>
        <v>1</v>
      </c>
      <c r="M1890" s="6">
        <f>H1890+J1890</f>
        <v>0</v>
      </c>
      <c r="N1890" s="6">
        <f>I1890+G1890</f>
        <v>0</v>
      </c>
      <c r="O1890" s="6">
        <f>B1890+L1890+M1890+N1890</f>
        <v>1</v>
      </c>
    </row>
    <row r="1891" spans="1:15" x14ac:dyDescent="0.35">
      <c r="A1891" s="8" t="s">
        <v>324</v>
      </c>
      <c r="B1891" s="9"/>
      <c r="C1891" s="9"/>
      <c r="D1891" s="9"/>
      <c r="E1891" s="9"/>
      <c r="F1891" s="9"/>
      <c r="G1891" s="9"/>
      <c r="H1891" s="9"/>
      <c r="I1891" s="9"/>
      <c r="J1891" s="9">
        <v>1</v>
      </c>
      <c r="K1891" s="9">
        <v>1</v>
      </c>
      <c r="L1891" s="6">
        <f>C1891+D1891+F1891</f>
        <v>0</v>
      </c>
      <c r="M1891" s="6">
        <f>H1891+J1891</f>
        <v>1</v>
      </c>
      <c r="N1891" s="6">
        <f>I1891+G1891</f>
        <v>0</v>
      </c>
      <c r="O1891" s="6">
        <f>B1891+L1891+M1891+N1891</f>
        <v>1</v>
      </c>
    </row>
    <row r="1892" spans="1:15" x14ac:dyDescent="0.35">
      <c r="A1892" s="8" t="s">
        <v>1462</v>
      </c>
      <c r="B1892" s="9"/>
      <c r="C1892" s="9"/>
      <c r="D1892" s="9"/>
      <c r="E1892" s="9"/>
      <c r="F1892" s="9"/>
      <c r="G1892" s="9"/>
      <c r="H1892" s="9">
        <v>1</v>
      </c>
      <c r="I1892" s="9"/>
      <c r="J1892" s="9"/>
      <c r="K1892" s="9">
        <v>1</v>
      </c>
      <c r="L1892" s="6">
        <f>C1892+D1892+F1892</f>
        <v>0</v>
      </c>
      <c r="M1892" s="6">
        <f>H1892+J1892</f>
        <v>1</v>
      </c>
      <c r="N1892" s="6">
        <f>I1892+G1892</f>
        <v>0</v>
      </c>
      <c r="O1892" s="6">
        <f>B1892+L1892+M1892+N1892</f>
        <v>1</v>
      </c>
    </row>
    <row r="1893" spans="1:15" x14ac:dyDescent="0.35">
      <c r="A1893" s="8" t="s">
        <v>2395</v>
      </c>
      <c r="B1893" s="9"/>
      <c r="C1893" s="9"/>
      <c r="D1893" s="9"/>
      <c r="E1893" s="9"/>
      <c r="F1893" s="9">
        <v>1</v>
      </c>
      <c r="G1893" s="9"/>
      <c r="H1893" s="9"/>
      <c r="I1893" s="9"/>
      <c r="J1893" s="9"/>
      <c r="K1893" s="9">
        <v>1</v>
      </c>
      <c r="L1893" s="6">
        <f>C1893+D1893+F1893</f>
        <v>1</v>
      </c>
      <c r="M1893" s="6">
        <f>H1893+J1893</f>
        <v>0</v>
      </c>
      <c r="N1893" s="6">
        <f>I1893+G1893</f>
        <v>0</v>
      </c>
      <c r="O1893" s="6">
        <f>B1893+L1893+M1893+N1893</f>
        <v>1</v>
      </c>
    </row>
    <row r="1894" spans="1:15" x14ac:dyDescent="0.35">
      <c r="A1894" s="8" t="s">
        <v>2442</v>
      </c>
      <c r="B1894" s="9"/>
      <c r="C1894" s="9">
        <v>1</v>
      </c>
      <c r="D1894" s="9"/>
      <c r="E1894" s="9"/>
      <c r="F1894" s="9"/>
      <c r="G1894" s="9"/>
      <c r="H1894" s="9"/>
      <c r="I1894" s="9"/>
      <c r="J1894" s="9"/>
      <c r="K1894" s="9">
        <v>1</v>
      </c>
      <c r="L1894" s="6">
        <f>C1894+D1894+F1894</f>
        <v>1</v>
      </c>
      <c r="M1894" s="6">
        <f>H1894+J1894</f>
        <v>0</v>
      </c>
      <c r="N1894" s="6">
        <f>I1894+G1894</f>
        <v>0</v>
      </c>
      <c r="O1894" s="6">
        <f>B1894+L1894+M1894+N1894</f>
        <v>1</v>
      </c>
    </row>
    <row r="1895" spans="1:15" x14ac:dyDescent="0.35">
      <c r="A1895" s="8" t="s">
        <v>946</v>
      </c>
      <c r="B1895" s="9"/>
      <c r="C1895" s="9"/>
      <c r="D1895" s="9"/>
      <c r="E1895" s="9">
        <v>1</v>
      </c>
      <c r="F1895" s="9"/>
      <c r="G1895" s="9"/>
      <c r="H1895" s="9"/>
      <c r="I1895" s="9">
        <v>1</v>
      </c>
      <c r="J1895" s="9"/>
      <c r="K1895" s="9">
        <v>2</v>
      </c>
      <c r="L1895" s="6">
        <f>C1895+D1895+F1895</f>
        <v>0</v>
      </c>
      <c r="M1895" s="6">
        <f>H1895+J1895</f>
        <v>0</v>
      </c>
      <c r="N1895" s="6">
        <f>I1895+G1895</f>
        <v>1</v>
      </c>
      <c r="O1895" s="6">
        <f>B1895+L1895+M1895+N1895</f>
        <v>1</v>
      </c>
    </row>
    <row r="1896" spans="1:15" x14ac:dyDescent="0.35">
      <c r="A1896" s="8" t="s">
        <v>340</v>
      </c>
      <c r="B1896" s="9"/>
      <c r="C1896" s="9"/>
      <c r="D1896" s="9"/>
      <c r="E1896" s="9"/>
      <c r="F1896" s="9"/>
      <c r="G1896" s="9"/>
      <c r="H1896" s="9"/>
      <c r="I1896" s="9"/>
      <c r="J1896" s="9">
        <v>1</v>
      </c>
      <c r="K1896" s="9">
        <v>1</v>
      </c>
      <c r="L1896" s="6">
        <f>C1896+D1896+F1896</f>
        <v>0</v>
      </c>
      <c r="M1896" s="6">
        <f>H1896+J1896</f>
        <v>1</v>
      </c>
      <c r="N1896" s="6">
        <f>I1896+G1896</f>
        <v>0</v>
      </c>
      <c r="O1896" s="6">
        <f>B1896+L1896+M1896+N1896</f>
        <v>1</v>
      </c>
    </row>
    <row r="1897" spans="1:15" x14ac:dyDescent="0.35">
      <c r="A1897" s="8" t="s">
        <v>741</v>
      </c>
      <c r="B1897" s="9"/>
      <c r="C1897" s="9"/>
      <c r="D1897" s="9"/>
      <c r="E1897" s="9">
        <v>6</v>
      </c>
      <c r="F1897" s="9"/>
      <c r="G1897" s="9"/>
      <c r="H1897" s="9"/>
      <c r="I1897" s="9"/>
      <c r="J1897" s="9">
        <v>1</v>
      </c>
      <c r="K1897" s="9">
        <v>7</v>
      </c>
      <c r="L1897" s="6">
        <f>C1897+D1897+F1897</f>
        <v>0</v>
      </c>
      <c r="M1897" s="6">
        <f>H1897+J1897</f>
        <v>1</v>
      </c>
      <c r="N1897" s="6">
        <f>I1897+G1897</f>
        <v>0</v>
      </c>
      <c r="O1897" s="6">
        <f>B1897+L1897+M1897+N1897</f>
        <v>1</v>
      </c>
    </row>
    <row r="1898" spans="1:15" x14ac:dyDescent="0.35">
      <c r="A1898" s="8" t="s">
        <v>2621</v>
      </c>
      <c r="B1898" s="9">
        <v>1</v>
      </c>
      <c r="C1898" s="9"/>
      <c r="D1898" s="9"/>
      <c r="E1898" s="9"/>
      <c r="F1898" s="9"/>
      <c r="G1898" s="9"/>
      <c r="H1898" s="9"/>
      <c r="I1898" s="9"/>
      <c r="J1898" s="9"/>
      <c r="K1898" s="9">
        <v>1</v>
      </c>
      <c r="L1898" s="6">
        <f>C1898+D1898+F1898</f>
        <v>0</v>
      </c>
      <c r="M1898" s="6">
        <f>H1898+J1898</f>
        <v>0</v>
      </c>
      <c r="N1898" s="6">
        <f>I1898+G1898</f>
        <v>0</v>
      </c>
      <c r="O1898" s="6">
        <f>B1898+L1898+M1898+N1898</f>
        <v>1</v>
      </c>
    </row>
    <row r="1899" spans="1:15" x14ac:dyDescent="0.35">
      <c r="A1899" s="8" t="s">
        <v>348</v>
      </c>
      <c r="B1899" s="9"/>
      <c r="C1899" s="9"/>
      <c r="D1899" s="9"/>
      <c r="E1899" s="9"/>
      <c r="F1899" s="9"/>
      <c r="G1899" s="9"/>
      <c r="H1899" s="9"/>
      <c r="I1899" s="9"/>
      <c r="J1899" s="9">
        <v>1</v>
      </c>
      <c r="K1899" s="9">
        <v>1</v>
      </c>
      <c r="L1899" s="6">
        <f>C1899+D1899+F1899</f>
        <v>0</v>
      </c>
      <c r="M1899" s="6">
        <f>H1899+J1899</f>
        <v>1</v>
      </c>
      <c r="N1899" s="6">
        <f>I1899+G1899</f>
        <v>0</v>
      </c>
      <c r="O1899" s="6">
        <f>B1899+L1899+M1899+N1899</f>
        <v>1</v>
      </c>
    </row>
    <row r="1900" spans="1:15" x14ac:dyDescent="0.35">
      <c r="A1900" s="8" t="s">
        <v>735</v>
      </c>
      <c r="B1900" s="9">
        <v>1</v>
      </c>
      <c r="C1900" s="9"/>
      <c r="D1900" s="9"/>
      <c r="E1900" s="9">
        <v>3</v>
      </c>
      <c r="F1900" s="9"/>
      <c r="G1900" s="9"/>
      <c r="H1900" s="9"/>
      <c r="I1900" s="9"/>
      <c r="J1900" s="9"/>
      <c r="K1900" s="9">
        <v>4</v>
      </c>
      <c r="L1900" s="6">
        <f>C1900+D1900+F1900</f>
        <v>0</v>
      </c>
      <c r="M1900" s="6">
        <f>H1900+J1900</f>
        <v>0</v>
      </c>
      <c r="N1900" s="6">
        <f>I1900+G1900</f>
        <v>0</v>
      </c>
      <c r="O1900" s="6">
        <f>B1900+L1900+M1900+N1900</f>
        <v>1</v>
      </c>
    </row>
    <row r="1901" spans="1:15" x14ac:dyDescent="0.35">
      <c r="A1901" s="8" t="s">
        <v>372</v>
      </c>
      <c r="B1901" s="9"/>
      <c r="C1901" s="9">
        <v>1</v>
      </c>
      <c r="D1901" s="9"/>
      <c r="E1901" s="9"/>
      <c r="F1901" s="9"/>
      <c r="G1901" s="9"/>
      <c r="H1901" s="9"/>
      <c r="I1901" s="9"/>
      <c r="J1901" s="9"/>
      <c r="K1901" s="9">
        <v>1</v>
      </c>
      <c r="L1901" s="6">
        <f>C1901+D1901+F1901</f>
        <v>1</v>
      </c>
      <c r="M1901" s="6">
        <f>H1901+J1901</f>
        <v>0</v>
      </c>
      <c r="N1901" s="6">
        <f>I1901+G1901</f>
        <v>0</v>
      </c>
      <c r="O1901" s="6">
        <f>B1901+L1901+M1901+N1901</f>
        <v>1</v>
      </c>
    </row>
    <row r="1902" spans="1:15" x14ac:dyDescent="0.35">
      <c r="A1902" s="8" t="s">
        <v>369</v>
      </c>
      <c r="B1902" s="9"/>
      <c r="C1902" s="9"/>
      <c r="D1902" s="9">
        <v>1</v>
      </c>
      <c r="E1902" s="9"/>
      <c r="F1902" s="9"/>
      <c r="G1902" s="9"/>
      <c r="H1902" s="9"/>
      <c r="I1902" s="9"/>
      <c r="J1902" s="9"/>
      <c r="K1902" s="9">
        <v>1</v>
      </c>
      <c r="L1902" s="6">
        <f>C1902+D1902+F1902</f>
        <v>1</v>
      </c>
      <c r="M1902" s="6">
        <f>H1902+J1902</f>
        <v>0</v>
      </c>
      <c r="N1902" s="6">
        <f>I1902+G1902</f>
        <v>0</v>
      </c>
      <c r="O1902" s="6">
        <f>B1902+L1902+M1902+N1902</f>
        <v>1</v>
      </c>
    </row>
    <row r="1903" spans="1:15" x14ac:dyDescent="0.35">
      <c r="A1903" s="8" t="s">
        <v>2404</v>
      </c>
      <c r="B1903" s="9"/>
      <c r="C1903" s="9"/>
      <c r="D1903" s="9">
        <v>1</v>
      </c>
      <c r="E1903" s="9"/>
      <c r="F1903" s="9"/>
      <c r="G1903" s="9"/>
      <c r="H1903" s="9"/>
      <c r="I1903" s="9"/>
      <c r="J1903" s="9"/>
      <c r="K1903" s="9">
        <v>1</v>
      </c>
      <c r="L1903" s="6">
        <f>C1903+D1903+F1903</f>
        <v>1</v>
      </c>
      <c r="M1903" s="6">
        <f>H1903+J1903</f>
        <v>0</v>
      </c>
      <c r="N1903" s="6">
        <f>I1903+G1903</f>
        <v>0</v>
      </c>
      <c r="O1903" s="6">
        <f>B1903+L1903+M1903+N1903</f>
        <v>1</v>
      </c>
    </row>
    <row r="1904" spans="1:15" x14ac:dyDescent="0.35">
      <c r="A1904" s="8" t="s">
        <v>384</v>
      </c>
      <c r="B1904" s="9"/>
      <c r="C1904" s="9"/>
      <c r="D1904" s="9"/>
      <c r="E1904" s="9"/>
      <c r="F1904" s="9"/>
      <c r="G1904" s="9"/>
      <c r="H1904" s="9"/>
      <c r="I1904" s="9"/>
      <c r="J1904" s="9">
        <v>1</v>
      </c>
      <c r="K1904" s="9">
        <v>1</v>
      </c>
      <c r="L1904" s="6">
        <f>C1904+D1904+F1904</f>
        <v>0</v>
      </c>
      <c r="M1904" s="6">
        <f>H1904+J1904</f>
        <v>1</v>
      </c>
      <c r="N1904" s="6">
        <f>I1904+G1904</f>
        <v>0</v>
      </c>
      <c r="O1904" s="6">
        <f>B1904+L1904+M1904+N1904</f>
        <v>1</v>
      </c>
    </row>
    <row r="1905" spans="1:15" x14ac:dyDescent="0.35">
      <c r="A1905" s="8" t="s">
        <v>1719</v>
      </c>
      <c r="B1905" s="9"/>
      <c r="C1905" s="9"/>
      <c r="D1905" s="9"/>
      <c r="E1905" s="9">
        <v>1</v>
      </c>
      <c r="F1905" s="9"/>
      <c r="G1905" s="9"/>
      <c r="H1905" s="9"/>
      <c r="I1905" s="9"/>
      <c r="J1905" s="9"/>
      <c r="K1905" s="9">
        <v>1</v>
      </c>
      <c r="L1905" s="6">
        <f>C1905+D1905+F1905</f>
        <v>0</v>
      </c>
      <c r="M1905" s="6">
        <f>H1905+J1905</f>
        <v>0</v>
      </c>
      <c r="N1905" s="6">
        <f>I1905+G1905</f>
        <v>0</v>
      </c>
      <c r="O1905" s="6">
        <f>B1905+L1905+M1905+N1905</f>
        <v>0</v>
      </c>
    </row>
    <row r="1906" spans="1:15" x14ac:dyDescent="0.35">
      <c r="A1906" s="8" t="s">
        <v>1633</v>
      </c>
      <c r="B1906" s="9"/>
      <c r="C1906" s="9"/>
      <c r="D1906" s="9"/>
      <c r="E1906" s="9">
        <v>1</v>
      </c>
      <c r="F1906" s="9"/>
      <c r="G1906" s="9"/>
      <c r="H1906" s="9"/>
      <c r="I1906" s="9"/>
      <c r="J1906" s="9"/>
      <c r="K1906" s="9">
        <v>1</v>
      </c>
      <c r="L1906" s="6">
        <f>C1906+D1906+F1906</f>
        <v>0</v>
      </c>
      <c r="M1906" s="6">
        <f>H1906+J1906</f>
        <v>0</v>
      </c>
      <c r="N1906" s="6">
        <f>I1906+G1906</f>
        <v>0</v>
      </c>
      <c r="O1906" s="6">
        <f>B1906+L1906+M1906+N1906</f>
        <v>0</v>
      </c>
    </row>
    <row r="1907" spans="1:15" x14ac:dyDescent="0.35">
      <c r="A1907" s="8" t="s">
        <v>2092</v>
      </c>
      <c r="B1907" s="9"/>
      <c r="C1907" s="9"/>
      <c r="D1907" s="9"/>
      <c r="E1907" s="9">
        <v>1</v>
      </c>
      <c r="F1907" s="9"/>
      <c r="G1907" s="9"/>
      <c r="H1907" s="9"/>
      <c r="I1907" s="9"/>
      <c r="J1907" s="9"/>
      <c r="K1907" s="9">
        <v>1</v>
      </c>
      <c r="L1907" s="6">
        <f>C1907+D1907+F1907</f>
        <v>0</v>
      </c>
      <c r="M1907" s="6">
        <f>H1907+J1907</f>
        <v>0</v>
      </c>
      <c r="N1907" s="6">
        <f>I1907+G1907</f>
        <v>0</v>
      </c>
      <c r="O1907" s="6">
        <f>B1907+L1907+M1907+N1907</f>
        <v>0</v>
      </c>
    </row>
    <row r="1908" spans="1:15" x14ac:dyDescent="0.35">
      <c r="A1908" s="8" t="s">
        <v>1860</v>
      </c>
      <c r="B1908" s="9"/>
      <c r="C1908" s="9"/>
      <c r="D1908" s="9"/>
      <c r="E1908" s="9">
        <v>1</v>
      </c>
      <c r="F1908" s="9"/>
      <c r="G1908" s="9"/>
      <c r="H1908" s="9"/>
      <c r="I1908" s="9"/>
      <c r="J1908" s="9"/>
      <c r="K1908" s="9">
        <v>1</v>
      </c>
      <c r="L1908" s="6">
        <f>C1908+D1908+F1908</f>
        <v>0</v>
      </c>
      <c r="M1908" s="6">
        <f>H1908+J1908</f>
        <v>0</v>
      </c>
      <c r="N1908" s="6">
        <f>I1908+G1908</f>
        <v>0</v>
      </c>
      <c r="O1908" s="6">
        <f>B1908+L1908+M1908+N1908</f>
        <v>0</v>
      </c>
    </row>
    <row r="1909" spans="1:15" x14ac:dyDescent="0.35">
      <c r="A1909" s="8" t="s">
        <v>1828</v>
      </c>
      <c r="B1909" s="9"/>
      <c r="C1909" s="9"/>
      <c r="D1909" s="9"/>
      <c r="E1909" s="9">
        <v>2</v>
      </c>
      <c r="F1909" s="9"/>
      <c r="G1909" s="9"/>
      <c r="H1909" s="9"/>
      <c r="I1909" s="9"/>
      <c r="J1909" s="9"/>
      <c r="K1909" s="9">
        <v>2</v>
      </c>
      <c r="L1909" s="6">
        <f>C1909+D1909+F1909</f>
        <v>0</v>
      </c>
      <c r="M1909" s="6">
        <f>H1909+J1909</f>
        <v>0</v>
      </c>
      <c r="N1909" s="6">
        <f>I1909+G1909</f>
        <v>0</v>
      </c>
      <c r="O1909" s="6">
        <f>B1909+L1909+M1909+N1909</f>
        <v>0</v>
      </c>
    </row>
    <row r="1910" spans="1:15" x14ac:dyDescent="0.35">
      <c r="A1910" s="8" t="s">
        <v>1649</v>
      </c>
      <c r="B1910" s="9"/>
      <c r="C1910" s="9"/>
      <c r="D1910" s="9"/>
      <c r="E1910" s="9">
        <v>1</v>
      </c>
      <c r="F1910" s="9"/>
      <c r="G1910" s="9"/>
      <c r="H1910" s="9"/>
      <c r="I1910" s="9"/>
      <c r="J1910" s="9"/>
      <c r="K1910" s="9">
        <v>1</v>
      </c>
      <c r="L1910" s="6">
        <f>C1910+D1910+F1910</f>
        <v>0</v>
      </c>
      <c r="M1910" s="6">
        <f>H1910+J1910</f>
        <v>0</v>
      </c>
      <c r="N1910" s="6">
        <f>I1910+G1910</f>
        <v>0</v>
      </c>
      <c r="O1910" s="6">
        <f>B1910+L1910+M1910+N1910</f>
        <v>0</v>
      </c>
    </row>
    <row r="1911" spans="1:15" x14ac:dyDescent="0.35">
      <c r="A1911" s="8" t="s">
        <v>71</v>
      </c>
      <c r="B1911" s="9"/>
      <c r="C1911" s="9"/>
      <c r="D1911" s="9"/>
      <c r="E1911" s="9">
        <v>2</v>
      </c>
      <c r="F1911" s="9"/>
      <c r="G1911" s="9"/>
      <c r="H1911" s="9"/>
      <c r="I1911" s="9"/>
      <c r="J1911" s="9"/>
      <c r="K1911" s="9">
        <v>2</v>
      </c>
      <c r="L1911" s="6">
        <f>C1911+D1911+F1911</f>
        <v>0</v>
      </c>
      <c r="M1911" s="6">
        <f>H1911+J1911</f>
        <v>0</v>
      </c>
      <c r="N1911" s="6">
        <f>I1911+G1911</f>
        <v>0</v>
      </c>
      <c r="O1911" s="6">
        <f>B1911+L1911+M1911+N1911</f>
        <v>0</v>
      </c>
    </row>
    <row r="1912" spans="1:15" x14ac:dyDescent="0.35">
      <c r="A1912" s="8" t="s">
        <v>2108</v>
      </c>
      <c r="B1912" s="9"/>
      <c r="C1912" s="9"/>
      <c r="D1912" s="9"/>
      <c r="E1912" s="9">
        <v>1</v>
      </c>
      <c r="F1912" s="9"/>
      <c r="G1912" s="9"/>
      <c r="H1912" s="9"/>
      <c r="I1912" s="9"/>
      <c r="J1912" s="9"/>
      <c r="K1912" s="9">
        <v>1</v>
      </c>
      <c r="L1912" s="6">
        <f>C1912+D1912+F1912</f>
        <v>0</v>
      </c>
      <c r="M1912" s="6">
        <f>H1912+J1912</f>
        <v>0</v>
      </c>
      <c r="N1912" s="6">
        <f>I1912+G1912</f>
        <v>0</v>
      </c>
      <c r="O1912" s="6">
        <f>B1912+L1912+M1912+N1912</f>
        <v>0</v>
      </c>
    </row>
    <row r="1913" spans="1:15" x14ac:dyDescent="0.35">
      <c r="A1913" s="8" t="s">
        <v>753</v>
      </c>
      <c r="B1913" s="9"/>
      <c r="C1913" s="9"/>
      <c r="D1913" s="9"/>
      <c r="E1913" s="9">
        <v>1</v>
      </c>
      <c r="F1913" s="9"/>
      <c r="G1913" s="9"/>
      <c r="H1913" s="9"/>
      <c r="I1913" s="9"/>
      <c r="J1913" s="9"/>
      <c r="K1913" s="9">
        <v>1</v>
      </c>
      <c r="L1913" s="6">
        <f>C1913+D1913+F1913</f>
        <v>0</v>
      </c>
      <c r="M1913" s="6">
        <f>H1913+J1913</f>
        <v>0</v>
      </c>
      <c r="N1913" s="6">
        <f>I1913+G1913</f>
        <v>0</v>
      </c>
      <c r="O1913" s="6">
        <f>B1913+L1913+M1913+N1913</f>
        <v>0</v>
      </c>
    </row>
    <row r="1914" spans="1:15" x14ac:dyDescent="0.35">
      <c r="A1914" s="8" t="s">
        <v>2074</v>
      </c>
      <c r="B1914" s="9"/>
      <c r="C1914" s="9"/>
      <c r="D1914" s="9"/>
      <c r="E1914" s="9">
        <v>1</v>
      </c>
      <c r="F1914" s="9"/>
      <c r="G1914" s="9"/>
      <c r="H1914" s="9"/>
      <c r="I1914" s="9"/>
      <c r="J1914" s="9"/>
      <c r="K1914" s="9">
        <v>1</v>
      </c>
      <c r="L1914" s="6">
        <f>C1914+D1914+F1914</f>
        <v>0</v>
      </c>
      <c r="M1914" s="6">
        <f>H1914+J1914</f>
        <v>0</v>
      </c>
      <c r="N1914" s="6">
        <f>I1914+G1914</f>
        <v>0</v>
      </c>
      <c r="O1914" s="6">
        <f>B1914+L1914+M1914+N1914</f>
        <v>0</v>
      </c>
    </row>
    <row r="1915" spans="1:15" x14ac:dyDescent="0.35">
      <c r="A1915" s="8" t="s">
        <v>2072</v>
      </c>
      <c r="B1915" s="9"/>
      <c r="C1915" s="9"/>
      <c r="D1915" s="9"/>
      <c r="E1915" s="9">
        <v>1</v>
      </c>
      <c r="F1915" s="9"/>
      <c r="G1915" s="9"/>
      <c r="H1915" s="9"/>
      <c r="I1915" s="9"/>
      <c r="J1915" s="9"/>
      <c r="K1915" s="9">
        <v>1</v>
      </c>
      <c r="L1915" s="6">
        <f>C1915+D1915+F1915</f>
        <v>0</v>
      </c>
      <c r="M1915" s="6">
        <f>H1915+J1915</f>
        <v>0</v>
      </c>
      <c r="N1915" s="6">
        <f>I1915+G1915</f>
        <v>0</v>
      </c>
      <c r="O1915" s="6">
        <f>B1915+L1915+M1915+N1915</f>
        <v>0</v>
      </c>
    </row>
    <row r="1916" spans="1:15" x14ac:dyDescent="0.35">
      <c r="A1916" s="8" t="s">
        <v>1855</v>
      </c>
      <c r="B1916" s="9"/>
      <c r="C1916" s="9"/>
      <c r="D1916" s="9"/>
      <c r="E1916" s="9">
        <v>1</v>
      </c>
      <c r="F1916" s="9"/>
      <c r="G1916" s="9"/>
      <c r="H1916" s="9"/>
      <c r="I1916" s="9"/>
      <c r="J1916" s="9"/>
      <c r="K1916" s="9">
        <v>1</v>
      </c>
      <c r="L1916" s="6">
        <f>C1916+D1916+F1916</f>
        <v>0</v>
      </c>
      <c r="M1916" s="6">
        <f>H1916+J1916</f>
        <v>0</v>
      </c>
      <c r="N1916" s="6">
        <f>I1916+G1916</f>
        <v>0</v>
      </c>
      <c r="O1916" s="6">
        <f>B1916+L1916+M1916+N1916</f>
        <v>0</v>
      </c>
    </row>
    <row r="1917" spans="1:15" x14ac:dyDescent="0.35">
      <c r="A1917" s="8" t="s">
        <v>771</v>
      </c>
      <c r="B1917" s="9"/>
      <c r="C1917" s="9"/>
      <c r="D1917" s="9"/>
      <c r="E1917" s="9">
        <v>2</v>
      </c>
      <c r="F1917" s="9"/>
      <c r="G1917" s="9"/>
      <c r="H1917" s="9"/>
      <c r="I1917" s="9"/>
      <c r="J1917" s="9"/>
      <c r="K1917" s="9">
        <v>2</v>
      </c>
      <c r="L1917" s="6">
        <f>C1917+D1917+F1917</f>
        <v>0</v>
      </c>
      <c r="M1917" s="6">
        <f>H1917+J1917</f>
        <v>0</v>
      </c>
      <c r="N1917" s="6">
        <f>I1917+G1917</f>
        <v>0</v>
      </c>
      <c r="O1917" s="6">
        <f>B1917+L1917+M1917+N1917</f>
        <v>0</v>
      </c>
    </row>
    <row r="1918" spans="1:15" x14ac:dyDescent="0.35">
      <c r="A1918" s="8" t="s">
        <v>2097</v>
      </c>
      <c r="B1918" s="9"/>
      <c r="C1918" s="9"/>
      <c r="D1918" s="9"/>
      <c r="E1918" s="9">
        <v>1</v>
      </c>
      <c r="F1918" s="9"/>
      <c r="G1918" s="9"/>
      <c r="H1918" s="9"/>
      <c r="I1918" s="9"/>
      <c r="J1918" s="9"/>
      <c r="K1918" s="9">
        <v>1</v>
      </c>
      <c r="L1918" s="6">
        <f>C1918+D1918+F1918</f>
        <v>0</v>
      </c>
      <c r="M1918" s="6">
        <f>H1918+J1918</f>
        <v>0</v>
      </c>
      <c r="N1918" s="6">
        <f>I1918+G1918</f>
        <v>0</v>
      </c>
      <c r="O1918" s="6">
        <f>B1918+L1918+M1918+N1918</f>
        <v>0</v>
      </c>
    </row>
    <row r="1919" spans="1:15" x14ac:dyDescent="0.35">
      <c r="A1919" s="8" t="s">
        <v>2083</v>
      </c>
      <c r="B1919" s="9"/>
      <c r="C1919" s="9"/>
      <c r="D1919" s="9"/>
      <c r="E1919" s="9">
        <v>2</v>
      </c>
      <c r="F1919" s="9"/>
      <c r="G1919" s="9"/>
      <c r="H1919" s="9"/>
      <c r="I1919" s="9"/>
      <c r="J1919" s="9"/>
      <c r="K1919" s="9">
        <v>2</v>
      </c>
      <c r="L1919" s="6">
        <f>C1919+D1919+F1919</f>
        <v>0</v>
      </c>
      <c r="M1919" s="6">
        <f>H1919+J1919</f>
        <v>0</v>
      </c>
      <c r="N1919" s="6">
        <f>I1919+G1919</f>
        <v>0</v>
      </c>
      <c r="O1919" s="6">
        <f>B1919+L1919+M1919+N1919</f>
        <v>0</v>
      </c>
    </row>
    <row r="1920" spans="1:15" x14ac:dyDescent="0.35">
      <c r="A1920" s="8" t="s">
        <v>1064</v>
      </c>
      <c r="B1920" s="9"/>
      <c r="C1920" s="9"/>
      <c r="D1920" s="9"/>
      <c r="E1920" s="9">
        <v>2</v>
      </c>
      <c r="F1920" s="9"/>
      <c r="G1920" s="9"/>
      <c r="H1920" s="9"/>
      <c r="I1920" s="9"/>
      <c r="J1920" s="9"/>
      <c r="K1920" s="9">
        <v>2</v>
      </c>
      <c r="L1920" s="6">
        <f>C1920+D1920+F1920</f>
        <v>0</v>
      </c>
      <c r="M1920" s="6">
        <f>H1920+J1920</f>
        <v>0</v>
      </c>
      <c r="N1920" s="6">
        <f>I1920+G1920</f>
        <v>0</v>
      </c>
      <c r="O1920" s="6">
        <f>B1920+L1920+M1920+N1920</f>
        <v>0</v>
      </c>
    </row>
    <row r="1921" spans="1:15" x14ac:dyDescent="0.35">
      <c r="A1921" s="8" t="s">
        <v>838</v>
      </c>
      <c r="B1921" s="9"/>
      <c r="C1921" s="9"/>
      <c r="D1921" s="9"/>
      <c r="E1921" s="9">
        <v>4</v>
      </c>
      <c r="F1921" s="9"/>
      <c r="G1921" s="9"/>
      <c r="H1921" s="9"/>
      <c r="I1921" s="9"/>
      <c r="J1921" s="9"/>
      <c r="K1921" s="9">
        <v>4</v>
      </c>
      <c r="L1921" s="6">
        <f>C1921+D1921+F1921</f>
        <v>0</v>
      </c>
      <c r="M1921" s="6">
        <f>H1921+J1921</f>
        <v>0</v>
      </c>
      <c r="N1921" s="6">
        <f>I1921+G1921</f>
        <v>0</v>
      </c>
      <c r="O1921" s="6">
        <f>B1921+L1921+M1921+N1921</f>
        <v>0</v>
      </c>
    </row>
    <row r="1922" spans="1:15" x14ac:dyDescent="0.35">
      <c r="A1922" s="8" t="s">
        <v>738</v>
      </c>
      <c r="B1922" s="9"/>
      <c r="C1922" s="9"/>
      <c r="D1922" s="9"/>
      <c r="E1922" s="9">
        <v>1</v>
      </c>
      <c r="F1922" s="9"/>
      <c r="G1922" s="9"/>
      <c r="H1922" s="9"/>
      <c r="I1922" s="9"/>
      <c r="J1922" s="9"/>
      <c r="K1922" s="9">
        <v>1</v>
      </c>
      <c r="L1922" s="6">
        <f>C1922+D1922+F1922</f>
        <v>0</v>
      </c>
      <c r="M1922" s="6">
        <f>H1922+J1922</f>
        <v>0</v>
      </c>
      <c r="N1922" s="6">
        <f>I1922+G1922</f>
        <v>0</v>
      </c>
      <c r="O1922" s="6">
        <f>B1922+L1922+M1922+N1922</f>
        <v>0</v>
      </c>
    </row>
    <row r="1923" spans="1:15" x14ac:dyDescent="0.35">
      <c r="A1923" s="8" t="s">
        <v>748</v>
      </c>
      <c r="B1923" s="9"/>
      <c r="C1923" s="9"/>
      <c r="D1923" s="9"/>
      <c r="E1923" s="9">
        <v>1</v>
      </c>
      <c r="F1923" s="9"/>
      <c r="G1923" s="9"/>
      <c r="H1923" s="9"/>
      <c r="I1923" s="9"/>
      <c r="J1923" s="9"/>
      <c r="K1923" s="9">
        <v>1</v>
      </c>
      <c r="L1923" s="6">
        <f>C1923+D1923+F1923</f>
        <v>0</v>
      </c>
      <c r="M1923" s="6">
        <f>H1923+J1923</f>
        <v>0</v>
      </c>
      <c r="N1923" s="6">
        <f>I1923+G1923</f>
        <v>0</v>
      </c>
      <c r="O1923" s="6">
        <f>B1923+L1923+M1923+N1923</f>
        <v>0</v>
      </c>
    </row>
    <row r="1924" spans="1:15" x14ac:dyDescent="0.35">
      <c r="A1924" s="8" t="s">
        <v>2098</v>
      </c>
      <c r="B1924" s="9"/>
      <c r="C1924" s="9"/>
      <c r="D1924" s="9"/>
      <c r="E1924" s="9">
        <v>1</v>
      </c>
      <c r="F1924" s="9"/>
      <c r="G1924" s="9"/>
      <c r="H1924" s="9"/>
      <c r="I1924" s="9"/>
      <c r="J1924" s="9"/>
      <c r="K1924" s="9">
        <v>1</v>
      </c>
      <c r="L1924" s="6">
        <f>C1924+D1924+F1924</f>
        <v>0</v>
      </c>
      <c r="M1924" s="6">
        <f>H1924+J1924</f>
        <v>0</v>
      </c>
      <c r="N1924" s="6">
        <f>I1924+G1924</f>
        <v>0</v>
      </c>
      <c r="O1924" s="6">
        <f>B1924+L1924+M1924+N1924</f>
        <v>0</v>
      </c>
    </row>
    <row r="1925" spans="1:15" x14ac:dyDescent="0.35">
      <c r="A1925" s="8" t="s">
        <v>1826</v>
      </c>
      <c r="B1925" s="9"/>
      <c r="C1925" s="9"/>
      <c r="D1925" s="9"/>
      <c r="E1925" s="9">
        <v>1</v>
      </c>
      <c r="F1925" s="9"/>
      <c r="G1925" s="9"/>
      <c r="H1925" s="9"/>
      <c r="I1925" s="9"/>
      <c r="J1925" s="9"/>
      <c r="K1925" s="9">
        <v>1</v>
      </c>
      <c r="L1925" s="6">
        <f>C1925+D1925+F1925</f>
        <v>0</v>
      </c>
      <c r="M1925" s="6">
        <f>H1925+J1925</f>
        <v>0</v>
      </c>
      <c r="N1925" s="6">
        <f>I1925+G1925</f>
        <v>0</v>
      </c>
      <c r="O1925" s="6">
        <f>B1925+L1925+M1925+N1925</f>
        <v>0</v>
      </c>
    </row>
    <row r="1926" spans="1:15" x14ac:dyDescent="0.35">
      <c r="A1926" s="8" t="s">
        <v>1558</v>
      </c>
      <c r="B1926" s="9"/>
      <c r="C1926" s="9"/>
      <c r="D1926" s="9"/>
      <c r="E1926" s="9">
        <v>1</v>
      </c>
      <c r="F1926" s="9"/>
      <c r="G1926" s="9"/>
      <c r="H1926" s="9"/>
      <c r="I1926" s="9"/>
      <c r="J1926" s="9"/>
      <c r="K1926" s="9">
        <v>1</v>
      </c>
      <c r="L1926" s="6">
        <f>C1926+D1926+F1926</f>
        <v>0</v>
      </c>
      <c r="M1926" s="6">
        <f>H1926+J1926</f>
        <v>0</v>
      </c>
      <c r="N1926" s="6">
        <f>I1926+G1926</f>
        <v>0</v>
      </c>
      <c r="O1926" s="6">
        <f>B1926+L1926+M1926+N1926</f>
        <v>0</v>
      </c>
    </row>
    <row r="1927" spans="1:15" x14ac:dyDescent="0.35">
      <c r="A1927" s="8" t="s">
        <v>450</v>
      </c>
      <c r="B1927" s="9"/>
      <c r="C1927" s="9"/>
      <c r="D1927" s="9"/>
      <c r="E1927" s="9">
        <v>1</v>
      </c>
      <c r="F1927" s="9"/>
      <c r="G1927" s="9"/>
      <c r="H1927" s="9"/>
      <c r="I1927" s="9"/>
      <c r="J1927" s="9"/>
      <c r="K1927" s="9">
        <v>1</v>
      </c>
      <c r="L1927" s="6">
        <f>C1927+D1927+F1927</f>
        <v>0</v>
      </c>
      <c r="M1927" s="6">
        <f>H1927+J1927</f>
        <v>0</v>
      </c>
      <c r="N1927" s="6">
        <f>I1927+G1927</f>
        <v>0</v>
      </c>
      <c r="O1927" s="6">
        <f>B1927+L1927+M1927+N1927</f>
        <v>0</v>
      </c>
    </row>
    <row r="1928" spans="1:15" x14ac:dyDescent="0.35">
      <c r="A1928" s="8" t="s">
        <v>1672</v>
      </c>
      <c r="B1928" s="9"/>
      <c r="C1928" s="9"/>
      <c r="D1928" s="9"/>
      <c r="E1928" s="9">
        <v>1</v>
      </c>
      <c r="F1928" s="9"/>
      <c r="G1928" s="9"/>
      <c r="H1928" s="9"/>
      <c r="I1928" s="9"/>
      <c r="J1928" s="9"/>
      <c r="K1928" s="9">
        <v>1</v>
      </c>
      <c r="L1928" s="6">
        <f>C1928+D1928+F1928</f>
        <v>0</v>
      </c>
      <c r="M1928" s="6">
        <f>H1928+J1928</f>
        <v>0</v>
      </c>
      <c r="N1928" s="6">
        <f>I1928+G1928</f>
        <v>0</v>
      </c>
      <c r="O1928" s="6">
        <f>B1928+L1928+M1928+N1928</f>
        <v>0</v>
      </c>
    </row>
    <row r="1929" spans="1:15" x14ac:dyDescent="0.35">
      <c r="A1929" s="8" t="s">
        <v>2130</v>
      </c>
      <c r="B1929" s="9"/>
      <c r="C1929" s="9"/>
      <c r="D1929" s="9"/>
      <c r="E1929" s="9">
        <v>1</v>
      </c>
      <c r="F1929" s="9"/>
      <c r="G1929" s="9"/>
      <c r="H1929" s="9"/>
      <c r="I1929" s="9"/>
      <c r="J1929" s="9"/>
      <c r="K1929" s="9">
        <v>1</v>
      </c>
      <c r="L1929" s="6">
        <f>C1929+D1929+F1929</f>
        <v>0</v>
      </c>
      <c r="M1929" s="6">
        <f>H1929+J1929</f>
        <v>0</v>
      </c>
      <c r="N1929" s="6">
        <f>I1929+G1929</f>
        <v>0</v>
      </c>
      <c r="O1929" s="6">
        <f>B1929+L1929+M1929+N1929</f>
        <v>0</v>
      </c>
    </row>
    <row r="1930" spans="1:15" x14ac:dyDescent="0.35">
      <c r="A1930" s="8" t="s">
        <v>1831</v>
      </c>
      <c r="B1930" s="9"/>
      <c r="C1930" s="9"/>
      <c r="D1930" s="9"/>
      <c r="E1930" s="9">
        <v>1</v>
      </c>
      <c r="F1930" s="9"/>
      <c r="G1930" s="9"/>
      <c r="H1930" s="9"/>
      <c r="I1930" s="9"/>
      <c r="J1930" s="9"/>
      <c r="K1930" s="9">
        <v>1</v>
      </c>
      <c r="L1930" s="6">
        <f>C1930+D1930+F1930</f>
        <v>0</v>
      </c>
      <c r="M1930" s="6">
        <f>H1930+J1930</f>
        <v>0</v>
      </c>
      <c r="N1930" s="6">
        <f>I1930+G1930</f>
        <v>0</v>
      </c>
      <c r="O1930" s="6">
        <f>B1930+L1930+M1930+N1930</f>
        <v>0</v>
      </c>
    </row>
    <row r="1931" spans="1:15" x14ac:dyDescent="0.35">
      <c r="A1931" s="8" t="s">
        <v>963</v>
      </c>
      <c r="B1931" s="9"/>
      <c r="C1931" s="9"/>
      <c r="D1931" s="9"/>
      <c r="E1931" s="9">
        <v>1</v>
      </c>
      <c r="F1931" s="9"/>
      <c r="G1931" s="9"/>
      <c r="H1931" s="9"/>
      <c r="I1931" s="9"/>
      <c r="J1931" s="9"/>
      <c r="K1931" s="9">
        <v>1</v>
      </c>
      <c r="L1931" s="6">
        <f>C1931+D1931+F1931</f>
        <v>0</v>
      </c>
      <c r="M1931" s="6">
        <f>H1931+J1931</f>
        <v>0</v>
      </c>
      <c r="N1931" s="6">
        <f>I1931+G1931</f>
        <v>0</v>
      </c>
      <c r="O1931" s="6">
        <f>B1931+L1931+M1931+N1931</f>
        <v>0</v>
      </c>
    </row>
    <row r="1932" spans="1:15" x14ac:dyDescent="0.35">
      <c r="A1932" s="8" t="s">
        <v>1689</v>
      </c>
      <c r="B1932" s="9"/>
      <c r="C1932" s="9"/>
      <c r="D1932" s="9"/>
      <c r="E1932" s="9">
        <v>1</v>
      </c>
      <c r="F1932" s="9"/>
      <c r="G1932" s="9"/>
      <c r="H1932" s="9"/>
      <c r="I1932" s="9"/>
      <c r="J1932" s="9"/>
      <c r="K1932" s="9">
        <v>1</v>
      </c>
      <c r="L1932" s="6">
        <f>C1932+D1932+F1932</f>
        <v>0</v>
      </c>
      <c r="M1932" s="6">
        <f>H1932+J1932</f>
        <v>0</v>
      </c>
      <c r="N1932" s="6">
        <f>I1932+G1932</f>
        <v>0</v>
      </c>
      <c r="O1932" s="6">
        <f>B1932+L1932+M1932+N1932</f>
        <v>0</v>
      </c>
    </row>
    <row r="1933" spans="1:15" x14ac:dyDescent="0.35">
      <c r="A1933" s="8" t="s">
        <v>1028</v>
      </c>
      <c r="B1933" s="9"/>
      <c r="C1933" s="9"/>
      <c r="D1933" s="9"/>
      <c r="E1933" s="9">
        <v>1</v>
      </c>
      <c r="F1933" s="9"/>
      <c r="G1933" s="9"/>
      <c r="H1933" s="9"/>
      <c r="I1933" s="9"/>
      <c r="J1933" s="9"/>
      <c r="K1933" s="9">
        <v>1</v>
      </c>
      <c r="L1933" s="6">
        <f>C1933+D1933+F1933</f>
        <v>0</v>
      </c>
      <c r="M1933" s="6">
        <f>H1933+J1933</f>
        <v>0</v>
      </c>
      <c r="N1933" s="6">
        <f>I1933+G1933</f>
        <v>0</v>
      </c>
      <c r="O1933" s="6">
        <f>B1933+L1933+M1933+N1933</f>
        <v>0</v>
      </c>
    </row>
    <row r="1934" spans="1:15" x14ac:dyDescent="0.35">
      <c r="A1934" s="8" t="s">
        <v>1637</v>
      </c>
      <c r="B1934" s="9"/>
      <c r="C1934" s="9"/>
      <c r="D1934" s="9"/>
      <c r="E1934" s="9">
        <v>1</v>
      </c>
      <c r="F1934" s="9"/>
      <c r="G1934" s="9"/>
      <c r="H1934" s="9"/>
      <c r="I1934" s="9"/>
      <c r="J1934" s="9"/>
      <c r="K1934" s="9">
        <v>1</v>
      </c>
      <c r="L1934" s="6">
        <f>C1934+D1934+F1934</f>
        <v>0</v>
      </c>
      <c r="M1934" s="6">
        <f>H1934+J1934</f>
        <v>0</v>
      </c>
      <c r="N1934" s="6">
        <f>I1934+G1934</f>
        <v>0</v>
      </c>
      <c r="O1934" s="6">
        <f>B1934+L1934+M1934+N1934</f>
        <v>0</v>
      </c>
    </row>
    <row r="1935" spans="1:15" x14ac:dyDescent="0.35">
      <c r="A1935" s="8" t="s">
        <v>1544</v>
      </c>
      <c r="B1935" s="9"/>
      <c r="C1935" s="9"/>
      <c r="D1935" s="9"/>
      <c r="E1935" s="9">
        <v>1</v>
      </c>
      <c r="F1935" s="9"/>
      <c r="G1935" s="9"/>
      <c r="H1935" s="9"/>
      <c r="I1935" s="9"/>
      <c r="J1935" s="9"/>
      <c r="K1935" s="9">
        <v>1</v>
      </c>
      <c r="L1935" s="6">
        <f>C1935+D1935+F1935</f>
        <v>0</v>
      </c>
      <c r="M1935" s="6">
        <f>H1935+J1935</f>
        <v>0</v>
      </c>
      <c r="N1935" s="6">
        <f>I1935+G1935</f>
        <v>0</v>
      </c>
      <c r="O1935" s="6">
        <f>B1935+L1935+M1935+N1935</f>
        <v>0</v>
      </c>
    </row>
    <row r="1936" spans="1:15" x14ac:dyDescent="0.35">
      <c r="A1936" s="8" t="s">
        <v>1030</v>
      </c>
      <c r="B1936" s="9"/>
      <c r="C1936" s="9"/>
      <c r="D1936" s="9"/>
      <c r="E1936" s="9">
        <v>1</v>
      </c>
      <c r="F1936" s="9"/>
      <c r="G1936" s="9"/>
      <c r="H1936" s="9"/>
      <c r="I1936" s="9"/>
      <c r="J1936" s="9"/>
      <c r="K1936" s="9">
        <v>1</v>
      </c>
      <c r="L1936" s="6">
        <f>C1936+D1936+F1936</f>
        <v>0</v>
      </c>
      <c r="M1936" s="6">
        <f>H1936+J1936</f>
        <v>0</v>
      </c>
      <c r="N1936" s="6">
        <f>I1936+G1936</f>
        <v>0</v>
      </c>
      <c r="O1936" s="6">
        <f>B1936+L1936+M1936+N1936</f>
        <v>0</v>
      </c>
    </row>
    <row r="1937" spans="1:15" x14ac:dyDescent="0.35">
      <c r="A1937" s="8" t="s">
        <v>1377</v>
      </c>
      <c r="B1937" s="9"/>
      <c r="C1937" s="9"/>
      <c r="D1937" s="9"/>
      <c r="E1937" s="9">
        <v>2</v>
      </c>
      <c r="F1937" s="9"/>
      <c r="G1937" s="9"/>
      <c r="H1937" s="9"/>
      <c r="I1937" s="9"/>
      <c r="J1937" s="9"/>
      <c r="K1937" s="9">
        <v>2</v>
      </c>
      <c r="L1937" s="6">
        <f>C1937+D1937+F1937</f>
        <v>0</v>
      </c>
      <c r="M1937" s="6">
        <f>H1937+J1937</f>
        <v>0</v>
      </c>
      <c r="N1937" s="6">
        <f>I1937+G1937</f>
        <v>0</v>
      </c>
      <c r="O1937" s="6">
        <f>B1937+L1937+M1937+N1937</f>
        <v>0</v>
      </c>
    </row>
    <row r="1938" spans="1:15" x14ac:dyDescent="0.35">
      <c r="A1938" s="8" t="s">
        <v>2095</v>
      </c>
      <c r="B1938" s="9"/>
      <c r="C1938" s="9"/>
      <c r="D1938" s="9"/>
      <c r="E1938" s="9">
        <v>1</v>
      </c>
      <c r="F1938" s="9"/>
      <c r="G1938" s="9"/>
      <c r="H1938" s="9"/>
      <c r="I1938" s="9"/>
      <c r="J1938" s="9"/>
      <c r="K1938" s="9">
        <v>1</v>
      </c>
      <c r="L1938" s="6">
        <f>C1938+D1938+F1938</f>
        <v>0</v>
      </c>
      <c r="M1938" s="6">
        <f>H1938+J1938</f>
        <v>0</v>
      </c>
      <c r="N1938" s="6">
        <f>I1938+G1938</f>
        <v>0</v>
      </c>
      <c r="O1938" s="6">
        <f>B1938+L1938+M1938+N1938</f>
        <v>0</v>
      </c>
    </row>
    <row r="1939" spans="1:15" x14ac:dyDescent="0.35">
      <c r="A1939" s="8" t="s">
        <v>2096</v>
      </c>
      <c r="B1939" s="9"/>
      <c r="C1939" s="9"/>
      <c r="D1939" s="9"/>
      <c r="E1939" s="9">
        <v>1</v>
      </c>
      <c r="F1939" s="9"/>
      <c r="G1939" s="9"/>
      <c r="H1939" s="9"/>
      <c r="I1939" s="9"/>
      <c r="J1939" s="9"/>
      <c r="K1939" s="9">
        <v>1</v>
      </c>
      <c r="L1939" s="6">
        <f>C1939+D1939+F1939</f>
        <v>0</v>
      </c>
      <c r="M1939" s="6">
        <f>H1939+J1939</f>
        <v>0</v>
      </c>
      <c r="N1939" s="6">
        <f>I1939+G1939</f>
        <v>0</v>
      </c>
      <c r="O1939" s="6">
        <f>B1939+L1939+M1939+N1939</f>
        <v>0</v>
      </c>
    </row>
    <row r="1940" spans="1:15" x14ac:dyDescent="0.35">
      <c r="A1940" s="8" t="s">
        <v>664</v>
      </c>
      <c r="B1940" s="9"/>
      <c r="C1940" s="9"/>
      <c r="D1940" s="9"/>
      <c r="E1940" s="9">
        <v>3</v>
      </c>
      <c r="F1940" s="9"/>
      <c r="G1940" s="9"/>
      <c r="H1940" s="9"/>
      <c r="I1940" s="9"/>
      <c r="J1940" s="9"/>
      <c r="K1940" s="9">
        <v>3</v>
      </c>
      <c r="L1940" s="6">
        <f>C1940+D1940+F1940</f>
        <v>0</v>
      </c>
      <c r="M1940" s="6">
        <f>H1940+J1940</f>
        <v>0</v>
      </c>
      <c r="N1940" s="6">
        <f>I1940+G1940</f>
        <v>0</v>
      </c>
      <c r="O1940" s="6">
        <f>B1940+L1940+M1940+N1940</f>
        <v>0</v>
      </c>
    </row>
    <row r="1941" spans="1:15" x14ac:dyDescent="0.35">
      <c r="A1941" s="8" t="s">
        <v>1378</v>
      </c>
      <c r="B1941" s="9"/>
      <c r="C1941" s="9"/>
      <c r="D1941" s="9"/>
      <c r="E1941" s="9">
        <v>2</v>
      </c>
      <c r="F1941" s="9"/>
      <c r="G1941" s="9"/>
      <c r="H1941" s="9"/>
      <c r="I1941" s="9"/>
      <c r="J1941" s="9"/>
      <c r="K1941" s="9">
        <v>2</v>
      </c>
      <c r="L1941" s="6">
        <f>C1941+D1941+F1941</f>
        <v>0</v>
      </c>
      <c r="M1941" s="6">
        <f>H1941+J1941</f>
        <v>0</v>
      </c>
      <c r="N1941" s="6">
        <f>I1941+G1941</f>
        <v>0</v>
      </c>
      <c r="O1941" s="6">
        <f>B1941+L1941+M1941+N1941</f>
        <v>0</v>
      </c>
    </row>
    <row r="1942" spans="1:15" x14ac:dyDescent="0.35">
      <c r="A1942" s="8" t="s">
        <v>1219</v>
      </c>
      <c r="B1942" s="9"/>
      <c r="C1942" s="9"/>
      <c r="D1942" s="9"/>
      <c r="E1942" s="9">
        <v>1</v>
      </c>
      <c r="F1942" s="9"/>
      <c r="G1942" s="9"/>
      <c r="H1942" s="9"/>
      <c r="I1942" s="9"/>
      <c r="J1942" s="9"/>
      <c r="K1942" s="9">
        <v>1</v>
      </c>
      <c r="L1942" s="6">
        <f>C1942+D1942+F1942</f>
        <v>0</v>
      </c>
      <c r="M1942" s="6">
        <f>H1942+J1942</f>
        <v>0</v>
      </c>
      <c r="N1942" s="6">
        <f>I1942+G1942</f>
        <v>0</v>
      </c>
      <c r="O1942" s="6">
        <f>B1942+L1942+M1942+N1942</f>
        <v>0</v>
      </c>
    </row>
    <row r="1943" spans="1:15" x14ac:dyDescent="0.35">
      <c r="A1943" s="8" t="s">
        <v>2012</v>
      </c>
      <c r="B1943" s="9"/>
      <c r="C1943" s="9"/>
      <c r="D1943" s="9"/>
      <c r="E1943" s="9">
        <v>1</v>
      </c>
      <c r="F1943" s="9"/>
      <c r="G1943" s="9"/>
      <c r="H1943" s="9"/>
      <c r="I1943" s="9"/>
      <c r="J1943" s="9"/>
      <c r="K1943" s="9">
        <v>1</v>
      </c>
      <c r="L1943" s="6">
        <f>C1943+D1943+F1943</f>
        <v>0</v>
      </c>
      <c r="M1943" s="6">
        <f>H1943+J1943</f>
        <v>0</v>
      </c>
      <c r="N1943" s="6">
        <f>I1943+G1943</f>
        <v>0</v>
      </c>
      <c r="O1943" s="6">
        <f>B1943+L1943+M1943+N1943</f>
        <v>0</v>
      </c>
    </row>
    <row r="1944" spans="1:15" x14ac:dyDescent="0.35">
      <c r="A1944" s="8" t="s">
        <v>1032</v>
      </c>
      <c r="B1944" s="9"/>
      <c r="C1944" s="9"/>
      <c r="D1944" s="9"/>
      <c r="E1944" s="9">
        <v>3</v>
      </c>
      <c r="F1944" s="9"/>
      <c r="G1944" s="9"/>
      <c r="H1944" s="9"/>
      <c r="I1944" s="9"/>
      <c r="J1944" s="9"/>
      <c r="K1944" s="9">
        <v>3</v>
      </c>
      <c r="L1944" s="6">
        <f>C1944+D1944+F1944</f>
        <v>0</v>
      </c>
      <c r="M1944" s="6">
        <f>H1944+J1944</f>
        <v>0</v>
      </c>
      <c r="N1944" s="6">
        <f>I1944+G1944</f>
        <v>0</v>
      </c>
      <c r="O1944" s="6">
        <f>B1944+L1944+M1944+N1944</f>
        <v>0</v>
      </c>
    </row>
    <row r="1945" spans="1:15" x14ac:dyDescent="0.35">
      <c r="A1945" s="8" t="s">
        <v>745</v>
      </c>
      <c r="B1945" s="9"/>
      <c r="C1945" s="9"/>
      <c r="D1945" s="9"/>
      <c r="E1945" s="9">
        <v>3</v>
      </c>
      <c r="F1945" s="9"/>
      <c r="G1945" s="9"/>
      <c r="H1945" s="9"/>
      <c r="I1945" s="9"/>
      <c r="J1945" s="9"/>
      <c r="K1945" s="9">
        <v>3</v>
      </c>
      <c r="L1945" s="6">
        <f>C1945+D1945+F1945</f>
        <v>0</v>
      </c>
      <c r="M1945" s="6">
        <f>H1945+J1945</f>
        <v>0</v>
      </c>
      <c r="N1945" s="6">
        <f>I1945+G1945</f>
        <v>0</v>
      </c>
      <c r="O1945" s="6">
        <f>B1945+L1945+M1945+N1945</f>
        <v>0</v>
      </c>
    </row>
    <row r="1946" spans="1:15" x14ac:dyDescent="0.35">
      <c r="A1946" s="8" t="s">
        <v>1819</v>
      </c>
      <c r="B1946" s="9"/>
      <c r="C1946" s="9"/>
      <c r="D1946" s="9"/>
      <c r="E1946" s="9">
        <v>4</v>
      </c>
      <c r="F1946" s="9"/>
      <c r="G1946" s="9"/>
      <c r="H1946" s="9"/>
      <c r="I1946" s="9"/>
      <c r="J1946" s="9"/>
      <c r="K1946" s="9">
        <v>4</v>
      </c>
      <c r="L1946" s="6">
        <f>C1946+D1946+F1946</f>
        <v>0</v>
      </c>
      <c r="M1946" s="6">
        <f>H1946+J1946</f>
        <v>0</v>
      </c>
      <c r="N1946" s="6">
        <f>I1946+G1946</f>
        <v>0</v>
      </c>
      <c r="O1946" s="6">
        <f>B1946+L1946+M1946+N1946</f>
        <v>0</v>
      </c>
    </row>
    <row r="1947" spans="1:15" x14ac:dyDescent="0.35">
      <c r="A1947" s="8" t="s">
        <v>756</v>
      </c>
      <c r="B1947" s="9"/>
      <c r="C1947" s="9"/>
      <c r="D1947" s="9"/>
      <c r="E1947" s="9">
        <v>1</v>
      </c>
      <c r="F1947" s="9"/>
      <c r="G1947" s="9"/>
      <c r="H1947" s="9"/>
      <c r="I1947" s="9"/>
      <c r="J1947" s="9"/>
      <c r="K1947" s="9">
        <v>1</v>
      </c>
      <c r="L1947" s="6">
        <f>C1947+D1947+F1947</f>
        <v>0</v>
      </c>
      <c r="M1947" s="6">
        <f>H1947+J1947</f>
        <v>0</v>
      </c>
      <c r="N1947" s="6">
        <f>I1947+G1947</f>
        <v>0</v>
      </c>
      <c r="O1947" s="6">
        <f>B1947+L1947+M1947+N1947</f>
        <v>0</v>
      </c>
    </row>
    <row r="1948" spans="1:15" x14ac:dyDescent="0.35">
      <c r="A1948" s="8" t="s">
        <v>1212</v>
      </c>
      <c r="B1948" s="9"/>
      <c r="C1948" s="9"/>
      <c r="D1948" s="9"/>
      <c r="E1948" s="9">
        <v>1</v>
      </c>
      <c r="F1948" s="9"/>
      <c r="G1948" s="9"/>
      <c r="H1948" s="9"/>
      <c r="I1948" s="9"/>
      <c r="J1948" s="9"/>
      <c r="K1948" s="9">
        <v>1</v>
      </c>
      <c r="L1948" s="6">
        <f>C1948+D1948+F1948</f>
        <v>0</v>
      </c>
      <c r="M1948" s="6">
        <f>H1948+J1948</f>
        <v>0</v>
      </c>
      <c r="N1948" s="6">
        <f>I1948+G1948</f>
        <v>0</v>
      </c>
      <c r="O1948" s="6">
        <f>B1948+L1948+M1948+N1948</f>
        <v>0</v>
      </c>
    </row>
    <row r="1949" spans="1:15" x14ac:dyDescent="0.35">
      <c r="A1949" s="8" t="s">
        <v>1680</v>
      </c>
      <c r="B1949" s="9"/>
      <c r="C1949" s="9"/>
      <c r="D1949" s="9"/>
      <c r="E1949" s="9">
        <v>3</v>
      </c>
      <c r="F1949" s="9"/>
      <c r="G1949" s="9"/>
      <c r="H1949" s="9"/>
      <c r="I1949" s="9"/>
      <c r="J1949" s="9"/>
      <c r="K1949" s="9">
        <v>3</v>
      </c>
      <c r="L1949" s="6">
        <f>C1949+D1949+F1949</f>
        <v>0</v>
      </c>
      <c r="M1949" s="6">
        <f>H1949+J1949</f>
        <v>0</v>
      </c>
      <c r="N1949" s="6">
        <f>I1949+G1949</f>
        <v>0</v>
      </c>
      <c r="O1949" s="6">
        <f>B1949+L1949+M1949+N1949</f>
        <v>0</v>
      </c>
    </row>
    <row r="1950" spans="1:15" x14ac:dyDescent="0.35">
      <c r="A1950" s="8" t="s">
        <v>29</v>
      </c>
      <c r="B1950" s="9"/>
      <c r="C1950" s="9"/>
      <c r="D1950" s="9"/>
      <c r="E1950" s="9">
        <v>1</v>
      </c>
      <c r="F1950" s="9"/>
      <c r="G1950" s="9"/>
      <c r="H1950" s="9"/>
      <c r="I1950" s="9"/>
      <c r="J1950" s="9"/>
      <c r="K1950" s="9">
        <v>1</v>
      </c>
      <c r="L1950" s="6">
        <f>C1950+D1950+F1950</f>
        <v>0</v>
      </c>
      <c r="M1950" s="6">
        <f>H1950+J1950</f>
        <v>0</v>
      </c>
      <c r="N1950" s="6">
        <f>I1950+G1950</f>
        <v>0</v>
      </c>
      <c r="O1950" s="6">
        <f>B1950+L1950+M1950+N1950</f>
        <v>0</v>
      </c>
    </row>
    <row r="1951" spans="1:15" x14ac:dyDescent="0.35">
      <c r="A1951" s="8" t="s">
        <v>2154</v>
      </c>
      <c r="B1951" s="9"/>
      <c r="C1951" s="9"/>
      <c r="D1951" s="9"/>
      <c r="E1951" s="9">
        <v>1</v>
      </c>
      <c r="F1951" s="9"/>
      <c r="G1951" s="9"/>
      <c r="H1951" s="9"/>
      <c r="I1951" s="9"/>
      <c r="J1951" s="9"/>
      <c r="K1951" s="9">
        <v>1</v>
      </c>
      <c r="L1951" s="6">
        <f>C1951+D1951+F1951</f>
        <v>0</v>
      </c>
      <c r="M1951" s="6">
        <f>H1951+J1951</f>
        <v>0</v>
      </c>
      <c r="N1951" s="6">
        <f>I1951+G1951</f>
        <v>0</v>
      </c>
      <c r="O1951" s="6">
        <f>B1951+L1951+M1951+N1951</f>
        <v>0</v>
      </c>
    </row>
    <row r="1952" spans="1:15" x14ac:dyDescent="0.35">
      <c r="A1952" s="8" t="s">
        <v>744</v>
      </c>
      <c r="B1952" s="9"/>
      <c r="C1952" s="9"/>
      <c r="D1952" s="9"/>
      <c r="E1952" s="9">
        <v>1</v>
      </c>
      <c r="F1952" s="9"/>
      <c r="G1952" s="9"/>
      <c r="H1952" s="9"/>
      <c r="I1952" s="9"/>
      <c r="J1952" s="9"/>
      <c r="K1952" s="9">
        <v>1</v>
      </c>
      <c r="L1952" s="6">
        <f>C1952+D1952+F1952</f>
        <v>0</v>
      </c>
      <c r="M1952" s="6">
        <f>H1952+J1952</f>
        <v>0</v>
      </c>
      <c r="N1952" s="6">
        <f>I1952+G1952</f>
        <v>0</v>
      </c>
      <c r="O1952" s="6">
        <f>B1952+L1952+M1952+N1952</f>
        <v>0</v>
      </c>
    </row>
    <row r="1953" spans="1:15" x14ac:dyDescent="0.35">
      <c r="A1953" s="8" t="s">
        <v>1627</v>
      </c>
      <c r="B1953" s="9"/>
      <c r="C1953" s="9"/>
      <c r="D1953" s="9"/>
      <c r="E1953" s="9">
        <v>1</v>
      </c>
      <c r="F1953" s="9"/>
      <c r="G1953" s="9"/>
      <c r="H1953" s="9"/>
      <c r="I1953" s="9"/>
      <c r="J1953" s="9"/>
      <c r="K1953" s="9">
        <v>1</v>
      </c>
      <c r="L1953" s="6">
        <f>C1953+D1953+F1953</f>
        <v>0</v>
      </c>
      <c r="M1953" s="6">
        <f>H1953+J1953</f>
        <v>0</v>
      </c>
      <c r="N1953" s="6">
        <f>I1953+G1953</f>
        <v>0</v>
      </c>
      <c r="O1953" s="6">
        <f>B1953+L1953+M1953+N1953</f>
        <v>0</v>
      </c>
    </row>
    <row r="1954" spans="1:15" x14ac:dyDescent="0.35">
      <c r="A1954" s="8" t="s">
        <v>2176</v>
      </c>
      <c r="B1954" s="9"/>
      <c r="C1954" s="9"/>
      <c r="D1954" s="9"/>
      <c r="E1954" s="9">
        <v>3</v>
      </c>
      <c r="F1954" s="9"/>
      <c r="G1954" s="9"/>
      <c r="H1954" s="9"/>
      <c r="I1954" s="9"/>
      <c r="J1954" s="9"/>
      <c r="K1954" s="9">
        <v>3</v>
      </c>
      <c r="L1954" s="6">
        <f>C1954+D1954+F1954</f>
        <v>0</v>
      </c>
      <c r="M1954" s="6">
        <f>H1954+J1954</f>
        <v>0</v>
      </c>
      <c r="N1954" s="6">
        <f>I1954+G1954</f>
        <v>0</v>
      </c>
      <c r="O1954" s="6">
        <f>B1954+L1954+M1954+N1954</f>
        <v>0</v>
      </c>
    </row>
    <row r="1955" spans="1:15" x14ac:dyDescent="0.35">
      <c r="A1955" s="8" t="s">
        <v>1666</v>
      </c>
      <c r="B1955" s="9"/>
      <c r="C1955" s="9"/>
      <c r="D1955" s="9"/>
      <c r="E1955" s="9">
        <v>1</v>
      </c>
      <c r="F1955" s="9"/>
      <c r="G1955" s="9"/>
      <c r="H1955" s="9"/>
      <c r="I1955" s="9"/>
      <c r="J1955" s="9"/>
      <c r="K1955" s="9">
        <v>1</v>
      </c>
      <c r="L1955" s="6">
        <f>C1955+D1955+F1955</f>
        <v>0</v>
      </c>
      <c r="M1955" s="6">
        <f>H1955+J1955</f>
        <v>0</v>
      </c>
      <c r="N1955" s="6">
        <f>I1955+G1955</f>
        <v>0</v>
      </c>
      <c r="O1955" s="6">
        <f>B1955+L1955+M1955+N1955</f>
        <v>0</v>
      </c>
    </row>
    <row r="1956" spans="1:15" x14ac:dyDescent="0.35">
      <c r="A1956" s="8" t="s">
        <v>1320</v>
      </c>
      <c r="B1956" s="9"/>
      <c r="C1956" s="9"/>
      <c r="D1956" s="9"/>
      <c r="E1956" s="9">
        <v>1</v>
      </c>
      <c r="F1956" s="9"/>
      <c r="G1956" s="9"/>
      <c r="H1956" s="9"/>
      <c r="I1956" s="9"/>
      <c r="J1956" s="9"/>
      <c r="K1956" s="9">
        <v>1</v>
      </c>
      <c r="L1956" s="6">
        <f>C1956+D1956+F1956</f>
        <v>0</v>
      </c>
      <c r="M1956" s="6">
        <f>H1956+J1956</f>
        <v>0</v>
      </c>
      <c r="N1956" s="6">
        <f>I1956+G1956</f>
        <v>0</v>
      </c>
      <c r="O1956" s="6">
        <f>B1956+L1956+M1956+N1956</f>
        <v>0</v>
      </c>
    </row>
    <row r="1957" spans="1:15" x14ac:dyDescent="0.35">
      <c r="A1957" s="8" t="s">
        <v>1336</v>
      </c>
      <c r="B1957" s="9"/>
      <c r="C1957" s="9"/>
      <c r="D1957" s="9"/>
      <c r="E1957" s="9">
        <v>1</v>
      </c>
      <c r="F1957" s="9"/>
      <c r="G1957" s="9"/>
      <c r="H1957" s="9"/>
      <c r="I1957" s="9"/>
      <c r="J1957" s="9"/>
      <c r="K1957" s="9">
        <v>1</v>
      </c>
      <c r="L1957" s="6">
        <f>C1957+D1957+F1957</f>
        <v>0</v>
      </c>
      <c r="M1957" s="6">
        <f>H1957+J1957</f>
        <v>0</v>
      </c>
      <c r="N1957" s="6">
        <f>I1957+G1957</f>
        <v>0</v>
      </c>
      <c r="O1957" s="6">
        <f>B1957+L1957+M1957+N1957</f>
        <v>0</v>
      </c>
    </row>
    <row r="1958" spans="1:15" x14ac:dyDescent="0.35">
      <c r="A1958" s="8" t="s">
        <v>2165</v>
      </c>
      <c r="B1958" s="9"/>
      <c r="C1958" s="9"/>
      <c r="D1958" s="9"/>
      <c r="E1958" s="9">
        <v>1</v>
      </c>
      <c r="F1958" s="9"/>
      <c r="G1958" s="9"/>
      <c r="H1958" s="9"/>
      <c r="I1958" s="9"/>
      <c r="J1958" s="9"/>
      <c r="K1958" s="9">
        <v>1</v>
      </c>
      <c r="L1958" s="6">
        <f>C1958+D1958+F1958</f>
        <v>0</v>
      </c>
      <c r="M1958" s="6">
        <f>H1958+J1958</f>
        <v>0</v>
      </c>
      <c r="N1958" s="6">
        <f>I1958+G1958</f>
        <v>0</v>
      </c>
      <c r="O1958" s="6">
        <f>B1958+L1958+M1958+N1958</f>
        <v>0</v>
      </c>
    </row>
    <row r="1959" spans="1:15" x14ac:dyDescent="0.35">
      <c r="A1959" s="8" t="s">
        <v>1651</v>
      </c>
      <c r="B1959" s="9"/>
      <c r="C1959" s="9"/>
      <c r="D1959" s="9"/>
      <c r="E1959" s="9">
        <v>1</v>
      </c>
      <c r="F1959" s="9"/>
      <c r="G1959" s="9"/>
      <c r="H1959" s="9"/>
      <c r="I1959" s="9"/>
      <c r="J1959" s="9"/>
      <c r="K1959" s="9">
        <v>1</v>
      </c>
      <c r="L1959" s="6">
        <f>C1959+D1959+F1959</f>
        <v>0</v>
      </c>
      <c r="M1959" s="6">
        <f>H1959+J1959</f>
        <v>0</v>
      </c>
      <c r="N1959" s="6">
        <f>I1959+G1959</f>
        <v>0</v>
      </c>
      <c r="O1959" s="6">
        <f>B1959+L1959+M1959+N1959</f>
        <v>0</v>
      </c>
    </row>
    <row r="1960" spans="1:15" x14ac:dyDescent="0.35">
      <c r="A1960" s="8" t="s">
        <v>1652</v>
      </c>
      <c r="B1960" s="9"/>
      <c r="C1960" s="9"/>
      <c r="D1960" s="9"/>
      <c r="E1960" s="9">
        <v>1</v>
      </c>
      <c r="F1960" s="9"/>
      <c r="G1960" s="9"/>
      <c r="H1960" s="9"/>
      <c r="I1960" s="9"/>
      <c r="J1960" s="9"/>
      <c r="K1960" s="9">
        <v>1</v>
      </c>
      <c r="L1960" s="6">
        <f>C1960+D1960+F1960</f>
        <v>0</v>
      </c>
      <c r="M1960" s="6">
        <f>H1960+J1960</f>
        <v>0</v>
      </c>
      <c r="N1960" s="6">
        <f>I1960+G1960</f>
        <v>0</v>
      </c>
      <c r="O1960" s="6">
        <f>B1960+L1960+M1960+N1960</f>
        <v>0</v>
      </c>
    </row>
    <row r="1961" spans="1:15" x14ac:dyDescent="0.35">
      <c r="A1961" s="8" t="s">
        <v>1650</v>
      </c>
      <c r="B1961" s="9"/>
      <c r="C1961" s="9"/>
      <c r="D1961" s="9"/>
      <c r="E1961" s="9">
        <v>1</v>
      </c>
      <c r="F1961" s="9"/>
      <c r="G1961" s="9"/>
      <c r="H1961" s="9"/>
      <c r="I1961" s="9"/>
      <c r="J1961" s="9"/>
      <c r="K1961" s="9">
        <v>1</v>
      </c>
      <c r="L1961" s="6">
        <f>C1961+D1961+F1961</f>
        <v>0</v>
      </c>
      <c r="M1961" s="6">
        <f>H1961+J1961</f>
        <v>0</v>
      </c>
      <c r="N1961" s="6">
        <f>I1961+G1961</f>
        <v>0</v>
      </c>
      <c r="O1961" s="6">
        <f>B1961+L1961+M1961+N1961</f>
        <v>0</v>
      </c>
    </row>
    <row r="1962" spans="1:15" x14ac:dyDescent="0.35">
      <c r="A1962" s="8" t="s">
        <v>1653</v>
      </c>
      <c r="B1962" s="9"/>
      <c r="C1962" s="9"/>
      <c r="D1962" s="9"/>
      <c r="E1962" s="9">
        <v>1</v>
      </c>
      <c r="F1962" s="9"/>
      <c r="G1962" s="9"/>
      <c r="H1962" s="9"/>
      <c r="I1962" s="9"/>
      <c r="J1962" s="9"/>
      <c r="K1962" s="9">
        <v>1</v>
      </c>
      <c r="L1962" s="6">
        <f>C1962+D1962+F1962</f>
        <v>0</v>
      </c>
      <c r="M1962" s="6">
        <f>H1962+J1962</f>
        <v>0</v>
      </c>
      <c r="N1962" s="6">
        <f>I1962+G1962</f>
        <v>0</v>
      </c>
      <c r="O1962" s="6">
        <f>B1962+L1962+M1962+N1962</f>
        <v>0</v>
      </c>
    </row>
    <row r="1963" spans="1:15" x14ac:dyDescent="0.35">
      <c r="A1963" s="8" t="s">
        <v>1632</v>
      </c>
      <c r="B1963" s="9"/>
      <c r="C1963" s="9"/>
      <c r="D1963" s="9"/>
      <c r="E1963" s="9">
        <v>1</v>
      </c>
      <c r="F1963" s="9"/>
      <c r="G1963" s="9"/>
      <c r="H1963" s="9"/>
      <c r="I1963" s="9"/>
      <c r="J1963" s="9"/>
      <c r="K1963" s="9">
        <v>1</v>
      </c>
      <c r="L1963" s="6">
        <f>C1963+D1963+F1963</f>
        <v>0</v>
      </c>
      <c r="M1963" s="6">
        <f>H1963+J1963</f>
        <v>0</v>
      </c>
      <c r="N1963" s="6">
        <f>I1963+G1963</f>
        <v>0</v>
      </c>
      <c r="O1963" s="6">
        <f>B1963+L1963+M1963+N1963</f>
        <v>0</v>
      </c>
    </row>
    <row r="1964" spans="1:15" x14ac:dyDescent="0.35">
      <c r="A1964" s="8" t="s">
        <v>1346</v>
      </c>
      <c r="B1964" s="9"/>
      <c r="C1964" s="9"/>
      <c r="D1964" s="9"/>
      <c r="E1964" s="9">
        <v>1</v>
      </c>
      <c r="F1964" s="9"/>
      <c r="G1964" s="9"/>
      <c r="H1964" s="9"/>
      <c r="I1964" s="9"/>
      <c r="J1964" s="9"/>
      <c r="K1964" s="9">
        <v>1</v>
      </c>
      <c r="L1964" s="6">
        <f>C1964+D1964+F1964</f>
        <v>0</v>
      </c>
      <c r="M1964" s="6">
        <f>H1964+J1964</f>
        <v>0</v>
      </c>
      <c r="N1964" s="6">
        <f>I1964+G1964</f>
        <v>0</v>
      </c>
      <c r="O1964" s="6">
        <f>B1964+L1964+M1964+N1964</f>
        <v>0</v>
      </c>
    </row>
    <row r="1965" spans="1:15" x14ac:dyDescent="0.35">
      <c r="A1965" s="8" t="s">
        <v>2060</v>
      </c>
      <c r="B1965" s="9"/>
      <c r="C1965" s="9"/>
      <c r="D1965" s="9"/>
      <c r="E1965" s="9">
        <v>1</v>
      </c>
      <c r="F1965" s="9"/>
      <c r="G1965" s="9"/>
      <c r="H1965" s="9"/>
      <c r="I1965" s="9"/>
      <c r="J1965" s="9"/>
      <c r="K1965" s="9">
        <v>1</v>
      </c>
      <c r="L1965" s="6">
        <f>C1965+D1965+F1965</f>
        <v>0</v>
      </c>
      <c r="M1965" s="6">
        <f>H1965+J1965</f>
        <v>0</v>
      </c>
      <c r="N1965" s="6">
        <f>I1965+G1965</f>
        <v>0</v>
      </c>
      <c r="O1965" s="6">
        <f>B1965+L1965+M1965+N1965</f>
        <v>0</v>
      </c>
    </row>
    <row r="1966" spans="1:15" x14ac:dyDescent="0.35">
      <c r="A1966" s="8" t="s">
        <v>1626</v>
      </c>
      <c r="B1966" s="9"/>
      <c r="C1966" s="9"/>
      <c r="D1966" s="9"/>
      <c r="E1966" s="9">
        <v>1</v>
      </c>
      <c r="F1966" s="9"/>
      <c r="G1966" s="9"/>
      <c r="H1966" s="9"/>
      <c r="I1966" s="9"/>
      <c r="J1966" s="9"/>
      <c r="K1966" s="9">
        <v>1</v>
      </c>
      <c r="L1966" s="6">
        <f>C1966+D1966+F1966</f>
        <v>0</v>
      </c>
      <c r="M1966" s="6">
        <f>H1966+J1966</f>
        <v>0</v>
      </c>
      <c r="N1966" s="6">
        <f>I1966+G1966</f>
        <v>0</v>
      </c>
      <c r="O1966" s="6">
        <f>B1966+L1966+M1966+N1966</f>
        <v>0</v>
      </c>
    </row>
    <row r="1967" spans="1:15" x14ac:dyDescent="0.35">
      <c r="A1967" s="8" t="s">
        <v>1804</v>
      </c>
      <c r="B1967" s="9"/>
      <c r="C1967" s="9"/>
      <c r="D1967" s="9"/>
      <c r="E1967" s="9">
        <v>2</v>
      </c>
      <c r="F1967" s="9"/>
      <c r="G1967" s="9"/>
      <c r="H1967" s="9"/>
      <c r="I1967" s="9"/>
      <c r="J1967" s="9"/>
      <c r="K1967" s="9">
        <v>2</v>
      </c>
      <c r="L1967" s="6">
        <f>C1967+D1967+F1967</f>
        <v>0</v>
      </c>
      <c r="M1967" s="6">
        <f>H1967+J1967</f>
        <v>0</v>
      </c>
      <c r="N1967" s="6">
        <f>I1967+G1967</f>
        <v>0</v>
      </c>
      <c r="O1967" s="6">
        <f>B1967+L1967+M1967+N1967</f>
        <v>0</v>
      </c>
    </row>
    <row r="1968" spans="1:15" x14ac:dyDescent="0.35">
      <c r="A1968" s="8" t="s">
        <v>1065</v>
      </c>
      <c r="B1968" s="9"/>
      <c r="C1968" s="9"/>
      <c r="D1968" s="9"/>
      <c r="E1968" s="9">
        <v>1</v>
      </c>
      <c r="F1968" s="9"/>
      <c r="G1968" s="9"/>
      <c r="H1968" s="9"/>
      <c r="I1968" s="9"/>
      <c r="J1968" s="9"/>
      <c r="K1968" s="9">
        <v>1</v>
      </c>
      <c r="L1968" s="6">
        <f>C1968+D1968+F1968</f>
        <v>0</v>
      </c>
      <c r="M1968" s="6">
        <f>H1968+J1968</f>
        <v>0</v>
      </c>
      <c r="N1968" s="6">
        <f>I1968+G1968</f>
        <v>0</v>
      </c>
      <c r="O1968" s="6">
        <f>B1968+L1968+M1968+N1968</f>
        <v>0</v>
      </c>
    </row>
    <row r="1969" spans="1:15" x14ac:dyDescent="0.35">
      <c r="A1969" s="8" t="s">
        <v>1856</v>
      </c>
      <c r="B1969" s="9"/>
      <c r="C1969" s="9"/>
      <c r="D1969" s="9"/>
      <c r="E1969" s="9">
        <v>1</v>
      </c>
      <c r="F1969" s="9"/>
      <c r="G1969" s="9"/>
      <c r="H1969" s="9"/>
      <c r="I1969" s="9"/>
      <c r="J1969" s="9"/>
      <c r="K1969" s="9">
        <v>1</v>
      </c>
      <c r="L1969" s="6">
        <f>C1969+D1969+F1969</f>
        <v>0</v>
      </c>
      <c r="M1969" s="6">
        <f>H1969+J1969</f>
        <v>0</v>
      </c>
      <c r="N1969" s="6">
        <f>I1969+G1969</f>
        <v>0</v>
      </c>
      <c r="O1969" s="6">
        <f>B1969+L1969+M1969+N1969</f>
        <v>0</v>
      </c>
    </row>
    <row r="1970" spans="1:15" x14ac:dyDescent="0.35">
      <c r="A1970" s="8" t="s">
        <v>1562</v>
      </c>
      <c r="B1970" s="9"/>
      <c r="C1970" s="9"/>
      <c r="D1970" s="9"/>
      <c r="E1970" s="9">
        <v>1</v>
      </c>
      <c r="F1970" s="9"/>
      <c r="G1970" s="9"/>
      <c r="H1970" s="9"/>
      <c r="I1970" s="9"/>
      <c r="J1970" s="9"/>
      <c r="K1970" s="9">
        <v>1</v>
      </c>
      <c r="L1970" s="6">
        <f>C1970+D1970+F1970</f>
        <v>0</v>
      </c>
      <c r="M1970" s="6">
        <f>H1970+J1970</f>
        <v>0</v>
      </c>
      <c r="N1970" s="6">
        <f>I1970+G1970</f>
        <v>0</v>
      </c>
      <c r="O1970" s="6">
        <f>B1970+L1970+M1970+N1970</f>
        <v>0</v>
      </c>
    </row>
    <row r="1971" spans="1:15" x14ac:dyDescent="0.35">
      <c r="A1971" s="8" t="s">
        <v>2094</v>
      </c>
      <c r="B1971" s="9"/>
      <c r="C1971" s="9"/>
      <c r="D1971" s="9"/>
      <c r="E1971" s="9">
        <v>1</v>
      </c>
      <c r="F1971" s="9"/>
      <c r="G1971" s="9"/>
      <c r="H1971" s="9"/>
      <c r="I1971" s="9"/>
      <c r="J1971" s="9"/>
      <c r="K1971" s="9">
        <v>1</v>
      </c>
      <c r="L1971" s="6">
        <f>C1971+D1971+F1971</f>
        <v>0</v>
      </c>
      <c r="M1971" s="6">
        <f>H1971+J1971</f>
        <v>0</v>
      </c>
      <c r="N1971" s="6">
        <f>I1971+G1971</f>
        <v>0</v>
      </c>
      <c r="O1971" s="6">
        <f>B1971+L1971+M1971+N1971</f>
        <v>0</v>
      </c>
    </row>
    <row r="1972" spans="1:15" x14ac:dyDescent="0.35">
      <c r="A1972" s="8" t="s">
        <v>1857</v>
      </c>
      <c r="B1972" s="9"/>
      <c r="C1972" s="9"/>
      <c r="D1972" s="9"/>
      <c r="E1972" s="9">
        <v>1</v>
      </c>
      <c r="F1972" s="9"/>
      <c r="G1972" s="9"/>
      <c r="H1972" s="9"/>
      <c r="I1972" s="9"/>
      <c r="J1972" s="9"/>
      <c r="K1972" s="9">
        <v>1</v>
      </c>
      <c r="L1972" s="6">
        <f>C1972+D1972+F1972</f>
        <v>0</v>
      </c>
      <c r="M1972" s="6">
        <f>H1972+J1972</f>
        <v>0</v>
      </c>
      <c r="N1972" s="6">
        <f>I1972+G1972</f>
        <v>0</v>
      </c>
      <c r="O1972" s="6">
        <f>B1972+L1972+M1972+N1972</f>
        <v>0</v>
      </c>
    </row>
    <row r="1973" spans="1:15" x14ac:dyDescent="0.35">
      <c r="A1973" s="8" t="s">
        <v>1648</v>
      </c>
      <c r="B1973" s="9"/>
      <c r="C1973" s="9"/>
      <c r="D1973" s="9"/>
      <c r="E1973" s="9">
        <v>1</v>
      </c>
      <c r="F1973" s="9"/>
      <c r="G1973" s="9"/>
      <c r="H1973" s="9"/>
      <c r="I1973" s="9"/>
      <c r="J1973" s="9"/>
      <c r="K1973" s="9">
        <v>1</v>
      </c>
      <c r="L1973" s="6">
        <f>C1973+D1973+F1973</f>
        <v>0</v>
      </c>
      <c r="M1973" s="6">
        <f>H1973+J1973</f>
        <v>0</v>
      </c>
      <c r="N1973" s="6">
        <f>I1973+G1973</f>
        <v>0</v>
      </c>
      <c r="O1973" s="6">
        <f>B1973+L1973+M1973+N1973</f>
        <v>0</v>
      </c>
    </row>
    <row r="1974" spans="1:15" x14ac:dyDescent="0.35">
      <c r="A1974" s="8" t="s">
        <v>1199</v>
      </c>
      <c r="B1974" s="9"/>
      <c r="C1974" s="9"/>
      <c r="D1974" s="9"/>
      <c r="E1974" s="9">
        <v>1</v>
      </c>
      <c r="F1974" s="9"/>
      <c r="G1974" s="9"/>
      <c r="H1974" s="9"/>
      <c r="I1974" s="9"/>
      <c r="J1974" s="9"/>
      <c r="K1974" s="9">
        <v>1</v>
      </c>
      <c r="L1974" s="6">
        <f>C1974+D1974+F1974</f>
        <v>0</v>
      </c>
      <c r="M1974" s="6">
        <f>H1974+J1974</f>
        <v>0</v>
      </c>
      <c r="N1974" s="6">
        <f>I1974+G1974</f>
        <v>0</v>
      </c>
      <c r="O1974" s="6">
        <f>B1974+L1974+M1974+N1974</f>
        <v>0</v>
      </c>
    </row>
    <row r="1975" spans="1:15" x14ac:dyDescent="0.35">
      <c r="A1975" s="8" t="s">
        <v>733</v>
      </c>
      <c r="B1975" s="9"/>
      <c r="C1975" s="9"/>
      <c r="D1975" s="9"/>
      <c r="E1975" s="9">
        <v>2</v>
      </c>
      <c r="F1975" s="9"/>
      <c r="G1975" s="9"/>
      <c r="H1975" s="9"/>
      <c r="I1975" s="9"/>
      <c r="J1975" s="9"/>
      <c r="K1975" s="9">
        <v>2</v>
      </c>
      <c r="L1975" s="6">
        <f>C1975+D1975+F1975</f>
        <v>0</v>
      </c>
      <c r="M1975" s="6">
        <f>H1975+J1975</f>
        <v>0</v>
      </c>
      <c r="N1975" s="6">
        <f>I1975+G1975</f>
        <v>0</v>
      </c>
      <c r="O1975" s="6">
        <f>B1975+L1975+M1975+N1975</f>
        <v>0</v>
      </c>
    </row>
    <row r="1976" spans="1:15" x14ac:dyDescent="0.35">
      <c r="A1976" s="8" t="s">
        <v>500</v>
      </c>
      <c r="B1976" s="9"/>
      <c r="C1976" s="9"/>
      <c r="D1976" s="9"/>
      <c r="E1976" s="9">
        <v>3</v>
      </c>
      <c r="F1976" s="9"/>
      <c r="G1976" s="9"/>
      <c r="H1976" s="9"/>
      <c r="I1976" s="9"/>
      <c r="J1976" s="9"/>
      <c r="K1976" s="9">
        <v>3</v>
      </c>
      <c r="L1976" s="6">
        <f>C1976+D1976+F1976</f>
        <v>0</v>
      </c>
      <c r="M1976" s="6">
        <f>H1976+J1976</f>
        <v>0</v>
      </c>
      <c r="N1976" s="6">
        <f>I1976+G1976</f>
        <v>0</v>
      </c>
      <c r="O1976" s="6">
        <f>B1976+L1976+M1976+N1976</f>
        <v>0</v>
      </c>
    </row>
    <row r="1977" spans="1:15" x14ac:dyDescent="0.35">
      <c r="A1977" s="8" t="s">
        <v>1342</v>
      </c>
      <c r="B1977" s="9"/>
      <c r="C1977" s="9"/>
      <c r="D1977" s="9"/>
      <c r="E1977" s="9">
        <v>1</v>
      </c>
      <c r="F1977" s="9"/>
      <c r="G1977" s="9"/>
      <c r="H1977" s="9"/>
      <c r="I1977" s="9"/>
      <c r="J1977" s="9"/>
      <c r="K1977" s="9">
        <v>1</v>
      </c>
      <c r="L1977" s="6">
        <f>C1977+D1977+F1977</f>
        <v>0</v>
      </c>
      <c r="M1977" s="6">
        <f>H1977+J1977</f>
        <v>0</v>
      </c>
      <c r="N1977" s="6">
        <f>I1977+G1977</f>
        <v>0</v>
      </c>
      <c r="O1977" s="6">
        <f>B1977+L1977+M1977+N1977</f>
        <v>0</v>
      </c>
    </row>
    <row r="1978" spans="1:15" x14ac:dyDescent="0.35">
      <c r="A1978" s="8" t="s">
        <v>1647</v>
      </c>
      <c r="B1978" s="9"/>
      <c r="C1978" s="9"/>
      <c r="D1978" s="9"/>
      <c r="E1978" s="9">
        <v>3</v>
      </c>
      <c r="F1978" s="9"/>
      <c r="G1978" s="9"/>
      <c r="H1978" s="9"/>
      <c r="I1978" s="9"/>
      <c r="J1978" s="9"/>
      <c r="K1978" s="9">
        <v>3</v>
      </c>
      <c r="L1978" s="6">
        <f>C1978+D1978+F1978</f>
        <v>0</v>
      </c>
      <c r="M1978" s="6">
        <f>H1978+J1978</f>
        <v>0</v>
      </c>
      <c r="N1978" s="6">
        <f>I1978+G1978</f>
        <v>0</v>
      </c>
      <c r="O1978" s="6">
        <f>B1978+L1978+M1978+N1978</f>
        <v>0</v>
      </c>
    </row>
    <row r="1979" spans="1:15" x14ac:dyDescent="0.35">
      <c r="A1979" s="8" t="s">
        <v>2208</v>
      </c>
      <c r="B1979" s="9"/>
      <c r="C1979" s="9"/>
      <c r="D1979" s="9"/>
      <c r="E1979" s="9">
        <v>1</v>
      </c>
      <c r="F1979" s="9"/>
      <c r="G1979" s="9"/>
      <c r="H1979" s="9"/>
      <c r="I1979" s="9"/>
      <c r="J1979" s="9"/>
      <c r="K1979" s="9">
        <v>1</v>
      </c>
      <c r="L1979" s="6">
        <f>C1979+D1979+F1979</f>
        <v>0</v>
      </c>
      <c r="M1979" s="6">
        <f>H1979+J1979</f>
        <v>0</v>
      </c>
      <c r="N1979" s="6">
        <f>I1979+G1979</f>
        <v>0</v>
      </c>
      <c r="O1979" s="6">
        <f>B1979+L1979+M1979+N1979</f>
        <v>0</v>
      </c>
    </row>
    <row r="1980" spans="1:15" x14ac:dyDescent="0.35">
      <c r="A1980" s="8" t="s">
        <v>2209</v>
      </c>
      <c r="B1980" s="9"/>
      <c r="C1980" s="9"/>
      <c r="D1980" s="9"/>
      <c r="E1980" s="9">
        <v>1</v>
      </c>
      <c r="F1980" s="9"/>
      <c r="G1980" s="9"/>
      <c r="H1980" s="9"/>
      <c r="I1980" s="9"/>
      <c r="J1980" s="9"/>
      <c r="K1980" s="9">
        <v>1</v>
      </c>
      <c r="L1980" s="6">
        <f>C1980+D1980+F1980</f>
        <v>0</v>
      </c>
      <c r="M1980" s="6">
        <f>H1980+J1980</f>
        <v>0</v>
      </c>
      <c r="N1980" s="6">
        <f>I1980+G1980</f>
        <v>0</v>
      </c>
      <c r="O1980" s="6">
        <f>B1980+L1980+M1980+N1980</f>
        <v>0</v>
      </c>
    </row>
    <row r="1981" spans="1:15" x14ac:dyDescent="0.35">
      <c r="A1981" s="8" t="s">
        <v>1638</v>
      </c>
      <c r="B1981" s="9"/>
      <c r="C1981" s="9"/>
      <c r="D1981" s="9"/>
      <c r="E1981" s="9">
        <v>1</v>
      </c>
      <c r="F1981" s="9"/>
      <c r="G1981" s="9"/>
      <c r="H1981" s="9"/>
      <c r="I1981" s="9"/>
      <c r="J1981" s="9"/>
      <c r="K1981" s="9">
        <v>1</v>
      </c>
      <c r="L1981" s="6">
        <f>C1981+D1981+F1981</f>
        <v>0</v>
      </c>
      <c r="M1981" s="6">
        <f>H1981+J1981</f>
        <v>0</v>
      </c>
      <c r="N1981" s="6">
        <f>I1981+G1981</f>
        <v>0</v>
      </c>
      <c r="O1981" s="6">
        <f>B1981+L1981+M1981+N1981</f>
        <v>0</v>
      </c>
    </row>
    <row r="1982" spans="1:15" x14ac:dyDescent="0.35">
      <c r="A1982" s="8" t="s">
        <v>1822</v>
      </c>
      <c r="B1982" s="9"/>
      <c r="C1982" s="9"/>
      <c r="D1982" s="9"/>
      <c r="E1982" s="9">
        <v>1</v>
      </c>
      <c r="F1982" s="9"/>
      <c r="G1982" s="9"/>
      <c r="H1982" s="9"/>
      <c r="I1982" s="9"/>
      <c r="J1982" s="9"/>
      <c r="K1982" s="9">
        <v>1</v>
      </c>
      <c r="L1982" s="6">
        <f>C1982+D1982+F1982</f>
        <v>0</v>
      </c>
      <c r="M1982" s="6">
        <f>H1982+J1982</f>
        <v>0</v>
      </c>
      <c r="N1982" s="6">
        <f>I1982+G1982</f>
        <v>0</v>
      </c>
      <c r="O1982" s="6">
        <f>B1982+L1982+M1982+N1982</f>
        <v>0</v>
      </c>
    </row>
    <row r="1983" spans="1:15" x14ac:dyDescent="0.35">
      <c r="A1983" s="8" t="s">
        <v>647</v>
      </c>
      <c r="B1983" s="9"/>
      <c r="C1983" s="9"/>
      <c r="D1983" s="9"/>
      <c r="E1983" s="9">
        <v>2</v>
      </c>
      <c r="F1983" s="9"/>
      <c r="G1983" s="9"/>
      <c r="H1983" s="9"/>
      <c r="I1983" s="9"/>
      <c r="J1983" s="9"/>
      <c r="K1983" s="9">
        <v>2</v>
      </c>
      <c r="L1983" s="6">
        <f>C1983+D1983+F1983</f>
        <v>0</v>
      </c>
      <c r="M1983" s="6">
        <f>H1983+J1983</f>
        <v>0</v>
      </c>
      <c r="N1983" s="6">
        <f>I1983+G1983</f>
        <v>0</v>
      </c>
      <c r="O1983" s="6">
        <f>B1983+L1983+M1983+N1983</f>
        <v>0</v>
      </c>
    </row>
    <row r="1984" spans="1:15" x14ac:dyDescent="0.35">
      <c r="A1984" s="8" t="s">
        <v>2126</v>
      </c>
      <c r="B1984" s="9"/>
      <c r="C1984" s="9"/>
      <c r="D1984" s="9"/>
      <c r="E1984" s="9">
        <v>1</v>
      </c>
      <c r="F1984" s="9"/>
      <c r="G1984" s="9"/>
      <c r="H1984" s="9"/>
      <c r="I1984" s="9"/>
      <c r="J1984" s="9"/>
      <c r="K1984" s="9">
        <v>1</v>
      </c>
      <c r="L1984" s="6">
        <f>C1984+D1984+F1984</f>
        <v>0</v>
      </c>
      <c r="M1984" s="6">
        <f>H1984+J1984</f>
        <v>0</v>
      </c>
      <c r="N1984" s="6">
        <f>I1984+G1984</f>
        <v>0</v>
      </c>
      <c r="O1984" s="6">
        <f>B1984+L1984+M1984+N1984</f>
        <v>0</v>
      </c>
    </row>
    <row r="1985" spans="1:15" x14ac:dyDescent="0.35">
      <c r="A1985" s="8" t="s">
        <v>569</v>
      </c>
      <c r="B1985" s="9"/>
      <c r="C1985" s="9"/>
      <c r="D1985" s="9"/>
      <c r="E1985" s="9">
        <v>1</v>
      </c>
      <c r="F1985" s="9"/>
      <c r="G1985" s="9"/>
      <c r="H1985" s="9"/>
      <c r="I1985" s="9"/>
      <c r="J1985" s="9"/>
      <c r="K1985" s="9">
        <v>1</v>
      </c>
      <c r="L1985" s="6">
        <f>C1985+D1985+F1985</f>
        <v>0</v>
      </c>
      <c r="M1985" s="6">
        <f>H1985+J1985</f>
        <v>0</v>
      </c>
      <c r="N1985" s="6">
        <f>I1985+G1985</f>
        <v>0</v>
      </c>
      <c r="O1985" s="6">
        <f>B1985+L1985+M1985+N1985</f>
        <v>0</v>
      </c>
    </row>
    <row r="1986" spans="1:15" x14ac:dyDescent="0.35">
      <c r="A1986" s="8" t="s">
        <v>1665</v>
      </c>
      <c r="B1986" s="9"/>
      <c r="C1986" s="9"/>
      <c r="D1986" s="9"/>
      <c r="E1986" s="9">
        <v>1</v>
      </c>
      <c r="F1986" s="9"/>
      <c r="G1986" s="9"/>
      <c r="H1986" s="9"/>
      <c r="I1986" s="9"/>
      <c r="J1986" s="9"/>
      <c r="K1986" s="9">
        <v>1</v>
      </c>
      <c r="L1986" s="6">
        <f>C1986+D1986+F1986</f>
        <v>0</v>
      </c>
      <c r="M1986" s="6">
        <f>H1986+J1986</f>
        <v>0</v>
      </c>
      <c r="N1986" s="6">
        <f>I1986+G1986</f>
        <v>0</v>
      </c>
      <c r="O1986" s="6">
        <f>B1986+L1986+M1986+N1986</f>
        <v>0</v>
      </c>
    </row>
    <row r="1987" spans="1:15" x14ac:dyDescent="0.35">
      <c r="A1987" s="8" t="s">
        <v>1169</v>
      </c>
      <c r="B1987" s="9"/>
      <c r="C1987" s="9"/>
      <c r="D1987" s="9"/>
      <c r="E1987" s="9">
        <v>2</v>
      </c>
      <c r="F1987" s="9"/>
      <c r="G1987" s="9"/>
      <c r="H1987" s="9"/>
      <c r="I1987" s="9"/>
      <c r="J1987" s="9"/>
      <c r="K1987" s="9">
        <v>2</v>
      </c>
      <c r="L1987" s="6">
        <f>C1987+D1987+F1987</f>
        <v>0</v>
      </c>
      <c r="M1987" s="6">
        <f>H1987+J1987</f>
        <v>0</v>
      </c>
      <c r="N1987" s="6">
        <f>I1987+G1987</f>
        <v>0</v>
      </c>
      <c r="O1987" s="6">
        <f>B1987+L1987+M1987+N1987</f>
        <v>0</v>
      </c>
    </row>
    <row r="1988" spans="1:15" x14ac:dyDescent="0.35">
      <c r="A1988" s="8" t="s">
        <v>1248</v>
      </c>
      <c r="B1988" s="9"/>
      <c r="C1988" s="9"/>
      <c r="D1988" s="9"/>
      <c r="E1988" s="9">
        <v>1</v>
      </c>
      <c r="F1988" s="9"/>
      <c r="G1988" s="9"/>
      <c r="H1988" s="9"/>
      <c r="I1988" s="9"/>
      <c r="J1988" s="9"/>
      <c r="K1988" s="9">
        <v>1</v>
      </c>
      <c r="L1988" s="6">
        <f>C1988+D1988+F1988</f>
        <v>0</v>
      </c>
      <c r="M1988" s="6">
        <f>H1988+J1988</f>
        <v>0</v>
      </c>
      <c r="N1988" s="6">
        <f>I1988+G1988</f>
        <v>0</v>
      </c>
      <c r="O1988" s="6">
        <f>B1988+L1988+M1988+N1988</f>
        <v>0</v>
      </c>
    </row>
    <row r="1989" spans="1:15" x14ac:dyDescent="0.35">
      <c r="A1989" s="8" t="s">
        <v>1716</v>
      </c>
      <c r="B1989" s="9"/>
      <c r="C1989" s="9"/>
      <c r="D1989" s="9"/>
      <c r="E1989" s="9">
        <v>3</v>
      </c>
      <c r="F1989" s="9"/>
      <c r="G1989" s="9"/>
      <c r="H1989" s="9"/>
      <c r="I1989" s="9"/>
      <c r="J1989" s="9"/>
      <c r="K1989" s="9">
        <v>3</v>
      </c>
      <c r="L1989" s="6">
        <f>C1989+D1989+F1989</f>
        <v>0</v>
      </c>
      <c r="M1989" s="6">
        <f>H1989+J1989</f>
        <v>0</v>
      </c>
      <c r="N1989" s="6">
        <f>I1989+G1989</f>
        <v>0</v>
      </c>
      <c r="O1989" s="6">
        <f>B1989+L1989+M1989+N1989</f>
        <v>0</v>
      </c>
    </row>
    <row r="1990" spans="1:15" x14ac:dyDescent="0.35">
      <c r="A1990" s="8" t="s">
        <v>1702</v>
      </c>
      <c r="B1990" s="9"/>
      <c r="C1990" s="9"/>
      <c r="D1990" s="9"/>
      <c r="E1990" s="9">
        <v>1</v>
      </c>
      <c r="F1990" s="9"/>
      <c r="G1990" s="9"/>
      <c r="H1990" s="9"/>
      <c r="I1990" s="9"/>
      <c r="J1990" s="9"/>
      <c r="K1990" s="9">
        <v>1</v>
      </c>
      <c r="L1990" s="6">
        <f>C1990+D1990+F1990</f>
        <v>0</v>
      </c>
      <c r="M1990" s="6">
        <f>H1990+J1990</f>
        <v>0</v>
      </c>
      <c r="N1990" s="6">
        <f>I1990+G1990</f>
        <v>0</v>
      </c>
      <c r="O1990" s="6">
        <f>B1990+L1990+M1990+N1990</f>
        <v>0</v>
      </c>
    </row>
    <row r="1991" spans="1:15" x14ac:dyDescent="0.35">
      <c r="A1991" s="8" t="s">
        <v>737</v>
      </c>
      <c r="B1991" s="9"/>
      <c r="C1991" s="9"/>
      <c r="D1991" s="9"/>
      <c r="E1991" s="9">
        <v>1</v>
      </c>
      <c r="F1991" s="9"/>
      <c r="G1991" s="9"/>
      <c r="H1991" s="9"/>
      <c r="I1991" s="9"/>
      <c r="J1991" s="9"/>
      <c r="K1991" s="9">
        <v>1</v>
      </c>
      <c r="L1991" s="6">
        <f>C1991+D1991+F1991</f>
        <v>0</v>
      </c>
      <c r="M1991" s="6">
        <f>H1991+J1991</f>
        <v>0</v>
      </c>
      <c r="N1991" s="6">
        <f>I1991+G1991</f>
        <v>0</v>
      </c>
      <c r="O1991" s="6">
        <f>B1991+L1991+M1991+N1991</f>
        <v>0</v>
      </c>
    </row>
    <row r="1992" spans="1:15" x14ac:dyDescent="0.35">
      <c r="A1992" s="8" t="s">
        <v>1380</v>
      </c>
      <c r="B1992" s="9"/>
      <c r="C1992" s="9"/>
      <c r="D1992" s="9"/>
      <c r="E1992" s="9">
        <v>1</v>
      </c>
      <c r="F1992" s="9"/>
      <c r="G1992" s="9"/>
      <c r="H1992" s="9"/>
      <c r="I1992" s="9"/>
      <c r="J1992" s="9"/>
      <c r="K1992" s="9">
        <v>1</v>
      </c>
      <c r="L1992" s="6">
        <f>C1992+D1992+F1992</f>
        <v>0</v>
      </c>
      <c r="M1992" s="6">
        <f>H1992+J1992</f>
        <v>0</v>
      </c>
      <c r="N1992" s="6">
        <f>I1992+G1992</f>
        <v>0</v>
      </c>
      <c r="O1992" s="6">
        <f>B1992+L1992+M1992+N1992</f>
        <v>0</v>
      </c>
    </row>
    <row r="1993" spans="1:15" x14ac:dyDescent="0.35">
      <c r="A1993" s="8" t="s">
        <v>2071</v>
      </c>
      <c r="B1993" s="9"/>
      <c r="C1993" s="9"/>
      <c r="D1993" s="9"/>
      <c r="E1993" s="9">
        <v>1</v>
      </c>
      <c r="F1993" s="9"/>
      <c r="G1993" s="9"/>
      <c r="H1993" s="9"/>
      <c r="I1993" s="9"/>
      <c r="J1993" s="9"/>
      <c r="K1993" s="9">
        <v>1</v>
      </c>
      <c r="L1993" s="6">
        <f>C1993+D1993+F1993</f>
        <v>0</v>
      </c>
      <c r="M1993" s="6">
        <f>H1993+J1993</f>
        <v>0</v>
      </c>
      <c r="N1993" s="6">
        <f>I1993+G1993</f>
        <v>0</v>
      </c>
      <c r="O1993" s="6">
        <f>B1993+L1993+M1993+N1993</f>
        <v>0</v>
      </c>
    </row>
    <row r="1994" spans="1:15" x14ac:dyDescent="0.35">
      <c r="A1994" s="8" t="s">
        <v>990</v>
      </c>
      <c r="B1994" s="9"/>
      <c r="C1994" s="9"/>
      <c r="D1994" s="9"/>
      <c r="E1994" s="9">
        <v>2</v>
      </c>
      <c r="F1994" s="9"/>
      <c r="G1994" s="9"/>
      <c r="H1994" s="9"/>
      <c r="I1994" s="9"/>
      <c r="J1994" s="9"/>
      <c r="K1994" s="9">
        <v>2</v>
      </c>
      <c r="L1994" s="6">
        <f>C1994+D1994+F1994</f>
        <v>0</v>
      </c>
      <c r="M1994" s="6">
        <f>H1994+J1994</f>
        <v>0</v>
      </c>
      <c r="N1994" s="6">
        <f>I1994+G1994</f>
        <v>0</v>
      </c>
      <c r="O1994" s="6">
        <f>B1994+L1994+M1994+N1994</f>
        <v>0</v>
      </c>
    </row>
    <row r="1995" spans="1:15" x14ac:dyDescent="0.35">
      <c r="A1995" s="8" t="s">
        <v>2100</v>
      </c>
      <c r="B1995" s="9"/>
      <c r="C1995" s="9"/>
      <c r="D1995" s="9"/>
      <c r="E1995" s="9">
        <v>1</v>
      </c>
      <c r="F1995" s="9"/>
      <c r="G1995" s="9"/>
      <c r="H1995" s="9"/>
      <c r="I1995" s="9"/>
      <c r="J1995" s="9"/>
      <c r="K1995" s="9">
        <v>1</v>
      </c>
      <c r="L1995" s="6">
        <f>C1995+D1995+F1995</f>
        <v>0</v>
      </c>
      <c r="M1995" s="6">
        <f>H1995+J1995</f>
        <v>0</v>
      </c>
      <c r="N1995" s="6">
        <f>I1995+G1995</f>
        <v>0</v>
      </c>
      <c r="O1995" s="6">
        <f>B1995+L1995+M1995+N1995</f>
        <v>0</v>
      </c>
    </row>
    <row r="1996" spans="1:15" x14ac:dyDescent="0.35">
      <c r="A1996" s="8" t="s">
        <v>2153</v>
      </c>
      <c r="B1996" s="9"/>
      <c r="C1996" s="9"/>
      <c r="D1996" s="9"/>
      <c r="E1996" s="9">
        <v>1</v>
      </c>
      <c r="F1996" s="9"/>
      <c r="G1996" s="9"/>
      <c r="H1996" s="9"/>
      <c r="I1996" s="9"/>
      <c r="J1996" s="9"/>
      <c r="K1996" s="9">
        <v>1</v>
      </c>
      <c r="L1996" s="6">
        <f>C1996+D1996+F1996</f>
        <v>0</v>
      </c>
      <c r="M1996" s="6">
        <f>H1996+J1996</f>
        <v>0</v>
      </c>
      <c r="N1996" s="6">
        <f>I1996+G1996</f>
        <v>0</v>
      </c>
      <c r="O1996" s="6">
        <f>B1996+L1996+M1996+N1996</f>
        <v>0</v>
      </c>
    </row>
    <row r="1997" spans="1:15" x14ac:dyDescent="0.35">
      <c r="A1997" s="8" t="s">
        <v>1625</v>
      </c>
      <c r="B1997" s="9"/>
      <c r="C1997" s="9"/>
      <c r="D1997" s="9"/>
      <c r="E1997" s="9">
        <v>1</v>
      </c>
      <c r="F1997" s="9"/>
      <c r="G1997" s="9"/>
      <c r="H1997" s="9"/>
      <c r="I1997" s="9"/>
      <c r="J1997" s="9"/>
      <c r="K1997" s="9">
        <v>1</v>
      </c>
      <c r="L1997" s="6">
        <f>C1997+D1997+F1997</f>
        <v>0</v>
      </c>
      <c r="M1997" s="6">
        <f>H1997+J1997</f>
        <v>0</v>
      </c>
      <c r="N1997" s="6">
        <f>I1997+G1997</f>
        <v>0</v>
      </c>
      <c r="O1997" s="6">
        <f>B1997+L1997+M1997+N1997</f>
        <v>0</v>
      </c>
    </row>
    <row r="1998" spans="1:15" x14ac:dyDescent="0.35">
      <c r="A1998" s="8" t="s">
        <v>2093</v>
      </c>
      <c r="B1998" s="9"/>
      <c r="C1998" s="9"/>
      <c r="D1998" s="9"/>
      <c r="E1998" s="9">
        <v>1</v>
      </c>
      <c r="F1998" s="9"/>
      <c r="G1998" s="9"/>
      <c r="H1998" s="9"/>
      <c r="I1998" s="9"/>
      <c r="J1998" s="9"/>
      <c r="K1998" s="9">
        <v>1</v>
      </c>
      <c r="L1998" s="6">
        <f>C1998+D1998+F1998</f>
        <v>0</v>
      </c>
      <c r="M1998" s="6">
        <f>H1998+J1998</f>
        <v>0</v>
      </c>
      <c r="N1998" s="6">
        <f>I1998+G1998</f>
        <v>0</v>
      </c>
      <c r="O1998" s="6">
        <f>B1998+L1998+M1998+N1998</f>
        <v>0</v>
      </c>
    </row>
    <row r="1999" spans="1:15" x14ac:dyDescent="0.35">
      <c r="A1999" s="8" t="s">
        <v>1635</v>
      </c>
      <c r="B1999" s="9"/>
      <c r="C1999" s="9"/>
      <c r="D1999" s="9"/>
      <c r="E1999" s="9">
        <v>1</v>
      </c>
      <c r="F1999" s="9"/>
      <c r="G1999" s="9"/>
      <c r="H1999" s="9"/>
      <c r="I1999" s="9"/>
      <c r="J1999" s="9"/>
      <c r="K1999" s="9">
        <v>1</v>
      </c>
      <c r="L1999" s="6">
        <f>C1999+D1999+F1999</f>
        <v>0</v>
      </c>
      <c r="M1999" s="6">
        <f>H1999+J1999</f>
        <v>0</v>
      </c>
      <c r="N1999" s="6">
        <f>I1999+G1999</f>
        <v>0</v>
      </c>
      <c r="O1999" s="6">
        <f>B1999+L1999+M1999+N1999</f>
        <v>0</v>
      </c>
    </row>
    <row r="2000" spans="1:15" x14ac:dyDescent="0.35">
      <c r="A2000" s="8" t="s">
        <v>1636</v>
      </c>
      <c r="B2000" s="9"/>
      <c r="C2000" s="9"/>
      <c r="D2000" s="9"/>
      <c r="E2000" s="9">
        <v>1</v>
      </c>
      <c r="F2000" s="9"/>
      <c r="G2000" s="9"/>
      <c r="H2000" s="9"/>
      <c r="I2000" s="9"/>
      <c r="J2000" s="9"/>
      <c r="K2000" s="9">
        <v>1</v>
      </c>
      <c r="L2000" s="6">
        <f>C2000+D2000+F2000</f>
        <v>0</v>
      </c>
      <c r="M2000" s="6">
        <f>H2000+J2000</f>
        <v>0</v>
      </c>
      <c r="N2000" s="6">
        <f>I2000+G2000</f>
        <v>0</v>
      </c>
      <c r="O2000" s="6">
        <f>B2000+L2000+M2000+N2000</f>
        <v>0</v>
      </c>
    </row>
    <row r="2001" spans="1:15" x14ac:dyDescent="0.35">
      <c r="A2001" s="8" t="s">
        <v>1634</v>
      </c>
      <c r="B2001" s="9"/>
      <c r="C2001" s="9"/>
      <c r="D2001" s="9"/>
      <c r="E2001" s="9">
        <v>1</v>
      </c>
      <c r="F2001" s="9"/>
      <c r="G2001" s="9"/>
      <c r="H2001" s="9"/>
      <c r="I2001" s="9"/>
      <c r="J2001" s="9"/>
      <c r="K2001" s="9">
        <v>1</v>
      </c>
      <c r="L2001" s="6">
        <f>C2001+D2001+F2001</f>
        <v>0</v>
      </c>
      <c r="M2001" s="6">
        <f>H2001+J2001</f>
        <v>0</v>
      </c>
      <c r="N2001" s="6">
        <f>I2001+G2001</f>
        <v>0</v>
      </c>
      <c r="O2001" s="6">
        <f>B2001+L2001+M2001+N2001</f>
        <v>0</v>
      </c>
    </row>
    <row r="2002" spans="1:15" x14ac:dyDescent="0.35">
      <c r="A2002" s="8" t="s">
        <v>1410</v>
      </c>
      <c r="B2002" s="9"/>
      <c r="C2002" s="9"/>
      <c r="D2002" s="9"/>
      <c r="E2002" s="9">
        <v>1</v>
      </c>
      <c r="F2002" s="9"/>
      <c r="G2002" s="9"/>
      <c r="H2002" s="9"/>
      <c r="I2002" s="9"/>
      <c r="J2002" s="9"/>
      <c r="K2002" s="9">
        <v>1</v>
      </c>
      <c r="L2002" s="6">
        <f>C2002+D2002+F2002</f>
        <v>0</v>
      </c>
      <c r="M2002" s="6">
        <f>H2002+J2002</f>
        <v>0</v>
      </c>
      <c r="N2002" s="6">
        <f>I2002+G2002</f>
        <v>0</v>
      </c>
      <c r="O2002" s="6">
        <f>B2002+L2002+M2002+N2002</f>
        <v>0</v>
      </c>
    </row>
    <row r="2003" spans="1:15" x14ac:dyDescent="0.35">
      <c r="A2003" s="8" t="s">
        <v>1077</v>
      </c>
      <c r="B2003" s="9"/>
      <c r="C2003" s="9"/>
      <c r="D2003" s="9"/>
      <c r="E2003" s="9">
        <v>1</v>
      </c>
      <c r="F2003" s="9"/>
      <c r="G2003" s="9"/>
      <c r="H2003" s="9"/>
      <c r="I2003" s="9"/>
      <c r="J2003" s="9"/>
      <c r="K2003" s="9">
        <v>1</v>
      </c>
      <c r="L2003" s="6">
        <f>C2003+D2003+F2003</f>
        <v>0</v>
      </c>
      <c r="M2003" s="6">
        <f>H2003+J2003</f>
        <v>0</v>
      </c>
      <c r="N2003" s="6">
        <f>I2003+G2003</f>
        <v>0</v>
      </c>
      <c r="O2003" s="6">
        <f>B2003+L2003+M2003+N2003</f>
        <v>0</v>
      </c>
    </row>
    <row r="2004" spans="1:15" x14ac:dyDescent="0.35">
      <c r="A2004" s="8" t="s">
        <v>1660</v>
      </c>
      <c r="B2004" s="9"/>
      <c r="C2004" s="9"/>
      <c r="D2004" s="9"/>
      <c r="E2004" s="9">
        <v>1</v>
      </c>
      <c r="F2004" s="9"/>
      <c r="G2004" s="9"/>
      <c r="H2004" s="9"/>
      <c r="I2004" s="9"/>
      <c r="J2004" s="9"/>
      <c r="K2004" s="9">
        <v>1</v>
      </c>
      <c r="L2004" s="6">
        <f>C2004+D2004+F2004</f>
        <v>0</v>
      </c>
      <c r="M2004" s="6">
        <f>H2004+J2004</f>
        <v>0</v>
      </c>
      <c r="N2004" s="6">
        <f>I2004+G2004</f>
        <v>0</v>
      </c>
      <c r="O2004" s="6">
        <f>B2004+L2004+M2004+N2004</f>
        <v>0</v>
      </c>
    </row>
    <row r="2005" spans="1:15" x14ac:dyDescent="0.35">
      <c r="A2005" s="8" t="s">
        <v>2155</v>
      </c>
      <c r="B2005" s="9"/>
      <c r="C2005" s="9"/>
      <c r="D2005" s="9"/>
      <c r="E2005" s="9">
        <v>1</v>
      </c>
      <c r="F2005" s="9"/>
      <c r="G2005" s="9"/>
      <c r="H2005" s="9"/>
      <c r="I2005" s="9"/>
      <c r="J2005" s="9"/>
      <c r="K2005" s="9">
        <v>1</v>
      </c>
      <c r="L2005" s="6">
        <f>C2005+D2005+F2005</f>
        <v>0</v>
      </c>
      <c r="M2005" s="6">
        <f>H2005+J2005</f>
        <v>0</v>
      </c>
      <c r="N2005" s="6">
        <f>I2005+G2005</f>
        <v>0</v>
      </c>
      <c r="O2005" s="6">
        <f>B2005+L2005+M2005+N2005</f>
        <v>0</v>
      </c>
    </row>
    <row r="2006" spans="1:15" x14ac:dyDescent="0.35">
      <c r="A2006" s="16" t="s">
        <v>2215</v>
      </c>
      <c r="B2006" s="17">
        <v>17</v>
      </c>
      <c r="C2006" s="17">
        <v>42</v>
      </c>
      <c r="D2006" s="17">
        <v>25</v>
      </c>
      <c r="E2006" s="17">
        <v>466</v>
      </c>
      <c r="F2006" s="17">
        <v>17</v>
      </c>
      <c r="G2006" s="17">
        <v>34</v>
      </c>
      <c r="H2006" s="17">
        <v>83</v>
      </c>
      <c r="I2006" s="17">
        <v>34</v>
      </c>
      <c r="J2006" s="17">
        <v>63</v>
      </c>
      <c r="K2006" s="17">
        <v>781</v>
      </c>
      <c r="L2006" s="6">
        <f t="shared" ref="L2002:L2006" si="25">C2006+D2006+F2006</f>
        <v>84</v>
      </c>
      <c r="M2006" s="6">
        <f t="shared" ref="M2002:M2006" si="26">H2006+J2006</f>
        <v>146</v>
      </c>
      <c r="N2006" s="6">
        <f t="shared" ref="N2002:N2006" si="27">I2006+G2006</f>
        <v>68</v>
      </c>
      <c r="O2006" s="6">
        <f t="shared" ref="O2006" si="28">B2006+L2006+M2006+N2006</f>
        <v>315</v>
      </c>
    </row>
    <row r="2007" spans="1:15" x14ac:dyDescent="0.35">
      <c r="A2007" s="8"/>
      <c r="B2007" s="9"/>
      <c r="C2007" s="9"/>
      <c r="D2007" s="9"/>
      <c r="E2007" s="9"/>
      <c r="F2007" s="9"/>
      <c r="G2007" s="9"/>
      <c r="H2007" s="9"/>
      <c r="I2007" s="9"/>
      <c r="J2007" s="9"/>
      <c r="K2007" s="6"/>
      <c r="L2007" s="6"/>
      <c r="M2007" s="6"/>
      <c r="N2007" s="6"/>
    </row>
    <row r="2008" spans="1:15" x14ac:dyDescent="0.35">
      <c r="A2008" s="8"/>
      <c r="B2008" s="9"/>
      <c r="C2008" s="9"/>
      <c r="D2008" s="9"/>
      <c r="E2008" s="9"/>
      <c r="F2008" s="9"/>
      <c r="G2008" s="9"/>
      <c r="H2008" s="9"/>
      <c r="I2008" s="9"/>
      <c r="J2008" s="9"/>
      <c r="K2008" s="6"/>
      <c r="L2008" s="6"/>
      <c r="M2008" s="6"/>
      <c r="N2008" s="6"/>
    </row>
    <row r="2009" spans="1:15" x14ac:dyDescent="0.35">
      <c r="A2009" s="8"/>
      <c r="B2009" s="9"/>
      <c r="C2009" s="9"/>
      <c r="D2009" s="9"/>
      <c r="E2009" s="9"/>
      <c r="F2009" s="9"/>
      <c r="G2009" s="9"/>
      <c r="H2009" s="9"/>
      <c r="I2009" s="9"/>
      <c r="J2009" s="9"/>
      <c r="K2009" s="6"/>
      <c r="L2009" s="6"/>
      <c r="M2009" s="6"/>
      <c r="N2009" s="6"/>
    </row>
    <row r="2010" spans="1:15" s="6" customFormat="1" x14ac:dyDescent="0.35">
      <c r="A2010" s="8"/>
      <c r="B2010" s="9"/>
      <c r="C2010" s="9"/>
      <c r="D2010" s="9"/>
      <c r="E2010" s="9"/>
      <c r="F2010" s="9"/>
      <c r="G2010" s="9"/>
      <c r="H2010" s="9"/>
      <c r="I2010" s="9"/>
      <c r="J2010" s="9"/>
    </row>
    <row r="2011" spans="1:15" s="6" customFormat="1" x14ac:dyDescent="0.35">
      <c r="A2011" s="8"/>
      <c r="B2011" s="9"/>
      <c r="C2011" s="9"/>
      <c r="D2011" s="9"/>
      <c r="E2011" s="9"/>
      <c r="F2011" s="9"/>
      <c r="G2011" s="9"/>
      <c r="H2011" s="9"/>
      <c r="I2011" s="9"/>
      <c r="J2011" s="9"/>
    </row>
    <row r="2012" spans="1:15" s="6" customFormat="1" x14ac:dyDescent="0.35">
      <c r="A2012" s="8"/>
      <c r="B2012" s="9"/>
      <c r="C2012" s="9"/>
      <c r="D2012" s="9"/>
      <c r="E2012" s="9"/>
      <c r="F2012" s="9"/>
      <c r="G2012" s="9"/>
      <c r="H2012" s="9"/>
      <c r="I2012" s="9"/>
      <c r="J2012" s="9"/>
    </row>
    <row r="2013" spans="1:15" s="6" customFormat="1" x14ac:dyDescent="0.35">
      <c r="A2013" s="8"/>
      <c r="B2013" s="9"/>
      <c r="C2013" s="9"/>
      <c r="D2013" s="9"/>
      <c r="E2013" s="9"/>
      <c r="F2013" s="9"/>
      <c r="G2013" s="9"/>
      <c r="H2013" s="9"/>
      <c r="I2013" s="9"/>
      <c r="J2013" s="9"/>
    </row>
    <row r="2014" spans="1:15" s="6" customFormat="1" x14ac:dyDescent="0.35">
      <c r="A2014" s="8"/>
      <c r="B2014" s="9"/>
      <c r="C2014" s="9"/>
      <c r="D2014" s="9"/>
      <c r="E2014" s="9"/>
      <c r="F2014" s="9"/>
      <c r="G2014" s="9"/>
      <c r="H2014" s="9"/>
      <c r="I2014" s="9"/>
      <c r="J2014" s="9"/>
    </row>
    <row r="2015" spans="1:15" s="6" customFormat="1" x14ac:dyDescent="0.35">
      <c r="A2015" s="8"/>
      <c r="B2015" s="9"/>
      <c r="C2015" s="9"/>
      <c r="D2015" s="9"/>
      <c r="E2015" s="9"/>
      <c r="F2015" s="9"/>
      <c r="G2015" s="9"/>
      <c r="H2015" s="9"/>
      <c r="I2015" s="9"/>
      <c r="J2015" s="9"/>
    </row>
    <row r="2016" spans="1:15" s="6" customFormat="1" x14ac:dyDescent="0.35">
      <c r="A2016" s="8"/>
      <c r="B2016" s="9"/>
      <c r="C2016" s="9"/>
      <c r="D2016" s="9"/>
      <c r="E2016" s="9"/>
      <c r="F2016" s="9"/>
      <c r="G2016" s="9"/>
      <c r="H2016" s="9"/>
      <c r="I2016" s="9"/>
      <c r="J2016" s="9"/>
    </row>
    <row r="2017" spans="1:14" s="6" customFormat="1" x14ac:dyDescent="0.35">
      <c r="A2017" s="8"/>
      <c r="B2017" s="9"/>
      <c r="C2017" s="9"/>
      <c r="D2017" s="9"/>
      <c r="E2017" s="9"/>
      <c r="F2017" s="9"/>
      <c r="G2017" s="9"/>
      <c r="H2017" s="9"/>
      <c r="I2017" s="9"/>
      <c r="J2017" s="9"/>
    </row>
    <row r="2018" spans="1:14" s="6" customFormat="1" x14ac:dyDescent="0.35">
      <c r="A2018" s="8"/>
      <c r="B2018" s="9"/>
      <c r="C2018" s="9"/>
      <c r="D2018" s="9"/>
      <c r="E2018" s="9"/>
      <c r="F2018" s="9"/>
      <c r="G2018" s="9"/>
      <c r="H2018" s="9"/>
      <c r="I2018" s="9"/>
      <c r="J2018" s="9"/>
    </row>
    <row r="2019" spans="1:14" s="6" customFormat="1" x14ac:dyDescent="0.35">
      <c r="A2019" s="8"/>
      <c r="B2019" s="9"/>
      <c r="C2019" s="9"/>
      <c r="D2019" s="9"/>
      <c r="E2019" s="9"/>
      <c r="F2019" s="9"/>
      <c r="G2019" s="9"/>
      <c r="H2019" s="9"/>
      <c r="I2019" s="9"/>
      <c r="J2019" s="9"/>
    </row>
    <row r="2020" spans="1:14" s="6" customFormat="1" x14ac:dyDescent="0.35">
      <c r="A2020" s="8"/>
      <c r="B2020" s="9"/>
      <c r="C2020" s="9"/>
      <c r="D2020" s="9"/>
      <c r="E2020" s="9"/>
      <c r="F2020" s="9"/>
      <c r="G2020" s="9"/>
      <c r="H2020" s="9"/>
      <c r="I2020" s="9"/>
      <c r="J2020" s="9"/>
    </row>
    <row r="2021" spans="1:14" s="6" customFormat="1" x14ac:dyDescent="0.35">
      <c r="A2021" s="8"/>
      <c r="B2021" s="9"/>
      <c r="C2021" s="9"/>
      <c r="D2021" s="9"/>
      <c r="E2021" s="9"/>
      <c r="F2021" s="9"/>
      <c r="G2021" s="9"/>
      <c r="H2021" s="9"/>
      <c r="I2021" s="9"/>
      <c r="J2021" s="9"/>
    </row>
    <row r="2022" spans="1:14" s="6" customFormat="1" x14ac:dyDescent="0.35">
      <c r="A2022" s="8"/>
      <c r="B2022" s="9"/>
      <c r="C2022" s="9"/>
      <c r="D2022" s="9"/>
      <c r="E2022" s="9"/>
      <c r="F2022" s="9"/>
      <c r="G2022" s="9"/>
      <c r="H2022" s="9"/>
      <c r="I2022" s="9"/>
      <c r="J2022" s="9"/>
    </row>
    <row r="2023" spans="1:14" s="6" customFormat="1" x14ac:dyDescent="0.35">
      <c r="A2023" s="8"/>
      <c r="B2023" s="9"/>
      <c r="C2023" s="9"/>
      <c r="D2023" s="9"/>
      <c r="E2023" s="9"/>
      <c r="F2023" s="9"/>
      <c r="G2023" s="9"/>
      <c r="H2023" s="9"/>
      <c r="I2023" s="9"/>
      <c r="J2023" s="9"/>
    </row>
    <row r="2024" spans="1:14" s="6" customFormat="1" x14ac:dyDescent="0.35">
      <c r="A2024" s="8"/>
      <c r="B2024" s="9"/>
      <c r="C2024" s="9"/>
      <c r="D2024" s="9"/>
      <c r="E2024" s="9"/>
      <c r="F2024" s="9"/>
      <c r="G2024" s="9"/>
      <c r="H2024" s="9"/>
      <c r="I2024" s="9"/>
      <c r="J2024" s="9"/>
    </row>
    <row r="2025" spans="1:14" s="6" customFormat="1" x14ac:dyDescent="0.35">
      <c r="A2025" s="8"/>
      <c r="B2025" s="9"/>
      <c r="C2025" s="9"/>
      <c r="D2025" s="9"/>
      <c r="E2025" s="9"/>
      <c r="F2025" s="9"/>
      <c r="G2025" s="9"/>
      <c r="H2025" s="9"/>
      <c r="I2025" s="9"/>
      <c r="J2025" s="9"/>
    </row>
    <row r="2026" spans="1:14" s="6" customFormat="1" x14ac:dyDescent="0.35">
      <c r="A2026" s="8"/>
      <c r="B2026" s="9"/>
      <c r="C2026" s="9"/>
      <c r="D2026" s="9"/>
      <c r="E2026" s="9"/>
      <c r="F2026" s="9"/>
      <c r="G2026" s="9"/>
      <c r="H2026" s="9"/>
      <c r="I2026" s="9"/>
      <c r="J2026" s="9"/>
    </row>
    <row r="2027" spans="1:14" s="6" customFormat="1" x14ac:dyDescent="0.35">
      <c r="A2027" s="8"/>
      <c r="B2027" s="9"/>
      <c r="C2027" s="9"/>
      <c r="D2027" s="9"/>
      <c r="E2027" s="9"/>
      <c r="F2027" s="9"/>
      <c r="G2027" s="9"/>
      <c r="H2027" s="9"/>
      <c r="I2027" s="9"/>
      <c r="J2027" s="9"/>
    </row>
    <row r="2028" spans="1:14" s="6" customFormat="1" x14ac:dyDescent="0.35">
      <c r="A2028" s="8"/>
      <c r="B2028" s="9"/>
      <c r="C2028" s="9"/>
      <c r="D2028" s="9"/>
      <c r="E2028" s="9"/>
      <c r="F2028" s="9"/>
      <c r="G2028" s="9"/>
      <c r="H2028" s="9"/>
      <c r="I2028" s="9"/>
      <c r="J2028" s="9"/>
    </row>
    <row r="2029" spans="1:14" s="6" customFormat="1" x14ac:dyDescent="0.35">
      <c r="A2029" s="8"/>
      <c r="B2029" s="9"/>
      <c r="C2029" s="9"/>
      <c r="D2029" s="9"/>
      <c r="E2029" s="9"/>
      <c r="F2029" s="9"/>
      <c r="G2029" s="9"/>
      <c r="H2029" s="9"/>
      <c r="I2029" s="9"/>
      <c r="J2029" s="9"/>
    </row>
    <row r="2030" spans="1:14" x14ac:dyDescent="0.35">
      <c r="A2030" s="15" t="s">
        <v>2214</v>
      </c>
      <c r="B2030" s="15" t="s">
        <v>2402</v>
      </c>
      <c r="C2030" s="15" t="s">
        <v>2401</v>
      </c>
      <c r="D2030" s="15" t="s">
        <v>575</v>
      </c>
      <c r="E2030" s="15" t="s">
        <v>2393</v>
      </c>
      <c r="F2030" s="15" t="s">
        <v>651</v>
      </c>
      <c r="G2030" s="15" t="s">
        <v>9</v>
      </c>
      <c r="H2030" s="15" t="s">
        <v>791</v>
      </c>
      <c r="I2030" s="15" t="s">
        <v>30</v>
      </c>
      <c r="J2030" s="15" t="s">
        <v>2215</v>
      </c>
      <c r="K2030" s="6" t="s">
        <v>2522</v>
      </c>
      <c r="L2030" s="6" t="s">
        <v>2007</v>
      </c>
      <c r="M2030" s="6" t="s">
        <v>2523</v>
      </c>
      <c r="N2030" s="6" t="s">
        <v>576</v>
      </c>
    </row>
    <row r="2031" spans="1:14" x14ac:dyDescent="0.35">
      <c r="A2031" s="8" t="s">
        <v>98</v>
      </c>
      <c r="B2031" s="9">
        <v>3</v>
      </c>
      <c r="C2031" s="9">
        <v>3</v>
      </c>
      <c r="D2031" s="9">
        <v>44</v>
      </c>
      <c r="E2031" s="9">
        <v>3</v>
      </c>
      <c r="F2031" s="9">
        <v>6</v>
      </c>
      <c r="G2031" s="9">
        <v>7</v>
      </c>
      <c r="H2031" s="9">
        <v>2</v>
      </c>
      <c r="I2031" s="9">
        <v>4</v>
      </c>
      <c r="J2031" s="9">
        <v>72</v>
      </c>
      <c r="K2031" s="6">
        <f t="shared" ref="K2031:K2094" si="29">J2031-D2031</f>
        <v>28</v>
      </c>
      <c r="L2031" s="6">
        <f t="shared" ref="L2031:L2094" si="30">B2031+C2031+E2031</f>
        <v>9</v>
      </c>
      <c r="M2031" s="6">
        <f t="shared" ref="M2031:M2094" si="31">G2031+I2031</f>
        <v>11</v>
      </c>
      <c r="N2031" s="6">
        <f t="shared" ref="N2031:N2094" si="32">H2031+F2031</f>
        <v>8</v>
      </c>
    </row>
    <row r="2032" spans="1:14" x14ac:dyDescent="0.35">
      <c r="A2032" s="8" t="s">
        <v>28</v>
      </c>
      <c r="B2032" s="9">
        <v>2</v>
      </c>
      <c r="C2032" s="9">
        <v>1</v>
      </c>
      <c r="D2032" s="9">
        <v>8</v>
      </c>
      <c r="E2032" s="9">
        <v>2</v>
      </c>
      <c r="F2032" s="9">
        <v>4</v>
      </c>
      <c r="G2032" s="9">
        <v>3</v>
      </c>
      <c r="H2032" s="9"/>
      <c r="I2032" s="9">
        <v>8</v>
      </c>
      <c r="J2032" s="9">
        <v>28</v>
      </c>
      <c r="K2032" s="6">
        <f t="shared" si="29"/>
        <v>20</v>
      </c>
      <c r="L2032" s="6">
        <f t="shared" si="30"/>
        <v>5</v>
      </c>
      <c r="M2032" s="6">
        <f t="shared" si="31"/>
        <v>11</v>
      </c>
      <c r="N2032" s="6">
        <f t="shared" si="32"/>
        <v>4</v>
      </c>
    </row>
    <row r="2033" spans="1:14" x14ac:dyDescent="0.35">
      <c r="A2033" s="8" t="s">
        <v>790</v>
      </c>
      <c r="B2033" s="9"/>
      <c r="C2033" s="9">
        <v>8</v>
      </c>
      <c r="D2033" s="9">
        <v>13</v>
      </c>
      <c r="E2033" s="9">
        <v>3</v>
      </c>
      <c r="F2033" s="9"/>
      <c r="G2033" s="9">
        <v>2</v>
      </c>
      <c r="H2033" s="9">
        <v>2</v>
      </c>
      <c r="I2033" s="9"/>
      <c r="J2033" s="9">
        <v>28</v>
      </c>
      <c r="K2033" s="6">
        <f t="shared" si="29"/>
        <v>15</v>
      </c>
      <c r="L2033" s="6">
        <f t="shared" si="30"/>
        <v>11</v>
      </c>
      <c r="M2033" s="6">
        <f t="shared" si="31"/>
        <v>2</v>
      </c>
      <c r="N2033" s="6">
        <f t="shared" si="32"/>
        <v>2</v>
      </c>
    </row>
    <row r="2034" spans="1:14" x14ac:dyDescent="0.35">
      <c r="A2034" s="8" t="s">
        <v>111</v>
      </c>
      <c r="B2034" s="9"/>
      <c r="C2034" s="9"/>
      <c r="D2034" s="9">
        <v>13</v>
      </c>
      <c r="E2034" s="9"/>
      <c r="F2034" s="9">
        <v>3</v>
      </c>
      <c r="G2034" s="9">
        <v>7</v>
      </c>
      <c r="H2034" s="9">
        <v>2</v>
      </c>
      <c r="I2034" s="9">
        <v>2</v>
      </c>
      <c r="J2034" s="9">
        <v>27</v>
      </c>
      <c r="K2034" s="6">
        <f t="shared" si="29"/>
        <v>14</v>
      </c>
      <c r="L2034" s="6">
        <f t="shared" si="30"/>
        <v>0</v>
      </c>
      <c r="M2034" s="6">
        <f t="shared" si="31"/>
        <v>9</v>
      </c>
      <c r="N2034" s="6">
        <f t="shared" si="32"/>
        <v>5</v>
      </c>
    </row>
    <row r="2035" spans="1:14" x14ac:dyDescent="0.35">
      <c r="A2035" s="8" t="s">
        <v>190</v>
      </c>
      <c r="B2035" s="9"/>
      <c r="C2035" s="9"/>
      <c r="D2035" s="9">
        <v>7</v>
      </c>
      <c r="E2035" s="9"/>
      <c r="F2035" s="9">
        <v>1</v>
      </c>
      <c r="G2035" s="9">
        <v>3</v>
      </c>
      <c r="H2035" s="9">
        <v>3</v>
      </c>
      <c r="I2035" s="9">
        <v>5</v>
      </c>
      <c r="J2035" s="9">
        <v>19</v>
      </c>
      <c r="K2035" s="6">
        <f t="shared" si="29"/>
        <v>12</v>
      </c>
      <c r="L2035" s="6">
        <f t="shared" si="30"/>
        <v>0</v>
      </c>
      <c r="M2035" s="6">
        <f t="shared" si="31"/>
        <v>8</v>
      </c>
      <c r="N2035" s="6">
        <f t="shared" si="32"/>
        <v>4</v>
      </c>
    </row>
    <row r="2036" spans="1:14" x14ac:dyDescent="0.35">
      <c r="A2036" s="8" t="s">
        <v>291</v>
      </c>
      <c r="B2036" s="9"/>
      <c r="C2036" s="9"/>
      <c r="D2036" s="9">
        <v>1</v>
      </c>
      <c r="E2036" s="9"/>
      <c r="F2036" s="9"/>
      <c r="G2036" s="9">
        <v>4</v>
      </c>
      <c r="H2036" s="9">
        <v>1</v>
      </c>
      <c r="I2036" s="9">
        <v>6</v>
      </c>
      <c r="J2036" s="9">
        <v>12</v>
      </c>
      <c r="K2036" s="6">
        <f t="shared" si="29"/>
        <v>11</v>
      </c>
      <c r="L2036" s="6">
        <f t="shared" si="30"/>
        <v>0</v>
      </c>
      <c r="M2036" s="6">
        <f t="shared" si="31"/>
        <v>10</v>
      </c>
      <c r="N2036" s="6">
        <f t="shared" si="32"/>
        <v>1</v>
      </c>
    </row>
    <row r="2037" spans="1:14" x14ac:dyDescent="0.35">
      <c r="A2037" s="8" t="s">
        <v>1210</v>
      </c>
      <c r="B2037" s="9">
        <v>4</v>
      </c>
      <c r="C2037" s="9"/>
      <c r="D2037" s="9">
        <v>10</v>
      </c>
      <c r="E2037" s="9"/>
      <c r="F2037" s="9"/>
      <c r="G2037" s="9">
        <v>3</v>
      </c>
      <c r="H2037" s="9"/>
      <c r="I2037" s="9">
        <v>1</v>
      </c>
      <c r="J2037" s="9">
        <v>18</v>
      </c>
      <c r="K2037" s="6">
        <f t="shared" si="29"/>
        <v>8</v>
      </c>
      <c r="L2037" s="6">
        <f t="shared" si="30"/>
        <v>4</v>
      </c>
      <c r="M2037" s="6">
        <f t="shared" si="31"/>
        <v>4</v>
      </c>
      <c r="N2037" s="6">
        <f t="shared" si="32"/>
        <v>0</v>
      </c>
    </row>
    <row r="2038" spans="1:14" x14ac:dyDescent="0.35">
      <c r="A2038" s="8" t="s">
        <v>95</v>
      </c>
      <c r="B2038" s="9">
        <v>1</v>
      </c>
      <c r="C2038" s="9">
        <v>1</v>
      </c>
      <c r="D2038" s="9">
        <v>21</v>
      </c>
      <c r="E2038" s="9"/>
      <c r="F2038" s="9">
        <v>1</v>
      </c>
      <c r="G2038" s="9">
        <v>1</v>
      </c>
      <c r="H2038" s="9">
        <v>3</v>
      </c>
      <c r="I2038" s="9"/>
      <c r="J2038" s="9">
        <v>28</v>
      </c>
      <c r="K2038" s="6">
        <f t="shared" si="29"/>
        <v>7</v>
      </c>
      <c r="L2038" s="6">
        <f t="shared" si="30"/>
        <v>2</v>
      </c>
      <c r="M2038" s="6">
        <f t="shared" si="31"/>
        <v>1</v>
      </c>
      <c r="N2038" s="6">
        <f t="shared" si="32"/>
        <v>4</v>
      </c>
    </row>
    <row r="2039" spans="1:14" x14ac:dyDescent="0.35">
      <c r="A2039" s="8" t="s">
        <v>319</v>
      </c>
      <c r="B2039" s="9"/>
      <c r="C2039" s="9"/>
      <c r="D2039" s="9">
        <v>3</v>
      </c>
      <c r="E2039" s="9"/>
      <c r="F2039" s="9"/>
      <c r="G2039" s="9">
        <v>5</v>
      </c>
      <c r="H2039" s="9">
        <v>1</v>
      </c>
      <c r="I2039" s="9">
        <v>1</v>
      </c>
      <c r="J2039" s="9">
        <v>10</v>
      </c>
      <c r="K2039" s="6">
        <f t="shared" si="29"/>
        <v>7</v>
      </c>
      <c r="L2039" s="6">
        <f t="shared" si="30"/>
        <v>0</v>
      </c>
      <c r="M2039" s="6">
        <f t="shared" si="31"/>
        <v>6</v>
      </c>
      <c r="N2039" s="6">
        <f t="shared" si="32"/>
        <v>1</v>
      </c>
    </row>
    <row r="2040" spans="1:14" x14ac:dyDescent="0.35">
      <c r="A2040" s="8" t="s">
        <v>209</v>
      </c>
      <c r="B2040" s="9">
        <v>1</v>
      </c>
      <c r="C2040" s="9"/>
      <c r="D2040" s="9">
        <v>8</v>
      </c>
      <c r="E2040" s="9"/>
      <c r="F2040" s="9"/>
      <c r="G2040" s="9">
        <v>1</v>
      </c>
      <c r="H2040" s="9">
        <v>3</v>
      </c>
      <c r="I2040" s="9">
        <v>1</v>
      </c>
      <c r="J2040" s="9">
        <v>14</v>
      </c>
      <c r="K2040" s="6">
        <f t="shared" si="29"/>
        <v>6</v>
      </c>
      <c r="L2040" s="6">
        <f t="shared" si="30"/>
        <v>1</v>
      </c>
      <c r="M2040" s="6">
        <f t="shared" si="31"/>
        <v>2</v>
      </c>
      <c r="N2040" s="6">
        <f t="shared" si="32"/>
        <v>3</v>
      </c>
    </row>
    <row r="2041" spans="1:14" x14ac:dyDescent="0.35">
      <c r="A2041" s="8" t="s">
        <v>503</v>
      </c>
      <c r="B2041" s="9"/>
      <c r="C2041" s="9"/>
      <c r="D2041" s="9">
        <v>9</v>
      </c>
      <c r="E2041" s="9"/>
      <c r="F2041" s="9">
        <v>1</v>
      </c>
      <c r="G2041" s="9">
        <v>1</v>
      </c>
      <c r="H2041" s="9">
        <v>4</v>
      </c>
      <c r="I2041" s="9"/>
      <c r="J2041" s="9">
        <v>15</v>
      </c>
      <c r="K2041" s="6">
        <f t="shared" si="29"/>
        <v>6</v>
      </c>
      <c r="L2041" s="6">
        <f t="shared" si="30"/>
        <v>0</v>
      </c>
      <c r="M2041" s="6">
        <f t="shared" si="31"/>
        <v>1</v>
      </c>
      <c r="N2041" s="6">
        <f t="shared" si="32"/>
        <v>5</v>
      </c>
    </row>
    <row r="2042" spans="1:14" x14ac:dyDescent="0.35">
      <c r="A2042" s="8" t="s">
        <v>296</v>
      </c>
      <c r="B2042" s="9"/>
      <c r="C2042" s="9"/>
      <c r="D2042" s="9">
        <v>4</v>
      </c>
      <c r="E2042" s="9"/>
      <c r="F2042" s="9"/>
      <c r="G2042" s="9">
        <v>3</v>
      </c>
      <c r="H2042" s="9"/>
      <c r="I2042" s="9">
        <v>3</v>
      </c>
      <c r="J2042" s="9">
        <v>10</v>
      </c>
      <c r="K2042" s="6">
        <f t="shared" si="29"/>
        <v>6</v>
      </c>
      <c r="L2042" s="6">
        <f t="shared" si="30"/>
        <v>0</v>
      </c>
      <c r="M2042" s="6">
        <f t="shared" si="31"/>
        <v>6</v>
      </c>
      <c r="N2042" s="6">
        <f t="shared" si="32"/>
        <v>0</v>
      </c>
    </row>
    <row r="2043" spans="1:14" x14ac:dyDescent="0.35">
      <c r="A2043" s="8" t="s">
        <v>722</v>
      </c>
      <c r="B2043" s="9">
        <v>1</v>
      </c>
      <c r="C2043" s="9"/>
      <c r="D2043" s="9">
        <v>9</v>
      </c>
      <c r="E2043" s="9"/>
      <c r="F2043" s="9"/>
      <c r="G2043" s="9">
        <v>2</v>
      </c>
      <c r="H2043" s="9">
        <v>2</v>
      </c>
      <c r="I2043" s="9">
        <v>1</v>
      </c>
      <c r="J2043" s="9">
        <v>15</v>
      </c>
      <c r="K2043" s="6">
        <f t="shared" si="29"/>
        <v>6</v>
      </c>
      <c r="L2043" s="6">
        <f t="shared" si="30"/>
        <v>1</v>
      </c>
      <c r="M2043" s="6">
        <f t="shared" si="31"/>
        <v>3</v>
      </c>
      <c r="N2043" s="6">
        <f t="shared" si="32"/>
        <v>2</v>
      </c>
    </row>
    <row r="2044" spans="1:14" x14ac:dyDescent="0.35">
      <c r="A2044" s="8" t="s">
        <v>50</v>
      </c>
      <c r="B2044" s="9"/>
      <c r="C2044" s="9"/>
      <c r="D2044" s="9">
        <v>2</v>
      </c>
      <c r="E2044" s="9"/>
      <c r="F2044" s="9"/>
      <c r="G2044" s="9"/>
      <c r="H2044" s="9">
        <v>3</v>
      </c>
      <c r="I2044" s="9">
        <v>2</v>
      </c>
      <c r="J2044" s="9">
        <v>7</v>
      </c>
      <c r="K2044" s="6">
        <f t="shared" si="29"/>
        <v>5</v>
      </c>
      <c r="L2044" s="6">
        <f t="shared" si="30"/>
        <v>0</v>
      </c>
      <c r="M2044" s="6">
        <f t="shared" si="31"/>
        <v>2</v>
      </c>
      <c r="N2044" s="6">
        <f t="shared" si="32"/>
        <v>3</v>
      </c>
    </row>
    <row r="2045" spans="1:14" x14ac:dyDescent="0.35">
      <c r="A2045" s="8" t="s">
        <v>313</v>
      </c>
      <c r="B2045" s="9"/>
      <c r="C2045" s="9"/>
      <c r="D2045" s="9">
        <v>1</v>
      </c>
      <c r="E2045" s="9"/>
      <c r="F2045" s="9"/>
      <c r="G2045" s="9"/>
      <c r="H2045" s="9">
        <v>1</v>
      </c>
      <c r="I2045" s="9">
        <v>4</v>
      </c>
      <c r="J2045" s="9">
        <v>6</v>
      </c>
      <c r="K2045" s="6">
        <f t="shared" si="29"/>
        <v>5</v>
      </c>
      <c r="L2045" s="6">
        <f t="shared" si="30"/>
        <v>0</v>
      </c>
      <c r="M2045" s="6">
        <f t="shared" si="31"/>
        <v>4</v>
      </c>
      <c r="N2045" s="6">
        <f t="shared" si="32"/>
        <v>1</v>
      </c>
    </row>
    <row r="2046" spans="1:14" x14ac:dyDescent="0.35">
      <c r="A2046" s="8" t="s">
        <v>336</v>
      </c>
      <c r="B2046" s="9"/>
      <c r="C2046" s="9"/>
      <c r="D2046" s="9">
        <v>5</v>
      </c>
      <c r="E2046" s="9"/>
      <c r="F2046" s="9"/>
      <c r="G2046" s="9">
        <v>2</v>
      </c>
      <c r="H2046" s="9">
        <v>1</v>
      </c>
      <c r="I2046" s="9">
        <v>2</v>
      </c>
      <c r="J2046" s="9">
        <v>10</v>
      </c>
      <c r="K2046" s="6">
        <f t="shared" si="29"/>
        <v>5</v>
      </c>
      <c r="L2046" s="6">
        <f t="shared" si="30"/>
        <v>0</v>
      </c>
      <c r="M2046" s="6">
        <f t="shared" si="31"/>
        <v>4</v>
      </c>
      <c r="N2046" s="6">
        <f t="shared" si="32"/>
        <v>1</v>
      </c>
    </row>
    <row r="2047" spans="1:14" x14ac:dyDescent="0.35">
      <c r="A2047" s="8" t="s">
        <v>126</v>
      </c>
      <c r="B2047" s="9"/>
      <c r="C2047" s="9"/>
      <c r="D2047" s="9">
        <v>4</v>
      </c>
      <c r="E2047" s="9"/>
      <c r="F2047" s="9"/>
      <c r="G2047" s="9">
        <v>1</v>
      </c>
      <c r="H2047" s="9">
        <v>1</v>
      </c>
      <c r="I2047" s="9">
        <v>2</v>
      </c>
      <c r="J2047" s="9">
        <v>8</v>
      </c>
      <c r="K2047" s="6">
        <f t="shared" si="29"/>
        <v>4</v>
      </c>
      <c r="L2047" s="6">
        <f t="shared" si="30"/>
        <v>0</v>
      </c>
      <c r="M2047" s="6">
        <f t="shared" si="31"/>
        <v>3</v>
      </c>
      <c r="N2047" s="6">
        <f t="shared" si="32"/>
        <v>1</v>
      </c>
    </row>
    <row r="2048" spans="1:14" x14ac:dyDescent="0.35">
      <c r="A2048" s="8" t="s">
        <v>620</v>
      </c>
      <c r="B2048" s="9"/>
      <c r="C2048" s="9">
        <v>1</v>
      </c>
      <c r="D2048" s="9">
        <v>11</v>
      </c>
      <c r="E2048" s="9"/>
      <c r="F2048" s="9"/>
      <c r="G2048" s="9"/>
      <c r="H2048" s="9">
        <v>3</v>
      </c>
      <c r="I2048" s="9"/>
      <c r="J2048" s="9">
        <v>15</v>
      </c>
      <c r="K2048" s="6">
        <f t="shared" si="29"/>
        <v>4</v>
      </c>
      <c r="L2048" s="6">
        <f t="shared" si="30"/>
        <v>1</v>
      </c>
      <c r="M2048" s="6">
        <f t="shared" si="31"/>
        <v>0</v>
      </c>
      <c r="N2048" s="6">
        <f t="shared" si="32"/>
        <v>3</v>
      </c>
    </row>
    <row r="2049" spans="1:14" x14ac:dyDescent="0.35">
      <c r="A2049" s="8" t="s">
        <v>208</v>
      </c>
      <c r="B2049" s="9"/>
      <c r="C2049" s="9"/>
      <c r="D2049" s="9">
        <v>2</v>
      </c>
      <c r="E2049" s="9"/>
      <c r="F2049" s="9"/>
      <c r="G2049" s="9">
        <v>4</v>
      </c>
      <c r="H2049" s="9"/>
      <c r="I2049" s="9"/>
      <c r="J2049" s="9">
        <v>6</v>
      </c>
      <c r="K2049" s="6">
        <f t="shared" si="29"/>
        <v>4</v>
      </c>
      <c r="L2049" s="6">
        <f t="shared" si="30"/>
        <v>0</v>
      </c>
      <c r="M2049" s="6">
        <f t="shared" si="31"/>
        <v>4</v>
      </c>
      <c r="N2049" s="6">
        <f t="shared" si="32"/>
        <v>0</v>
      </c>
    </row>
    <row r="2050" spans="1:14" x14ac:dyDescent="0.35">
      <c r="A2050" s="8" t="s">
        <v>873</v>
      </c>
      <c r="B2050" s="9"/>
      <c r="C2050" s="9"/>
      <c r="D2050" s="9"/>
      <c r="E2050" s="9"/>
      <c r="F2050" s="9"/>
      <c r="G2050" s="9">
        <v>1</v>
      </c>
      <c r="H2050" s="9">
        <v>3</v>
      </c>
      <c r="I2050" s="9"/>
      <c r="J2050" s="9">
        <v>4</v>
      </c>
      <c r="K2050" s="6">
        <f t="shared" si="29"/>
        <v>4</v>
      </c>
      <c r="L2050" s="6">
        <f t="shared" si="30"/>
        <v>0</v>
      </c>
      <c r="M2050" s="6">
        <f t="shared" si="31"/>
        <v>1</v>
      </c>
      <c r="N2050" s="6">
        <f t="shared" si="32"/>
        <v>3</v>
      </c>
    </row>
    <row r="2051" spans="1:14" x14ac:dyDescent="0.35">
      <c r="A2051" s="8" t="s">
        <v>280</v>
      </c>
      <c r="B2051" s="9">
        <v>1</v>
      </c>
      <c r="C2051" s="9"/>
      <c r="D2051" s="9"/>
      <c r="E2051" s="9"/>
      <c r="F2051" s="9"/>
      <c r="G2051" s="9">
        <v>1</v>
      </c>
      <c r="H2051" s="9"/>
      <c r="I2051" s="9">
        <v>2</v>
      </c>
      <c r="J2051" s="9">
        <v>4</v>
      </c>
      <c r="K2051" s="6">
        <f t="shared" si="29"/>
        <v>4</v>
      </c>
      <c r="L2051" s="6">
        <f t="shared" si="30"/>
        <v>1</v>
      </c>
      <c r="M2051" s="6">
        <f t="shared" si="31"/>
        <v>3</v>
      </c>
      <c r="N2051" s="6">
        <f t="shared" si="32"/>
        <v>0</v>
      </c>
    </row>
    <row r="2052" spans="1:14" x14ac:dyDescent="0.35">
      <c r="A2052" s="8" t="s">
        <v>312</v>
      </c>
      <c r="B2052" s="9"/>
      <c r="C2052" s="9"/>
      <c r="D2052" s="9">
        <v>2</v>
      </c>
      <c r="E2052" s="9"/>
      <c r="F2052" s="9">
        <v>1</v>
      </c>
      <c r="G2052" s="9">
        <v>1</v>
      </c>
      <c r="H2052" s="9">
        <v>2</v>
      </c>
      <c r="I2052" s="9"/>
      <c r="J2052" s="9">
        <v>6</v>
      </c>
      <c r="K2052" s="6">
        <f t="shared" si="29"/>
        <v>4</v>
      </c>
      <c r="L2052" s="6">
        <f t="shared" si="30"/>
        <v>0</v>
      </c>
      <c r="M2052" s="6">
        <f t="shared" si="31"/>
        <v>1</v>
      </c>
      <c r="N2052" s="6">
        <f t="shared" si="32"/>
        <v>3</v>
      </c>
    </row>
    <row r="2053" spans="1:14" x14ac:dyDescent="0.35">
      <c r="A2053" s="8" t="s">
        <v>352</v>
      </c>
      <c r="B2053" s="9"/>
      <c r="C2053" s="9"/>
      <c r="D2053" s="9">
        <v>6</v>
      </c>
      <c r="E2053" s="9"/>
      <c r="F2053" s="9"/>
      <c r="G2053" s="9">
        <v>2</v>
      </c>
      <c r="H2053" s="9">
        <v>2</v>
      </c>
      <c r="I2053" s="9"/>
      <c r="J2053" s="9">
        <v>10</v>
      </c>
      <c r="K2053" s="6">
        <f t="shared" si="29"/>
        <v>4</v>
      </c>
      <c r="L2053" s="6">
        <f t="shared" si="30"/>
        <v>0</v>
      </c>
      <c r="M2053" s="6">
        <f t="shared" si="31"/>
        <v>2</v>
      </c>
      <c r="N2053" s="6">
        <f t="shared" si="32"/>
        <v>2</v>
      </c>
    </row>
    <row r="2054" spans="1:14" x14ac:dyDescent="0.35">
      <c r="A2054" s="8" t="s">
        <v>369</v>
      </c>
      <c r="B2054" s="9"/>
      <c r="C2054" s="9">
        <v>1</v>
      </c>
      <c r="D2054" s="9"/>
      <c r="E2054" s="9"/>
      <c r="F2054" s="9"/>
      <c r="G2054" s="9"/>
      <c r="H2054" s="9">
        <v>1</v>
      </c>
      <c r="I2054" s="9">
        <v>2</v>
      </c>
      <c r="J2054" s="9">
        <v>4</v>
      </c>
      <c r="K2054" s="6">
        <f t="shared" si="29"/>
        <v>4</v>
      </c>
      <c r="L2054" s="6">
        <f t="shared" si="30"/>
        <v>1</v>
      </c>
      <c r="M2054" s="6">
        <f t="shared" si="31"/>
        <v>2</v>
      </c>
      <c r="N2054" s="6">
        <f t="shared" si="32"/>
        <v>1</v>
      </c>
    </row>
    <row r="2055" spans="1:14" x14ac:dyDescent="0.35">
      <c r="A2055" s="8" t="s">
        <v>103</v>
      </c>
      <c r="B2055" s="9"/>
      <c r="C2055" s="9"/>
      <c r="D2055" s="9"/>
      <c r="E2055" s="9"/>
      <c r="F2055" s="9"/>
      <c r="G2055" s="9">
        <v>1</v>
      </c>
      <c r="H2055" s="9"/>
      <c r="I2055" s="9">
        <v>2</v>
      </c>
      <c r="J2055" s="9">
        <v>3</v>
      </c>
      <c r="K2055" s="6">
        <f t="shared" si="29"/>
        <v>3</v>
      </c>
      <c r="L2055" s="6">
        <f t="shared" si="30"/>
        <v>0</v>
      </c>
      <c r="M2055" s="6">
        <f t="shared" si="31"/>
        <v>3</v>
      </c>
      <c r="N2055" s="6">
        <f t="shared" si="32"/>
        <v>0</v>
      </c>
    </row>
    <row r="2056" spans="1:14" x14ac:dyDescent="0.35">
      <c r="A2056" s="8" t="s">
        <v>438</v>
      </c>
      <c r="B2056" s="9"/>
      <c r="C2056" s="9"/>
      <c r="D2056" s="9">
        <v>7</v>
      </c>
      <c r="E2056" s="9"/>
      <c r="F2056" s="9"/>
      <c r="G2056" s="9">
        <v>2</v>
      </c>
      <c r="H2056" s="9"/>
      <c r="I2056" s="9">
        <v>1</v>
      </c>
      <c r="J2056" s="9">
        <v>10</v>
      </c>
      <c r="K2056" s="6">
        <f t="shared" si="29"/>
        <v>3</v>
      </c>
      <c r="L2056" s="6">
        <f t="shared" si="30"/>
        <v>0</v>
      </c>
      <c r="M2056" s="6">
        <f t="shared" si="31"/>
        <v>3</v>
      </c>
      <c r="N2056" s="6">
        <f t="shared" si="32"/>
        <v>0</v>
      </c>
    </row>
    <row r="2057" spans="1:14" x14ac:dyDescent="0.35">
      <c r="A2057" s="8" t="s">
        <v>1046</v>
      </c>
      <c r="B2057" s="9"/>
      <c r="C2057" s="9">
        <v>2</v>
      </c>
      <c r="D2057" s="9">
        <v>1</v>
      </c>
      <c r="E2057" s="9">
        <v>1</v>
      </c>
      <c r="F2057" s="9"/>
      <c r="G2057" s="9"/>
      <c r="H2057" s="9"/>
      <c r="I2057" s="9"/>
      <c r="J2057" s="9">
        <v>4</v>
      </c>
      <c r="K2057" s="6">
        <f t="shared" si="29"/>
        <v>3</v>
      </c>
      <c r="L2057" s="6">
        <f t="shared" si="30"/>
        <v>3</v>
      </c>
      <c r="M2057" s="6">
        <f t="shared" si="31"/>
        <v>0</v>
      </c>
      <c r="N2057" s="6">
        <f t="shared" si="32"/>
        <v>0</v>
      </c>
    </row>
    <row r="2058" spans="1:14" x14ac:dyDescent="0.35">
      <c r="A2058" s="8" t="s">
        <v>239</v>
      </c>
      <c r="B2058" s="9"/>
      <c r="C2058" s="9"/>
      <c r="D2058" s="9"/>
      <c r="E2058" s="9"/>
      <c r="F2058" s="9"/>
      <c r="G2058" s="9">
        <v>3</v>
      </c>
      <c r="H2058" s="9"/>
      <c r="I2058" s="9"/>
      <c r="J2058" s="9">
        <v>3</v>
      </c>
      <c r="K2058" s="6">
        <f t="shared" si="29"/>
        <v>3</v>
      </c>
      <c r="L2058" s="6">
        <f t="shared" si="30"/>
        <v>0</v>
      </c>
      <c r="M2058" s="6">
        <f t="shared" si="31"/>
        <v>3</v>
      </c>
      <c r="N2058" s="6">
        <f t="shared" si="32"/>
        <v>0</v>
      </c>
    </row>
    <row r="2059" spans="1:14" x14ac:dyDescent="0.35">
      <c r="A2059" s="8" t="s">
        <v>436</v>
      </c>
      <c r="B2059" s="9"/>
      <c r="C2059" s="9"/>
      <c r="D2059" s="9">
        <v>1</v>
      </c>
      <c r="E2059" s="9"/>
      <c r="F2059" s="9"/>
      <c r="G2059" s="9">
        <v>2</v>
      </c>
      <c r="H2059" s="9">
        <v>1</v>
      </c>
      <c r="I2059" s="9"/>
      <c r="J2059" s="9">
        <v>4</v>
      </c>
      <c r="K2059" s="6">
        <f t="shared" si="29"/>
        <v>3</v>
      </c>
      <c r="L2059" s="6">
        <f t="shared" si="30"/>
        <v>0</v>
      </c>
      <c r="M2059" s="6">
        <f t="shared" si="31"/>
        <v>2</v>
      </c>
      <c r="N2059" s="6">
        <f t="shared" si="32"/>
        <v>1</v>
      </c>
    </row>
    <row r="2060" spans="1:14" x14ac:dyDescent="0.35">
      <c r="A2060" s="8" t="s">
        <v>593</v>
      </c>
      <c r="B2060" s="9"/>
      <c r="C2060" s="9"/>
      <c r="D2060" s="9">
        <v>6</v>
      </c>
      <c r="E2060" s="9"/>
      <c r="F2060" s="9"/>
      <c r="G2060" s="9">
        <v>1</v>
      </c>
      <c r="H2060" s="9">
        <v>1</v>
      </c>
      <c r="I2060" s="9">
        <v>1</v>
      </c>
      <c r="J2060" s="9">
        <v>9</v>
      </c>
      <c r="K2060" s="6">
        <f t="shared" si="29"/>
        <v>3</v>
      </c>
      <c r="L2060" s="6">
        <f t="shared" si="30"/>
        <v>0</v>
      </c>
      <c r="M2060" s="6">
        <f t="shared" si="31"/>
        <v>2</v>
      </c>
      <c r="N2060" s="6">
        <f t="shared" si="32"/>
        <v>1</v>
      </c>
    </row>
    <row r="2061" spans="1:14" x14ac:dyDescent="0.35">
      <c r="A2061" s="8" t="s">
        <v>242</v>
      </c>
      <c r="B2061" s="9"/>
      <c r="C2061" s="9"/>
      <c r="D2061" s="9"/>
      <c r="E2061" s="9"/>
      <c r="F2061" s="9"/>
      <c r="G2061" s="9">
        <v>2</v>
      </c>
      <c r="H2061" s="9"/>
      <c r="I2061" s="9">
        <v>1</v>
      </c>
      <c r="J2061" s="9">
        <v>3</v>
      </c>
      <c r="K2061" s="6">
        <f t="shared" si="29"/>
        <v>3</v>
      </c>
      <c r="L2061" s="6">
        <f t="shared" si="30"/>
        <v>0</v>
      </c>
      <c r="M2061" s="6">
        <f t="shared" si="31"/>
        <v>3</v>
      </c>
      <c r="N2061" s="6">
        <f t="shared" si="32"/>
        <v>0</v>
      </c>
    </row>
    <row r="2062" spans="1:14" x14ac:dyDescent="0.35">
      <c r="A2062" s="8" t="s">
        <v>442</v>
      </c>
      <c r="B2062" s="9"/>
      <c r="C2062" s="9"/>
      <c r="D2062" s="9">
        <v>1</v>
      </c>
      <c r="E2062" s="9"/>
      <c r="F2062" s="9"/>
      <c r="G2062" s="9">
        <v>2</v>
      </c>
      <c r="H2062" s="9">
        <v>1</v>
      </c>
      <c r="I2062" s="9"/>
      <c r="J2062" s="9">
        <v>4</v>
      </c>
      <c r="K2062" s="6">
        <f t="shared" si="29"/>
        <v>3</v>
      </c>
      <c r="L2062" s="6">
        <f t="shared" si="30"/>
        <v>0</v>
      </c>
      <c r="M2062" s="6">
        <f t="shared" si="31"/>
        <v>2</v>
      </c>
      <c r="N2062" s="6">
        <f t="shared" si="32"/>
        <v>1</v>
      </c>
    </row>
    <row r="2063" spans="1:14" x14ac:dyDescent="0.35">
      <c r="A2063" s="8" t="s">
        <v>934</v>
      </c>
      <c r="B2063" s="9"/>
      <c r="C2063" s="9"/>
      <c r="D2063" s="9">
        <v>1</v>
      </c>
      <c r="E2063" s="9"/>
      <c r="F2063" s="9"/>
      <c r="G2063" s="9">
        <v>1</v>
      </c>
      <c r="H2063" s="9">
        <v>2</v>
      </c>
      <c r="I2063" s="9"/>
      <c r="J2063" s="9">
        <v>4</v>
      </c>
      <c r="K2063" s="6">
        <f t="shared" si="29"/>
        <v>3</v>
      </c>
      <c r="L2063" s="6">
        <f t="shared" si="30"/>
        <v>0</v>
      </c>
      <c r="M2063" s="6">
        <f t="shared" si="31"/>
        <v>1</v>
      </c>
      <c r="N2063" s="6">
        <f t="shared" si="32"/>
        <v>2</v>
      </c>
    </row>
    <row r="2064" spans="1:14" x14ac:dyDescent="0.35">
      <c r="A2064" s="8" t="s">
        <v>356</v>
      </c>
      <c r="B2064" s="9"/>
      <c r="C2064" s="9"/>
      <c r="D2064" s="9"/>
      <c r="E2064" s="9"/>
      <c r="F2064" s="9"/>
      <c r="G2064" s="9">
        <v>2</v>
      </c>
      <c r="H2064" s="9">
        <v>1</v>
      </c>
      <c r="I2064" s="9"/>
      <c r="J2064" s="9">
        <v>3</v>
      </c>
      <c r="K2064" s="6">
        <f t="shared" si="29"/>
        <v>3</v>
      </c>
      <c r="L2064" s="6">
        <f t="shared" si="30"/>
        <v>0</v>
      </c>
      <c r="M2064" s="6">
        <f t="shared" si="31"/>
        <v>2</v>
      </c>
      <c r="N2064" s="6">
        <f t="shared" si="32"/>
        <v>1</v>
      </c>
    </row>
    <row r="2065" spans="1:14" x14ac:dyDescent="0.35">
      <c r="A2065" s="8" t="s">
        <v>876</v>
      </c>
      <c r="B2065" s="9"/>
      <c r="C2065" s="9"/>
      <c r="D2065" s="9"/>
      <c r="E2065" s="9"/>
      <c r="F2065" s="9"/>
      <c r="G2065" s="9"/>
      <c r="H2065" s="9">
        <v>2</v>
      </c>
      <c r="I2065" s="9"/>
      <c r="J2065" s="9">
        <v>2</v>
      </c>
      <c r="K2065" s="6">
        <f t="shared" si="29"/>
        <v>2</v>
      </c>
      <c r="L2065" s="6">
        <f t="shared" si="30"/>
        <v>0</v>
      </c>
      <c r="M2065" s="6">
        <f t="shared" si="31"/>
        <v>0</v>
      </c>
      <c r="N2065" s="6">
        <f t="shared" si="32"/>
        <v>2</v>
      </c>
    </row>
    <row r="2066" spans="1:14" x14ac:dyDescent="0.35">
      <c r="A2066" s="8" t="s">
        <v>78</v>
      </c>
      <c r="B2066" s="9"/>
      <c r="C2066" s="9"/>
      <c r="D2066" s="9"/>
      <c r="E2066" s="9"/>
      <c r="F2066" s="9"/>
      <c r="G2066" s="9"/>
      <c r="H2066" s="9"/>
      <c r="I2066" s="9">
        <v>2</v>
      </c>
      <c r="J2066" s="9">
        <v>2</v>
      </c>
      <c r="K2066" s="6">
        <f t="shared" si="29"/>
        <v>2</v>
      </c>
      <c r="L2066" s="6">
        <f t="shared" si="30"/>
        <v>0</v>
      </c>
      <c r="M2066" s="6">
        <f t="shared" si="31"/>
        <v>2</v>
      </c>
      <c r="N2066" s="6">
        <f t="shared" si="32"/>
        <v>0</v>
      </c>
    </row>
    <row r="2067" spans="1:14" x14ac:dyDescent="0.35">
      <c r="A2067" s="8" t="s">
        <v>779</v>
      </c>
      <c r="B2067" s="9"/>
      <c r="C2067" s="9"/>
      <c r="D2067" s="9"/>
      <c r="E2067" s="9"/>
      <c r="F2067" s="9">
        <v>2</v>
      </c>
      <c r="G2067" s="9"/>
      <c r="H2067" s="9"/>
      <c r="I2067" s="9"/>
      <c r="J2067" s="9">
        <v>2</v>
      </c>
      <c r="K2067" s="6">
        <f t="shared" si="29"/>
        <v>2</v>
      </c>
      <c r="L2067" s="6">
        <f t="shared" si="30"/>
        <v>0</v>
      </c>
      <c r="M2067" s="6">
        <f t="shared" si="31"/>
        <v>0</v>
      </c>
      <c r="N2067" s="6">
        <f t="shared" si="32"/>
        <v>2</v>
      </c>
    </row>
    <row r="2068" spans="1:14" x14ac:dyDescent="0.35">
      <c r="A2068" s="8" t="s">
        <v>858</v>
      </c>
      <c r="B2068" s="9"/>
      <c r="C2068" s="9"/>
      <c r="D2068" s="9"/>
      <c r="E2068" s="9"/>
      <c r="F2068" s="9">
        <v>2</v>
      </c>
      <c r="G2068" s="9"/>
      <c r="H2068" s="9"/>
      <c r="I2068" s="9"/>
      <c r="J2068" s="9">
        <v>2</v>
      </c>
      <c r="K2068" s="6">
        <f t="shared" si="29"/>
        <v>2</v>
      </c>
      <c r="L2068" s="6">
        <f t="shared" si="30"/>
        <v>0</v>
      </c>
      <c r="M2068" s="6">
        <f t="shared" si="31"/>
        <v>0</v>
      </c>
      <c r="N2068" s="6">
        <f t="shared" si="32"/>
        <v>2</v>
      </c>
    </row>
    <row r="2069" spans="1:14" x14ac:dyDescent="0.35">
      <c r="A2069" s="8" t="s">
        <v>960</v>
      </c>
      <c r="B2069" s="9"/>
      <c r="C2069" s="9"/>
      <c r="D2069" s="9"/>
      <c r="E2069" s="9">
        <v>1</v>
      </c>
      <c r="F2069" s="9"/>
      <c r="G2069" s="9">
        <v>1</v>
      </c>
      <c r="H2069" s="9"/>
      <c r="I2069" s="9"/>
      <c r="J2069" s="9">
        <v>2</v>
      </c>
      <c r="K2069" s="6">
        <f t="shared" si="29"/>
        <v>2</v>
      </c>
      <c r="L2069" s="6">
        <f t="shared" si="30"/>
        <v>1</v>
      </c>
      <c r="M2069" s="6">
        <f t="shared" si="31"/>
        <v>1</v>
      </c>
      <c r="N2069" s="6">
        <f t="shared" si="32"/>
        <v>0</v>
      </c>
    </row>
    <row r="2070" spans="1:14" x14ac:dyDescent="0.35">
      <c r="A2070" s="8" t="s">
        <v>948</v>
      </c>
      <c r="B2070" s="9"/>
      <c r="C2070" s="9"/>
      <c r="D2070" s="9"/>
      <c r="E2070" s="9"/>
      <c r="F2070" s="9">
        <v>2</v>
      </c>
      <c r="G2070" s="9"/>
      <c r="H2070" s="9"/>
      <c r="I2070" s="9"/>
      <c r="J2070" s="9">
        <v>2</v>
      </c>
      <c r="K2070" s="6">
        <f t="shared" si="29"/>
        <v>2</v>
      </c>
      <c r="L2070" s="6">
        <f t="shared" si="30"/>
        <v>0</v>
      </c>
      <c r="M2070" s="6">
        <f t="shared" si="31"/>
        <v>0</v>
      </c>
      <c r="N2070" s="6">
        <f t="shared" si="32"/>
        <v>2</v>
      </c>
    </row>
    <row r="2071" spans="1:14" x14ac:dyDescent="0.35">
      <c r="A2071" s="8" t="s">
        <v>2330</v>
      </c>
      <c r="B2071" s="9">
        <v>2</v>
      </c>
      <c r="C2071" s="9"/>
      <c r="D2071" s="9"/>
      <c r="E2071" s="9"/>
      <c r="F2071" s="9"/>
      <c r="G2071" s="9"/>
      <c r="H2071" s="9"/>
      <c r="I2071" s="9"/>
      <c r="J2071" s="9">
        <v>2</v>
      </c>
      <c r="K2071" s="6">
        <f t="shared" si="29"/>
        <v>2</v>
      </c>
      <c r="L2071" s="6">
        <f t="shared" si="30"/>
        <v>2</v>
      </c>
      <c r="M2071" s="6">
        <f t="shared" si="31"/>
        <v>0</v>
      </c>
      <c r="N2071" s="6">
        <f t="shared" si="32"/>
        <v>0</v>
      </c>
    </row>
    <row r="2072" spans="1:14" x14ac:dyDescent="0.35">
      <c r="A2072" s="8" t="s">
        <v>444</v>
      </c>
      <c r="B2072" s="9"/>
      <c r="C2072" s="9"/>
      <c r="D2072" s="9">
        <v>1</v>
      </c>
      <c r="E2072" s="9"/>
      <c r="F2072" s="9"/>
      <c r="G2072" s="9">
        <v>2</v>
      </c>
      <c r="H2072" s="9"/>
      <c r="I2072" s="9"/>
      <c r="J2072" s="9">
        <v>3</v>
      </c>
      <c r="K2072" s="6">
        <f t="shared" si="29"/>
        <v>2</v>
      </c>
      <c r="L2072" s="6">
        <f t="shared" si="30"/>
        <v>0</v>
      </c>
      <c r="M2072" s="6">
        <f t="shared" si="31"/>
        <v>2</v>
      </c>
      <c r="N2072" s="6">
        <f t="shared" si="32"/>
        <v>0</v>
      </c>
    </row>
    <row r="2073" spans="1:14" x14ac:dyDescent="0.35">
      <c r="A2073" s="8" t="s">
        <v>206</v>
      </c>
      <c r="B2073" s="9"/>
      <c r="C2073" s="9"/>
      <c r="D2073" s="9">
        <v>1</v>
      </c>
      <c r="E2073" s="9"/>
      <c r="F2073" s="9"/>
      <c r="G2073" s="9">
        <v>1</v>
      </c>
      <c r="H2073" s="9"/>
      <c r="I2073" s="9">
        <v>1</v>
      </c>
      <c r="J2073" s="9">
        <v>3</v>
      </c>
      <c r="K2073" s="6">
        <f t="shared" si="29"/>
        <v>2</v>
      </c>
      <c r="L2073" s="6">
        <f t="shared" si="30"/>
        <v>0</v>
      </c>
      <c r="M2073" s="6">
        <f t="shared" si="31"/>
        <v>2</v>
      </c>
      <c r="N2073" s="6">
        <f t="shared" si="32"/>
        <v>0</v>
      </c>
    </row>
    <row r="2074" spans="1:14" x14ac:dyDescent="0.35">
      <c r="A2074" s="8" t="s">
        <v>2199</v>
      </c>
      <c r="B2074" s="9"/>
      <c r="C2074" s="9"/>
      <c r="D2074" s="9"/>
      <c r="E2074" s="9"/>
      <c r="F2074" s="9"/>
      <c r="G2074" s="9">
        <v>2</v>
      </c>
      <c r="H2074" s="9"/>
      <c r="I2074" s="9"/>
      <c r="J2074" s="9">
        <v>2</v>
      </c>
      <c r="K2074" s="6">
        <f t="shared" si="29"/>
        <v>2</v>
      </c>
      <c r="L2074" s="6">
        <f t="shared" si="30"/>
        <v>0</v>
      </c>
      <c r="M2074" s="6">
        <f t="shared" si="31"/>
        <v>2</v>
      </c>
      <c r="N2074" s="6">
        <f t="shared" si="32"/>
        <v>0</v>
      </c>
    </row>
    <row r="2075" spans="1:14" x14ac:dyDescent="0.35">
      <c r="A2075" s="8" t="s">
        <v>187</v>
      </c>
      <c r="B2075" s="9"/>
      <c r="C2075" s="9"/>
      <c r="D2075" s="9"/>
      <c r="E2075" s="9"/>
      <c r="F2075" s="9"/>
      <c r="G2075" s="9"/>
      <c r="H2075" s="9"/>
      <c r="I2075" s="9">
        <v>2</v>
      </c>
      <c r="J2075" s="9">
        <v>2</v>
      </c>
      <c r="K2075" s="6">
        <f t="shared" si="29"/>
        <v>2</v>
      </c>
      <c r="L2075" s="6">
        <f t="shared" si="30"/>
        <v>0</v>
      </c>
      <c r="M2075" s="6">
        <f t="shared" si="31"/>
        <v>2</v>
      </c>
      <c r="N2075" s="6">
        <f t="shared" si="32"/>
        <v>0</v>
      </c>
    </row>
    <row r="2076" spans="1:14" x14ac:dyDescent="0.35">
      <c r="A2076" s="8" t="s">
        <v>595</v>
      </c>
      <c r="B2076" s="9">
        <v>1</v>
      </c>
      <c r="C2076" s="9"/>
      <c r="D2076" s="9">
        <v>4</v>
      </c>
      <c r="E2076" s="9"/>
      <c r="F2076" s="9"/>
      <c r="G2076" s="9"/>
      <c r="H2076" s="9">
        <v>1</v>
      </c>
      <c r="I2076" s="9"/>
      <c r="J2076" s="9">
        <v>6</v>
      </c>
      <c r="K2076" s="6">
        <f t="shared" si="29"/>
        <v>2</v>
      </c>
      <c r="L2076" s="6">
        <f t="shared" si="30"/>
        <v>1</v>
      </c>
      <c r="M2076" s="6">
        <f t="shared" si="31"/>
        <v>0</v>
      </c>
      <c r="N2076" s="6">
        <f t="shared" si="32"/>
        <v>1</v>
      </c>
    </row>
    <row r="2077" spans="1:14" x14ac:dyDescent="0.35">
      <c r="A2077" s="8" t="s">
        <v>1066</v>
      </c>
      <c r="B2077" s="9"/>
      <c r="C2077" s="9"/>
      <c r="D2077" s="9">
        <v>4</v>
      </c>
      <c r="E2077" s="9"/>
      <c r="F2077" s="9"/>
      <c r="G2077" s="9"/>
      <c r="H2077" s="9"/>
      <c r="I2077" s="9">
        <v>2</v>
      </c>
      <c r="J2077" s="9">
        <v>6</v>
      </c>
      <c r="K2077" s="6">
        <f t="shared" si="29"/>
        <v>2</v>
      </c>
      <c r="L2077" s="6">
        <f t="shared" si="30"/>
        <v>0</v>
      </c>
      <c r="M2077" s="6">
        <f t="shared" si="31"/>
        <v>2</v>
      </c>
      <c r="N2077" s="6">
        <f t="shared" si="32"/>
        <v>0</v>
      </c>
    </row>
    <row r="2078" spans="1:14" x14ac:dyDescent="0.35">
      <c r="A2078" s="8" t="s">
        <v>1071</v>
      </c>
      <c r="B2078" s="9">
        <v>1</v>
      </c>
      <c r="C2078" s="9"/>
      <c r="D2078" s="9">
        <v>6</v>
      </c>
      <c r="E2078" s="9">
        <v>1</v>
      </c>
      <c r="F2078" s="9"/>
      <c r="G2078" s="9"/>
      <c r="H2078" s="9"/>
      <c r="I2078" s="9"/>
      <c r="J2078" s="9">
        <v>8</v>
      </c>
      <c r="K2078" s="6">
        <f t="shared" si="29"/>
        <v>2</v>
      </c>
      <c r="L2078" s="6">
        <f t="shared" si="30"/>
        <v>2</v>
      </c>
      <c r="M2078" s="6">
        <f t="shared" si="31"/>
        <v>0</v>
      </c>
      <c r="N2078" s="6">
        <f t="shared" si="32"/>
        <v>0</v>
      </c>
    </row>
    <row r="2079" spans="1:14" x14ac:dyDescent="0.35">
      <c r="A2079" s="8" t="s">
        <v>289</v>
      </c>
      <c r="B2079" s="9"/>
      <c r="C2079" s="9"/>
      <c r="D2079" s="9">
        <v>3</v>
      </c>
      <c r="E2079" s="9"/>
      <c r="F2079" s="9"/>
      <c r="G2079" s="9">
        <v>1</v>
      </c>
      <c r="H2079" s="9"/>
      <c r="I2079" s="9">
        <v>1</v>
      </c>
      <c r="J2079" s="9">
        <v>5</v>
      </c>
      <c r="K2079" s="6">
        <f t="shared" si="29"/>
        <v>2</v>
      </c>
      <c r="L2079" s="6">
        <f t="shared" si="30"/>
        <v>0</v>
      </c>
      <c r="M2079" s="6">
        <f t="shared" si="31"/>
        <v>2</v>
      </c>
      <c r="N2079" s="6">
        <f t="shared" si="32"/>
        <v>0</v>
      </c>
    </row>
    <row r="2080" spans="1:14" x14ac:dyDescent="0.35">
      <c r="A2080" s="8" t="s">
        <v>780</v>
      </c>
      <c r="B2080" s="9"/>
      <c r="C2080" s="9"/>
      <c r="D2080" s="9">
        <v>2</v>
      </c>
      <c r="E2080" s="9"/>
      <c r="F2080" s="9">
        <v>2</v>
      </c>
      <c r="G2080" s="9"/>
      <c r="H2080" s="9"/>
      <c r="I2080" s="9"/>
      <c r="J2080" s="9">
        <v>4</v>
      </c>
      <c r="K2080" s="6">
        <f t="shared" si="29"/>
        <v>2</v>
      </c>
      <c r="L2080" s="6">
        <f t="shared" si="30"/>
        <v>0</v>
      </c>
      <c r="M2080" s="6">
        <f t="shared" si="31"/>
        <v>0</v>
      </c>
      <c r="N2080" s="6">
        <f t="shared" si="32"/>
        <v>2</v>
      </c>
    </row>
    <row r="2081" spans="1:14" x14ac:dyDescent="0.35">
      <c r="A2081" s="8" t="s">
        <v>294</v>
      </c>
      <c r="B2081" s="9"/>
      <c r="C2081" s="9"/>
      <c r="D2081" s="9"/>
      <c r="E2081" s="9"/>
      <c r="F2081" s="9"/>
      <c r="G2081" s="9">
        <v>2</v>
      </c>
      <c r="H2081" s="9"/>
      <c r="I2081" s="9"/>
      <c r="J2081" s="9">
        <v>2</v>
      </c>
      <c r="K2081" s="6">
        <f t="shared" si="29"/>
        <v>2</v>
      </c>
      <c r="L2081" s="6">
        <f t="shared" si="30"/>
        <v>0</v>
      </c>
      <c r="M2081" s="6">
        <f t="shared" si="31"/>
        <v>2</v>
      </c>
      <c r="N2081" s="6">
        <f t="shared" si="32"/>
        <v>0</v>
      </c>
    </row>
    <row r="2082" spans="1:14" x14ac:dyDescent="0.35">
      <c r="A2082" s="8" t="s">
        <v>79</v>
      </c>
      <c r="B2082" s="9"/>
      <c r="C2082" s="9"/>
      <c r="D2082" s="9">
        <v>3</v>
      </c>
      <c r="E2082" s="9"/>
      <c r="F2082" s="9"/>
      <c r="G2082" s="9">
        <v>1</v>
      </c>
      <c r="H2082" s="9"/>
      <c r="I2082" s="9">
        <v>1</v>
      </c>
      <c r="J2082" s="9">
        <v>5</v>
      </c>
      <c r="K2082" s="6">
        <f t="shared" si="29"/>
        <v>2</v>
      </c>
      <c r="L2082" s="6">
        <f t="shared" si="30"/>
        <v>0</v>
      </c>
      <c r="M2082" s="6">
        <f t="shared" si="31"/>
        <v>2</v>
      </c>
      <c r="N2082" s="6">
        <f t="shared" si="32"/>
        <v>0</v>
      </c>
    </row>
    <row r="2083" spans="1:14" x14ac:dyDescent="0.35">
      <c r="A2083" s="8" t="s">
        <v>308</v>
      </c>
      <c r="B2083" s="9"/>
      <c r="C2083" s="9"/>
      <c r="D2083" s="9">
        <v>2</v>
      </c>
      <c r="E2083" s="9"/>
      <c r="F2083" s="9"/>
      <c r="G2083" s="9"/>
      <c r="H2083" s="9"/>
      <c r="I2083" s="9">
        <v>2</v>
      </c>
      <c r="J2083" s="9">
        <v>4</v>
      </c>
      <c r="K2083" s="6">
        <f t="shared" si="29"/>
        <v>2</v>
      </c>
      <c r="L2083" s="6">
        <f t="shared" si="30"/>
        <v>0</v>
      </c>
      <c r="M2083" s="6">
        <f t="shared" si="31"/>
        <v>2</v>
      </c>
      <c r="N2083" s="6">
        <f t="shared" si="32"/>
        <v>0</v>
      </c>
    </row>
    <row r="2084" spans="1:14" x14ac:dyDescent="0.35">
      <c r="A2084" s="8" t="s">
        <v>782</v>
      </c>
      <c r="B2084" s="9"/>
      <c r="C2084" s="9"/>
      <c r="D2084" s="9">
        <v>1</v>
      </c>
      <c r="E2084" s="9"/>
      <c r="F2084" s="9">
        <v>2</v>
      </c>
      <c r="G2084" s="9"/>
      <c r="H2084" s="9"/>
      <c r="I2084" s="9"/>
      <c r="J2084" s="9">
        <v>3</v>
      </c>
      <c r="K2084" s="6">
        <f t="shared" si="29"/>
        <v>2</v>
      </c>
      <c r="L2084" s="6">
        <f t="shared" si="30"/>
        <v>0</v>
      </c>
      <c r="M2084" s="6">
        <f t="shared" si="31"/>
        <v>0</v>
      </c>
      <c r="N2084" s="6">
        <f t="shared" si="32"/>
        <v>2</v>
      </c>
    </row>
    <row r="2085" spans="1:14" x14ac:dyDescent="0.35">
      <c r="A2085" s="8" t="s">
        <v>338</v>
      </c>
      <c r="B2085" s="9"/>
      <c r="C2085" s="9"/>
      <c r="D2085" s="9"/>
      <c r="E2085" s="9"/>
      <c r="F2085" s="9"/>
      <c r="G2085" s="9"/>
      <c r="H2085" s="9"/>
      <c r="I2085" s="9">
        <v>2</v>
      </c>
      <c r="J2085" s="9">
        <v>2</v>
      </c>
      <c r="K2085" s="6">
        <f t="shared" si="29"/>
        <v>2</v>
      </c>
      <c r="L2085" s="6">
        <f t="shared" si="30"/>
        <v>0</v>
      </c>
      <c r="M2085" s="6">
        <f t="shared" si="31"/>
        <v>2</v>
      </c>
      <c r="N2085" s="6">
        <f t="shared" si="32"/>
        <v>0</v>
      </c>
    </row>
    <row r="2086" spans="1:14" x14ac:dyDescent="0.35">
      <c r="A2086" s="8" t="s">
        <v>353</v>
      </c>
      <c r="B2086" s="9"/>
      <c r="C2086" s="9"/>
      <c r="D2086" s="9"/>
      <c r="E2086" s="9"/>
      <c r="F2086" s="9"/>
      <c r="G2086" s="9">
        <v>2</v>
      </c>
      <c r="H2086" s="9"/>
      <c r="I2086" s="9"/>
      <c r="J2086" s="9">
        <v>2</v>
      </c>
      <c r="K2086" s="6">
        <f t="shared" si="29"/>
        <v>2</v>
      </c>
      <c r="L2086" s="6">
        <f t="shared" si="30"/>
        <v>0</v>
      </c>
      <c r="M2086" s="6">
        <f t="shared" si="31"/>
        <v>2</v>
      </c>
      <c r="N2086" s="6">
        <f t="shared" si="32"/>
        <v>0</v>
      </c>
    </row>
    <row r="2087" spans="1:14" x14ac:dyDescent="0.35">
      <c r="A2087" s="8" t="s">
        <v>1027</v>
      </c>
      <c r="B2087" s="9"/>
      <c r="C2087" s="9"/>
      <c r="D2087" s="9">
        <v>2</v>
      </c>
      <c r="E2087" s="9"/>
      <c r="F2087" s="9"/>
      <c r="G2087" s="9"/>
      <c r="H2087" s="9"/>
      <c r="I2087" s="9">
        <v>1</v>
      </c>
      <c r="J2087" s="9">
        <v>3</v>
      </c>
      <c r="K2087" s="6">
        <f t="shared" si="29"/>
        <v>1</v>
      </c>
      <c r="L2087" s="6">
        <f t="shared" si="30"/>
        <v>0</v>
      </c>
      <c r="M2087" s="6">
        <f t="shared" si="31"/>
        <v>1</v>
      </c>
      <c r="N2087" s="6">
        <f t="shared" si="32"/>
        <v>0</v>
      </c>
    </row>
    <row r="2088" spans="1:14" x14ac:dyDescent="0.35">
      <c r="A2088" s="8" t="s">
        <v>650</v>
      </c>
      <c r="B2088" s="9"/>
      <c r="C2088" s="9">
        <v>1</v>
      </c>
      <c r="D2088" s="9"/>
      <c r="E2088" s="9"/>
      <c r="F2088" s="9"/>
      <c r="G2088" s="9"/>
      <c r="H2088" s="9"/>
      <c r="I2088" s="9"/>
      <c r="J2088" s="9">
        <v>1</v>
      </c>
      <c r="K2088" s="6">
        <f t="shared" si="29"/>
        <v>1</v>
      </c>
      <c r="L2088" s="6">
        <f t="shared" si="30"/>
        <v>1</v>
      </c>
      <c r="M2088" s="6">
        <f t="shared" si="31"/>
        <v>0</v>
      </c>
      <c r="N2088" s="6">
        <f t="shared" si="32"/>
        <v>0</v>
      </c>
    </row>
    <row r="2089" spans="1:14" x14ac:dyDescent="0.35">
      <c r="A2089" s="8" t="s">
        <v>2406</v>
      </c>
      <c r="B2089" s="9"/>
      <c r="C2089" s="9">
        <v>1</v>
      </c>
      <c r="D2089" s="9"/>
      <c r="E2089" s="9"/>
      <c r="F2089" s="9"/>
      <c r="G2089" s="9"/>
      <c r="H2089" s="9"/>
      <c r="I2089" s="9"/>
      <c r="J2089" s="9">
        <v>1</v>
      </c>
      <c r="K2089" s="6">
        <f t="shared" si="29"/>
        <v>1</v>
      </c>
      <c r="L2089" s="6">
        <f t="shared" si="30"/>
        <v>1</v>
      </c>
      <c r="M2089" s="6">
        <f t="shared" si="31"/>
        <v>0</v>
      </c>
      <c r="N2089" s="6">
        <f t="shared" si="32"/>
        <v>0</v>
      </c>
    </row>
    <row r="2090" spans="1:14" x14ac:dyDescent="0.35">
      <c r="A2090" s="8" t="s">
        <v>2114</v>
      </c>
      <c r="B2090" s="9"/>
      <c r="C2090" s="9"/>
      <c r="D2090" s="9"/>
      <c r="E2090" s="9"/>
      <c r="F2090" s="9"/>
      <c r="G2090" s="9">
        <v>1</v>
      </c>
      <c r="H2090" s="9"/>
      <c r="I2090" s="9"/>
      <c r="J2090" s="9">
        <v>1</v>
      </c>
      <c r="K2090" s="6">
        <f t="shared" si="29"/>
        <v>1</v>
      </c>
      <c r="L2090" s="6">
        <f t="shared" si="30"/>
        <v>0</v>
      </c>
      <c r="M2090" s="6">
        <f t="shared" si="31"/>
        <v>1</v>
      </c>
      <c r="N2090" s="6">
        <f t="shared" si="32"/>
        <v>0</v>
      </c>
    </row>
    <row r="2091" spans="1:14" x14ac:dyDescent="0.35">
      <c r="A2091" s="8" t="s">
        <v>2431</v>
      </c>
      <c r="B2091" s="9">
        <v>1</v>
      </c>
      <c r="C2091" s="9"/>
      <c r="D2091" s="9"/>
      <c r="E2091" s="9"/>
      <c r="F2091" s="9"/>
      <c r="G2091" s="9"/>
      <c r="H2091" s="9"/>
      <c r="I2091" s="9"/>
      <c r="J2091" s="9">
        <v>1</v>
      </c>
      <c r="K2091" s="6">
        <f t="shared" si="29"/>
        <v>1</v>
      </c>
      <c r="L2091" s="6">
        <f t="shared" si="30"/>
        <v>1</v>
      </c>
      <c r="M2091" s="6">
        <f t="shared" si="31"/>
        <v>0</v>
      </c>
      <c r="N2091" s="6">
        <f t="shared" si="32"/>
        <v>0</v>
      </c>
    </row>
    <row r="2092" spans="1:14" x14ac:dyDescent="0.35">
      <c r="A2092" s="8" t="s">
        <v>69</v>
      </c>
      <c r="B2092" s="9"/>
      <c r="C2092" s="9"/>
      <c r="D2092" s="9"/>
      <c r="E2092" s="9"/>
      <c r="F2092" s="9"/>
      <c r="G2092" s="9"/>
      <c r="H2092" s="9"/>
      <c r="I2092" s="9">
        <v>1</v>
      </c>
      <c r="J2092" s="9">
        <v>1</v>
      </c>
      <c r="K2092" s="6">
        <f t="shared" si="29"/>
        <v>1</v>
      </c>
      <c r="L2092" s="6">
        <f t="shared" si="30"/>
        <v>0</v>
      </c>
      <c r="M2092" s="6">
        <f t="shared" si="31"/>
        <v>1</v>
      </c>
      <c r="N2092" s="6">
        <f t="shared" si="32"/>
        <v>0</v>
      </c>
    </row>
    <row r="2093" spans="1:14" x14ac:dyDescent="0.35">
      <c r="A2093" s="8" t="s">
        <v>769</v>
      </c>
      <c r="B2093" s="9"/>
      <c r="C2093" s="9"/>
      <c r="D2093" s="9"/>
      <c r="E2093" s="9"/>
      <c r="F2093" s="9">
        <v>1</v>
      </c>
      <c r="G2093" s="9"/>
      <c r="H2093" s="9"/>
      <c r="I2093" s="9"/>
      <c r="J2093" s="9">
        <v>1</v>
      </c>
      <c r="K2093" s="6">
        <f t="shared" si="29"/>
        <v>1</v>
      </c>
      <c r="L2093" s="6">
        <f t="shared" si="30"/>
        <v>0</v>
      </c>
      <c r="M2093" s="6">
        <f t="shared" si="31"/>
        <v>0</v>
      </c>
      <c r="N2093" s="6">
        <f t="shared" si="32"/>
        <v>1</v>
      </c>
    </row>
    <row r="2094" spans="1:14" x14ac:dyDescent="0.35">
      <c r="A2094" s="8" t="s">
        <v>910</v>
      </c>
      <c r="B2094" s="9"/>
      <c r="C2094" s="9"/>
      <c r="D2094" s="9"/>
      <c r="E2094" s="9"/>
      <c r="F2094" s="9"/>
      <c r="G2094" s="9"/>
      <c r="H2094" s="9">
        <v>1</v>
      </c>
      <c r="I2094" s="9"/>
      <c r="J2094" s="9">
        <v>1</v>
      </c>
      <c r="K2094" s="6">
        <f t="shared" si="29"/>
        <v>1</v>
      </c>
      <c r="L2094" s="6">
        <f t="shared" si="30"/>
        <v>0</v>
      </c>
      <c r="M2094" s="6">
        <f t="shared" si="31"/>
        <v>0</v>
      </c>
      <c r="N2094" s="6">
        <f t="shared" si="32"/>
        <v>1</v>
      </c>
    </row>
    <row r="2095" spans="1:14" x14ac:dyDescent="0.35">
      <c r="A2095" s="8" t="s">
        <v>94</v>
      </c>
      <c r="B2095" s="9"/>
      <c r="C2095" s="9"/>
      <c r="D2095" s="9"/>
      <c r="E2095" s="9"/>
      <c r="F2095" s="9"/>
      <c r="G2095" s="9"/>
      <c r="H2095" s="9"/>
      <c r="I2095" s="9">
        <v>1</v>
      </c>
      <c r="J2095" s="9">
        <v>1</v>
      </c>
      <c r="K2095" s="6">
        <f t="shared" ref="K2095:K2158" si="33">J2095-D2095</f>
        <v>1</v>
      </c>
      <c r="L2095" s="6">
        <f t="shared" ref="L2095:L2158" si="34">B2095+C2095+E2095</f>
        <v>0</v>
      </c>
      <c r="M2095" s="6">
        <f t="shared" ref="M2095:M2158" si="35">G2095+I2095</f>
        <v>1</v>
      </c>
      <c r="N2095" s="6">
        <f t="shared" ref="N2095:N2158" si="36">H2095+F2095</f>
        <v>0</v>
      </c>
    </row>
    <row r="2096" spans="1:14" x14ac:dyDescent="0.35">
      <c r="A2096" s="8" t="s">
        <v>549</v>
      </c>
      <c r="B2096" s="9"/>
      <c r="C2096" s="9"/>
      <c r="D2096" s="9"/>
      <c r="E2096" s="9"/>
      <c r="F2096" s="9"/>
      <c r="G2096" s="9"/>
      <c r="H2096" s="9"/>
      <c r="I2096" s="9">
        <v>1</v>
      </c>
      <c r="J2096" s="9">
        <v>1</v>
      </c>
      <c r="K2096" s="6">
        <f t="shared" si="33"/>
        <v>1</v>
      </c>
      <c r="L2096" s="6">
        <f t="shared" si="34"/>
        <v>0</v>
      </c>
      <c r="M2096" s="6">
        <f t="shared" si="35"/>
        <v>1</v>
      </c>
      <c r="N2096" s="6">
        <f t="shared" si="36"/>
        <v>0</v>
      </c>
    </row>
    <row r="2097" spans="1:14" x14ac:dyDescent="0.35">
      <c r="A2097" s="8" t="s">
        <v>129</v>
      </c>
      <c r="B2097" s="9"/>
      <c r="C2097" s="9"/>
      <c r="D2097" s="9"/>
      <c r="E2097" s="9"/>
      <c r="F2097" s="9"/>
      <c r="G2097" s="9">
        <v>1</v>
      </c>
      <c r="H2097" s="9"/>
      <c r="I2097" s="9"/>
      <c r="J2097" s="9">
        <v>1</v>
      </c>
      <c r="K2097" s="6">
        <f t="shared" si="33"/>
        <v>1</v>
      </c>
      <c r="L2097" s="6">
        <f t="shared" si="34"/>
        <v>0</v>
      </c>
      <c r="M2097" s="6">
        <f t="shared" si="35"/>
        <v>1</v>
      </c>
      <c r="N2097" s="6">
        <f t="shared" si="36"/>
        <v>0</v>
      </c>
    </row>
    <row r="2098" spans="1:14" x14ac:dyDescent="0.35">
      <c r="A2098" s="8" t="s">
        <v>2138</v>
      </c>
      <c r="B2098" s="9"/>
      <c r="C2098" s="9"/>
      <c r="D2098" s="9"/>
      <c r="E2098" s="9"/>
      <c r="F2098" s="9"/>
      <c r="G2098" s="9"/>
      <c r="H2098" s="9"/>
      <c r="I2098" s="9">
        <v>1</v>
      </c>
      <c r="J2098" s="9">
        <v>1</v>
      </c>
      <c r="K2098" s="6">
        <f t="shared" si="33"/>
        <v>1</v>
      </c>
      <c r="L2098" s="6">
        <f t="shared" si="34"/>
        <v>0</v>
      </c>
      <c r="M2098" s="6">
        <f t="shared" si="35"/>
        <v>1</v>
      </c>
      <c r="N2098" s="6">
        <f t="shared" si="36"/>
        <v>0</v>
      </c>
    </row>
    <row r="2099" spans="1:14" x14ac:dyDescent="0.35">
      <c r="A2099" s="8" t="s">
        <v>2139</v>
      </c>
      <c r="B2099" s="9"/>
      <c r="C2099" s="9"/>
      <c r="D2099" s="9"/>
      <c r="E2099" s="9"/>
      <c r="F2099" s="9"/>
      <c r="G2099" s="9"/>
      <c r="H2099" s="9"/>
      <c r="I2099" s="9">
        <v>1</v>
      </c>
      <c r="J2099" s="9">
        <v>1</v>
      </c>
      <c r="K2099" s="6">
        <f t="shared" si="33"/>
        <v>1</v>
      </c>
      <c r="L2099" s="6">
        <f t="shared" si="34"/>
        <v>0</v>
      </c>
      <c r="M2099" s="6">
        <f t="shared" si="35"/>
        <v>1</v>
      </c>
      <c r="N2099" s="6">
        <f t="shared" si="36"/>
        <v>0</v>
      </c>
    </row>
    <row r="2100" spans="1:14" x14ac:dyDescent="0.35">
      <c r="A2100" s="8" t="s">
        <v>2396</v>
      </c>
      <c r="B2100" s="9"/>
      <c r="C2100" s="9"/>
      <c r="D2100" s="9"/>
      <c r="E2100" s="9">
        <v>1</v>
      </c>
      <c r="F2100" s="9"/>
      <c r="G2100" s="9"/>
      <c r="H2100" s="9"/>
      <c r="I2100" s="9"/>
      <c r="J2100" s="9">
        <v>1</v>
      </c>
      <c r="K2100" s="6">
        <f t="shared" si="33"/>
        <v>1</v>
      </c>
      <c r="L2100" s="6">
        <f t="shared" si="34"/>
        <v>1</v>
      </c>
      <c r="M2100" s="6">
        <f t="shared" si="35"/>
        <v>0</v>
      </c>
      <c r="N2100" s="6">
        <f t="shared" si="36"/>
        <v>0</v>
      </c>
    </row>
    <row r="2101" spans="1:14" x14ac:dyDescent="0.35">
      <c r="A2101" s="8" t="s">
        <v>2131</v>
      </c>
      <c r="B2101" s="9"/>
      <c r="C2101" s="9"/>
      <c r="D2101" s="9"/>
      <c r="E2101" s="9"/>
      <c r="F2101" s="9"/>
      <c r="G2101" s="9"/>
      <c r="H2101" s="9"/>
      <c r="I2101" s="9">
        <v>1</v>
      </c>
      <c r="J2101" s="9">
        <v>1</v>
      </c>
      <c r="K2101" s="6">
        <f t="shared" si="33"/>
        <v>1</v>
      </c>
      <c r="L2101" s="6">
        <f t="shared" si="34"/>
        <v>0</v>
      </c>
      <c r="M2101" s="6">
        <f t="shared" si="35"/>
        <v>1</v>
      </c>
      <c r="N2101" s="6">
        <f t="shared" si="36"/>
        <v>0</v>
      </c>
    </row>
    <row r="2102" spans="1:14" x14ac:dyDescent="0.35">
      <c r="A2102" s="8" t="s">
        <v>761</v>
      </c>
      <c r="B2102" s="9">
        <v>1</v>
      </c>
      <c r="C2102" s="9"/>
      <c r="D2102" s="9">
        <v>3</v>
      </c>
      <c r="E2102" s="9"/>
      <c r="F2102" s="9"/>
      <c r="G2102" s="9"/>
      <c r="H2102" s="9"/>
      <c r="I2102" s="9"/>
      <c r="J2102" s="9">
        <v>4</v>
      </c>
      <c r="K2102" s="6">
        <f t="shared" si="33"/>
        <v>1</v>
      </c>
      <c r="L2102" s="6">
        <f t="shared" si="34"/>
        <v>1</v>
      </c>
      <c r="M2102" s="6">
        <f t="shared" si="35"/>
        <v>0</v>
      </c>
      <c r="N2102" s="6">
        <f t="shared" si="36"/>
        <v>0</v>
      </c>
    </row>
    <row r="2103" spans="1:14" x14ac:dyDescent="0.35">
      <c r="A2103" s="8" t="s">
        <v>788</v>
      </c>
      <c r="B2103" s="9"/>
      <c r="C2103" s="9"/>
      <c r="D2103" s="9"/>
      <c r="E2103" s="9"/>
      <c r="F2103" s="9">
        <v>1</v>
      </c>
      <c r="G2103" s="9"/>
      <c r="H2103" s="9"/>
      <c r="I2103" s="9"/>
      <c r="J2103" s="9">
        <v>1</v>
      </c>
      <c r="K2103" s="6">
        <f t="shared" si="33"/>
        <v>1</v>
      </c>
      <c r="L2103" s="6">
        <f t="shared" si="34"/>
        <v>0</v>
      </c>
      <c r="M2103" s="6">
        <f t="shared" si="35"/>
        <v>0</v>
      </c>
      <c r="N2103" s="6">
        <f t="shared" si="36"/>
        <v>1</v>
      </c>
    </row>
    <row r="2104" spans="1:14" x14ac:dyDescent="0.35">
      <c r="A2104" s="8" t="s">
        <v>176</v>
      </c>
      <c r="B2104" s="9"/>
      <c r="C2104" s="9"/>
      <c r="D2104" s="9"/>
      <c r="E2104" s="9"/>
      <c r="F2104" s="9"/>
      <c r="G2104" s="9"/>
      <c r="H2104" s="9"/>
      <c r="I2104" s="9">
        <v>1</v>
      </c>
      <c r="J2104" s="9">
        <v>1</v>
      </c>
      <c r="K2104" s="6">
        <f t="shared" si="33"/>
        <v>1</v>
      </c>
      <c r="L2104" s="6">
        <f t="shared" si="34"/>
        <v>0</v>
      </c>
      <c r="M2104" s="6">
        <f t="shared" si="35"/>
        <v>1</v>
      </c>
      <c r="N2104" s="6">
        <f t="shared" si="36"/>
        <v>0</v>
      </c>
    </row>
    <row r="2105" spans="1:14" x14ac:dyDescent="0.35">
      <c r="A2105" s="8" t="s">
        <v>194</v>
      </c>
      <c r="B2105" s="9"/>
      <c r="C2105" s="9"/>
      <c r="D2105" s="9">
        <v>6</v>
      </c>
      <c r="E2105" s="9"/>
      <c r="F2105" s="9"/>
      <c r="G2105" s="9"/>
      <c r="H2105" s="9"/>
      <c r="I2105" s="9">
        <v>1</v>
      </c>
      <c r="J2105" s="9">
        <v>7</v>
      </c>
      <c r="K2105" s="6">
        <f t="shared" si="33"/>
        <v>1</v>
      </c>
      <c r="L2105" s="6">
        <f t="shared" si="34"/>
        <v>0</v>
      </c>
      <c r="M2105" s="6">
        <f t="shared" si="35"/>
        <v>1</v>
      </c>
      <c r="N2105" s="6">
        <f t="shared" si="36"/>
        <v>0</v>
      </c>
    </row>
    <row r="2106" spans="1:14" x14ac:dyDescent="0.35">
      <c r="A2106" s="8" t="s">
        <v>1679</v>
      </c>
      <c r="B2106" s="9">
        <v>1</v>
      </c>
      <c r="C2106" s="9"/>
      <c r="D2106" s="9">
        <v>7</v>
      </c>
      <c r="E2106" s="9"/>
      <c r="F2106" s="9"/>
      <c r="G2106" s="9"/>
      <c r="H2106" s="9"/>
      <c r="I2106" s="9"/>
      <c r="J2106" s="9">
        <v>8</v>
      </c>
      <c r="K2106" s="6">
        <f t="shared" si="33"/>
        <v>1</v>
      </c>
      <c r="L2106" s="6">
        <f t="shared" si="34"/>
        <v>1</v>
      </c>
      <c r="M2106" s="6">
        <f t="shared" si="35"/>
        <v>0</v>
      </c>
      <c r="N2106" s="6">
        <f t="shared" si="36"/>
        <v>0</v>
      </c>
    </row>
    <row r="2107" spans="1:14" x14ac:dyDescent="0.35">
      <c r="A2107" s="8" t="s">
        <v>1215</v>
      </c>
      <c r="B2107" s="9"/>
      <c r="C2107" s="9"/>
      <c r="D2107" s="9"/>
      <c r="E2107" s="9"/>
      <c r="F2107" s="9"/>
      <c r="G2107" s="9"/>
      <c r="H2107" s="9"/>
      <c r="I2107" s="9">
        <v>1</v>
      </c>
      <c r="J2107" s="9">
        <v>1</v>
      </c>
      <c r="K2107" s="6">
        <f t="shared" si="33"/>
        <v>1</v>
      </c>
      <c r="L2107" s="6">
        <f t="shared" si="34"/>
        <v>0</v>
      </c>
      <c r="M2107" s="6">
        <f t="shared" si="35"/>
        <v>1</v>
      </c>
      <c r="N2107" s="6">
        <f t="shared" si="36"/>
        <v>0</v>
      </c>
    </row>
    <row r="2108" spans="1:14" x14ac:dyDescent="0.35">
      <c r="A2108" s="8" t="s">
        <v>2432</v>
      </c>
      <c r="B2108" s="9"/>
      <c r="C2108" s="9"/>
      <c r="D2108" s="9"/>
      <c r="E2108" s="9">
        <v>1</v>
      </c>
      <c r="F2108" s="9"/>
      <c r="G2108" s="9"/>
      <c r="H2108" s="9"/>
      <c r="I2108" s="9"/>
      <c r="J2108" s="9">
        <v>1</v>
      </c>
      <c r="K2108" s="6">
        <f t="shared" si="33"/>
        <v>1</v>
      </c>
      <c r="L2108" s="6">
        <f t="shared" si="34"/>
        <v>1</v>
      </c>
      <c r="M2108" s="6">
        <f t="shared" si="35"/>
        <v>0</v>
      </c>
      <c r="N2108" s="6">
        <f t="shared" si="36"/>
        <v>0</v>
      </c>
    </row>
    <row r="2109" spans="1:14" x14ac:dyDescent="0.35">
      <c r="A2109" s="8" t="s">
        <v>689</v>
      </c>
      <c r="B2109" s="9"/>
      <c r="C2109" s="9"/>
      <c r="D2109" s="9"/>
      <c r="E2109" s="9"/>
      <c r="F2109" s="9">
        <v>1</v>
      </c>
      <c r="G2109" s="9"/>
      <c r="H2109" s="9"/>
      <c r="I2109" s="9"/>
      <c r="J2109" s="9">
        <v>1</v>
      </c>
      <c r="K2109" s="6">
        <f t="shared" si="33"/>
        <v>1</v>
      </c>
      <c r="L2109" s="6">
        <f t="shared" si="34"/>
        <v>0</v>
      </c>
      <c r="M2109" s="6">
        <f t="shared" si="35"/>
        <v>0</v>
      </c>
      <c r="N2109" s="6">
        <f t="shared" si="36"/>
        <v>1</v>
      </c>
    </row>
    <row r="2110" spans="1:14" x14ac:dyDescent="0.35">
      <c r="A2110" s="8" t="s">
        <v>596</v>
      </c>
      <c r="B2110" s="9"/>
      <c r="C2110" s="9"/>
      <c r="D2110" s="9">
        <v>1</v>
      </c>
      <c r="E2110" s="9"/>
      <c r="F2110" s="9"/>
      <c r="G2110" s="9"/>
      <c r="H2110" s="9"/>
      <c r="I2110" s="9">
        <v>1</v>
      </c>
      <c r="J2110" s="9">
        <v>2</v>
      </c>
      <c r="K2110" s="6">
        <f t="shared" si="33"/>
        <v>1</v>
      </c>
      <c r="L2110" s="6">
        <f t="shared" si="34"/>
        <v>0</v>
      </c>
      <c r="M2110" s="6">
        <f t="shared" si="35"/>
        <v>1</v>
      </c>
      <c r="N2110" s="6">
        <f t="shared" si="36"/>
        <v>0</v>
      </c>
    </row>
    <row r="2111" spans="1:14" x14ac:dyDescent="0.35">
      <c r="A2111" s="8" t="s">
        <v>941</v>
      </c>
      <c r="B2111" s="9"/>
      <c r="C2111" s="9"/>
      <c r="D2111" s="9"/>
      <c r="E2111" s="9"/>
      <c r="F2111" s="9"/>
      <c r="G2111" s="9"/>
      <c r="H2111" s="9">
        <v>1</v>
      </c>
      <c r="I2111" s="9"/>
      <c r="J2111" s="9">
        <v>1</v>
      </c>
      <c r="K2111" s="6">
        <f t="shared" si="33"/>
        <v>1</v>
      </c>
      <c r="L2111" s="6">
        <f t="shared" si="34"/>
        <v>0</v>
      </c>
      <c r="M2111" s="6">
        <f t="shared" si="35"/>
        <v>0</v>
      </c>
      <c r="N2111" s="6">
        <f t="shared" si="36"/>
        <v>1</v>
      </c>
    </row>
    <row r="2112" spans="1:14" x14ac:dyDescent="0.35">
      <c r="A2112" s="8" t="s">
        <v>942</v>
      </c>
      <c r="B2112" s="9"/>
      <c r="C2112" s="9"/>
      <c r="D2112" s="9"/>
      <c r="E2112" s="9"/>
      <c r="F2112" s="9"/>
      <c r="G2112" s="9"/>
      <c r="H2112" s="9">
        <v>1</v>
      </c>
      <c r="I2112" s="9"/>
      <c r="J2112" s="9">
        <v>1</v>
      </c>
      <c r="K2112" s="6">
        <f t="shared" si="33"/>
        <v>1</v>
      </c>
      <c r="L2112" s="6">
        <f t="shared" si="34"/>
        <v>0</v>
      </c>
      <c r="M2112" s="6">
        <f t="shared" si="35"/>
        <v>0</v>
      </c>
      <c r="N2112" s="6">
        <f t="shared" si="36"/>
        <v>1</v>
      </c>
    </row>
    <row r="2113" spans="1:14" x14ac:dyDescent="0.35">
      <c r="A2113" s="8" t="s">
        <v>235</v>
      </c>
      <c r="B2113" s="9">
        <v>1</v>
      </c>
      <c r="C2113" s="9"/>
      <c r="D2113" s="9"/>
      <c r="E2113" s="9"/>
      <c r="F2113" s="9"/>
      <c r="G2113" s="9"/>
      <c r="H2113" s="9"/>
      <c r="I2113" s="9"/>
      <c r="J2113" s="9">
        <v>1</v>
      </c>
      <c r="K2113" s="6">
        <f t="shared" si="33"/>
        <v>1</v>
      </c>
      <c r="L2113" s="6">
        <f t="shared" si="34"/>
        <v>1</v>
      </c>
      <c r="M2113" s="6">
        <f t="shared" si="35"/>
        <v>0</v>
      </c>
      <c r="N2113" s="6">
        <f t="shared" si="36"/>
        <v>0</v>
      </c>
    </row>
    <row r="2114" spans="1:14" x14ac:dyDescent="0.35">
      <c r="A2114" s="8" t="s">
        <v>521</v>
      </c>
      <c r="B2114" s="9"/>
      <c r="C2114" s="9"/>
      <c r="D2114" s="9"/>
      <c r="E2114" s="9"/>
      <c r="F2114" s="9"/>
      <c r="G2114" s="9">
        <v>1</v>
      </c>
      <c r="H2114" s="9"/>
      <c r="I2114" s="9"/>
      <c r="J2114" s="9">
        <v>1</v>
      </c>
      <c r="K2114" s="6">
        <f t="shared" si="33"/>
        <v>1</v>
      </c>
      <c r="L2114" s="6">
        <f t="shared" si="34"/>
        <v>0</v>
      </c>
      <c r="M2114" s="6">
        <f t="shared" si="35"/>
        <v>1</v>
      </c>
      <c r="N2114" s="6">
        <f t="shared" si="36"/>
        <v>0</v>
      </c>
    </row>
    <row r="2115" spans="1:14" x14ac:dyDescent="0.35">
      <c r="A2115" s="8" t="s">
        <v>245</v>
      </c>
      <c r="B2115" s="9"/>
      <c r="C2115" s="9"/>
      <c r="D2115" s="9"/>
      <c r="E2115" s="9"/>
      <c r="F2115" s="9"/>
      <c r="G2115" s="9">
        <v>1</v>
      </c>
      <c r="H2115" s="9"/>
      <c r="I2115" s="9"/>
      <c r="J2115" s="9">
        <v>1</v>
      </c>
      <c r="K2115" s="6">
        <f t="shared" si="33"/>
        <v>1</v>
      </c>
      <c r="L2115" s="6">
        <f t="shared" si="34"/>
        <v>0</v>
      </c>
      <c r="M2115" s="6">
        <f t="shared" si="35"/>
        <v>1</v>
      </c>
      <c r="N2115" s="6">
        <f t="shared" si="36"/>
        <v>0</v>
      </c>
    </row>
    <row r="2116" spans="1:14" x14ac:dyDescent="0.35">
      <c r="A2116" s="8" t="s">
        <v>868</v>
      </c>
      <c r="B2116" s="9"/>
      <c r="C2116" s="9"/>
      <c r="D2116" s="9"/>
      <c r="E2116" s="9"/>
      <c r="F2116" s="9">
        <v>1</v>
      </c>
      <c r="G2116" s="9"/>
      <c r="H2116" s="9"/>
      <c r="I2116" s="9"/>
      <c r="J2116" s="9">
        <v>1</v>
      </c>
      <c r="K2116" s="6">
        <f t="shared" si="33"/>
        <v>1</v>
      </c>
      <c r="L2116" s="6">
        <f t="shared" si="34"/>
        <v>0</v>
      </c>
      <c r="M2116" s="6">
        <f t="shared" si="35"/>
        <v>0</v>
      </c>
      <c r="N2116" s="6">
        <f t="shared" si="36"/>
        <v>1</v>
      </c>
    </row>
    <row r="2117" spans="1:14" x14ac:dyDescent="0.35">
      <c r="A2117" s="8" t="s">
        <v>505</v>
      </c>
      <c r="B2117" s="9"/>
      <c r="C2117" s="9"/>
      <c r="D2117" s="9"/>
      <c r="E2117" s="9"/>
      <c r="F2117" s="9"/>
      <c r="G2117" s="9">
        <v>1</v>
      </c>
      <c r="H2117" s="9"/>
      <c r="I2117" s="9"/>
      <c r="J2117" s="9">
        <v>1</v>
      </c>
      <c r="K2117" s="6">
        <f t="shared" si="33"/>
        <v>1</v>
      </c>
      <c r="L2117" s="6">
        <f t="shared" si="34"/>
        <v>0</v>
      </c>
      <c r="M2117" s="6">
        <f t="shared" si="35"/>
        <v>1</v>
      </c>
      <c r="N2117" s="6">
        <f t="shared" si="36"/>
        <v>0</v>
      </c>
    </row>
    <row r="2118" spans="1:14" x14ac:dyDescent="0.35">
      <c r="A2118" s="8" t="s">
        <v>2428</v>
      </c>
      <c r="B2118" s="9">
        <v>1</v>
      </c>
      <c r="C2118" s="9"/>
      <c r="D2118" s="9"/>
      <c r="E2118" s="9"/>
      <c r="F2118" s="9"/>
      <c r="G2118" s="9"/>
      <c r="H2118" s="9"/>
      <c r="I2118" s="9"/>
      <c r="J2118" s="9">
        <v>1</v>
      </c>
      <c r="K2118" s="6">
        <f t="shared" si="33"/>
        <v>1</v>
      </c>
      <c r="L2118" s="6">
        <f t="shared" si="34"/>
        <v>1</v>
      </c>
      <c r="M2118" s="6">
        <f t="shared" si="35"/>
        <v>0</v>
      </c>
      <c r="N2118" s="6">
        <f t="shared" si="36"/>
        <v>0</v>
      </c>
    </row>
    <row r="2119" spans="1:14" x14ac:dyDescent="0.35">
      <c r="A2119" s="8" t="s">
        <v>1467</v>
      </c>
      <c r="B2119" s="9"/>
      <c r="C2119" s="9"/>
      <c r="D2119" s="9"/>
      <c r="E2119" s="9"/>
      <c r="F2119" s="9">
        <v>1</v>
      </c>
      <c r="G2119" s="9"/>
      <c r="H2119" s="9"/>
      <c r="I2119" s="9"/>
      <c r="J2119" s="9">
        <v>1</v>
      </c>
      <c r="K2119" s="6">
        <f t="shared" si="33"/>
        <v>1</v>
      </c>
      <c r="L2119" s="6">
        <f t="shared" si="34"/>
        <v>0</v>
      </c>
      <c r="M2119" s="6">
        <f t="shared" si="35"/>
        <v>0</v>
      </c>
      <c r="N2119" s="6">
        <f t="shared" si="36"/>
        <v>1</v>
      </c>
    </row>
    <row r="2120" spans="1:14" x14ac:dyDescent="0.35">
      <c r="A2120" s="8" t="s">
        <v>249</v>
      </c>
      <c r="B2120" s="9"/>
      <c r="C2120" s="9"/>
      <c r="D2120" s="9"/>
      <c r="E2120" s="9"/>
      <c r="F2120" s="9"/>
      <c r="G2120" s="9">
        <v>1</v>
      </c>
      <c r="H2120" s="9"/>
      <c r="I2120" s="9"/>
      <c r="J2120" s="9">
        <v>1</v>
      </c>
      <c r="K2120" s="6">
        <f t="shared" si="33"/>
        <v>1</v>
      </c>
      <c r="L2120" s="6">
        <f t="shared" si="34"/>
        <v>0</v>
      </c>
      <c r="M2120" s="6">
        <f t="shared" si="35"/>
        <v>1</v>
      </c>
      <c r="N2120" s="6">
        <f t="shared" si="36"/>
        <v>0</v>
      </c>
    </row>
    <row r="2121" spans="1:14" x14ac:dyDescent="0.35">
      <c r="A2121" s="8" t="s">
        <v>85</v>
      </c>
      <c r="B2121" s="9"/>
      <c r="C2121" s="9"/>
      <c r="D2121" s="9">
        <v>5</v>
      </c>
      <c r="E2121" s="9"/>
      <c r="F2121" s="9"/>
      <c r="G2121" s="9">
        <v>1</v>
      </c>
      <c r="H2121" s="9"/>
      <c r="I2121" s="9"/>
      <c r="J2121" s="9">
        <v>6</v>
      </c>
      <c r="K2121" s="6">
        <f t="shared" si="33"/>
        <v>1</v>
      </c>
      <c r="L2121" s="6">
        <f t="shared" si="34"/>
        <v>0</v>
      </c>
      <c r="M2121" s="6">
        <f t="shared" si="35"/>
        <v>1</v>
      </c>
      <c r="N2121" s="6">
        <f t="shared" si="36"/>
        <v>0</v>
      </c>
    </row>
    <row r="2122" spans="1:14" x14ac:dyDescent="0.35">
      <c r="A2122" s="8" t="s">
        <v>943</v>
      </c>
      <c r="B2122" s="9"/>
      <c r="C2122" s="9"/>
      <c r="D2122" s="9">
        <v>2</v>
      </c>
      <c r="E2122" s="9"/>
      <c r="F2122" s="9"/>
      <c r="G2122" s="9"/>
      <c r="H2122" s="9">
        <v>1</v>
      </c>
      <c r="I2122" s="9"/>
      <c r="J2122" s="9">
        <v>3</v>
      </c>
      <c r="K2122" s="6">
        <f t="shared" si="33"/>
        <v>1</v>
      </c>
      <c r="L2122" s="6">
        <f t="shared" si="34"/>
        <v>0</v>
      </c>
      <c r="M2122" s="6">
        <f t="shared" si="35"/>
        <v>0</v>
      </c>
      <c r="N2122" s="6">
        <f t="shared" si="36"/>
        <v>1</v>
      </c>
    </row>
    <row r="2123" spans="1:14" x14ac:dyDescent="0.35">
      <c r="A2123" s="8" t="s">
        <v>811</v>
      </c>
      <c r="B2123" s="9"/>
      <c r="C2123" s="9"/>
      <c r="D2123" s="9"/>
      <c r="E2123" s="9"/>
      <c r="F2123" s="9">
        <v>1</v>
      </c>
      <c r="G2123" s="9"/>
      <c r="H2123" s="9"/>
      <c r="I2123" s="9"/>
      <c r="J2123" s="9">
        <v>1</v>
      </c>
      <c r="K2123" s="6">
        <f t="shared" si="33"/>
        <v>1</v>
      </c>
      <c r="L2123" s="6">
        <f t="shared" si="34"/>
        <v>0</v>
      </c>
      <c r="M2123" s="6">
        <f t="shared" si="35"/>
        <v>0</v>
      </c>
      <c r="N2123" s="6">
        <f t="shared" si="36"/>
        <v>1</v>
      </c>
    </row>
    <row r="2124" spans="1:14" x14ac:dyDescent="0.35">
      <c r="A2124" s="8" t="s">
        <v>276</v>
      </c>
      <c r="B2124" s="9"/>
      <c r="C2124" s="9"/>
      <c r="D2124" s="9"/>
      <c r="E2124" s="9"/>
      <c r="F2124" s="9"/>
      <c r="G2124" s="9"/>
      <c r="H2124" s="9"/>
      <c r="I2124" s="9">
        <v>1</v>
      </c>
      <c r="J2124" s="9">
        <v>1</v>
      </c>
      <c r="K2124" s="6">
        <f t="shared" si="33"/>
        <v>1</v>
      </c>
      <c r="L2124" s="6">
        <f t="shared" si="34"/>
        <v>0</v>
      </c>
      <c r="M2124" s="6">
        <f t="shared" si="35"/>
        <v>1</v>
      </c>
      <c r="N2124" s="6">
        <f t="shared" si="36"/>
        <v>0</v>
      </c>
    </row>
    <row r="2125" spans="1:14" x14ac:dyDescent="0.35">
      <c r="A2125" s="8" t="s">
        <v>1659</v>
      </c>
      <c r="B2125" s="9"/>
      <c r="C2125" s="9"/>
      <c r="D2125" s="9">
        <v>2</v>
      </c>
      <c r="E2125" s="9"/>
      <c r="F2125" s="9">
        <v>1</v>
      </c>
      <c r="G2125" s="9"/>
      <c r="H2125" s="9"/>
      <c r="I2125" s="9"/>
      <c r="J2125" s="9">
        <v>3</v>
      </c>
      <c r="K2125" s="6">
        <f t="shared" si="33"/>
        <v>1</v>
      </c>
      <c r="L2125" s="6">
        <f t="shared" si="34"/>
        <v>0</v>
      </c>
      <c r="M2125" s="6">
        <f t="shared" si="35"/>
        <v>0</v>
      </c>
      <c r="N2125" s="6">
        <f t="shared" si="36"/>
        <v>1</v>
      </c>
    </row>
    <row r="2126" spans="1:14" x14ac:dyDescent="0.35">
      <c r="A2126" s="8" t="s">
        <v>781</v>
      </c>
      <c r="B2126" s="9"/>
      <c r="C2126" s="9"/>
      <c r="D2126" s="9"/>
      <c r="E2126" s="9"/>
      <c r="F2126" s="9">
        <v>1</v>
      </c>
      <c r="G2126" s="9"/>
      <c r="H2126" s="9"/>
      <c r="I2126" s="9"/>
      <c r="J2126" s="9">
        <v>1</v>
      </c>
      <c r="K2126" s="6">
        <f t="shared" si="33"/>
        <v>1</v>
      </c>
      <c r="L2126" s="6">
        <f t="shared" si="34"/>
        <v>0</v>
      </c>
      <c r="M2126" s="6">
        <f t="shared" si="35"/>
        <v>0</v>
      </c>
      <c r="N2126" s="6">
        <f t="shared" si="36"/>
        <v>1</v>
      </c>
    </row>
    <row r="2127" spans="1:14" x14ac:dyDescent="0.35">
      <c r="A2127" s="8" t="s">
        <v>594</v>
      </c>
      <c r="B2127" s="9"/>
      <c r="C2127" s="9"/>
      <c r="D2127" s="9">
        <v>3</v>
      </c>
      <c r="E2127" s="9"/>
      <c r="F2127" s="9"/>
      <c r="G2127" s="9"/>
      <c r="H2127" s="9">
        <v>1</v>
      </c>
      <c r="I2127" s="9"/>
      <c r="J2127" s="9">
        <v>4</v>
      </c>
      <c r="K2127" s="6">
        <f t="shared" si="33"/>
        <v>1</v>
      </c>
      <c r="L2127" s="6">
        <f t="shared" si="34"/>
        <v>0</v>
      </c>
      <c r="M2127" s="6">
        <f t="shared" si="35"/>
        <v>0</v>
      </c>
      <c r="N2127" s="6">
        <f t="shared" si="36"/>
        <v>1</v>
      </c>
    </row>
    <row r="2128" spans="1:14" x14ac:dyDescent="0.35">
      <c r="A2128" s="8" t="s">
        <v>2193</v>
      </c>
      <c r="B2128" s="9"/>
      <c r="C2128" s="9"/>
      <c r="D2128" s="9"/>
      <c r="E2128" s="9"/>
      <c r="F2128" s="9">
        <v>1</v>
      </c>
      <c r="G2128" s="9"/>
      <c r="H2128" s="9"/>
      <c r="I2128" s="9"/>
      <c r="J2128" s="9">
        <v>1</v>
      </c>
      <c r="K2128" s="6">
        <f t="shared" si="33"/>
        <v>1</v>
      </c>
      <c r="L2128" s="6">
        <f t="shared" si="34"/>
        <v>0</v>
      </c>
      <c r="M2128" s="6">
        <f t="shared" si="35"/>
        <v>0</v>
      </c>
      <c r="N2128" s="6">
        <f t="shared" si="36"/>
        <v>1</v>
      </c>
    </row>
    <row r="2129" spans="1:14" x14ac:dyDescent="0.35">
      <c r="A2129" s="8" t="s">
        <v>2436</v>
      </c>
      <c r="B2129" s="9">
        <v>1</v>
      </c>
      <c r="C2129" s="9"/>
      <c r="D2129" s="9"/>
      <c r="E2129" s="9"/>
      <c r="F2129" s="9"/>
      <c r="G2129" s="9"/>
      <c r="H2129" s="9"/>
      <c r="I2129" s="9"/>
      <c r="J2129" s="9">
        <v>1</v>
      </c>
      <c r="K2129" s="6">
        <f t="shared" si="33"/>
        <v>1</v>
      </c>
      <c r="L2129" s="6">
        <f t="shared" si="34"/>
        <v>1</v>
      </c>
      <c r="M2129" s="6">
        <f t="shared" si="35"/>
        <v>0</v>
      </c>
      <c r="N2129" s="6">
        <f t="shared" si="36"/>
        <v>0</v>
      </c>
    </row>
    <row r="2130" spans="1:14" x14ac:dyDescent="0.35">
      <c r="A2130" s="8" t="s">
        <v>297</v>
      </c>
      <c r="B2130" s="9"/>
      <c r="C2130" s="9"/>
      <c r="D2130" s="9"/>
      <c r="E2130" s="9"/>
      <c r="F2130" s="9"/>
      <c r="G2130" s="9"/>
      <c r="H2130" s="9"/>
      <c r="I2130" s="9">
        <v>1</v>
      </c>
      <c r="J2130" s="9">
        <v>1</v>
      </c>
      <c r="K2130" s="6">
        <f t="shared" si="33"/>
        <v>1</v>
      </c>
      <c r="L2130" s="6">
        <f t="shared" si="34"/>
        <v>0</v>
      </c>
      <c r="M2130" s="6">
        <f t="shared" si="35"/>
        <v>1</v>
      </c>
      <c r="N2130" s="6">
        <f t="shared" si="36"/>
        <v>0</v>
      </c>
    </row>
    <row r="2131" spans="1:14" x14ac:dyDescent="0.35">
      <c r="A2131" s="8" t="s">
        <v>548</v>
      </c>
      <c r="B2131" s="9"/>
      <c r="C2131" s="9"/>
      <c r="D2131" s="9"/>
      <c r="E2131" s="9"/>
      <c r="F2131" s="9"/>
      <c r="G2131" s="9"/>
      <c r="H2131" s="9"/>
      <c r="I2131" s="9">
        <v>1</v>
      </c>
      <c r="J2131" s="9">
        <v>1</v>
      </c>
      <c r="K2131" s="6">
        <f t="shared" si="33"/>
        <v>1</v>
      </c>
      <c r="L2131" s="6">
        <f t="shared" si="34"/>
        <v>0</v>
      </c>
      <c r="M2131" s="6">
        <f t="shared" si="35"/>
        <v>1</v>
      </c>
      <c r="N2131" s="6">
        <f t="shared" si="36"/>
        <v>0</v>
      </c>
    </row>
    <row r="2132" spans="1:14" x14ac:dyDescent="0.35">
      <c r="A2132" s="8" t="s">
        <v>301</v>
      </c>
      <c r="B2132" s="9"/>
      <c r="C2132" s="9"/>
      <c r="D2132" s="9"/>
      <c r="E2132" s="9"/>
      <c r="F2132" s="9"/>
      <c r="G2132" s="9"/>
      <c r="H2132" s="9"/>
      <c r="I2132" s="9">
        <v>1</v>
      </c>
      <c r="J2132" s="9">
        <v>1</v>
      </c>
      <c r="K2132" s="6">
        <f t="shared" si="33"/>
        <v>1</v>
      </c>
      <c r="L2132" s="6">
        <f t="shared" si="34"/>
        <v>0</v>
      </c>
      <c r="M2132" s="6">
        <f t="shared" si="35"/>
        <v>1</v>
      </c>
      <c r="N2132" s="6">
        <f t="shared" si="36"/>
        <v>0</v>
      </c>
    </row>
    <row r="2133" spans="1:14" x14ac:dyDescent="0.35">
      <c r="A2133" s="8" t="s">
        <v>491</v>
      </c>
      <c r="B2133" s="9"/>
      <c r="C2133" s="9"/>
      <c r="D2133" s="9"/>
      <c r="E2133" s="9"/>
      <c r="F2133" s="9">
        <v>1</v>
      </c>
      <c r="G2133" s="9"/>
      <c r="H2133" s="9"/>
      <c r="I2133" s="9"/>
      <c r="J2133" s="9">
        <v>1</v>
      </c>
      <c r="K2133" s="6">
        <f t="shared" si="33"/>
        <v>1</v>
      </c>
      <c r="L2133" s="6">
        <f t="shared" si="34"/>
        <v>0</v>
      </c>
      <c r="M2133" s="6">
        <f t="shared" si="35"/>
        <v>0</v>
      </c>
      <c r="N2133" s="6">
        <f t="shared" si="36"/>
        <v>1</v>
      </c>
    </row>
    <row r="2134" spans="1:14" x14ac:dyDescent="0.35">
      <c r="A2134" s="8" t="s">
        <v>305</v>
      </c>
      <c r="B2134" s="9"/>
      <c r="C2134" s="9"/>
      <c r="D2134" s="9"/>
      <c r="E2134" s="9"/>
      <c r="F2134" s="9"/>
      <c r="G2134" s="9"/>
      <c r="H2134" s="9"/>
      <c r="I2134" s="9">
        <v>1</v>
      </c>
      <c r="J2134" s="9">
        <v>1</v>
      </c>
      <c r="K2134" s="6">
        <f t="shared" si="33"/>
        <v>1</v>
      </c>
      <c r="L2134" s="6">
        <f t="shared" si="34"/>
        <v>0</v>
      </c>
      <c r="M2134" s="6">
        <f t="shared" si="35"/>
        <v>1</v>
      </c>
      <c r="N2134" s="6">
        <f t="shared" si="36"/>
        <v>0</v>
      </c>
    </row>
    <row r="2135" spans="1:14" x14ac:dyDescent="0.35">
      <c r="A2135" s="8" t="s">
        <v>911</v>
      </c>
      <c r="B2135" s="9"/>
      <c r="C2135" s="9"/>
      <c r="D2135" s="9"/>
      <c r="E2135" s="9"/>
      <c r="F2135" s="9"/>
      <c r="G2135" s="9"/>
      <c r="H2135" s="9">
        <v>1</v>
      </c>
      <c r="I2135" s="9"/>
      <c r="J2135" s="9">
        <v>1</v>
      </c>
      <c r="K2135" s="6">
        <f t="shared" si="33"/>
        <v>1</v>
      </c>
      <c r="L2135" s="6">
        <f t="shared" si="34"/>
        <v>0</v>
      </c>
      <c r="M2135" s="6">
        <f t="shared" si="35"/>
        <v>0</v>
      </c>
      <c r="N2135" s="6">
        <f t="shared" si="36"/>
        <v>1</v>
      </c>
    </row>
    <row r="2136" spans="1:14" x14ac:dyDescent="0.35">
      <c r="A2136" s="8" t="s">
        <v>316</v>
      </c>
      <c r="B2136" s="9"/>
      <c r="C2136" s="9"/>
      <c r="D2136" s="9"/>
      <c r="E2136" s="9"/>
      <c r="F2136" s="9"/>
      <c r="G2136" s="9">
        <v>1</v>
      </c>
      <c r="H2136" s="9"/>
      <c r="I2136" s="9"/>
      <c r="J2136" s="9">
        <v>1</v>
      </c>
      <c r="K2136" s="6">
        <f t="shared" si="33"/>
        <v>1</v>
      </c>
      <c r="L2136" s="6">
        <f t="shared" si="34"/>
        <v>0</v>
      </c>
      <c r="M2136" s="6">
        <f t="shared" si="35"/>
        <v>1</v>
      </c>
      <c r="N2136" s="6">
        <f t="shared" si="36"/>
        <v>0</v>
      </c>
    </row>
    <row r="2137" spans="1:14" x14ac:dyDescent="0.35">
      <c r="A2137" s="8" t="s">
        <v>962</v>
      </c>
      <c r="B2137" s="9"/>
      <c r="C2137" s="9"/>
      <c r="D2137" s="9">
        <v>2</v>
      </c>
      <c r="E2137" s="9"/>
      <c r="F2137" s="9"/>
      <c r="G2137" s="9"/>
      <c r="H2137" s="9"/>
      <c r="I2137" s="9">
        <v>1</v>
      </c>
      <c r="J2137" s="9">
        <v>3</v>
      </c>
      <c r="K2137" s="6">
        <f t="shared" si="33"/>
        <v>1</v>
      </c>
      <c r="L2137" s="6">
        <f t="shared" si="34"/>
        <v>0</v>
      </c>
      <c r="M2137" s="6">
        <f t="shared" si="35"/>
        <v>1</v>
      </c>
      <c r="N2137" s="6">
        <f t="shared" si="36"/>
        <v>0</v>
      </c>
    </row>
    <row r="2138" spans="1:14" x14ac:dyDescent="0.35">
      <c r="A2138" s="8" t="s">
        <v>322</v>
      </c>
      <c r="B2138" s="9"/>
      <c r="C2138" s="9"/>
      <c r="D2138" s="9">
        <v>3</v>
      </c>
      <c r="E2138" s="9"/>
      <c r="F2138" s="9"/>
      <c r="G2138" s="9">
        <v>1</v>
      </c>
      <c r="H2138" s="9"/>
      <c r="I2138" s="9"/>
      <c r="J2138" s="9">
        <v>4</v>
      </c>
      <c r="K2138" s="6">
        <f t="shared" si="33"/>
        <v>1</v>
      </c>
      <c r="L2138" s="6">
        <f t="shared" si="34"/>
        <v>0</v>
      </c>
      <c r="M2138" s="6">
        <f t="shared" si="35"/>
        <v>1</v>
      </c>
      <c r="N2138" s="6">
        <f t="shared" si="36"/>
        <v>0</v>
      </c>
    </row>
    <row r="2139" spans="1:14" x14ac:dyDescent="0.35">
      <c r="A2139" s="8" t="s">
        <v>865</v>
      </c>
      <c r="B2139" s="9"/>
      <c r="C2139" s="9"/>
      <c r="D2139" s="9">
        <v>4</v>
      </c>
      <c r="E2139" s="9"/>
      <c r="F2139" s="9">
        <v>1</v>
      </c>
      <c r="G2139" s="9"/>
      <c r="H2139" s="9"/>
      <c r="I2139" s="9"/>
      <c r="J2139" s="9">
        <v>5</v>
      </c>
      <c r="K2139" s="6">
        <f t="shared" si="33"/>
        <v>1</v>
      </c>
      <c r="L2139" s="6">
        <f t="shared" si="34"/>
        <v>0</v>
      </c>
      <c r="M2139" s="6">
        <f t="shared" si="35"/>
        <v>0</v>
      </c>
      <c r="N2139" s="6">
        <f t="shared" si="36"/>
        <v>1</v>
      </c>
    </row>
    <row r="2140" spans="1:14" x14ac:dyDescent="0.35">
      <c r="A2140" s="8" t="s">
        <v>2395</v>
      </c>
      <c r="B2140" s="9"/>
      <c r="C2140" s="9"/>
      <c r="D2140" s="9"/>
      <c r="E2140" s="9">
        <v>1</v>
      </c>
      <c r="F2140" s="9"/>
      <c r="G2140" s="9"/>
      <c r="H2140" s="9"/>
      <c r="I2140" s="9"/>
      <c r="J2140" s="9">
        <v>1</v>
      </c>
      <c r="K2140" s="6">
        <f t="shared" si="33"/>
        <v>1</v>
      </c>
      <c r="L2140" s="6">
        <f t="shared" si="34"/>
        <v>1</v>
      </c>
      <c r="M2140" s="6">
        <f t="shared" si="35"/>
        <v>0</v>
      </c>
      <c r="N2140" s="6">
        <f t="shared" si="36"/>
        <v>0</v>
      </c>
    </row>
    <row r="2141" spans="1:14" x14ac:dyDescent="0.35">
      <c r="A2141" s="8" t="s">
        <v>51</v>
      </c>
      <c r="B2141" s="9"/>
      <c r="C2141" s="9"/>
      <c r="D2141" s="9">
        <v>4</v>
      </c>
      <c r="E2141" s="9"/>
      <c r="F2141" s="9"/>
      <c r="G2141" s="9"/>
      <c r="H2141" s="9"/>
      <c r="I2141" s="9">
        <v>1</v>
      </c>
      <c r="J2141" s="9">
        <v>5</v>
      </c>
      <c r="K2141" s="6">
        <f t="shared" si="33"/>
        <v>1</v>
      </c>
      <c r="L2141" s="6">
        <f t="shared" si="34"/>
        <v>0</v>
      </c>
      <c r="M2141" s="6">
        <f t="shared" si="35"/>
        <v>1</v>
      </c>
      <c r="N2141" s="6">
        <f t="shared" si="36"/>
        <v>0</v>
      </c>
    </row>
    <row r="2142" spans="1:14" x14ac:dyDescent="0.35">
      <c r="A2142" s="8" t="s">
        <v>430</v>
      </c>
      <c r="B2142" s="9">
        <v>1</v>
      </c>
      <c r="C2142" s="9"/>
      <c r="D2142" s="9"/>
      <c r="E2142" s="9"/>
      <c r="F2142" s="9"/>
      <c r="G2142" s="9"/>
      <c r="H2142" s="9"/>
      <c r="I2142" s="9"/>
      <c r="J2142" s="9">
        <v>1</v>
      </c>
      <c r="K2142" s="6">
        <f t="shared" si="33"/>
        <v>1</v>
      </c>
      <c r="L2142" s="6">
        <f t="shared" si="34"/>
        <v>1</v>
      </c>
      <c r="M2142" s="6">
        <f t="shared" si="35"/>
        <v>0</v>
      </c>
      <c r="N2142" s="6">
        <f t="shared" si="36"/>
        <v>0</v>
      </c>
    </row>
    <row r="2143" spans="1:14" x14ac:dyDescent="0.35">
      <c r="A2143" s="8" t="s">
        <v>741</v>
      </c>
      <c r="B2143" s="9"/>
      <c r="C2143" s="9"/>
      <c r="D2143" s="9">
        <v>1</v>
      </c>
      <c r="E2143" s="9"/>
      <c r="F2143" s="9"/>
      <c r="G2143" s="9"/>
      <c r="H2143" s="9"/>
      <c r="I2143" s="9">
        <v>1</v>
      </c>
      <c r="J2143" s="9">
        <v>2</v>
      </c>
      <c r="K2143" s="6">
        <f t="shared" si="33"/>
        <v>1</v>
      </c>
      <c r="L2143" s="6">
        <f t="shared" si="34"/>
        <v>0</v>
      </c>
      <c r="M2143" s="6">
        <f t="shared" si="35"/>
        <v>1</v>
      </c>
      <c r="N2143" s="6">
        <f t="shared" si="36"/>
        <v>0</v>
      </c>
    </row>
    <row r="2144" spans="1:14" x14ac:dyDescent="0.35">
      <c r="A2144" s="8" t="s">
        <v>92</v>
      </c>
      <c r="B2144" s="9"/>
      <c r="C2144" s="9"/>
      <c r="D2144" s="9"/>
      <c r="E2144" s="9"/>
      <c r="F2144" s="9">
        <v>1</v>
      </c>
      <c r="G2144" s="9"/>
      <c r="H2144" s="9"/>
      <c r="I2144" s="9"/>
      <c r="J2144" s="9">
        <v>1</v>
      </c>
      <c r="K2144" s="6">
        <f t="shared" si="33"/>
        <v>1</v>
      </c>
      <c r="L2144" s="6">
        <f t="shared" si="34"/>
        <v>0</v>
      </c>
      <c r="M2144" s="6">
        <f t="shared" si="35"/>
        <v>0</v>
      </c>
      <c r="N2144" s="6">
        <f t="shared" si="36"/>
        <v>1</v>
      </c>
    </row>
    <row r="2145" spans="1:14" x14ac:dyDescent="0.35">
      <c r="A2145" s="8" t="s">
        <v>440</v>
      </c>
      <c r="B2145" s="9"/>
      <c r="C2145" s="9"/>
      <c r="D2145" s="9"/>
      <c r="E2145" s="9"/>
      <c r="F2145" s="9"/>
      <c r="G2145" s="9">
        <v>1</v>
      </c>
      <c r="H2145" s="9"/>
      <c r="I2145" s="9"/>
      <c r="J2145" s="9">
        <v>1</v>
      </c>
      <c r="K2145" s="6">
        <f t="shared" si="33"/>
        <v>1</v>
      </c>
      <c r="L2145" s="6">
        <f t="shared" si="34"/>
        <v>0</v>
      </c>
      <c r="M2145" s="6">
        <f t="shared" si="35"/>
        <v>1</v>
      </c>
      <c r="N2145" s="6">
        <f t="shared" si="36"/>
        <v>0</v>
      </c>
    </row>
    <row r="2146" spans="1:14" x14ac:dyDescent="0.35">
      <c r="A2146" s="8" t="s">
        <v>1002</v>
      </c>
      <c r="B2146" s="9"/>
      <c r="C2146" s="9"/>
      <c r="D2146" s="9"/>
      <c r="E2146" s="9"/>
      <c r="F2146" s="9"/>
      <c r="G2146" s="9">
        <v>1</v>
      </c>
      <c r="H2146" s="9"/>
      <c r="I2146" s="9"/>
      <c r="J2146" s="9">
        <v>1</v>
      </c>
      <c r="K2146" s="6">
        <f t="shared" si="33"/>
        <v>1</v>
      </c>
      <c r="L2146" s="6">
        <f t="shared" si="34"/>
        <v>0</v>
      </c>
      <c r="M2146" s="6">
        <f t="shared" si="35"/>
        <v>1</v>
      </c>
      <c r="N2146" s="6">
        <f t="shared" si="36"/>
        <v>0</v>
      </c>
    </row>
    <row r="2147" spans="1:14" x14ac:dyDescent="0.35">
      <c r="A2147" s="8" t="s">
        <v>2115</v>
      </c>
      <c r="B2147" s="9"/>
      <c r="C2147" s="9"/>
      <c r="D2147" s="9"/>
      <c r="E2147" s="9"/>
      <c r="F2147" s="9"/>
      <c r="G2147" s="9">
        <v>1</v>
      </c>
      <c r="H2147" s="9"/>
      <c r="I2147" s="9"/>
      <c r="J2147" s="9">
        <v>1</v>
      </c>
      <c r="K2147" s="6">
        <f t="shared" si="33"/>
        <v>1</v>
      </c>
      <c r="L2147" s="6">
        <f t="shared" si="34"/>
        <v>0</v>
      </c>
      <c r="M2147" s="6">
        <f t="shared" si="35"/>
        <v>1</v>
      </c>
      <c r="N2147" s="6">
        <f t="shared" si="36"/>
        <v>0</v>
      </c>
    </row>
    <row r="2148" spans="1:14" x14ac:dyDescent="0.35">
      <c r="A2148" s="8" t="s">
        <v>515</v>
      </c>
      <c r="B2148" s="9"/>
      <c r="C2148" s="9"/>
      <c r="D2148" s="9"/>
      <c r="E2148" s="9"/>
      <c r="F2148" s="9"/>
      <c r="G2148" s="9">
        <v>1</v>
      </c>
      <c r="H2148" s="9"/>
      <c r="I2148" s="9"/>
      <c r="J2148" s="9">
        <v>1</v>
      </c>
      <c r="K2148" s="6">
        <f t="shared" si="33"/>
        <v>1</v>
      </c>
      <c r="L2148" s="6">
        <f t="shared" si="34"/>
        <v>0</v>
      </c>
      <c r="M2148" s="6">
        <f t="shared" si="35"/>
        <v>1</v>
      </c>
      <c r="N2148" s="6">
        <f t="shared" si="36"/>
        <v>0</v>
      </c>
    </row>
    <row r="2149" spans="1:14" x14ac:dyDescent="0.35">
      <c r="A2149" s="8" t="s">
        <v>735</v>
      </c>
      <c r="B2149" s="9"/>
      <c r="C2149" s="9"/>
      <c r="D2149" s="9">
        <v>4</v>
      </c>
      <c r="E2149" s="9"/>
      <c r="F2149" s="9">
        <v>1</v>
      </c>
      <c r="G2149" s="9"/>
      <c r="H2149" s="9"/>
      <c r="I2149" s="9"/>
      <c r="J2149" s="9">
        <v>5</v>
      </c>
      <c r="K2149" s="6">
        <f t="shared" si="33"/>
        <v>1</v>
      </c>
      <c r="L2149" s="6">
        <f t="shared" si="34"/>
        <v>0</v>
      </c>
      <c r="M2149" s="6">
        <f t="shared" si="35"/>
        <v>0</v>
      </c>
      <c r="N2149" s="6">
        <f t="shared" si="36"/>
        <v>1</v>
      </c>
    </row>
    <row r="2150" spans="1:14" x14ac:dyDescent="0.35">
      <c r="A2150" s="8" t="s">
        <v>47</v>
      </c>
      <c r="B2150" s="9"/>
      <c r="C2150" s="9"/>
      <c r="D2150" s="9"/>
      <c r="E2150" s="9"/>
      <c r="F2150" s="9"/>
      <c r="G2150" s="9"/>
      <c r="H2150" s="9"/>
      <c r="I2150" s="9">
        <v>1</v>
      </c>
      <c r="J2150" s="9">
        <v>1</v>
      </c>
      <c r="K2150" s="6">
        <f t="shared" si="33"/>
        <v>1</v>
      </c>
      <c r="L2150" s="6">
        <f t="shared" si="34"/>
        <v>0</v>
      </c>
      <c r="M2150" s="6">
        <f t="shared" si="35"/>
        <v>1</v>
      </c>
      <c r="N2150" s="6">
        <f t="shared" si="36"/>
        <v>0</v>
      </c>
    </row>
    <row r="2151" spans="1:14" x14ac:dyDescent="0.35">
      <c r="A2151" s="8" t="s">
        <v>384</v>
      </c>
      <c r="B2151" s="9"/>
      <c r="C2151" s="9"/>
      <c r="D2151" s="9"/>
      <c r="E2151" s="9"/>
      <c r="F2151" s="9"/>
      <c r="G2151" s="9"/>
      <c r="H2151" s="9"/>
      <c r="I2151" s="9">
        <v>1</v>
      </c>
      <c r="J2151" s="9">
        <v>1</v>
      </c>
      <c r="K2151" s="6">
        <f t="shared" si="33"/>
        <v>1</v>
      </c>
      <c r="L2151" s="6">
        <f t="shared" si="34"/>
        <v>0</v>
      </c>
      <c r="M2151" s="6">
        <f t="shared" si="35"/>
        <v>1</v>
      </c>
      <c r="N2151" s="6">
        <f t="shared" si="36"/>
        <v>0</v>
      </c>
    </row>
    <row r="2152" spans="1:14" x14ac:dyDescent="0.35">
      <c r="A2152" s="8" t="s">
        <v>388</v>
      </c>
      <c r="B2152" s="9"/>
      <c r="C2152" s="9"/>
      <c r="D2152" s="9"/>
      <c r="E2152" s="9"/>
      <c r="F2152" s="9"/>
      <c r="G2152" s="9">
        <v>1</v>
      </c>
      <c r="H2152" s="9"/>
      <c r="I2152" s="9"/>
      <c r="J2152" s="9">
        <v>1</v>
      </c>
      <c r="K2152" s="6">
        <f t="shared" si="33"/>
        <v>1</v>
      </c>
      <c r="L2152" s="6">
        <f t="shared" si="34"/>
        <v>0</v>
      </c>
      <c r="M2152" s="6">
        <f t="shared" si="35"/>
        <v>1</v>
      </c>
      <c r="N2152" s="6">
        <f t="shared" si="36"/>
        <v>0</v>
      </c>
    </row>
    <row r="2153" spans="1:14" x14ac:dyDescent="0.35">
      <c r="A2153" s="8" t="s">
        <v>2182</v>
      </c>
      <c r="B2153" s="9"/>
      <c r="C2153" s="9"/>
      <c r="D2153" s="9"/>
      <c r="E2153" s="9"/>
      <c r="F2153" s="9"/>
      <c r="G2153" s="9"/>
      <c r="H2153" s="9">
        <v>1</v>
      </c>
      <c r="I2153" s="9"/>
      <c r="J2153" s="9">
        <v>1</v>
      </c>
      <c r="K2153" s="6">
        <f t="shared" si="33"/>
        <v>1</v>
      </c>
      <c r="L2153" s="6">
        <f t="shared" si="34"/>
        <v>0</v>
      </c>
      <c r="M2153" s="6">
        <f t="shared" si="35"/>
        <v>0</v>
      </c>
      <c r="N2153" s="6">
        <f t="shared" si="36"/>
        <v>1</v>
      </c>
    </row>
    <row r="2154" spans="1:14" x14ac:dyDescent="0.35">
      <c r="A2154" s="8" t="s">
        <v>1404</v>
      </c>
      <c r="B2154" s="9"/>
      <c r="C2154" s="9"/>
      <c r="D2154" s="9">
        <v>1</v>
      </c>
      <c r="E2154" s="9"/>
      <c r="F2154" s="9"/>
      <c r="G2154" s="9"/>
      <c r="H2154" s="9"/>
      <c r="I2154" s="9"/>
      <c r="J2154" s="9">
        <v>1</v>
      </c>
      <c r="K2154" s="6">
        <f t="shared" si="33"/>
        <v>0</v>
      </c>
      <c r="L2154" s="6">
        <f t="shared" si="34"/>
        <v>0</v>
      </c>
      <c r="M2154" s="6">
        <f t="shared" si="35"/>
        <v>0</v>
      </c>
      <c r="N2154" s="6">
        <f t="shared" si="36"/>
        <v>0</v>
      </c>
    </row>
    <row r="2155" spans="1:14" x14ac:dyDescent="0.35">
      <c r="A2155" s="8" t="s">
        <v>1633</v>
      </c>
      <c r="B2155" s="9"/>
      <c r="C2155" s="9"/>
      <c r="D2155" s="9">
        <v>1</v>
      </c>
      <c r="E2155" s="9"/>
      <c r="F2155" s="9"/>
      <c r="G2155" s="9"/>
      <c r="H2155" s="9"/>
      <c r="I2155" s="9"/>
      <c r="J2155" s="9">
        <v>1</v>
      </c>
      <c r="K2155" s="6">
        <f t="shared" si="33"/>
        <v>0</v>
      </c>
      <c r="L2155" s="6">
        <f t="shared" si="34"/>
        <v>0</v>
      </c>
      <c r="M2155" s="6">
        <f t="shared" si="35"/>
        <v>0</v>
      </c>
      <c r="N2155" s="6">
        <f t="shared" si="36"/>
        <v>0</v>
      </c>
    </row>
    <row r="2156" spans="1:14" x14ac:dyDescent="0.35">
      <c r="A2156" s="8" t="s">
        <v>1820</v>
      </c>
      <c r="B2156" s="9"/>
      <c r="C2156" s="9"/>
      <c r="D2156" s="9">
        <v>1</v>
      </c>
      <c r="E2156" s="9"/>
      <c r="F2156" s="9"/>
      <c r="G2156" s="9"/>
      <c r="H2156" s="9"/>
      <c r="I2156" s="9"/>
      <c r="J2156" s="9">
        <v>1</v>
      </c>
      <c r="K2156" s="6">
        <f t="shared" si="33"/>
        <v>0</v>
      </c>
      <c r="L2156" s="6">
        <f t="shared" si="34"/>
        <v>0</v>
      </c>
      <c r="M2156" s="6">
        <f t="shared" si="35"/>
        <v>0</v>
      </c>
      <c r="N2156" s="6">
        <f t="shared" si="36"/>
        <v>0</v>
      </c>
    </row>
    <row r="2157" spans="1:14" x14ac:dyDescent="0.35">
      <c r="A2157" s="8" t="s">
        <v>1821</v>
      </c>
      <c r="B2157" s="9"/>
      <c r="C2157" s="9"/>
      <c r="D2157" s="9">
        <v>2</v>
      </c>
      <c r="E2157" s="9"/>
      <c r="F2157" s="9"/>
      <c r="G2157" s="9"/>
      <c r="H2157" s="9"/>
      <c r="I2157" s="9"/>
      <c r="J2157" s="9">
        <v>2</v>
      </c>
      <c r="K2157" s="6">
        <f t="shared" si="33"/>
        <v>0</v>
      </c>
      <c r="L2157" s="6">
        <f t="shared" si="34"/>
        <v>0</v>
      </c>
      <c r="M2157" s="6">
        <f t="shared" si="35"/>
        <v>0</v>
      </c>
      <c r="N2157" s="6">
        <f t="shared" si="36"/>
        <v>0</v>
      </c>
    </row>
    <row r="2158" spans="1:14" x14ac:dyDescent="0.35">
      <c r="A2158" s="8" t="s">
        <v>1649</v>
      </c>
      <c r="B2158" s="9"/>
      <c r="C2158" s="9"/>
      <c r="D2158" s="9">
        <v>1</v>
      </c>
      <c r="E2158" s="9"/>
      <c r="F2158" s="9"/>
      <c r="G2158" s="9"/>
      <c r="H2158" s="9"/>
      <c r="I2158" s="9"/>
      <c r="J2158" s="9">
        <v>1</v>
      </c>
      <c r="K2158" s="6">
        <f t="shared" si="33"/>
        <v>0</v>
      </c>
      <c r="L2158" s="6">
        <f t="shared" si="34"/>
        <v>0</v>
      </c>
      <c r="M2158" s="6">
        <f t="shared" si="35"/>
        <v>0</v>
      </c>
      <c r="N2158" s="6">
        <f t="shared" si="36"/>
        <v>0</v>
      </c>
    </row>
    <row r="2159" spans="1:14" x14ac:dyDescent="0.35">
      <c r="A2159" s="8" t="s">
        <v>1530</v>
      </c>
      <c r="B2159" s="9"/>
      <c r="C2159" s="9"/>
      <c r="D2159" s="9">
        <v>1</v>
      </c>
      <c r="E2159" s="9"/>
      <c r="F2159" s="9"/>
      <c r="G2159" s="9"/>
      <c r="H2159" s="9"/>
      <c r="I2159" s="9"/>
      <c r="J2159" s="9">
        <v>1</v>
      </c>
      <c r="K2159" s="6">
        <f t="shared" ref="K2159:K2222" si="37">J2159-D2159</f>
        <v>0</v>
      </c>
      <c r="L2159" s="6">
        <f t="shared" ref="L2159:L2222" si="38">B2159+C2159+E2159</f>
        <v>0</v>
      </c>
      <c r="M2159" s="6">
        <f t="shared" ref="M2159:M2222" si="39">G2159+I2159</f>
        <v>0</v>
      </c>
      <c r="N2159" s="6">
        <f t="shared" ref="N2159:N2222" si="40">H2159+F2159</f>
        <v>0</v>
      </c>
    </row>
    <row r="2160" spans="1:14" x14ac:dyDescent="0.35">
      <c r="A2160" s="8" t="s">
        <v>2109</v>
      </c>
      <c r="B2160" s="9"/>
      <c r="C2160" s="9"/>
      <c r="D2160" s="9">
        <v>1</v>
      </c>
      <c r="E2160" s="9"/>
      <c r="F2160" s="9"/>
      <c r="G2160" s="9"/>
      <c r="H2160" s="9"/>
      <c r="I2160" s="9"/>
      <c r="J2160" s="9">
        <v>1</v>
      </c>
      <c r="K2160" s="6">
        <f t="shared" si="37"/>
        <v>0</v>
      </c>
      <c r="L2160" s="6">
        <f t="shared" si="38"/>
        <v>0</v>
      </c>
      <c r="M2160" s="6">
        <f t="shared" si="39"/>
        <v>0</v>
      </c>
      <c r="N2160" s="6">
        <f t="shared" si="40"/>
        <v>0</v>
      </c>
    </row>
    <row r="2161" spans="1:14" x14ac:dyDescent="0.35">
      <c r="A2161" s="8" t="s">
        <v>753</v>
      </c>
      <c r="B2161" s="9"/>
      <c r="C2161" s="9"/>
      <c r="D2161" s="9">
        <v>4</v>
      </c>
      <c r="E2161" s="9"/>
      <c r="F2161" s="9"/>
      <c r="G2161" s="9"/>
      <c r="H2161" s="9"/>
      <c r="I2161" s="9"/>
      <c r="J2161" s="9">
        <v>4</v>
      </c>
      <c r="K2161" s="6">
        <f t="shared" si="37"/>
        <v>0</v>
      </c>
      <c r="L2161" s="6">
        <f t="shared" si="38"/>
        <v>0</v>
      </c>
      <c r="M2161" s="6">
        <f t="shared" si="39"/>
        <v>0</v>
      </c>
      <c r="N2161" s="6">
        <f t="shared" si="40"/>
        <v>0</v>
      </c>
    </row>
    <row r="2162" spans="1:14" x14ac:dyDescent="0.35">
      <c r="A2162" s="8" t="s">
        <v>2072</v>
      </c>
      <c r="B2162" s="9"/>
      <c r="C2162" s="9"/>
      <c r="D2162" s="9">
        <v>1</v>
      </c>
      <c r="E2162" s="9"/>
      <c r="F2162" s="9"/>
      <c r="G2162" s="9"/>
      <c r="H2162" s="9"/>
      <c r="I2162" s="9"/>
      <c r="J2162" s="9">
        <v>1</v>
      </c>
      <c r="K2162" s="6">
        <f t="shared" si="37"/>
        <v>0</v>
      </c>
      <c r="L2162" s="6">
        <f t="shared" si="38"/>
        <v>0</v>
      </c>
      <c r="M2162" s="6">
        <f t="shared" si="39"/>
        <v>0</v>
      </c>
      <c r="N2162" s="6">
        <f t="shared" si="40"/>
        <v>0</v>
      </c>
    </row>
    <row r="2163" spans="1:14" x14ac:dyDescent="0.35">
      <c r="A2163" s="8" t="s">
        <v>1678</v>
      </c>
      <c r="B2163" s="9"/>
      <c r="C2163" s="9"/>
      <c r="D2163" s="9">
        <v>1</v>
      </c>
      <c r="E2163" s="9"/>
      <c r="F2163" s="9"/>
      <c r="G2163" s="9"/>
      <c r="H2163" s="9"/>
      <c r="I2163" s="9"/>
      <c r="J2163" s="9">
        <v>1</v>
      </c>
      <c r="K2163" s="6">
        <f t="shared" si="37"/>
        <v>0</v>
      </c>
      <c r="L2163" s="6">
        <f t="shared" si="38"/>
        <v>0</v>
      </c>
      <c r="M2163" s="6">
        <f t="shared" si="39"/>
        <v>0</v>
      </c>
      <c r="N2163" s="6">
        <f t="shared" si="40"/>
        <v>0</v>
      </c>
    </row>
    <row r="2164" spans="1:14" x14ac:dyDescent="0.35">
      <c r="A2164" s="8" t="s">
        <v>1855</v>
      </c>
      <c r="B2164" s="9"/>
      <c r="C2164" s="9"/>
      <c r="D2164" s="9">
        <v>2</v>
      </c>
      <c r="E2164" s="9"/>
      <c r="F2164" s="9"/>
      <c r="G2164" s="9"/>
      <c r="H2164" s="9"/>
      <c r="I2164" s="9"/>
      <c r="J2164" s="9">
        <v>2</v>
      </c>
      <c r="K2164" s="6">
        <f t="shared" si="37"/>
        <v>0</v>
      </c>
      <c r="L2164" s="6">
        <f t="shared" si="38"/>
        <v>0</v>
      </c>
      <c r="M2164" s="6">
        <f t="shared" si="39"/>
        <v>0</v>
      </c>
      <c r="N2164" s="6">
        <f t="shared" si="40"/>
        <v>0</v>
      </c>
    </row>
    <row r="2165" spans="1:14" x14ac:dyDescent="0.35">
      <c r="A2165" s="8" t="s">
        <v>1646</v>
      </c>
      <c r="B2165" s="9"/>
      <c r="C2165" s="9"/>
      <c r="D2165" s="9">
        <v>1</v>
      </c>
      <c r="E2165" s="9"/>
      <c r="F2165" s="9"/>
      <c r="G2165" s="9"/>
      <c r="H2165" s="9"/>
      <c r="I2165" s="9"/>
      <c r="J2165" s="9">
        <v>1</v>
      </c>
      <c r="K2165" s="6">
        <f t="shared" si="37"/>
        <v>0</v>
      </c>
      <c r="L2165" s="6">
        <f t="shared" si="38"/>
        <v>0</v>
      </c>
      <c r="M2165" s="6">
        <f t="shared" si="39"/>
        <v>0</v>
      </c>
      <c r="N2165" s="6">
        <f t="shared" si="40"/>
        <v>0</v>
      </c>
    </row>
    <row r="2166" spans="1:14" x14ac:dyDescent="0.35">
      <c r="A2166" s="8" t="s">
        <v>1644</v>
      </c>
      <c r="B2166" s="9"/>
      <c r="C2166" s="9"/>
      <c r="D2166" s="9">
        <v>1</v>
      </c>
      <c r="E2166" s="9"/>
      <c r="F2166" s="9"/>
      <c r="G2166" s="9"/>
      <c r="H2166" s="9"/>
      <c r="I2166" s="9"/>
      <c r="J2166" s="9">
        <v>1</v>
      </c>
      <c r="K2166" s="6">
        <f t="shared" si="37"/>
        <v>0</v>
      </c>
      <c r="L2166" s="6">
        <f t="shared" si="38"/>
        <v>0</v>
      </c>
      <c r="M2166" s="6">
        <f t="shared" si="39"/>
        <v>0</v>
      </c>
      <c r="N2166" s="6">
        <f t="shared" si="40"/>
        <v>0</v>
      </c>
    </row>
    <row r="2167" spans="1:14" x14ac:dyDescent="0.35">
      <c r="A2167" s="8" t="s">
        <v>1662</v>
      </c>
      <c r="B2167" s="9"/>
      <c r="C2167" s="9"/>
      <c r="D2167" s="9">
        <v>1</v>
      </c>
      <c r="E2167" s="9"/>
      <c r="F2167" s="9"/>
      <c r="G2167" s="9"/>
      <c r="H2167" s="9"/>
      <c r="I2167" s="9"/>
      <c r="J2167" s="9">
        <v>1</v>
      </c>
      <c r="K2167" s="6">
        <f t="shared" si="37"/>
        <v>0</v>
      </c>
      <c r="L2167" s="6">
        <f t="shared" si="38"/>
        <v>0</v>
      </c>
      <c r="M2167" s="6">
        <f t="shared" si="39"/>
        <v>0</v>
      </c>
      <c r="N2167" s="6">
        <f t="shared" si="40"/>
        <v>0</v>
      </c>
    </row>
    <row r="2168" spans="1:14" x14ac:dyDescent="0.35">
      <c r="A2168" s="8" t="s">
        <v>2097</v>
      </c>
      <c r="B2168" s="9"/>
      <c r="C2168" s="9"/>
      <c r="D2168" s="9">
        <v>1</v>
      </c>
      <c r="E2168" s="9"/>
      <c r="F2168" s="9"/>
      <c r="G2168" s="9"/>
      <c r="H2168" s="9"/>
      <c r="I2168" s="9"/>
      <c r="J2168" s="9">
        <v>1</v>
      </c>
      <c r="K2168" s="6">
        <f t="shared" si="37"/>
        <v>0</v>
      </c>
      <c r="L2168" s="6">
        <f t="shared" si="38"/>
        <v>0</v>
      </c>
      <c r="M2168" s="6">
        <f t="shared" si="39"/>
        <v>0</v>
      </c>
      <c r="N2168" s="6">
        <f t="shared" si="40"/>
        <v>0</v>
      </c>
    </row>
    <row r="2169" spans="1:14" x14ac:dyDescent="0.35">
      <c r="A2169" s="8" t="s">
        <v>1064</v>
      </c>
      <c r="B2169" s="9"/>
      <c r="C2169" s="9"/>
      <c r="D2169" s="9">
        <v>4</v>
      </c>
      <c r="E2169" s="9"/>
      <c r="F2169" s="9"/>
      <c r="G2169" s="9"/>
      <c r="H2169" s="9"/>
      <c r="I2169" s="9"/>
      <c r="J2169" s="9">
        <v>4</v>
      </c>
      <c r="K2169" s="6">
        <f t="shared" si="37"/>
        <v>0</v>
      </c>
      <c r="L2169" s="6">
        <f t="shared" si="38"/>
        <v>0</v>
      </c>
      <c r="M2169" s="6">
        <f t="shared" si="39"/>
        <v>0</v>
      </c>
      <c r="N2169" s="6">
        <f t="shared" si="40"/>
        <v>0</v>
      </c>
    </row>
    <row r="2170" spans="1:14" x14ac:dyDescent="0.35">
      <c r="A2170" s="8" t="s">
        <v>1663</v>
      </c>
      <c r="B2170" s="9"/>
      <c r="C2170" s="9"/>
      <c r="D2170" s="9">
        <v>1</v>
      </c>
      <c r="E2170" s="9"/>
      <c r="F2170" s="9"/>
      <c r="G2170" s="9"/>
      <c r="H2170" s="9"/>
      <c r="I2170" s="9"/>
      <c r="J2170" s="9">
        <v>1</v>
      </c>
      <c r="K2170" s="6">
        <f t="shared" si="37"/>
        <v>0</v>
      </c>
      <c r="L2170" s="6">
        <f t="shared" si="38"/>
        <v>0</v>
      </c>
      <c r="M2170" s="6">
        <f t="shared" si="39"/>
        <v>0</v>
      </c>
      <c r="N2170" s="6">
        <f t="shared" si="40"/>
        <v>0</v>
      </c>
    </row>
    <row r="2171" spans="1:14" x14ac:dyDescent="0.35">
      <c r="A2171" s="8" t="s">
        <v>838</v>
      </c>
      <c r="B2171" s="9"/>
      <c r="C2171" s="9"/>
      <c r="D2171" s="9">
        <v>4</v>
      </c>
      <c r="E2171" s="9"/>
      <c r="F2171" s="9"/>
      <c r="G2171" s="9"/>
      <c r="H2171" s="9"/>
      <c r="I2171" s="9"/>
      <c r="J2171" s="9">
        <v>4</v>
      </c>
      <c r="K2171" s="6">
        <f t="shared" si="37"/>
        <v>0</v>
      </c>
      <c r="L2171" s="6">
        <f t="shared" si="38"/>
        <v>0</v>
      </c>
      <c r="M2171" s="6">
        <f t="shared" si="39"/>
        <v>0</v>
      </c>
      <c r="N2171" s="6">
        <f t="shared" si="40"/>
        <v>0</v>
      </c>
    </row>
    <row r="2172" spans="1:14" x14ac:dyDescent="0.35">
      <c r="A2172" s="8" t="s">
        <v>1754</v>
      </c>
      <c r="B2172" s="9"/>
      <c r="C2172" s="9"/>
      <c r="D2172" s="9">
        <v>1</v>
      </c>
      <c r="E2172" s="9"/>
      <c r="F2172" s="9"/>
      <c r="G2172" s="9"/>
      <c r="H2172" s="9"/>
      <c r="I2172" s="9"/>
      <c r="J2172" s="9">
        <v>1</v>
      </c>
      <c r="K2172" s="6">
        <f t="shared" si="37"/>
        <v>0</v>
      </c>
      <c r="L2172" s="6">
        <f t="shared" si="38"/>
        <v>0</v>
      </c>
      <c r="M2172" s="6">
        <f t="shared" si="39"/>
        <v>0</v>
      </c>
      <c r="N2172" s="6">
        <f t="shared" si="40"/>
        <v>0</v>
      </c>
    </row>
    <row r="2173" spans="1:14" x14ac:dyDescent="0.35">
      <c r="A2173" s="8" t="s">
        <v>1035</v>
      </c>
      <c r="B2173" s="9"/>
      <c r="C2173" s="9"/>
      <c r="D2173" s="9">
        <v>5</v>
      </c>
      <c r="E2173" s="9"/>
      <c r="F2173" s="9"/>
      <c r="G2173" s="9"/>
      <c r="H2173" s="9"/>
      <c r="I2173" s="9"/>
      <c r="J2173" s="9">
        <v>5</v>
      </c>
      <c r="K2173" s="6">
        <f t="shared" si="37"/>
        <v>0</v>
      </c>
      <c r="L2173" s="6">
        <f t="shared" si="38"/>
        <v>0</v>
      </c>
      <c r="M2173" s="6">
        <f t="shared" si="39"/>
        <v>0</v>
      </c>
      <c r="N2173" s="6">
        <f t="shared" si="40"/>
        <v>0</v>
      </c>
    </row>
    <row r="2174" spans="1:14" x14ac:dyDescent="0.35">
      <c r="A2174" s="8" t="s">
        <v>1389</v>
      </c>
      <c r="B2174" s="9"/>
      <c r="C2174" s="9"/>
      <c r="D2174" s="9">
        <v>1</v>
      </c>
      <c r="E2174" s="9"/>
      <c r="F2174" s="9"/>
      <c r="G2174" s="9"/>
      <c r="H2174" s="9"/>
      <c r="I2174" s="9"/>
      <c r="J2174" s="9">
        <v>1</v>
      </c>
      <c r="K2174" s="6">
        <f t="shared" si="37"/>
        <v>0</v>
      </c>
      <c r="L2174" s="6">
        <f t="shared" si="38"/>
        <v>0</v>
      </c>
      <c r="M2174" s="6">
        <f t="shared" si="39"/>
        <v>0</v>
      </c>
      <c r="N2174" s="6">
        <f t="shared" si="40"/>
        <v>0</v>
      </c>
    </row>
    <row r="2175" spans="1:14" x14ac:dyDescent="0.35">
      <c r="A2175" s="8" t="s">
        <v>1179</v>
      </c>
      <c r="B2175" s="9"/>
      <c r="C2175" s="9"/>
      <c r="D2175" s="9">
        <v>2</v>
      </c>
      <c r="E2175" s="9"/>
      <c r="F2175" s="9"/>
      <c r="G2175" s="9"/>
      <c r="H2175" s="9"/>
      <c r="I2175" s="9"/>
      <c r="J2175" s="9">
        <v>2</v>
      </c>
      <c r="K2175" s="6">
        <f t="shared" si="37"/>
        <v>0</v>
      </c>
      <c r="L2175" s="6">
        <f t="shared" si="38"/>
        <v>0</v>
      </c>
      <c r="M2175" s="6">
        <f t="shared" si="39"/>
        <v>0</v>
      </c>
      <c r="N2175" s="6">
        <f t="shared" si="40"/>
        <v>0</v>
      </c>
    </row>
    <row r="2176" spans="1:14" x14ac:dyDescent="0.35">
      <c r="A2176" s="8" t="s">
        <v>738</v>
      </c>
      <c r="B2176" s="9"/>
      <c r="C2176" s="9"/>
      <c r="D2176" s="9">
        <v>1</v>
      </c>
      <c r="E2176" s="9"/>
      <c r="F2176" s="9"/>
      <c r="G2176" s="9"/>
      <c r="H2176" s="9"/>
      <c r="I2176" s="9"/>
      <c r="J2176" s="9">
        <v>1</v>
      </c>
      <c r="K2176" s="6">
        <f t="shared" si="37"/>
        <v>0</v>
      </c>
      <c r="L2176" s="6">
        <f t="shared" si="38"/>
        <v>0</v>
      </c>
      <c r="M2176" s="6">
        <f t="shared" si="39"/>
        <v>0</v>
      </c>
      <c r="N2176" s="6">
        <f t="shared" si="40"/>
        <v>0</v>
      </c>
    </row>
    <row r="2177" spans="1:14" x14ac:dyDescent="0.35">
      <c r="A2177" s="8" t="s">
        <v>1262</v>
      </c>
      <c r="B2177" s="9"/>
      <c r="C2177" s="9"/>
      <c r="D2177" s="9">
        <v>1</v>
      </c>
      <c r="E2177" s="9"/>
      <c r="F2177" s="9"/>
      <c r="G2177" s="9"/>
      <c r="H2177" s="9"/>
      <c r="I2177" s="9"/>
      <c r="J2177" s="9">
        <v>1</v>
      </c>
      <c r="K2177" s="6">
        <f t="shared" si="37"/>
        <v>0</v>
      </c>
      <c r="L2177" s="6">
        <f t="shared" si="38"/>
        <v>0</v>
      </c>
      <c r="M2177" s="6">
        <f t="shared" si="39"/>
        <v>0</v>
      </c>
      <c r="N2177" s="6">
        <f t="shared" si="40"/>
        <v>0</v>
      </c>
    </row>
    <row r="2178" spans="1:14" x14ac:dyDescent="0.35">
      <c r="A2178" s="8" t="s">
        <v>1239</v>
      </c>
      <c r="B2178" s="9"/>
      <c r="C2178" s="9"/>
      <c r="D2178" s="9">
        <v>2</v>
      </c>
      <c r="E2178" s="9"/>
      <c r="F2178" s="9"/>
      <c r="G2178" s="9"/>
      <c r="H2178" s="9"/>
      <c r="I2178" s="9"/>
      <c r="J2178" s="9">
        <v>2</v>
      </c>
      <c r="K2178" s="6">
        <f t="shared" si="37"/>
        <v>0</v>
      </c>
      <c r="L2178" s="6">
        <f t="shared" si="38"/>
        <v>0</v>
      </c>
      <c r="M2178" s="6">
        <f t="shared" si="39"/>
        <v>0</v>
      </c>
      <c r="N2178" s="6">
        <f t="shared" si="40"/>
        <v>0</v>
      </c>
    </row>
    <row r="2179" spans="1:14" x14ac:dyDescent="0.35">
      <c r="A2179" s="8" t="s">
        <v>748</v>
      </c>
      <c r="B2179" s="9"/>
      <c r="C2179" s="9"/>
      <c r="D2179" s="9">
        <v>1</v>
      </c>
      <c r="E2179" s="9"/>
      <c r="F2179" s="9"/>
      <c r="G2179" s="9"/>
      <c r="H2179" s="9"/>
      <c r="I2179" s="9"/>
      <c r="J2179" s="9">
        <v>1</v>
      </c>
      <c r="K2179" s="6">
        <f t="shared" si="37"/>
        <v>0</v>
      </c>
      <c r="L2179" s="6">
        <f t="shared" si="38"/>
        <v>0</v>
      </c>
      <c r="M2179" s="6">
        <f t="shared" si="39"/>
        <v>0</v>
      </c>
      <c r="N2179" s="6">
        <f t="shared" si="40"/>
        <v>0</v>
      </c>
    </row>
    <row r="2180" spans="1:14" x14ac:dyDescent="0.35">
      <c r="A2180" s="8" t="s">
        <v>1558</v>
      </c>
      <c r="B2180" s="9"/>
      <c r="C2180" s="9"/>
      <c r="D2180" s="9">
        <v>1</v>
      </c>
      <c r="E2180" s="9"/>
      <c r="F2180" s="9"/>
      <c r="G2180" s="9"/>
      <c r="H2180" s="9"/>
      <c r="I2180" s="9"/>
      <c r="J2180" s="9">
        <v>1</v>
      </c>
      <c r="K2180" s="6">
        <f t="shared" si="37"/>
        <v>0</v>
      </c>
      <c r="L2180" s="6">
        <f t="shared" si="38"/>
        <v>0</v>
      </c>
      <c r="M2180" s="6">
        <f t="shared" si="39"/>
        <v>0</v>
      </c>
      <c r="N2180" s="6">
        <f t="shared" si="40"/>
        <v>0</v>
      </c>
    </row>
    <row r="2181" spans="1:14" x14ac:dyDescent="0.35">
      <c r="A2181" s="8" t="s">
        <v>450</v>
      </c>
      <c r="B2181" s="9"/>
      <c r="C2181" s="9"/>
      <c r="D2181" s="9">
        <v>1</v>
      </c>
      <c r="E2181" s="9"/>
      <c r="F2181" s="9"/>
      <c r="G2181" s="9"/>
      <c r="H2181" s="9"/>
      <c r="I2181" s="9"/>
      <c r="J2181" s="9">
        <v>1</v>
      </c>
      <c r="K2181" s="6">
        <f t="shared" si="37"/>
        <v>0</v>
      </c>
      <c r="L2181" s="6">
        <f t="shared" si="38"/>
        <v>0</v>
      </c>
      <c r="M2181" s="6">
        <f t="shared" si="39"/>
        <v>0</v>
      </c>
      <c r="N2181" s="6">
        <f t="shared" si="40"/>
        <v>0</v>
      </c>
    </row>
    <row r="2182" spans="1:14" x14ac:dyDescent="0.35">
      <c r="A2182" s="8" t="s">
        <v>1672</v>
      </c>
      <c r="B2182" s="9"/>
      <c r="C2182" s="9"/>
      <c r="D2182" s="9">
        <v>1</v>
      </c>
      <c r="E2182" s="9"/>
      <c r="F2182" s="9"/>
      <c r="G2182" s="9"/>
      <c r="H2182" s="9"/>
      <c r="I2182" s="9"/>
      <c r="J2182" s="9">
        <v>1</v>
      </c>
      <c r="K2182" s="6">
        <f t="shared" si="37"/>
        <v>0</v>
      </c>
      <c r="L2182" s="6">
        <f t="shared" si="38"/>
        <v>0</v>
      </c>
      <c r="M2182" s="6">
        <f t="shared" si="39"/>
        <v>0</v>
      </c>
      <c r="N2182" s="6">
        <f t="shared" si="40"/>
        <v>0</v>
      </c>
    </row>
    <row r="2183" spans="1:14" x14ac:dyDescent="0.35">
      <c r="A2183" s="8" t="s">
        <v>2146</v>
      </c>
      <c r="B2183" s="9"/>
      <c r="C2183" s="9"/>
      <c r="D2183" s="9">
        <v>1</v>
      </c>
      <c r="E2183" s="9"/>
      <c r="F2183" s="9"/>
      <c r="G2183" s="9"/>
      <c r="H2183" s="9"/>
      <c r="I2183" s="9"/>
      <c r="J2183" s="9">
        <v>1</v>
      </c>
      <c r="K2183" s="6">
        <f t="shared" si="37"/>
        <v>0</v>
      </c>
      <c r="L2183" s="6">
        <f t="shared" si="38"/>
        <v>0</v>
      </c>
      <c r="M2183" s="6">
        <f t="shared" si="39"/>
        <v>0</v>
      </c>
      <c r="N2183" s="6">
        <f t="shared" si="40"/>
        <v>0</v>
      </c>
    </row>
    <row r="2184" spans="1:14" x14ac:dyDescent="0.35">
      <c r="A2184" s="8" t="s">
        <v>165</v>
      </c>
      <c r="B2184" s="9"/>
      <c r="C2184" s="9"/>
      <c r="D2184" s="9">
        <v>1</v>
      </c>
      <c r="E2184" s="9"/>
      <c r="F2184" s="9"/>
      <c r="G2184" s="9"/>
      <c r="H2184" s="9"/>
      <c r="I2184" s="9"/>
      <c r="J2184" s="9">
        <v>1</v>
      </c>
      <c r="K2184" s="6">
        <f t="shared" si="37"/>
        <v>0</v>
      </c>
      <c r="L2184" s="6">
        <f t="shared" si="38"/>
        <v>0</v>
      </c>
      <c r="M2184" s="6">
        <f t="shared" si="39"/>
        <v>0</v>
      </c>
      <c r="N2184" s="6">
        <f t="shared" si="40"/>
        <v>0</v>
      </c>
    </row>
    <row r="2185" spans="1:14" x14ac:dyDescent="0.35">
      <c r="A2185" s="8" t="s">
        <v>1053</v>
      </c>
      <c r="B2185" s="9"/>
      <c r="C2185" s="9"/>
      <c r="D2185" s="9">
        <v>6</v>
      </c>
      <c r="E2185" s="9"/>
      <c r="F2185" s="9"/>
      <c r="G2185" s="9"/>
      <c r="H2185" s="9"/>
      <c r="I2185" s="9"/>
      <c r="J2185" s="9">
        <v>6</v>
      </c>
      <c r="K2185" s="6">
        <f t="shared" si="37"/>
        <v>0</v>
      </c>
      <c r="L2185" s="6">
        <f t="shared" si="38"/>
        <v>0</v>
      </c>
      <c r="M2185" s="6">
        <f t="shared" si="39"/>
        <v>0</v>
      </c>
      <c r="N2185" s="6">
        <f t="shared" si="40"/>
        <v>0</v>
      </c>
    </row>
    <row r="2186" spans="1:14" x14ac:dyDescent="0.35">
      <c r="A2186" s="8" t="s">
        <v>1052</v>
      </c>
      <c r="B2186" s="9"/>
      <c r="C2186" s="9"/>
      <c r="D2186" s="9">
        <v>4</v>
      </c>
      <c r="E2186" s="9"/>
      <c r="F2186" s="9"/>
      <c r="G2186" s="9"/>
      <c r="H2186" s="9"/>
      <c r="I2186" s="9"/>
      <c r="J2186" s="9">
        <v>4</v>
      </c>
      <c r="K2186" s="6">
        <f t="shared" si="37"/>
        <v>0</v>
      </c>
      <c r="L2186" s="6">
        <f t="shared" si="38"/>
        <v>0</v>
      </c>
      <c r="M2186" s="6">
        <f t="shared" si="39"/>
        <v>0</v>
      </c>
      <c r="N2186" s="6">
        <f t="shared" si="40"/>
        <v>0</v>
      </c>
    </row>
    <row r="2187" spans="1:14" x14ac:dyDescent="0.35">
      <c r="A2187" s="8" t="s">
        <v>2086</v>
      </c>
      <c r="B2187" s="9"/>
      <c r="C2187" s="9"/>
      <c r="D2187" s="9">
        <v>1</v>
      </c>
      <c r="E2187" s="9"/>
      <c r="F2187" s="9"/>
      <c r="G2187" s="9"/>
      <c r="H2187" s="9"/>
      <c r="I2187" s="9"/>
      <c r="J2187" s="9">
        <v>1</v>
      </c>
      <c r="K2187" s="6">
        <f t="shared" si="37"/>
        <v>0</v>
      </c>
      <c r="L2187" s="6">
        <f t="shared" si="38"/>
        <v>0</v>
      </c>
      <c r="M2187" s="6">
        <f t="shared" si="39"/>
        <v>0</v>
      </c>
      <c r="N2187" s="6">
        <f t="shared" si="40"/>
        <v>0</v>
      </c>
    </row>
    <row r="2188" spans="1:14" x14ac:dyDescent="0.35">
      <c r="A2188" s="8" t="s">
        <v>1624</v>
      </c>
      <c r="B2188" s="9"/>
      <c r="C2188" s="9"/>
      <c r="D2188" s="9">
        <v>7</v>
      </c>
      <c r="E2188" s="9"/>
      <c r="F2188" s="9"/>
      <c r="G2188" s="9"/>
      <c r="H2188" s="9"/>
      <c r="I2188" s="9"/>
      <c r="J2188" s="9">
        <v>7</v>
      </c>
      <c r="K2188" s="6">
        <f t="shared" si="37"/>
        <v>0</v>
      </c>
      <c r="L2188" s="6">
        <f t="shared" si="38"/>
        <v>0</v>
      </c>
      <c r="M2188" s="6">
        <f t="shared" si="39"/>
        <v>0</v>
      </c>
      <c r="N2188" s="6">
        <f t="shared" si="40"/>
        <v>0</v>
      </c>
    </row>
    <row r="2189" spans="1:14" x14ac:dyDescent="0.35">
      <c r="A2189" s="8" t="s">
        <v>1030</v>
      </c>
      <c r="B2189" s="9"/>
      <c r="C2189" s="9"/>
      <c r="D2189" s="9">
        <v>5</v>
      </c>
      <c r="E2189" s="9"/>
      <c r="F2189" s="9"/>
      <c r="G2189" s="9"/>
      <c r="H2189" s="9"/>
      <c r="I2189" s="9"/>
      <c r="J2189" s="9">
        <v>5</v>
      </c>
      <c r="K2189" s="6">
        <f t="shared" si="37"/>
        <v>0</v>
      </c>
      <c r="L2189" s="6">
        <f t="shared" si="38"/>
        <v>0</v>
      </c>
      <c r="M2189" s="6">
        <f t="shared" si="39"/>
        <v>0</v>
      </c>
      <c r="N2189" s="6">
        <f t="shared" si="40"/>
        <v>0</v>
      </c>
    </row>
    <row r="2190" spans="1:14" x14ac:dyDescent="0.35">
      <c r="A2190" s="8" t="s">
        <v>2160</v>
      </c>
      <c r="B2190" s="9"/>
      <c r="C2190" s="9"/>
      <c r="D2190" s="9">
        <v>1</v>
      </c>
      <c r="E2190" s="9"/>
      <c r="F2190" s="9"/>
      <c r="G2190" s="9"/>
      <c r="H2190" s="9"/>
      <c r="I2190" s="9"/>
      <c r="J2190" s="9">
        <v>1</v>
      </c>
      <c r="K2190" s="6">
        <f t="shared" si="37"/>
        <v>0</v>
      </c>
      <c r="L2190" s="6">
        <f t="shared" si="38"/>
        <v>0</v>
      </c>
      <c r="M2190" s="6">
        <f t="shared" si="39"/>
        <v>0</v>
      </c>
      <c r="N2190" s="6">
        <f t="shared" si="40"/>
        <v>0</v>
      </c>
    </row>
    <row r="2191" spans="1:14" x14ac:dyDescent="0.35">
      <c r="A2191" s="8" t="s">
        <v>1834</v>
      </c>
      <c r="B2191" s="9"/>
      <c r="C2191" s="9"/>
      <c r="D2191" s="9">
        <v>1</v>
      </c>
      <c r="E2191" s="9"/>
      <c r="F2191" s="9"/>
      <c r="G2191" s="9"/>
      <c r="H2191" s="9"/>
      <c r="I2191" s="9"/>
      <c r="J2191" s="9">
        <v>1</v>
      </c>
      <c r="K2191" s="6">
        <f t="shared" si="37"/>
        <v>0</v>
      </c>
      <c r="L2191" s="6">
        <f t="shared" si="38"/>
        <v>0</v>
      </c>
      <c r="M2191" s="6">
        <f t="shared" si="39"/>
        <v>0</v>
      </c>
      <c r="N2191" s="6">
        <f t="shared" si="40"/>
        <v>0</v>
      </c>
    </row>
    <row r="2192" spans="1:14" x14ac:dyDescent="0.35">
      <c r="A2192" s="8" t="s">
        <v>2095</v>
      </c>
      <c r="B2192" s="9"/>
      <c r="C2192" s="9"/>
      <c r="D2192" s="9">
        <v>1</v>
      </c>
      <c r="E2192" s="9"/>
      <c r="F2192" s="9"/>
      <c r="G2192" s="9"/>
      <c r="H2192" s="9"/>
      <c r="I2192" s="9"/>
      <c r="J2192" s="9">
        <v>1</v>
      </c>
      <c r="K2192" s="6">
        <f t="shared" si="37"/>
        <v>0</v>
      </c>
      <c r="L2192" s="6">
        <f t="shared" si="38"/>
        <v>0</v>
      </c>
      <c r="M2192" s="6">
        <f t="shared" si="39"/>
        <v>0</v>
      </c>
      <c r="N2192" s="6">
        <f t="shared" si="40"/>
        <v>0</v>
      </c>
    </row>
    <row r="2193" spans="1:14" x14ac:dyDescent="0.35">
      <c r="A2193" s="8" t="s">
        <v>1835</v>
      </c>
      <c r="B2193" s="9"/>
      <c r="C2193" s="9"/>
      <c r="D2193" s="9">
        <v>2</v>
      </c>
      <c r="E2193" s="9"/>
      <c r="F2193" s="9"/>
      <c r="G2193" s="9"/>
      <c r="H2193" s="9"/>
      <c r="I2193" s="9"/>
      <c r="J2193" s="9">
        <v>2</v>
      </c>
      <c r="K2193" s="6">
        <f t="shared" si="37"/>
        <v>0</v>
      </c>
      <c r="L2193" s="6">
        <f t="shared" si="38"/>
        <v>0</v>
      </c>
      <c r="M2193" s="6">
        <f t="shared" si="39"/>
        <v>0</v>
      </c>
      <c r="N2193" s="6">
        <f t="shared" si="40"/>
        <v>0</v>
      </c>
    </row>
    <row r="2194" spans="1:14" x14ac:dyDescent="0.35">
      <c r="A2194" s="8" t="s">
        <v>2096</v>
      </c>
      <c r="B2194" s="9"/>
      <c r="C2194" s="9"/>
      <c r="D2194" s="9">
        <v>1</v>
      </c>
      <c r="E2194" s="9"/>
      <c r="F2194" s="9"/>
      <c r="G2194" s="9"/>
      <c r="H2194" s="9"/>
      <c r="I2194" s="9"/>
      <c r="J2194" s="9">
        <v>1</v>
      </c>
      <c r="K2194" s="6">
        <f t="shared" si="37"/>
        <v>0</v>
      </c>
      <c r="L2194" s="6">
        <f t="shared" si="38"/>
        <v>0</v>
      </c>
      <c r="M2194" s="6">
        <f t="shared" si="39"/>
        <v>0</v>
      </c>
      <c r="N2194" s="6">
        <f t="shared" si="40"/>
        <v>0</v>
      </c>
    </row>
    <row r="2195" spans="1:14" x14ac:dyDescent="0.35">
      <c r="A2195" s="8" t="s">
        <v>1829</v>
      </c>
      <c r="B2195" s="9"/>
      <c r="C2195" s="9"/>
      <c r="D2195" s="9">
        <v>1</v>
      </c>
      <c r="E2195" s="9"/>
      <c r="F2195" s="9"/>
      <c r="G2195" s="9"/>
      <c r="H2195" s="9"/>
      <c r="I2195" s="9"/>
      <c r="J2195" s="9">
        <v>1</v>
      </c>
      <c r="K2195" s="6">
        <f t="shared" si="37"/>
        <v>0</v>
      </c>
      <c r="L2195" s="6">
        <f t="shared" si="38"/>
        <v>0</v>
      </c>
      <c r="M2195" s="6">
        <f t="shared" si="39"/>
        <v>0</v>
      </c>
      <c r="N2195" s="6">
        <f t="shared" si="40"/>
        <v>0</v>
      </c>
    </row>
    <row r="2196" spans="1:14" x14ac:dyDescent="0.35">
      <c r="A2196" s="8" t="s">
        <v>1833</v>
      </c>
      <c r="B2196" s="9"/>
      <c r="C2196" s="9"/>
      <c r="D2196" s="9">
        <v>1</v>
      </c>
      <c r="E2196" s="9"/>
      <c r="F2196" s="9"/>
      <c r="G2196" s="9"/>
      <c r="H2196" s="9"/>
      <c r="I2196" s="9"/>
      <c r="J2196" s="9">
        <v>1</v>
      </c>
      <c r="K2196" s="6">
        <f t="shared" si="37"/>
        <v>0</v>
      </c>
      <c r="L2196" s="6">
        <f t="shared" si="38"/>
        <v>0</v>
      </c>
      <c r="M2196" s="6">
        <f t="shared" si="39"/>
        <v>0</v>
      </c>
      <c r="N2196" s="6">
        <f t="shared" si="40"/>
        <v>0</v>
      </c>
    </row>
    <row r="2197" spans="1:14" x14ac:dyDescent="0.35">
      <c r="A2197" s="8" t="s">
        <v>628</v>
      </c>
      <c r="B2197" s="9"/>
      <c r="C2197" s="9"/>
      <c r="D2197" s="9">
        <v>1</v>
      </c>
      <c r="E2197" s="9"/>
      <c r="F2197" s="9"/>
      <c r="G2197" s="9"/>
      <c r="H2197" s="9"/>
      <c r="I2197" s="9"/>
      <c r="J2197" s="9">
        <v>1</v>
      </c>
      <c r="K2197" s="6">
        <f t="shared" si="37"/>
        <v>0</v>
      </c>
      <c r="L2197" s="6">
        <f t="shared" si="38"/>
        <v>0</v>
      </c>
      <c r="M2197" s="6">
        <f t="shared" si="39"/>
        <v>0</v>
      </c>
      <c r="N2197" s="6">
        <f t="shared" si="40"/>
        <v>0</v>
      </c>
    </row>
    <row r="2198" spans="1:14" x14ac:dyDescent="0.35">
      <c r="A2198" s="8" t="s">
        <v>631</v>
      </c>
      <c r="B2198" s="9"/>
      <c r="C2198" s="9"/>
      <c r="D2198" s="9">
        <v>1</v>
      </c>
      <c r="E2198" s="9"/>
      <c r="F2198" s="9"/>
      <c r="G2198" s="9"/>
      <c r="H2198" s="9"/>
      <c r="I2198" s="9"/>
      <c r="J2198" s="9">
        <v>1</v>
      </c>
      <c r="K2198" s="6">
        <f t="shared" si="37"/>
        <v>0</v>
      </c>
      <c r="L2198" s="6">
        <f t="shared" si="38"/>
        <v>0</v>
      </c>
      <c r="M2198" s="6">
        <f t="shared" si="39"/>
        <v>0</v>
      </c>
      <c r="N2198" s="6">
        <f t="shared" si="40"/>
        <v>0</v>
      </c>
    </row>
    <row r="2199" spans="1:14" x14ac:dyDescent="0.35">
      <c r="A2199" s="8" t="s">
        <v>2106</v>
      </c>
      <c r="B2199" s="9"/>
      <c r="C2199" s="9"/>
      <c r="D2199" s="9">
        <v>1</v>
      </c>
      <c r="E2199" s="9"/>
      <c r="F2199" s="9"/>
      <c r="G2199" s="9"/>
      <c r="H2199" s="9"/>
      <c r="I2199" s="9"/>
      <c r="J2199" s="9">
        <v>1</v>
      </c>
      <c r="K2199" s="6">
        <f t="shared" si="37"/>
        <v>0</v>
      </c>
      <c r="L2199" s="6">
        <f t="shared" si="38"/>
        <v>0</v>
      </c>
      <c r="M2199" s="6">
        <f t="shared" si="39"/>
        <v>0</v>
      </c>
      <c r="N2199" s="6">
        <f t="shared" si="40"/>
        <v>0</v>
      </c>
    </row>
    <row r="2200" spans="1:14" x14ac:dyDescent="0.35">
      <c r="A2200" s="8" t="s">
        <v>1710</v>
      </c>
      <c r="B2200" s="9"/>
      <c r="C2200" s="9"/>
      <c r="D2200" s="9">
        <v>1</v>
      </c>
      <c r="E2200" s="9"/>
      <c r="F2200" s="9"/>
      <c r="G2200" s="9"/>
      <c r="H2200" s="9"/>
      <c r="I2200" s="9"/>
      <c r="J2200" s="9">
        <v>1</v>
      </c>
      <c r="K2200" s="6">
        <f t="shared" si="37"/>
        <v>0</v>
      </c>
      <c r="L2200" s="6">
        <f t="shared" si="38"/>
        <v>0</v>
      </c>
      <c r="M2200" s="6">
        <f t="shared" si="39"/>
        <v>0</v>
      </c>
      <c r="N2200" s="6">
        <f t="shared" si="40"/>
        <v>0</v>
      </c>
    </row>
    <row r="2201" spans="1:14" x14ac:dyDescent="0.35">
      <c r="A2201" s="8" t="s">
        <v>1830</v>
      </c>
      <c r="B2201" s="9"/>
      <c r="C2201" s="9"/>
      <c r="D2201" s="9">
        <v>1</v>
      </c>
      <c r="E2201" s="9"/>
      <c r="F2201" s="9"/>
      <c r="G2201" s="9"/>
      <c r="H2201" s="9"/>
      <c r="I2201" s="9"/>
      <c r="J2201" s="9">
        <v>1</v>
      </c>
      <c r="K2201" s="6">
        <f t="shared" si="37"/>
        <v>0</v>
      </c>
      <c r="L2201" s="6">
        <f t="shared" si="38"/>
        <v>0</v>
      </c>
      <c r="M2201" s="6">
        <f t="shared" si="39"/>
        <v>0</v>
      </c>
      <c r="N2201" s="6">
        <f t="shared" si="40"/>
        <v>0</v>
      </c>
    </row>
    <row r="2202" spans="1:14" x14ac:dyDescent="0.35">
      <c r="A2202" s="8" t="s">
        <v>745</v>
      </c>
      <c r="B2202" s="9"/>
      <c r="C2202" s="9"/>
      <c r="D2202" s="9">
        <v>3</v>
      </c>
      <c r="E2202" s="9"/>
      <c r="F2202" s="9"/>
      <c r="G2202" s="9"/>
      <c r="H2202" s="9"/>
      <c r="I2202" s="9"/>
      <c r="J2202" s="9">
        <v>3</v>
      </c>
      <c r="K2202" s="6">
        <f t="shared" si="37"/>
        <v>0</v>
      </c>
      <c r="L2202" s="6">
        <f t="shared" si="38"/>
        <v>0</v>
      </c>
      <c r="M2202" s="6">
        <f t="shared" si="39"/>
        <v>0</v>
      </c>
      <c r="N2202" s="6">
        <f t="shared" si="40"/>
        <v>0</v>
      </c>
    </row>
    <row r="2203" spans="1:14" x14ac:dyDescent="0.35">
      <c r="A2203" s="8" t="s">
        <v>1241</v>
      </c>
      <c r="B2203" s="9"/>
      <c r="C2203" s="9"/>
      <c r="D2203" s="9">
        <v>1</v>
      </c>
      <c r="E2203" s="9"/>
      <c r="F2203" s="9"/>
      <c r="G2203" s="9"/>
      <c r="H2203" s="9"/>
      <c r="I2203" s="9"/>
      <c r="J2203" s="9">
        <v>1</v>
      </c>
      <c r="K2203" s="6">
        <f t="shared" si="37"/>
        <v>0</v>
      </c>
      <c r="L2203" s="6">
        <f t="shared" si="38"/>
        <v>0</v>
      </c>
      <c r="M2203" s="6">
        <f t="shared" si="39"/>
        <v>0</v>
      </c>
      <c r="N2203" s="6">
        <f t="shared" si="40"/>
        <v>0</v>
      </c>
    </row>
    <row r="2204" spans="1:14" x14ac:dyDescent="0.35">
      <c r="A2204" s="8" t="s">
        <v>1507</v>
      </c>
      <c r="B2204" s="9"/>
      <c r="C2204" s="9"/>
      <c r="D2204" s="9">
        <v>1</v>
      </c>
      <c r="E2204" s="9"/>
      <c r="F2204" s="9"/>
      <c r="G2204" s="9"/>
      <c r="H2204" s="9"/>
      <c r="I2204" s="9"/>
      <c r="J2204" s="9">
        <v>1</v>
      </c>
      <c r="K2204" s="6">
        <f t="shared" si="37"/>
        <v>0</v>
      </c>
      <c r="L2204" s="6">
        <f t="shared" si="38"/>
        <v>0</v>
      </c>
      <c r="M2204" s="6">
        <f t="shared" si="39"/>
        <v>0</v>
      </c>
      <c r="N2204" s="6">
        <f t="shared" si="40"/>
        <v>0</v>
      </c>
    </row>
    <row r="2205" spans="1:14" x14ac:dyDescent="0.35">
      <c r="A2205" s="8" t="s">
        <v>2154</v>
      </c>
      <c r="B2205" s="9"/>
      <c r="C2205" s="9"/>
      <c r="D2205" s="9">
        <v>1</v>
      </c>
      <c r="E2205" s="9"/>
      <c r="F2205" s="9"/>
      <c r="G2205" s="9"/>
      <c r="H2205" s="9"/>
      <c r="I2205" s="9"/>
      <c r="J2205" s="9">
        <v>1</v>
      </c>
      <c r="K2205" s="6">
        <f t="shared" si="37"/>
        <v>0</v>
      </c>
      <c r="L2205" s="6">
        <f t="shared" si="38"/>
        <v>0</v>
      </c>
      <c r="M2205" s="6">
        <f t="shared" si="39"/>
        <v>0</v>
      </c>
      <c r="N2205" s="6">
        <f t="shared" si="40"/>
        <v>0</v>
      </c>
    </row>
    <row r="2206" spans="1:14" x14ac:dyDescent="0.35">
      <c r="A2206" s="8" t="s">
        <v>744</v>
      </c>
      <c r="B2206" s="9"/>
      <c r="C2206" s="9"/>
      <c r="D2206" s="9">
        <v>1</v>
      </c>
      <c r="E2206" s="9"/>
      <c r="F2206" s="9"/>
      <c r="G2206" s="9"/>
      <c r="H2206" s="9"/>
      <c r="I2206" s="9"/>
      <c r="J2206" s="9">
        <v>1</v>
      </c>
      <c r="K2206" s="6">
        <f t="shared" si="37"/>
        <v>0</v>
      </c>
      <c r="L2206" s="6">
        <f t="shared" si="38"/>
        <v>0</v>
      </c>
      <c r="M2206" s="6">
        <f t="shared" si="39"/>
        <v>0</v>
      </c>
      <c r="N2206" s="6">
        <f t="shared" si="40"/>
        <v>0</v>
      </c>
    </row>
    <row r="2207" spans="1:14" x14ac:dyDescent="0.35">
      <c r="A2207" s="8" t="s">
        <v>1627</v>
      </c>
      <c r="B2207" s="9"/>
      <c r="C2207" s="9"/>
      <c r="D2207" s="9">
        <v>1</v>
      </c>
      <c r="E2207" s="9"/>
      <c r="F2207" s="9"/>
      <c r="G2207" s="9"/>
      <c r="H2207" s="9"/>
      <c r="I2207" s="9"/>
      <c r="J2207" s="9">
        <v>1</v>
      </c>
      <c r="K2207" s="6">
        <f t="shared" si="37"/>
        <v>0</v>
      </c>
      <c r="L2207" s="6">
        <f t="shared" si="38"/>
        <v>0</v>
      </c>
      <c r="M2207" s="6">
        <f t="shared" si="39"/>
        <v>0</v>
      </c>
      <c r="N2207" s="6">
        <f t="shared" si="40"/>
        <v>0</v>
      </c>
    </row>
    <row r="2208" spans="1:14" x14ac:dyDescent="0.35">
      <c r="A2208" s="8" t="s">
        <v>2176</v>
      </c>
      <c r="B2208" s="9"/>
      <c r="C2208" s="9"/>
      <c r="D2208" s="9">
        <v>3</v>
      </c>
      <c r="E2208" s="9"/>
      <c r="F2208" s="9"/>
      <c r="G2208" s="9"/>
      <c r="H2208" s="9"/>
      <c r="I2208" s="9"/>
      <c r="J2208" s="9">
        <v>3</v>
      </c>
      <c r="K2208" s="6">
        <f t="shared" si="37"/>
        <v>0</v>
      </c>
      <c r="L2208" s="6">
        <f t="shared" si="38"/>
        <v>0</v>
      </c>
      <c r="M2208" s="6">
        <f t="shared" si="39"/>
        <v>0</v>
      </c>
      <c r="N2208" s="6">
        <f t="shared" si="40"/>
        <v>0</v>
      </c>
    </row>
    <row r="2209" spans="1:14" x14ac:dyDescent="0.35">
      <c r="A2209" s="8" t="s">
        <v>1318</v>
      </c>
      <c r="B2209" s="9"/>
      <c r="C2209" s="9"/>
      <c r="D2209" s="9">
        <v>1</v>
      </c>
      <c r="E2209" s="9"/>
      <c r="F2209" s="9"/>
      <c r="G2209" s="9"/>
      <c r="H2209" s="9"/>
      <c r="I2209" s="9"/>
      <c r="J2209" s="9">
        <v>1</v>
      </c>
      <c r="K2209" s="6">
        <f t="shared" si="37"/>
        <v>0</v>
      </c>
      <c r="L2209" s="6">
        <f t="shared" si="38"/>
        <v>0</v>
      </c>
      <c r="M2209" s="6">
        <f t="shared" si="39"/>
        <v>0</v>
      </c>
      <c r="N2209" s="6">
        <f t="shared" si="40"/>
        <v>0</v>
      </c>
    </row>
    <row r="2210" spans="1:14" x14ac:dyDescent="0.35">
      <c r="A2210" s="8" t="s">
        <v>1666</v>
      </c>
      <c r="B2210" s="9"/>
      <c r="C2210" s="9"/>
      <c r="D2210" s="9">
        <v>1</v>
      </c>
      <c r="E2210" s="9"/>
      <c r="F2210" s="9"/>
      <c r="G2210" s="9"/>
      <c r="H2210" s="9"/>
      <c r="I2210" s="9"/>
      <c r="J2210" s="9">
        <v>1</v>
      </c>
      <c r="K2210" s="6">
        <f t="shared" si="37"/>
        <v>0</v>
      </c>
      <c r="L2210" s="6">
        <f t="shared" si="38"/>
        <v>0</v>
      </c>
      <c r="M2210" s="6">
        <f t="shared" si="39"/>
        <v>0</v>
      </c>
      <c r="N2210" s="6">
        <f t="shared" si="40"/>
        <v>0</v>
      </c>
    </row>
    <row r="2211" spans="1:14" x14ac:dyDescent="0.35">
      <c r="A2211" s="8" t="s">
        <v>1320</v>
      </c>
      <c r="B2211" s="9"/>
      <c r="C2211" s="9"/>
      <c r="D2211" s="9">
        <v>1</v>
      </c>
      <c r="E2211" s="9"/>
      <c r="F2211" s="9"/>
      <c r="G2211" s="9"/>
      <c r="H2211" s="9"/>
      <c r="I2211" s="9"/>
      <c r="J2211" s="9">
        <v>1</v>
      </c>
      <c r="K2211" s="6">
        <f t="shared" si="37"/>
        <v>0</v>
      </c>
      <c r="L2211" s="6">
        <f t="shared" si="38"/>
        <v>0</v>
      </c>
      <c r="M2211" s="6">
        <f t="shared" si="39"/>
        <v>0</v>
      </c>
      <c r="N2211" s="6">
        <f t="shared" si="40"/>
        <v>0</v>
      </c>
    </row>
    <row r="2212" spans="1:14" x14ac:dyDescent="0.35">
      <c r="A2212" s="8" t="s">
        <v>1336</v>
      </c>
      <c r="B2212" s="9"/>
      <c r="C2212" s="9"/>
      <c r="D2212" s="9">
        <v>1</v>
      </c>
      <c r="E2212" s="9"/>
      <c r="F2212" s="9"/>
      <c r="G2212" s="9"/>
      <c r="H2212" s="9"/>
      <c r="I2212" s="9"/>
      <c r="J2212" s="9">
        <v>1</v>
      </c>
      <c r="K2212" s="6">
        <f t="shared" si="37"/>
        <v>0</v>
      </c>
      <c r="L2212" s="6">
        <f t="shared" si="38"/>
        <v>0</v>
      </c>
      <c r="M2212" s="6">
        <f t="shared" si="39"/>
        <v>0</v>
      </c>
      <c r="N2212" s="6">
        <f t="shared" si="40"/>
        <v>0</v>
      </c>
    </row>
    <row r="2213" spans="1:14" x14ac:dyDescent="0.35">
      <c r="A2213" s="8" t="s">
        <v>1308</v>
      </c>
      <c r="B2213" s="9"/>
      <c r="C2213" s="9"/>
      <c r="D2213" s="9">
        <v>1</v>
      </c>
      <c r="E2213" s="9"/>
      <c r="F2213" s="9"/>
      <c r="G2213" s="9"/>
      <c r="H2213" s="9"/>
      <c r="I2213" s="9"/>
      <c r="J2213" s="9">
        <v>1</v>
      </c>
      <c r="K2213" s="6">
        <f t="shared" si="37"/>
        <v>0</v>
      </c>
      <c r="L2213" s="6">
        <f t="shared" si="38"/>
        <v>0</v>
      </c>
      <c r="M2213" s="6">
        <f t="shared" si="39"/>
        <v>0</v>
      </c>
      <c r="N2213" s="6">
        <f t="shared" si="40"/>
        <v>0</v>
      </c>
    </row>
    <row r="2214" spans="1:14" x14ac:dyDescent="0.35">
      <c r="A2214" s="8" t="s">
        <v>1651</v>
      </c>
      <c r="B2214" s="9"/>
      <c r="C2214" s="9"/>
      <c r="D2214" s="9">
        <v>1</v>
      </c>
      <c r="E2214" s="9"/>
      <c r="F2214" s="9"/>
      <c r="G2214" s="9"/>
      <c r="H2214" s="9"/>
      <c r="I2214" s="9"/>
      <c r="J2214" s="9">
        <v>1</v>
      </c>
      <c r="K2214" s="6">
        <f t="shared" si="37"/>
        <v>0</v>
      </c>
      <c r="L2214" s="6">
        <f t="shared" si="38"/>
        <v>0</v>
      </c>
      <c r="M2214" s="6">
        <f t="shared" si="39"/>
        <v>0</v>
      </c>
      <c r="N2214" s="6">
        <f t="shared" si="40"/>
        <v>0</v>
      </c>
    </row>
    <row r="2215" spans="1:14" x14ac:dyDescent="0.35">
      <c r="A2215" s="8" t="s">
        <v>1652</v>
      </c>
      <c r="B2215" s="9"/>
      <c r="C2215" s="9"/>
      <c r="D2215" s="9">
        <v>1</v>
      </c>
      <c r="E2215" s="9"/>
      <c r="F2215" s="9"/>
      <c r="G2215" s="9"/>
      <c r="H2215" s="9"/>
      <c r="I2215" s="9"/>
      <c r="J2215" s="9">
        <v>1</v>
      </c>
      <c r="K2215" s="6">
        <f t="shared" si="37"/>
        <v>0</v>
      </c>
      <c r="L2215" s="6">
        <f t="shared" si="38"/>
        <v>0</v>
      </c>
      <c r="M2215" s="6">
        <f t="shared" si="39"/>
        <v>0</v>
      </c>
      <c r="N2215" s="6">
        <f t="shared" si="40"/>
        <v>0</v>
      </c>
    </row>
    <row r="2216" spans="1:14" x14ac:dyDescent="0.35">
      <c r="A2216" s="8" t="s">
        <v>1650</v>
      </c>
      <c r="B2216" s="9"/>
      <c r="C2216" s="9"/>
      <c r="D2216" s="9">
        <v>1</v>
      </c>
      <c r="E2216" s="9"/>
      <c r="F2216" s="9"/>
      <c r="G2216" s="9"/>
      <c r="H2216" s="9"/>
      <c r="I2216" s="9"/>
      <c r="J2216" s="9">
        <v>1</v>
      </c>
      <c r="K2216" s="6">
        <f t="shared" si="37"/>
        <v>0</v>
      </c>
      <c r="L2216" s="6">
        <f t="shared" si="38"/>
        <v>0</v>
      </c>
      <c r="M2216" s="6">
        <f t="shared" si="39"/>
        <v>0</v>
      </c>
      <c r="N2216" s="6">
        <f t="shared" si="40"/>
        <v>0</v>
      </c>
    </row>
    <row r="2217" spans="1:14" x14ac:dyDescent="0.35">
      <c r="A2217" s="8" t="s">
        <v>1653</v>
      </c>
      <c r="B2217" s="9"/>
      <c r="C2217" s="9"/>
      <c r="D2217" s="9">
        <v>1</v>
      </c>
      <c r="E2217" s="9"/>
      <c r="F2217" s="9"/>
      <c r="G2217" s="9"/>
      <c r="H2217" s="9"/>
      <c r="I2217" s="9"/>
      <c r="J2217" s="9">
        <v>1</v>
      </c>
      <c r="K2217" s="6">
        <f t="shared" si="37"/>
        <v>0</v>
      </c>
      <c r="L2217" s="6">
        <f t="shared" si="38"/>
        <v>0</v>
      </c>
      <c r="M2217" s="6">
        <f t="shared" si="39"/>
        <v>0</v>
      </c>
      <c r="N2217" s="6">
        <f t="shared" si="40"/>
        <v>0</v>
      </c>
    </row>
    <row r="2218" spans="1:14" x14ac:dyDescent="0.35">
      <c r="A2218" s="8" t="s">
        <v>2169</v>
      </c>
      <c r="B2218" s="9"/>
      <c r="C2218" s="9"/>
      <c r="D2218" s="9">
        <v>1</v>
      </c>
      <c r="E2218" s="9"/>
      <c r="F2218" s="9"/>
      <c r="G2218" s="9"/>
      <c r="H2218" s="9"/>
      <c r="I2218" s="9"/>
      <c r="J2218" s="9">
        <v>1</v>
      </c>
      <c r="K2218" s="6">
        <f t="shared" si="37"/>
        <v>0</v>
      </c>
      <c r="L2218" s="6">
        <f t="shared" si="38"/>
        <v>0</v>
      </c>
      <c r="M2218" s="6">
        <f t="shared" si="39"/>
        <v>0</v>
      </c>
      <c r="N2218" s="6">
        <f t="shared" si="40"/>
        <v>0</v>
      </c>
    </row>
    <row r="2219" spans="1:14" x14ac:dyDescent="0.35">
      <c r="A2219" s="8" t="s">
        <v>1658</v>
      </c>
      <c r="B2219" s="9"/>
      <c r="C2219" s="9"/>
      <c r="D2219" s="9">
        <v>1</v>
      </c>
      <c r="E2219" s="9"/>
      <c r="F2219" s="9"/>
      <c r="G2219" s="9"/>
      <c r="H2219" s="9"/>
      <c r="I2219" s="9"/>
      <c r="J2219" s="9">
        <v>1</v>
      </c>
      <c r="K2219" s="6">
        <f t="shared" si="37"/>
        <v>0</v>
      </c>
      <c r="L2219" s="6">
        <f t="shared" si="38"/>
        <v>0</v>
      </c>
      <c r="M2219" s="6">
        <f t="shared" si="39"/>
        <v>0</v>
      </c>
      <c r="N2219" s="6">
        <f t="shared" si="40"/>
        <v>0</v>
      </c>
    </row>
    <row r="2220" spans="1:14" x14ac:dyDescent="0.35">
      <c r="A2220" s="8" t="s">
        <v>2060</v>
      </c>
      <c r="B2220" s="9"/>
      <c r="C2220" s="9"/>
      <c r="D2220" s="9">
        <v>1</v>
      </c>
      <c r="E2220" s="9"/>
      <c r="F2220" s="9"/>
      <c r="G2220" s="9"/>
      <c r="H2220" s="9"/>
      <c r="I2220" s="9"/>
      <c r="J2220" s="9">
        <v>1</v>
      </c>
      <c r="K2220" s="6">
        <f t="shared" si="37"/>
        <v>0</v>
      </c>
      <c r="L2220" s="6">
        <f t="shared" si="38"/>
        <v>0</v>
      </c>
      <c r="M2220" s="6">
        <f t="shared" si="39"/>
        <v>0</v>
      </c>
      <c r="N2220" s="6">
        <f t="shared" si="40"/>
        <v>0</v>
      </c>
    </row>
    <row r="2221" spans="1:14" x14ac:dyDescent="0.35">
      <c r="A2221" s="8" t="s">
        <v>2164</v>
      </c>
      <c r="B2221" s="9"/>
      <c r="C2221" s="9"/>
      <c r="D2221" s="9">
        <v>2</v>
      </c>
      <c r="E2221" s="9"/>
      <c r="F2221" s="9"/>
      <c r="G2221" s="9"/>
      <c r="H2221" s="9"/>
      <c r="I2221" s="9"/>
      <c r="J2221" s="9">
        <v>2</v>
      </c>
      <c r="K2221" s="6">
        <f t="shared" si="37"/>
        <v>0</v>
      </c>
      <c r="L2221" s="6">
        <f t="shared" si="38"/>
        <v>0</v>
      </c>
      <c r="M2221" s="6">
        <f t="shared" si="39"/>
        <v>0</v>
      </c>
      <c r="N2221" s="6">
        <f t="shared" si="40"/>
        <v>0</v>
      </c>
    </row>
    <row r="2222" spans="1:14" x14ac:dyDescent="0.35">
      <c r="A2222" s="8" t="s">
        <v>989</v>
      </c>
      <c r="B2222" s="9"/>
      <c r="C2222" s="9"/>
      <c r="D2222" s="9">
        <v>1</v>
      </c>
      <c r="E2222" s="9"/>
      <c r="F2222" s="9"/>
      <c r="G2222" s="9"/>
      <c r="H2222" s="9"/>
      <c r="I2222" s="9"/>
      <c r="J2222" s="9">
        <v>1</v>
      </c>
      <c r="K2222" s="6">
        <f t="shared" si="37"/>
        <v>0</v>
      </c>
      <c r="L2222" s="6">
        <f t="shared" si="38"/>
        <v>0</v>
      </c>
      <c r="M2222" s="6">
        <f t="shared" si="39"/>
        <v>0</v>
      </c>
      <c r="N2222" s="6">
        <f t="shared" si="40"/>
        <v>0</v>
      </c>
    </row>
    <row r="2223" spans="1:14" x14ac:dyDescent="0.35">
      <c r="A2223" s="8" t="s">
        <v>2188</v>
      </c>
      <c r="B2223" s="9"/>
      <c r="C2223" s="9"/>
      <c r="D2223" s="9">
        <v>4</v>
      </c>
      <c r="E2223" s="9"/>
      <c r="F2223" s="9"/>
      <c r="G2223" s="9"/>
      <c r="H2223" s="9"/>
      <c r="I2223" s="9"/>
      <c r="J2223" s="9">
        <v>4</v>
      </c>
      <c r="K2223" s="6">
        <f t="shared" ref="K2223:K2272" si="41">J2223-D2223</f>
        <v>0</v>
      </c>
      <c r="L2223" s="6">
        <f t="shared" ref="L2223:L2272" si="42">B2223+C2223+E2223</f>
        <v>0</v>
      </c>
      <c r="M2223" s="6">
        <f t="shared" ref="M2223:M2272" si="43">G2223+I2223</f>
        <v>0</v>
      </c>
      <c r="N2223" s="6">
        <f t="shared" ref="N2223:N2272" si="44">H2223+F2223</f>
        <v>0</v>
      </c>
    </row>
    <row r="2224" spans="1:14" x14ac:dyDescent="0.35">
      <c r="A2224" s="8" t="s">
        <v>2197</v>
      </c>
      <c r="B2224" s="9"/>
      <c r="C2224" s="9"/>
      <c r="D2224" s="9">
        <v>1</v>
      </c>
      <c r="E2224" s="9"/>
      <c r="F2224" s="9"/>
      <c r="G2224" s="9"/>
      <c r="H2224" s="9"/>
      <c r="I2224" s="9"/>
      <c r="J2224" s="9">
        <v>1</v>
      </c>
      <c r="K2224" s="6">
        <f t="shared" si="41"/>
        <v>0</v>
      </c>
      <c r="L2224" s="6">
        <f t="shared" si="42"/>
        <v>0</v>
      </c>
      <c r="M2224" s="6">
        <f t="shared" si="43"/>
        <v>0</v>
      </c>
      <c r="N2224" s="6">
        <f t="shared" si="44"/>
        <v>0</v>
      </c>
    </row>
    <row r="2225" spans="1:14" x14ac:dyDescent="0.35">
      <c r="A2225" s="8" t="s">
        <v>1056</v>
      </c>
      <c r="B2225" s="9"/>
      <c r="C2225" s="9"/>
      <c r="D2225" s="9">
        <v>2</v>
      </c>
      <c r="E2225" s="9"/>
      <c r="F2225" s="9"/>
      <c r="G2225" s="9"/>
      <c r="H2225" s="9"/>
      <c r="I2225" s="9"/>
      <c r="J2225" s="9">
        <v>2</v>
      </c>
      <c r="K2225" s="6">
        <f t="shared" si="41"/>
        <v>0</v>
      </c>
      <c r="L2225" s="6">
        <f t="shared" si="42"/>
        <v>0</v>
      </c>
      <c r="M2225" s="6">
        <f t="shared" si="43"/>
        <v>0</v>
      </c>
      <c r="N2225" s="6">
        <f t="shared" si="44"/>
        <v>0</v>
      </c>
    </row>
    <row r="2226" spans="1:14" x14ac:dyDescent="0.35">
      <c r="A2226" s="8" t="s">
        <v>1626</v>
      </c>
      <c r="B2226" s="9"/>
      <c r="C2226" s="9"/>
      <c r="D2226" s="9">
        <v>1</v>
      </c>
      <c r="E2226" s="9"/>
      <c r="F2226" s="9"/>
      <c r="G2226" s="9"/>
      <c r="H2226" s="9"/>
      <c r="I2226" s="9"/>
      <c r="J2226" s="9">
        <v>1</v>
      </c>
      <c r="K2226" s="6">
        <f t="shared" si="41"/>
        <v>0</v>
      </c>
      <c r="L2226" s="6">
        <f t="shared" si="42"/>
        <v>0</v>
      </c>
      <c r="M2226" s="6">
        <f t="shared" si="43"/>
        <v>0</v>
      </c>
      <c r="N2226" s="6">
        <f t="shared" si="44"/>
        <v>0</v>
      </c>
    </row>
    <row r="2227" spans="1:14" x14ac:dyDescent="0.35">
      <c r="A2227" s="8" t="s">
        <v>1065</v>
      </c>
      <c r="B2227" s="9"/>
      <c r="C2227" s="9"/>
      <c r="D2227" s="9">
        <v>1</v>
      </c>
      <c r="E2227" s="9"/>
      <c r="F2227" s="9"/>
      <c r="G2227" s="9"/>
      <c r="H2227" s="9"/>
      <c r="I2227" s="9"/>
      <c r="J2227" s="9">
        <v>1</v>
      </c>
      <c r="K2227" s="6">
        <f t="shared" si="41"/>
        <v>0</v>
      </c>
      <c r="L2227" s="6">
        <f t="shared" si="42"/>
        <v>0</v>
      </c>
      <c r="M2227" s="6">
        <f t="shared" si="43"/>
        <v>0</v>
      </c>
      <c r="N2227" s="6">
        <f t="shared" si="44"/>
        <v>0</v>
      </c>
    </row>
    <row r="2228" spans="1:14" x14ac:dyDescent="0.35">
      <c r="A2228" s="8" t="s">
        <v>1856</v>
      </c>
      <c r="B2228" s="9"/>
      <c r="C2228" s="9"/>
      <c r="D2228" s="9">
        <v>2</v>
      </c>
      <c r="E2228" s="9"/>
      <c r="F2228" s="9"/>
      <c r="G2228" s="9"/>
      <c r="H2228" s="9"/>
      <c r="I2228" s="9"/>
      <c r="J2228" s="9">
        <v>2</v>
      </c>
      <c r="K2228" s="6">
        <f t="shared" si="41"/>
        <v>0</v>
      </c>
      <c r="L2228" s="6">
        <f t="shared" si="42"/>
        <v>0</v>
      </c>
      <c r="M2228" s="6">
        <f t="shared" si="43"/>
        <v>0</v>
      </c>
      <c r="N2228" s="6">
        <f t="shared" si="44"/>
        <v>0</v>
      </c>
    </row>
    <row r="2229" spans="1:14" x14ac:dyDescent="0.35">
      <c r="A2229" s="8" t="s">
        <v>2173</v>
      </c>
      <c r="B2229" s="9"/>
      <c r="C2229" s="9"/>
      <c r="D2229" s="9">
        <v>1</v>
      </c>
      <c r="E2229" s="9"/>
      <c r="F2229" s="9"/>
      <c r="G2229" s="9"/>
      <c r="H2229" s="9"/>
      <c r="I2229" s="9"/>
      <c r="J2229" s="9">
        <v>1</v>
      </c>
      <c r="K2229" s="6">
        <f t="shared" si="41"/>
        <v>0</v>
      </c>
      <c r="L2229" s="6">
        <f t="shared" si="42"/>
        <v>0</v>
      </c>
      <c r="M2229" s="6">
        <f t="shared" si="43"/>
        <v>0</v>
      </c>
      <c r="N2229" s="6">
        <f t="shared" si="44"/>
        <v>0</v>
      </c>
    </row>
    <row r="2230" spans="1:14" x14ac:dyDescent="0.35">
      <c r="A2230" s="8" t="s">
        <v>2094</v>
      </c>
      <c r="B2230" s="9"/>
      <c r="C2230" s="9"/>
      <c r="D2230" s="9">
        <v>4</v>
      </c>
      <c r="E2230" s="9"/>
      <c r="F2230" s="9"/>
      <c r="G2230" s="9"/>
      <c r="H2230" s="9"/>
      <c r="I2230" s="9"/>
      <c r="J2230" s="9">
        <v>4</v>
      </c>
      <c r="K2230" s="6">
        <f t="shared" si="41"/>
        <v>0</v>
      </c>
      <c r="L2230" s="6">
        <f t="shared" si="42"/>
        <v>0</v>
      </c>
      <c r="M2230" s="6">
        <f t="shared" si="43"/>
        <v>0</v>
      </c>
      <c r="N2230" s="6">
        <f t="shared" si="44"/>
        <v>0</v>
      </c>
    </row>
    <row r="2231" spans="1:14" x14ac:dyDescent="0.35">
      <c r="A2231" s="8" t="s">
        <v>1857</v>
      </c>
      <c r="B2231" s="9"/>
      <c r="C2231" s="9"/>
      <c r="D2231" s="9">
        <v>1</v>
      </c>
      <c r="E2231" s="9"/>
      <c r="F2231" s="9"/>
      <c r="G2231" s="9"/>
      <c r="H2231" s="9"/>
      <c r="I2231" s="9"/>
      <c r="J2231" s="9">
        <v>1</v>
      </c>
      <c r="K2231" s="6">
        <f t="shared" si="41"/>
        <v>0</v>
      </c>
      <c r="L2231" s="6">
        <f t="shared" si="42"/>
        <v>0</v>
      </c>
      <c r="M2231" s="6">
        <f t="shared" si="43"/>
        <v>0</v>
      </c>
      <c r="N2231" s="6">
        <f t="shared" si="44"/>
        <v>0</v>
      </c>
    </row>
    <row r="2232" spans="1:14" x14ac:dyDescent="0.35">
      <c r="A2232" s="8" t="s">
        <v>1648</v>
      </c>
      <c r="B2232" s="9"/>
      <c r="C2232" s="9"/>
      <c r="D2232" s="9">
        <v>1</v>
      </c>
      <c r="E2232" s="9"/>
      <c r="F2232" s="9"/>
      <c r="G2232" s="9"/>
      <c r="H2232" s="9"/>
      <c r="I2232" s="9"/>
      <c r="J2232" s="9">
        <v>1</v>
      </c>
      <c r="K2232" s="6">
        <f t="shared" si="41"/>
        <v>0</v>
      </c>
      <c r="L2232" s="6">
        <f t="shared" si="42"/>
        <v>0</v>
      </c>
      <c r="M2232" s="6">
        <f t="shared" si="43"/>
        <v>0</v>
      </c>
      <c r="N2232" s="6">
        <f t="shared" si="44"/>
        <v>0</v>
      </c>
    </row>
    <row r="2233" spans="1:14" x14ac:dyDescent="0.35">
      <c r="A2233" s="8" t="s">
        <v>2101</v>
      </c>
      <c r="B2233" s="9"/>
      <c r="C2233" s="9"/>
      <c r="D2233" s="9">
        <v>1</v>
      </c>
      <c r="E2233" s="9"/>
      <c r="F2233" s="9"/>
      <c r="G2233" s="9"/>
      <c r="H2233" s="9"/>
      <c r="I2233" s="9"/>
      <c r="J2233" s="9">
        <v>1</v>
      </c>
      <c r="K2233" s="6">
        <f t="shared" si="41"/>
        <v>0</v>
      </c>
      <c r="L2233" s="6">
        <f t="shared" si="42"/>
        <v>0</v>
      </c>
      <c r="M2233" s="6">
        <f t="shared" si="43"/>
        <v>0</v>
      </c>
      <c r="N2233" s="6">
        <f t="shared" si="44"/>
        <v>0</v>
      </c>
    </row>
    <row r="2234" spans="1:14" x14ac:dyDescent="0.35">
      <c r="A2234" s="8" t="s">
        <v>750</v>
      </c>
      <c r="B2234" s="9"/>
      <c r="C2234" s="9"/>
      <c r="D2234" s="9">
        <v>1</v>
      </c>
      <c r="E2234" s="9"/>
      <c r="F2234" s="9"/>
      <c r="G2234" s="9"/>
      <c r="H2234" s="9"/>
      <c r="I2234" s="9"/>
      <c r="J2234" s="9">
        <v>1</v>
      </c>
      <c r="K2234" s="6">
        <f t="shared" si="41"/>
        <v>0</v>
      </c>
      <c r="L2234" s="6">
        <f t="shared" si="42"/>
        <v>0</v>
      </c>
      <c r="M2234" s="6">
        <f t="shared" si="43"/>
        <v>0</v>
      </c>
      <c r="N2234" s="6">
        <f t="shared" si="44"/>
        <v>0</v>
      </c>
    </row>
    <row r="2235" spans="1:14" x14ac:dyDescent="0.35">
      <c r="A2235" s="8" t="s">
        <v>1199</v>
      </c>
      <c r="B2235" s="9"/>
      <c r="C2235" s="9"/>
      <c r="D2235" s="9">
        <v>1</v>
      </c>
      <c r="E2235" s="9"/>
      <c r="F2235" s="9"/>
      <c r="G2235" s="9"/>
      <c r="H2235" s="9"/>
      <c r="I2235" s="9"/>
      <c r="J2235" s="9">
        <v>1</v>
      </c>
      <c r="K2235" s="6">
        <f t="shared" si="41"/>
        <v>0</v>
      </c>
      <c r="L2235" s="6">
        <f t="shared" si="42"/>
        <v>0</v>
      </c>
      <c r="M2235" s="6">
        <f t="shared" si="43"/>
        <v>0</v>
      </c>
      <c r="N2235" s="6">
        <f t="shared" si="44"/>
        <v>0</v>
      </c>
    </row>
    <row r="2236" spans="1:14" x14ac:dyDescent="0.35">
      <c r="A2236" s="8" t="s">
        <v>2147</v>
      </c>
      <c r="B2236" s="9"/>
      <c r="C2236" s="9"/>
      <c r="D2236" s="9">
        <v>2</v>
      </c>
      <c r="E2236" s="9"/>
      <c r="F2236" s="9"/>
      <c r="G2236" s="9"/>
      <c r="H2236" s="9"/>
      <c r="I2236" s="9"/>
      <c r="J2236" s="9">
        <v>2</v>
      </c>
      <c r="K2236" s="6">
        <f t="shared" si="41"/>
        <v>0</v>
      </c>
      <c r="L2236" s="6">
        <f t="shared" si="42"/>
        <v>0</v>
      </c>
      <c r="M2236" s="6">
        <f t="shared" si="43"/>
        <v>0</v>
      </c>
      <c r="N2236" s="6">
        <f t="shared" si="44"/>
        <v>0</v>
      </c>
    </row>
    <row r="2237" spans="1:14" x14ac:dyDescent="0.35">
      <c r="A2237" s="8" t="s">
        <v>1743</v>
      </c>
      <c r="B2237" s="9"/>
      <c r="C2237" s="9"/>
      <c r="D2237" s="9">
        <v>2</v>
      </c>
      <c r="E2237" s="9"/>
      <c r="F2237" s="9"/>
      <c r="G2237" s="9"/>
      <c r="H2237" s="9"/>
      <c r="I2237" s="9"/>
      <c r="J2237" s="9">
        <v>2</v>
      </c>
      <c r="K2237" s="6">
        <f t="shared" si="41"/>
        <v>0</v>
      </c>
      <c r="L2237" s="6">
        <f t="shared" si="42"/>
        <v>0</v>
      </c>
      <c r="M2237" s="6">
        <f t="shared" si="43"/>
        <v>0</v>
      </c>
      <c r="N2237" s="6">
        <f t="shared" si="44"/>
        <v>0</v>
      </c>
    </row>
    <row r="2238" spans="1:14" x14ac:dyDescent="0.35">
      <c r="A2238" s="8" t="s">
        <v>1816</v>
      </c>
      <c r="B2238" s="9"/>
      <c r="C2238" s="9"/>
      <c r="D2238" s="9">
        <v>1</v>
      </c>
      <c r="E2238" s="9"/>
      <c r="F2238" s="9"/>
      <c r="G2238" s="9"/>
      <c r="H2238" s="9"/>
      <c r="I2238" s="9"/>
      <c r="J2238" s="9">
        <v>1</v>
      </c>
      <c r="K2238" s="6">
        <f t="shared" si="41"/>
        <v>0</v>
      </c>
      <c r="L2238" s="6">
        <f t="shared" si="42"/>
        <v>0</v>
      </c>
      <c r="M2238" s="6">
        <f t="shared" si="43"/>
        <v>0</v>
      </c>
      <c r="N2238" s="6">
        <f t="shared" si="44"/>
        <v>0</v>
      </c>
    </row>
    <row r="2239" spans="1:14" x14ac:dyDescent="0.35">
      <c r="A2239" s="8" t="s">
        <v>733</v>
      </c>
      <c r="B2239" s="9"/>
      <c r="C2239" s="9"/>
      <c r="D2239" s="9">
        <v>2</v>
      </c>
      <c r="E2239" s="9"/>
      <c r="F2239" s="9"/>
      <c r="G2239" s="9"/>
      <c r="H2239" s="9"/>
      <c r="I2239" s="9"/>
      <c r="J2239" s="9">
        <v>2</v>
      </c>
      <c r="K2239" s="6">
        <f t="shared" si="41"/>
        <v>0</v>
      </c>
      <c r="L2239" s="6">
        <f t="shared" si="42"/>
        <v>0</v>
      </c>
      <c r="M2239" s="6">
        <f t="shared" si="43"/>
        <v>0</v>
      </c>
      <c r="N2239" s="6">
        <f t="shared" si="44"/>
        <v>0</v>
      </c>
    </row>
    <row r="2240" spans="1:14" x14ac:dyDescent="0.35">
      <c r="A2240" s="8" t="s">
        <v>2113</v>
      </c>
      <c r="B2240" s="9"/>
      <c r="C2240" s="9"/>
      <c r="D2240" s="9">
        <v>1</v>
      </c>
      <c r="E2240" s="9"/>
      <c r="F2240" s="9"/>
      <c r="G2240" s="9"/>
      <c r="H2240" s="9"/>
      <c r="I2240" s="9"/>
      <c r="J2240" s="9">
        <v>1</v>
      </c>
      <c r="K2240" s="6">
        <f t="shared" si="41"/>
        <v>0</v>
      </c>
      <c r="L2240" s="6">
        <f t="shared" si="42"/>
        <v>0</v>
      </c>
      <c r="M2240" s="6">
        <f t="shared" si="43"/>
        <v>0</v>
      </c>
      <c r="N2240" s="6">
        <f t="shared" si="44"/>
        <v>0</v>
      </c>
    </row>
    <row r="2241" spans="1:14" x14ac:dyDescent="0.35">
      <c r="A2241" s="8" t="s">
        <v>726</v>
      </c>
      <c r="B2241" s="9"/>
      <c r="C2241" s="9"/>
      <c r="D2241" s="9">
        <v>1</v>
      </c>
      <c r="E2241" s="9"/>
      <c r="F2241" s="9"/>
      <c r="G2241" s="9"/>
      <c r="H2241" s="9"/>
      <c r="I2241" s="9"/>
      <c r="J2241" s="9">
        <v>1</v>
      </c>
      <c r="K2241" s="6">
        <f t="shared" si="41"/>
        <v>0</v>
      </c>
      <c r="L2241" s="6">
        <f t="shared" si="42"/>
        <v>0</v>
      </c>
      <c r="M2241" s="6">
        <f t="shared" si="43"/>
        <v>0</v>
      </c>
      <c r="N2241" s="6">
        <f t="shared" si="44"/>
        <v>0</v>
      </c>
    </row>
    <row r="2242" spans="1:14" x14ac:dyDescent="0.35">
      <c r="A2242" s="8" t="s">
        <v>846</v>
      </c>
      <c r="B2242" s="9"/>
      <c r="C2242" s="9"/>
      <c r="D2242" s="9">
        <v>1</v>
      </c>
      <c r="E2242" s="9"/>
      <c r="F2242" s="9"/>
      <c r="G2242" s="9"/>
      <c r="H2242" s="9"/>
      <c r="I2242" s="9"/>
      <c r="J2242" s="9">
        <v>1</v>
      </c>
      <c r="K2242" s="6">
        <f t="shared" si="41"/>
        <v>0</v>
      </c>
      <c r="L2242" s="6">
        <f t="shared" si="42"/>
        <v>0</v>
      </c>
      <c r="M2242" s="6">
        <f t="shared" si="43"/>
        <v>0</v>
      </c>
      <c r="N2242" s="6">
        <f t="shared" si="44"/>
        <v>0</v>
      </c>
    </row>
    <row r="2243" spans="1:14" x14ac:dyDescent="0.35">
      <c r="A2243" s="8" t="s">
        <v>1342</v>
      </c>
      <c r="B2243" s="9"/>
      <c r="C2243" s="9"/>
      <c r="D2243" s="9">
        <v>1</v>
      </c>
      <c r="E2243" s="9"/>
      <c r="F2243" s="9"/>
      <c r="G2243" s="9"/>
      <c r="H2243" s="9"/>
      <c r="I2243" s="9"/>
      <c r="J2243" s="9">
        <v>1</v>
      </c>
      <c r="K2243" s="6">
        <f t="shared" si="41"/>
        <v>0</v>
      </c>
      <c r="L2243" s="6">
        <f t="shared" si="42"/>
        <v>0</v>
      </c>
      <c r="M2243" s="6">
        <f t="shared" si="43"/>
        <v>0</v>
      </c>
      <c r="N2243" s="6">
        <f t="shared" si="44"/>
        <v>0</v>
      </c>
    </row>
    <row r="2244" spans="1:14" x14ac:dyDescent="0.35">
      <c r="A2244" s="8" t="s">
        <v>1647</v>
      </c>
      <c r="B2244" s="9"/>
      <c r="C2244" s="9"/>
      <c r="D2244" s="9">
        <v>3</v>
      </c>
      <c r="E2244" s="9"/>
      <c r="F2244" s="9"/>
      <c r="G2244" s="9"/>
      <c r="H2244" s="9"/>
      <c r="I2244" s="9"/>
      <c r="J2244" s="9">
        <v>3</v>
      </c>
      <c r="K2244" s="6">
        <f t="shared" si="41"/>
        <v>0</v>
      </c>
      <c r="L2244" s="6">
        <f t="shared" si="42"/>
        <v>0</v>
      </c>
      <c r="M2244" s="6">
        <f t="shared" si="43"/>
        <v>0</v>
      </c>
      <c r="N2244" s="6">
        <f t="shared" si="44"/>
        <v>0</v>
      </c>
    </row>
    <row r="2245" spans="1:14" x14ac:dyDescent="0.35">
      <c r="A2245" s="8" t="s">
        <v>1509</v>
      </c>
      <c r="B2245" s="9"/>
      <c r="C2245" s="9"/>
      <c r="D2245" s="9">
        <v>1</v>
      </c>
      <c r="E2245" s="9"/>
      <c r="F2245" s="9"/>
      <c r="G2245" s="9"/>
      <c r="H2245" s="9"/>
      <c r="I2245" s="9"/>
      <c r="J2245" s="9">
        <v>1</v>
      </c>
      <c r="K2245" s="6">
        <f t="shared" si="41"/>
        <v>0</v>
      </c>
      <c r="L2245" s="6">
        <f t="shared" si="42"/>
        <v>0</v>
      </c>
      <c r="M2245" s="6">
        <f t="shared" si="43"/>
        <v>0</v>
      </c>
      <c r="N2245" s="6">
        <f t="shared" si="44"/>
        <v>0</v>
      </c>
    </row>
    <row r="2246" spans="1:14" x14ac:dyDescent="0.35">
      <c r="A2246" s="8" t="s">
        <v>1334</v>
      </c>
      <c r="B2246" s="9"/>
      <c r="C2246" s="9"/>
      <c r="D2246" s="9">
        <v>1</v>
      </c>
      <c r="E2246" s="9"/>
      <c r="F2246" s="9"/>
      <c r="G2246" s="9"/>
      <c r="H2246" s="9"/>
      <c r="I2246" s="9"/>
      <c r="J2246" s="9">
        <v>1</v>
      </c>
      <c r="K2246" s="6">
        <f t="shared" si="41"/>
        <v>0</v>
      </c>
      <c r="L2246" s="6">
        <f t="shared" si="42"/>
        <v>0</v>
      </c>
      <c r="M2246" s="6">
        <f t="shared" si="43"/>
        <v>0</v>
      </c>
      <c r="N2246" s="6">
        <f t="shared" si="44"/>
        <v>0</v>
      </c>
    </row>
    <row r="2247" spans="1:14" x14ac:dyDescent="0.35">
      <c r="A2247" s="8" t="s">
        <v>1676</v>
      </c>
      <c r="B2247" s="9"/>
      <c r="C2247" s="9"/>
      <c r="D2247" s="9">
        <v>1</v>
      </c>
      <c r="E2247" s="9"/>
      <c r="F2247" s="9"/>
      <c r="G2247" s="9"/>
      <c r="H2247" s="9"/>
      <c r="I2247" s="9"/>
      <c r="J2247" s="9">
        <v>1</v>
      </c>
      <c r="K2247" s="6">
        <f t="shared" si="41"/>
        <v>0</v>
      </c>
      <c r="L2247" s="6">
        <f t="shared" si="42"/>
        <v>0</v>
      </c>
      <c r="M2247" s="6">
        <f t="shared" si="43"/>
        <v>0</v>
      </c>
      <c r="N2247" s="6">
        <f t="shared" si="44"/>
        <v>0</v>
      </c>
    </row>
    <row r="2248" spans="1:14" x14ac:dyDescent="0.35">
      <c r="A2248" s="8" t="s">
        <v>569</v>
      </c>
      <c r="B2248" s="9"/>
      <c r="C2248" s="9"/>
      <c r="D2248" s="9">
        <v>1</v>
      </c>
      <c r="E2248" s="9"/>
      <c r="F2248" s="9"/>
      <c r="G2248" s="9"/>
      <c r="H2248" s="9"/>
      <c r="I2248" s="9"/>
      <c r="J2248" s="9">
        <v>1</v>
      </c>
      <c r="K2248" s="6">
        <f t="shared" si="41"/>
        <v>0</v>
      </c>
      <c r="L2248" s="6">
        <f t="shared" si="42"/>
        <v>0</v>
      </c>
      <c r="M2248" s="6">
        <f t="shared" si="43"/>
        <v>0</v>
      </c>
      <c r="N2248" s="6">
        <f t="shared" si="44"/>
        <v>0</v>
      </c>
    </row>
    <row r="2249" spans="1:14" x14ac:dyDescent="0.35">
      <c r="A2249" s="8" t="s">
        <v>1335</v>
      </c>
      <c r="B2249" s="9"/>
      <c r="C2249" s="9"/>
      <c r="D2249" s="9">
        <v>1</v>
      </c>
      <c r="E2249" s="9"/>
      <c r="F2249" s="9"/>
      <c r="G2249" s="9"/>
      <c r="H2249" s="9"/>
      <c r="I2249" s="9"/>
      <c r="J2249" s="9">
        <v>1</v>
      </c>
      <c r="K2249" s="6">
        <f t="shared" si="41"/>
        <v>0</v>
      </c>
      <c r="L2249" s="6">
        <f t="shared" si="42"/>
        <v>0</v>
      </c>
      <c r="M2249" s="6">
        <f t="shared" si="43"/>
        <v>0</v>
      </c>
      <c r="N2249" s="6">
        <f t="shared" si="44"/>
        <v>0</v>
      </c>
    </row>
    <row r="2250" spans="1:14" x14ac:dyDescent="0.35">
      <c r="A2250" s="8" t="s">
        <v>737</v>
      </c>
      <c r="B2250" s="9"/>
      <c r="C2250" s="9"/>
      <c r="D2250" s="9">
        <v>1</v>
      </c>
      <c r="E2250" s="9"/>
      <c r="F2250" s="9"/>
      <c r="G2250" s="9"/>
      <c r="H2250" s="9"/>
      <c r="I2250" s="9"/>
      <c r="J2250" s="9">
        <v>1</v>
      </c>
      <c r="K2250" s="6">
        <f t="shared" si="41"/>
        <v>0</v>
      </c>
      <c r="L2250" s="6">
        <f t="shared" si="42"/>
        <v>0</v>
      </c>
      <c r="M2250" s="6">
        <f t="shared" si="43"/>
        <v>0</v>
      </c>
      <c r="N2250" s="6">
        <f t="shared" si="44"/>
        <v>0</v>
      </c>
    </row>
    <row r="2251" spans="1:14" x14ac:dyDescent="0.35">
      <c r="A2251" s="8" t="s">
        <v>1038</v>
      </c>
      <c r="B2251" s="9"/>
      <c r="C2251" s="9"/>
      <c r="D2251" s="9">
        <v>2</v>
      </c>
      <c r="E2251" s="9"/>
      <c r="F2251" s="9"/>
      <c r="G2251" s="9"/>
      <c r="H2251" s="9"/>
      <c r="I2251" s="9"/>
      <c r="J2251" s="9">
        <v>2</v>
      </c>
      <c r="K2251" s="6">
        <f t="shared" si="41"/>
        <v>0</v>
      </c>
      <c r="L2251" s="6">
        <f t="shared" si="42"/>
        <v>0</v>
      </c>
      <c r="M2251" s="6">
        <f t="shared" si="43"/>
        <v>0</v>
      </c>
      <c r="N2251" s="6">
        <f t="shared" si="44"/>
        <v>0</v>
      </c>
    </row>
    <row r="2252" spans="1:14" x14ac:dyDescent="0.35">
      <c r="A2252" s="8" t="s">
        <v>2071</v>
      </c>
      <c r="B2252" s="9"/>
      <c r="C2252" s="9"/>
      <c r="D2252" s="9">
        <v>1</v>
      </c>
      <c r="E2252" s="9"/>
      <c r="F2252" s="9"/>
      <c r="G2252" s="9"/>
      <c r="H2252" s="9"/>
      <c r="I2252" s="9"/>
      <c r="J2252" s="9">
        <v>1</v>
      </c>
      <c r="K2252" s="6">
        <f t="shared" si="41"/>
        <v>0</v>
      </c>
      <c r="L2252" s="6">
        <f t="shared" si="42"/>
        <v>0</v>
      </c>
      <c r="M2252" s="6">
        <f t="shared" si="43"/>
        <v>0</v>
      </c>
      <c r="N2252" s="6">
        <f t="shared" si="44"/>
        <v>0</v>
      </c>
    </row>
    <row r="2253" spans="1:14" x14ac:dyDescent="0.35">
      <c r="A2253" s="8" t="s">
        <v>1656</v>
      </c>
      <c r="B2253" s="9"/>
      <c r="C2253" s="9"/>
      <c r="D2253" s="9">
        <v>1</v>
      </c>
      <c r="E2253" s="9"/>
      <c r="F2253" s="9"/>
      <c r="G2253" s="9"/>
      <c r="H2253" s="9"/>
      <c r="I2253" s="9"/>
      <c r="J2253" s="9">
        <v>1</v>
      </c>
      <c r="K2253" s="6">
        <f t="shared" si="41"/>
        <v>0</v>
      </c>
      <c r="L2253" s="6">
        <f t="shared" si="42"/>
        <v>0</v>
      </c>
      <c r="M2253" s="6">
        <f t="shared" si="43"/>
        <v>0</v>
      </c>
      <c r="N2253" s="6">
        <f t="shared" si="44"/>
        <v>0</v>
      </c>
    </row>
    <row r="2254" spans="1:14" x14ac:dyDescent="0.35">
      <c r="A2254" s="8" t="s">
        <v>1386</v>
      </c>
      <c r="B2254" s="9"/>
      <c r="C2254" s="9"/>
      <c r="D2254" s="9">
        <v>1</v>
      </c>
      <c r="E2254" s="9"/>
      <c r="F2254" s="9"/>
      <c r="G2254" s="9"/>
      <c r="H2254" s="9"/>
      <c r="I2254" s="9"/>
      <c r="J2254" s="9">
        <v>1</v>
      </c>
      <c r="K2254" s="6">
        <f t="shared" si="41"/>
        <v>0</v>
      </c>
      <c r="L2254" s="6">
        <f t="shared" si="42"/>
        <v>0</v>
      </c>
      <c r="M2254" s="6">
        <f t="shared" si="43"/>
        <v>0</v>
      </c>
      <c r="N2254" s="6">
        <f t="shared" si="44"/>
        <v>0</v>
      </c>
    </row>
    <row r="2255" spans="1:14" x14ac:dyDescent="0.35">
      <c r="A2255" s="8" t="s">
        <v>1392</v>
      </c>
      <c r="B2255" s="9"/>
      <c r="C2255" s="9"/>
      <c r="D2255" s="9">
        <v>1</v>
      </c>
      <c r="E2255" s="9"/>
      <c r="F2255" s="9"/>
      <c r="G2255" s="9"/>
      <c r="H2255" s="9"/>
      <c r="I2255" s="9"/>
      <c r="J2255" s="9">
        <v>1</v>
      </c>
      <c r="K2255" s="6">
        <f t="shared" si="41"/>
        <v>0</v>
      </c>
      <c r="L2255" s="6">
        <f t="shared" si="42"/>
        <v>0</v>
      </c>
      <c r="M2255" s="6">
        <f t="shared" si="43"/>
        <v>0</v>
      </c>
      <c r="N2255" s="6">
        <f t="shared" si="44"/>
        <v>0</v>
      </c>
    </row>
    <row r="2256" spans="1:14" x14ac:dyDescent="0.35">
      <c r="A2256" s="8" t="s">
        <v>1645</v>
      </c>
      <c r="B2256" s="9"/>
      <c r="C2256" s="9"/>
      <c r="D2256" s="9">
        <v>1</v>
      </c>
      <c r="E2256" s="9"/>
      <c r="F2256" s="9"/>
      <c r="G2256" s="9"/>
      <c r="H2256" s="9"/>
      <c r="I2256" s="9"/>
      <c r="J2256" s="9">
        <v>1</v>
      </c>
      <c r="K2256" s="6">
        <f t="shared" si="41"/>
        <v>0</v>
      </c>
      <c r="L2256" s="6">
        <f t="shared" si="42"/>
        <v>0</v>
      </c>
      <c r="M2256" s="6">
        <f t="shared" si="43"/>
        <v>0</v>
      </c>
      <c r="N2256" s="6">
        <f t="shared" si="44"/>
        <v>0</v>
      </c>
    </row>
    <row r="2257" spans="1:14" x14ac:dyDescent="0.35">
      <c r="A2257" s="8" t="s">
        <v>990</v>
      </c>
      <c r="B2257" s="9"/>
      <c r="C2257" s="9"/>
      <c r="D2257" s="9">
        <v>3</v>
      </c>
      <c r="E2257" s="9"/>
      <c r="F2257" s="9"/>
      <c r="G2257" s="9"/>
      <c r="H2257" s="9"/>
      <c r="I2257" s="9"/>
      <c r="J2257" s="9">
        <v>3</v>
      </c>
      <c r="K2257" s="6">
        <f t="shared" si="41"/>
        <v>0</v>
      </c>
      <c r="L2257" s="6">
        <f t="shared" si="42"/>
        <v>0</v>
      </c>
      <c r="M2257" s="6">
        <f t="shared" si="43"/>
        <v>0</v>
      </c>
      <c r="N2257" s="6">
        <f t="shared" si="44"/>
        <v>0</v>
      </c>
    </row>
    <row r="2258" spans="1:14" x14ac:dyDescent="0.35">
      <c r="A2258" s="8" t="s">
        <v>2100</v>
      </c>
      <c r="B2258" s="9"/>
      <c r="C2258" s="9"/>
      <c r="D2258" s="9">
        <v>1</v>
      </c>
      <c r="E2258" s="9"/>
      <c r="F2258" s="9"/>
      <c r="G2258" s="9"/>
      <c r="H2258" s="9"/>
      <c r="I2258" s="9"/>
      <c r="J2258" s="9">
        <v>1</v>
      </c>
      <c r="K2258" s="6">
        <f t="shared" si="41"/>
        <v>0</v>
      </c>
      <c r="L2258" s="6">
        <f t="shared" si="42"/>
        <v>0</v>
      </c>
      <c r="M2258" s="6">
        <f t="shared" si="43"/>
        <v>0</v>
      </c>
      <c r="N2258" s="6">
        <f t="shared" si="44"/>
        <v>0</v>
      </c>
    </row>
    <row r="2259" spans="1:14" x14ac:dyDescent="0.35">
      <c r="A2259" s="8" t="s">
        <v>1367</v>
      </c>
      <c r="B2259" s="9"/>
      <c r="C2259" s="9"/>
      <c r="D2259" s="9">
        <v>1</v>
      </c>
      <c r="E2259" s="9"/>
      <c r="F2259" s="9"/>
      <c r="G2259" s="9"/>
      <c r="H2259" s="9"/>
      <c r="I2259" s="9"/>
      <c r="J2259" s="9">
        <v>1</v>
      </c>
      <c r="K2259" s="6">
        <f t="shared" si="41"/>
        <v>0</v>
      </c>
      <c r="L2259" s="6">
        <f t="shared" si="42"/>
        <v>0</v>
      </c>
      <c r="M2259" s="6">
        <f t="shared" si="43"/>
        <v>0</v>
      </c>
      <c r="N2259" s="6">
        <f t="shared" si="44"/>
        <v>0</v>
      </c>
    </row>
    <row r="2260" spans="1:14" x14ac:dyDescent="0.35">
      <c r="A2260" s="8" t="s">
        <v>2201</v>
      </c>
      <c r="B2260" s="9"/>
      <c r="C2260" s="9"/>
      <c r="D2260" s="9">
        <v>1</v>
      </c>
      <c r="E2260" s="9"/>
      <c r="F2260" s="9"/>
      <c r="G2260" s="9"/>
      <c r="H2260" s="9"/>
      <c r="I2260" s="9"/>
      <c r="J2260" s="9">
        <v>1</v>
      </c>
      <c r="K2260" s="6">
        <f t="shared" si="41"/>
        <v>0</v>
      </c>
      <c r="L2260" s="6">
        <f t="shared" si="42"/>
        <v>0</v>
      </c>
      <c r="M2260" s="6">
        <f t="shared" si="43"/>
        <v>0</v>
      </c>
      <c r="N2260" s="6">
        <f t="shared" si="44"/>
        <v>0</v>
      </c>
    </row>
    <row r="2261" spans="1:14" x14ac:dyDescent="0.35">
      <c r="A2261" s="8" t="s">
        <v>1075</v>
      </c>
      <c r="B2261" s="9"/>
      <c r="C2261" s="9"/>
      <c r="D2261" s="9">
        <v>1</v>
      </c>
      <c r="E2261" s="9"/>
      <c r="F2261" s="9"/>
      <c r="G2261" s="9"/>
      <c r="H2261" s="9"/>
      <c r="I2261" s="9"/>
      <c r="J2261" s="9">
        <v>1</v>
      </c>
      <c r="K2261" s="6">
        <f t="shared" si="41"/>
        <v>0</v>
      </c>
      <c r="L2261" s="6">
        <f t="shared" si="42"/>
        <v>0</v>
      </c>
      <c r="M2261" s="6">
        <f t="shared" si="43"/>
        <v>0</v>
      </c>
      <c r="N2261" s="6">
        <f t="shared" si="44"/>
        <v>0</v>
      </c>
    </row>
    <row r="2262" spans="1:14" x14ac:dyDescent="0.35">
      <c r="A2262" s="8" t="s">
        <v>2093</v>
      </c>
      <c r="B2262" s="9"/>
      <c r="C2262" s="9"/>
      <c r="D2262" s="9">
        <v>1</v>
      </c>
      <c r="E2262" s="9"/>
      <c r="F2262" s="9"/>
      <c r="G2262" s="9"/>
      <c r="H2262" s="9"/>
      <c r="I2262" s="9"/>
      <c r="J2262" s="9">
        <v>1</v>
      </c>
      <c r="K2262" s="6">
        <f t="shared" si="41"/>
        <v>0</v>
      </c>
      <c r="L2262" s="6">
        <f t="shared" si="42"/>
        <v>0</v>
      </c>
      <c r="M2262" s="6">
        <f t="shared" si="43"/>
        <v>0</v>
      </c>
      <c r="N2262" s="6">
        <f t="shared" si="44"/>
        <v>0</v>
      </c>
    </row>
    <row r="2263" spans="1:14" x14ac:dyDescent="0.35">
      <c r="A2263" s="8" t="s">
        <v>1181</v>
      </c>
      <c r="B2263" s="9"/>
      <c r="C2263" s="9"/>
      <c r="D2263" s="9">
        <v>1</v>
      </c>
      <c r="E2263" s="9"/>
      <c r="F2263" s="9"/>
      <c r="G2263" s="9"/>
      <c r="H2263" s="9"/>
      <c r="I2263" s="9"/>
      <c r="J2263" s="9">
        <v>1</v>
      </c>
      <c r="K2263" s="6">
        <f t="shared" si="41"/>
        <v>0</v>
      </c>
      <c r="L2263" s="6">
        <f t="shared" si="42"/>
        <v>0</v>
      </c>
      <c r="M2263" s="6">
        <f t="shared" si="43"/>
        <v>0</v>
      </c>
      <c r="N2263" s="6">
        <f t="shared" si="44"/>
        <v>0</v>
      </c>
    </row>
    <row r="2264" spans="1:14" x14ac:dyDescent="0.35">
      <c r="A2264" s="8" t="s">
        <v>1636</v>
      </c>
      <c r="B2264" s="9"/>
      <c r="C2264" s="9"/>
      <c r="D2264" s="9">
        <v>1</v>
      </c>
      <c r="E2264" s="9"/>
      <c r="F2264" s="9"/>
      <c r="G2264" s="9"/>
      <c r="H2264" s="9"/>
      <c r="I2264" s="9"/>
      <c r="J2264" s="9">
        <v>1</v>
      </c>
      <c r="K2264" s="6">
        <f t="shared" si="41"/>
        <v>0</v>
      </c>
      <c r="L2264" s="6">
        <f t="shared" si="42"/>
        <v>0</v>
      </c>
      <c r="M2264" s="6">
        <f t="shared" si="43"/>
        <v>0</v>
      </c>
      <c r="N2264" s="6">
        <f t="shared" si="44"/>
        <v>0</v>
      </c>
    </row>
    <row r="2265" spans="1:14" x14ac:dyDescent="0.35">
      <c r="A2265" s="8" t="s">
        <v>736</v>
      </c>
      <c r="B2265" s="9"/>
      <c r="C2265" s="9"/>
      <c r="D2265" s="9">
        <v>1</v>
      </c>
      <c r="E2265" s="9"/>
      <c r="F2265" s="9"/>
      <c r="G2265" s="9"/>
      <c r="H2265" s="9"/>
      <c r="I2265" s="9"/>
      <c r="J2265" s="9">
        <v>1</v>
      </c>
      <c r="K2265" s="6">
        <f t="shared" si="41"/>
        <v>0</v>
      </c>
      <c r="L2265" s="6">
        <f t="shared" si="42"/>
        <v>0</v>
      </c>
      <c r="M2265" s="6">
        <f t="shared" si="43"/>
        <v>0</v>
      </c>
      <c r="N2265" s="6">
        <f t="shared" si="44"/>
        <v>0</v>
      </c>
    </row>
    <row r="2266" spans="1:14" x14ac:dyDescent="0.35">
      <c r="A2266" s="8" t="s">
        <v>642</v>
      </c>
      <c r="B2266" s="9"/>
      <c r="C2266" s="9"/>
      <c r="D2266" s="9">
        <v>1</v>
      </c>
      <c r="E2266" s="9"/>
      <c r="F2266" s="9"/>
      <c r="G2266" s="9"/>
      <c r="H2266" s="9"/>
      <c r="I2266" s="9"/>
      <c r="J2266" s="9">
        <v>1</v>
      </c>
      <c r="K2266" s="6">
        <f t="shared" si="41"/>
        <v>0</v>
      </c>
      <c r="L2266" s="6">
        <f t="shared" si="42"/>
        <v>0</v>
      </c>
      <c r="M2266" s="6">
        <f t="shared" si="43"/>
        <v>0</v>
      </c>
      <c r="N2266" s="6">
        <f t="shared" si="44"/>
        <v>0</v>
      </c>
    </row>
    <row r="2267" spans="1:14" x14ac:dyDescent="0.35">
      <c r="A2267" s="8" t="s">
        <v>640</v>
      </c>
      <c r="B2267" s="9"/>
      <c r="C2267" s="9"/>
      <c r="D2267" s="9">
        <v>3</v>
      </c>
      <c r="E2267" s="9"/>
      <c r="F2267" s="9"/>
      <c r="G2267" s="9"/>
      <c r="H2267" s="9"/>
      <c r="I2267" s="9"/>
      <c r="J2267" s="9">
        <v>3</v>
      </c>
      <c r="K2267" s="6">
        <f t="shared" si="41"/>
        <v>0</v>
      </c>
      <c r="L2267" s="6">
        <f t="shared" si="42"/>
        <v>0</v>
      </c>
      <c r="M2267" s="6">
        <f t="shared" si="43"/>
        <v>0</v>
      </c>
      <c r="N2267" s="6">
        <f t="shared" si="44"/>
        <v>0</v>
      </c>
    </row>
    <row r="2268" spans="1:14" x14ac:dyDescent="0.35">
      <c r="A2268" s="8" t="s">
        <v>1111</v>
      </c>
      <c r="B2268" s="9"/>
      <c r="C2268" s="9"/>
      <c r="D2268" s="9">
        <v>1</v>
      </c>
      <c r="E2268" s="9"/>
      <c r="F2268" s="9"/>
      <c r="G2268" s="9"/>
      <c r="H2268" s="9"/>
      <c r="I2268" s="9"/>
      <c r="J2268" s="9">
        <v>1</v>
      </c>
      <c r="K2268" s="6">
        <f t="shared" si="41"/>
        <v>0</v>
      </c>
      <c r="L2268" s="6">
        <f t="shared" si="42"/>
        <v>0</v>
      </c>
      <c r="M2268" s="6">
        <f t="shared" si="43"/>
        <v>0</v>
      </c>
      <c r="N2268" s="6">
        <f t="shared" si="44"/>
        <v>0</v>
      </c>
    </row>
    <row r="2269" spans="1:14" x14ac:dyDescent="0.35">
      <c r="A2269" s="8" t="s">
        <v>1410</v>
      </c>
      <c r="B2269" s="9"/>
      <c r="C2269" s="9"/>
      <c r="D2269" s="9">
        <v>1</v>
      </c>
      <c r="E2269" s="9"/>
      <c r="F2269" s="9"/>
      <c r="G2269" s="9"/>
      <c r="H2269" s="9"/>
      <c r="I2269" s="9"/>
      <c r="J2269" s="9">
        <v>1</v>
      </c>
      <c r="K2269" s="6">
        <f t="shared" si="41"/>
        <v>0</v>
      </c>
      <c r="L2269" s="6">
        <f t="shared" si="42"/>
        <v>0</v>
      </c>
      <c r="M2269" s="6">
        <f t="shared" si="43"/>
        <v>0</v>
      </c>
      <c r="N2269" s="6">
        <f t="shared" si="44"/>
        <v>0</v>
      </c>
    </row>
    <row r="2270" spans="1:14" x14ac:dyDescent="0.35">
      <c r="A2270" s="8" t="s">
        <v>1660</v>
      </c>
      <c r="B2270" s="9"/>
      <c r="C2270" s="9"/>
      <c r="D2270" s="9">
        <v>1</v>
      </c>
      <c r="E2270" s="9"/>
      <c r="F2270" s="9"/>
      <c r="G2270" s="9"/>
      <c r="H2270" s="9"/>
      <c r="I2270" s="9"/>
      <c r="J2270" s="9">
        <v>1</v>
      </c>
      <c r="K2270" s="6">
        <f t="shared" si="41"/>
        <v>0</v>
      </c>
      <c r="L2270" s="6">
        <f t="shared" si="42"/>
        <v>0</v>
      </c>
      <c r="M2270" s="6">
        <f t="shared" si="43"/>
        <v>0</v>
      </c>
      <c r="N2270" s="6">
        <f t="shared" si="44"/>
        <v>0</v>
      </c>
    </row>
    <row r="2271" spans="1:14" x14ac:dyDescent="0.35">
      <c r="A2271" s="8" t="s">
        <v>2155</v>
      </c>
      <c r="B2271" s="9"/>
      <c r="C2271" s="9"/>
      <c r="D2271" s="9">
        <v>1</v>
      </c>
      <c r="E2271" s="9"/>
      <c r="F2271" s="9"/>
      <c r="G2271" s="9"/>
      <c r="H2271" s="9"/>
      <c r="I2271" s="9"/>
      <c r="J2271" s="9">
        <v>1</v>
      </c>
      <c r="K2271" s="6">
        <f t="shared" si="41"/>
        <v>0</v>
      </c>
      <c r="L2271" s="6">
        <f t="shared" si="42"/>
        <v>0</v>
      </c>
      <c r="M2271" s="6">
        <f t="shared" si="43"/>
        <v>0</v>
      </c>
      <c r="N2271" s="6">
        <f t="shared" si="44"/>
        <v>0</v>
      </c>
    </row>
    <row r="2272" spans="1:14" x14ac:dyDescent="0.35">
      <c r="A2272" s="8" t="s">
        <v>1345</v>
      </c>
      <c r="B2272" s="9"/>
      <c r="C2272" s="9"/>
      <c r="D2272" s="9">
        <v>3</v>
      </c>
      <c r="E2272" s="9"/>
      <c r="F2272" s="9"/>
      <c r="G2272" s="9"/>
      <c r="H2272" s="9"/>
      <c r="I2272" s="9"/>
      <c r="J2272" s="9">
        <v>3</v>
      </c>
      <c r="K2272" s="6">
        <f t="shared" si="41"/>
        <v>0</v>
      </c>
      <c r="L2272" s="6">
        <f t="shared" si="42"/>
        <v>0</v>
      </c>
      <c r="M2272" s="6">
        <f t="shared" si="43"/>
        <v>0</v>
      </c>
      <c r="N2272" s="6">
        <f t="shared" si="44"/>
        <v>0</v>
      </c>
    </row>
    <row r="2278" spans="1:16" x14ac:dyDescent="0.35">
      <c r="A2278" s="15" t="s">
        <v>2214</v>
      </c>
      <c r="B2278" s="15" t="s">
        <v>2524</v>
      </c>
      <c r="C2278" s="15" t="s">
        <v>2402</v>
      </c>
      <c r="D2278" s="15" t="s">
        <v>2401</v>
      </c>
      <c r="E2278" s="15" t="s">
        <v>575</v>
      </c>
      <c r="F2278" s="15" t="s">
        <v>2393</v>
      </c>
      <c r="G2278" s="15" t="s">
        <v>651</v>
      </c>
      <c r="H2278" s="15" t="s">
        <v>9</v>
      </c>
      <c r="I2278" s="15" t="s">
        <v>791</v>
      </c>
      <c r="J2278" s="15" t="s">
        <v>30</v>
      </c>
      <c r="K2278" s="15" t="s">
        <v>2215</v>
      </c>
      <c r="L2278" s="25" t="s">
        <v>2644</v>
      </c>
      <c r="M2278" s="25" t="s">
        <v>2645</v>
      </c>
      <c r="N2278" s="25" t="s">
        <v>2637</v>
      </c>
      <c r="O2278" s="25" t="s">
        <v>2646</v>
      </c>
      <c r="P2278" s="25"/>
    </row>
    <row r="2279" spans="1:16" x14ac:dyDescent="0.35">
      <c r="A2279" s="26" t="s">
        <v>2215</v>
      </c>
      <c r="B2279" s="28">
        <v>24</v>
      </c>
      <c r="C2279" s="28">
        <v>17</v>
      </c>
      <c r="D2279" s="28">
        <v>11</v>
      </c>
      <c r="E2279" s="28">
        <v>441</v>
      </c>
      <c r="F2279" s="28">
        <v>5</v>
      </c>
      <c r="G2279" s="28">
        <v>16</v>
      </c>
      <c r="H2279" s="28">
        <v>62</v>
      </c>
      <c r="I2279" s="28">
        <v>34</v>
      </c>
      <c r="J2279" s="28">
        <v>88</v>
      </c>
      <c r="K2279" s="28">
        <v>698</v>
      </c>
      <c r="L2279">
        <f>K2279-E2279</f>
        <v>257</v>
      </c>
      <c r="M2279">
        <f>C2279+D2279+F2279</f>
        <v>33</v>
      </c>
      <c r="N2279">
        <f>J2279+H2279</f>
        <v>150</v>
      </c>
      <c r="O2279">
        <f>I2279+G2279</f>
        <v>50</v>
      </c>
    </row>
    <row r="2280" spans="1:16" x14ac:dyDescent="0.35">
      <c r="A2280" s="8" t="s">
        <v>190</v>
      </c>
      <c r="B2280" s="9">
        <v>5</v>
      </c>
      <c r="C2280" s="9"/>
      <c r="D2280" s="9"/>
      <c r="E2280" s="9">
        <v>21</v>
      </c>
      <c r="F2280" s="9"/>
      <c r="G2280" s="9">
        <v>2</v>
      </c>
      <c r="H2280" s="9">
        <v>6</v>
      </c>
      <c r="I2280" s="9">
        <v>3</v>
      </c>
      <c r="J2280" s="9">
        <v>11</v>
      </c>
      <c r="K2280" s="9">
        <v>49</v>
      </c>
      <c r="L2280" s="6">
        <f>K2280-E2280</f>
        <v>28</v>
      </c>
      <c r="M2280" s="6">
        <f>C2280+D2280+F2280</f>
        <v>0</v>
      </c>
      <c r="N2280" s="6">
        <f>J2280+H2280</f>
        <v>17</v>
      </c>
      <c r="O2280" s="6">
        <f>I2280+G2280</f>
        <v>5</v>
      </c>
    </row>
    <row r="2281" spans="1:16" x14ac:dyDescent="0.35">
      <c r="A2281" s="8" t="s">
        <v>178</v>
      </c>
      <c r="B2281" s="9"/>
      <c r="C2281" s="9">
        <v>1</v>
      </c>
      <c r="D2281" s="9">
        <v>3</v>
      </c>
      <c r="E2281" s="9">
        <v>8</v>
      </c>
      <c r="F2281" s="9">
        <v>1</v>
      </c>
      <c r="G2281" s="9"/>
      <c r="H2281" s="9">
        <v>5</v>
      </c>
      <c r="I2281" s="9">
        <v>4</v>
      </c>
      <c r="J2281" s="9">
        <v>6</v>
      </c>
      <c r="K2281" s="9">
        <v>28</v>
      </c>
      <c r="L2281" s="6">
        <f>K2281-E2281</f>
        <v>20</v>
      </c>
      <c r="M2281" s="6">
        <f>C2281+D2281+F2281</f>
        <v>5</v>
      </c>
      <c r="N2281" s="6">
        <f>J2281+H2281</f>
        <v>11</v>
      </c>
      <c r="O2281" s="6">
        <f>I2281+G2281</f>
        <v>4</v>
      </c>
    </row>
    <row r="2282" spans="1:16" x14ac:dyDescent="0.35">
      <c r="A2282" s="8" t="s">
        <v>85</v>
      </c>
      <c r="B2282" s="9"/>
      <c r="C2282" s="9">
        <v>3</v>
      </c>
      <c r="D2282" s="9"/>
      <c r="E2282" s="9">
        <v>17</v>
      </c>
      <c r="F2282" s="9"/>
      <c r="G2282" s="9">
        <v>1</v>
      </c>
      <c r="H2282" s="9">
        <v>5</v>
      </c>
      <c r="I2282" s="9">
        <v>3</v>
      </c>
      <c r="J2282" s="9">
        <v>4</v>
      </c>
      <c r="K2282" s="9">
        <v>33</v>
      </c>
      <c r="L2282" s="6">
        <f>K2282-E2282</f>
        <v>16</v>
      </c>
      <c r="M2282" s="6">
        <f>C2282+D2282+F2282</f>
        <v>3</v>
      </c>
      <c r="N2282" s="6">
        <f>J2282+H2282</f>
        <v>9</v>
      </c>
      <c r="O2282" s="6">
        <f>I2282+G2282</f>
        <v>4</v>
      </c>
    </row>
    <row r="2283" spans="1:16" x14ac:dyDescent="0.35">
      <c r="A2283" s="8" t="s">
        <v>322</v>
      </c>
      <c r="B2283" s="9">
        <v>1</v>
      </c>
      <c r="C2283" s="9"/>
      <c r="D2283" s="9"/>
      <c r="E2283" s="9">
        <v>9</v>
      </c>
      <c r="F2283" s="9"/>
      <c r="G2283" s="9">
        <v>1</v>
      </c>
      <c r="H2283" s="9">
        <v>3</v>
      </c>
      <c r="I2283" s="9">
        <v>5</v>
      </c>
      <c r="J2283" s="9">
        <v>4</v>
      </c>
      <c r="K2283" s="9">
        <v>23</v>
      </c>
      <c r="L2283" s="6">
        <f>K2283-E2283</f>
        <v>14</v>
      </c>
      <c r="M2283" s="6">
        <f>C2283+D2283+F2283</f>
        <v>0</v>
      </c>
      <c r="N2283" s="6">
        <f>J2283+H2283</f>
        <v>7</v>
      </c>
      <c r="O2283" s="6">
        <f>I2283+G2283</f>
        <v>6</v>
      </c>
    </row>
    <row r="2284" spans="1:16" x14ac:dyDescent="0.35">
      <c r="A2284" s="8" t="s">
        <v>71</v>
      </c>
      <c r="B2284" s="9">
        <v>1</v>
      </c>
      <c r="C2284" s="9"/>
      <c r="D2284" s="9"/>
      <c r="E2284" s="9">
        <v>16</v>
      </c>
      <c r="F2284" s="9"/>
      <c r="G2284" s="9">
        <v>1</v>
      </c>
      <c r="H2284" s="9">
        <v>2</v>
      </c>
      <c r="I2284" s="9">
        <v>1</v>
      </c>
      <c r="J2284" s="9">
        <v>8</v>
      </c>
      <c r="K2284" s="9">
        <v>29</v>
      </c>
      <c r="L2284" s="6">
        <f>K2284-E2284</f>
        <v>13</v>
      </c>
      <c r="M2284" s="6">
        <f>C2284+D2284+F2284</f>
        <v>0</v>
      </c>
      <c r="N2284" s="6">
        <f>J2284+H2284</f>
        <v>10</v>
      </c>
      <c r="O2284" s="6">
        <f>I2284+G2284</f>
        <v>2</v>
      </c>
    </row>
    <row r="2285" spans="1:16" x14ac:dyDescent="0.35">
      <c r="A2285" s="8" t="s">
        <v>650</v>
      </c>
      <c r="B2285" s="9">
        <v>2</v>
      </c>
      <c r="C2285" s="9"/>
      <c r="D2285" s="9">
        <v>1</v>
      </c>
      <c r="E2285" s="9">
        <v>34</v>
      </c>
      <c r="F2285" s="9"/>
      <c r="G2285" s="9">
        <v>2</v>
      </c>
      <c r="H2285" s="9">
        <v>1</v>
      </c>
      <c r="I2285" s="9">
        <v>2</v>
      </c>
      <c r="J2285" s="9">
        <v>3</v>
      </c>
      <c r="K2285" s="9">
        <v>45</v>
      </c>
      <c r="L2285" s="6">
        <f>K2285-E2285</f>
        <v>11</v>
      </c>
      <c r="M2285" s="6">
        <f>C2285+D2285+F2285</f>
        <v>1</v>
      </c>
      <c r="N2285" s="6">
        <f>J2285+H2285</f>
        <v>4</v>
      </c>
      <c r="O2285" s="6">
        <f>I2285+G2285</f>
        <v>4</v>
      </c>
    </row>
    <row r="2286" spans="1:16" x14ac:dyDescent="0.35">
      <c r="A2286" s="8" t="s">
        <v>461</v>
      </c>
      <c r="B2286" s="9"/>
      <c r="C2286" s="9">
        <v>4</v>
      </c>
      <c r="D2286" s="9"/>
      <c r="E2286" s="9">
        <v>5</v>
      </c>
      <c r="F2286" s="9"/>
      <c r="G2286" s="9"/>
      <c r="H2286" s="9">
        <v>1</v>
      </c>
      <c r="I2286" s="9">
        <v>3</v>
      </c>
      <c r="J2286" s="9">
        <v>2</v>
      </c>
      <c r="K2286" s="9">
        <v>15</v>
      </c>
      <c r="L2286" s="6">
        <f>K2286-E2286</f>
        <v>10</v>
      </c>
      <c r="M2286" s="6">
        <f>C2286+D2286+F2286</f>
        <v>4</v>
      </c>
      <c r="N2286" s="6">
        <f>J2286+H2286</f>
        <v>3</v>
      </c>
      <c r="O2286" s="6">
        <f>I2286+G2286</f>
        <v>3</v>
      </c>
    </row>
    <row r="2287" spans="1:16" x14ac:dyDescent="0.35">
      <c r="A2287" s="8" t="s">
        <v>399</v>
      </c>
      <c r="B2287" s="9"/>
      <c r="C2287" s="9">
        <v>2</v>
      </c>
      <c r="D2287" s="9">
        <v>2</v>
      </c>
      <c r="E2287" s="9">
        <v>13</v>
      </c>
      <c r="F2287" s="9">
        <v>1</v>
      </c>
      <c r="G2287" s="9"/>
      <c r="H2287" s="9">
        <v>1</v>
      </c>
      <c r="I2287" s="9">
        <v>3</v>
      </c>
      <c r="J2287" s="9"/>
      <c r="K2287" s="9">
        <v>22</v>
      </c>
      <c r="L2287" s="6">
        <f>K2287-E2287</f>
        <v>9</v>
      </c>
      <c r="M2287" s="6">
        <f>C2287+D2287+F2287</f>
        <v>5</v>
      </c>
      <c r="N2287" s="6">
        <f>J2287+H2287</f>
        <v>1</v>
      </c>
      <c r="O2287" s="6">
        <f>I2287+G2287</f>
        <v>3</v>
      </c>
    </row>
    <row r="2288" spans="1:16" x14ac:dyDescent="0.35">
      <c r="A2288" s="8" t="s">
        <v>235</v>
      </c>
      <c r="B2288" s="9">
        <v>2</v>
      </c>
      <c r="C2288" s="9">
        <v>3</v>
      </c>
      <c r="D2288" s="9"/>
      <c r="E2288" s="9">
        <v>4</v>
      </c>
      <c r="F2288" s="9">
        <v>2</v>
      </c>
      <c r="G2288" s="9"/>
      <c r="H2288" s="9">
        <v>1</v>
      </c>
      <c r="I2288" s="9"/>
      <c r="J2288" s="9">
        <v>1</v>
      </c>
      <c r="K2288" s="9">
        <v>13</v>
      </c>
      <c r="L2288" s="6">
        <f>K2288-E2288</f>
        <v>9</v>
      </c>
      <c r="M2288" s="6">
        <f>C2288+D2288+F2288</f>
        <v>5</v>
      </c>
      <c r="N2288" s="6">
        <f>J2288+H2288</f>
        <v>2</v>
      </c>
      <c r="O2288" s="6">
        <f>I2288+G2288</f>
        <v>0</v>
      </c>
    </row>
    <row r="2289" spans="1:15" x14ac:dyDescent="0.35">
      <c r="A2289" s="8" t="s">
        <v>1053</v>
      </c>
      <c r="B2289" s="9">
        <v>7</v>
      </c>
      <c r="C2289" s="9"/>
      <c r="D2289" s="9"/>
      <c r="E2289" s="9">
        <v>7</v>
      </c>
      <c r="F2289" s="9"/>
      <c r="G2289" s="9"/>
      <c r="H2289" s="9"/>
      <c r="I2289" s="9"/>
      <c r="J2289" s="9">
        <v>1</v>
      </c>
      <c r="K2289" s="9">
        <v>15</v>
      </c>
      <c r="L2289" s="6">
        <f>K2289-E2289</f>
        <v>8</v>
      </c>
      <c r="M2289" s="6">
        <f>C2289+D2289+F2289</f>
        <v>0</v>
      </c>
      <c r="N2289" s="6">
        <f>J2289+H2289</f>
        <v>1</v>
      </c>
      <c r="O2289" s="6">
        <f>I2289+G2289</f>
        <v>0</v>
      </c>
    </row>
    <row r="2290" spans="1:15" x14ac:dyDescent="0.35">
      <c r="A2290" s="8" t="s">
        <v>647</v>
      </c>
      <c r="B2290" s="9"/>
      <c r="C2290" s="9"/>
      <c r="D2290" s="9"/>
      <c r="E2290" s="9">
        <v>4</v>
      </c>
      <c r="F2290" s="9"/>
      <c r="G2290" s="9"/>
      <c r="H2290" s="9"/>
      <c r="I2290" s="9">
        <v>5</v>
      </c>
      <c r="J2290" s="9">
        <v>2</v>
      </c>
      <c r="K2290" s="9">
        <v>11</v>
      </c>
      <c r="L2290" s="6">
        <f>K2290-E2290</f>
        <v>7</v>
      </c>
      <c r="M2290" s="6">
        <f>C2290+D2290+F2290</f>
        <v>0</v>
      </c>
      <c r="N2290" s="6">
        <f>J2290+H2290</f>
        <v>2</v>
      </c>
      <c r="O2290" s="6">
        <f>I2290+G2290</f>
        <v>5</v>
      </c>
    </row>
    <row r="2291" spans="1:15" x14ac:dyDescent="0.35">
      <c r="A2291" s="8" t="s">
        <v>2582</v>
      </c>
      <c r="B2291" s="9">
        <v>4</v>
      </c>
      <c r="C2291" s="9"/>
      <c r="D2291" s="9"/>
      <c r="E2291" s="9">
        <v>12</v>
      </c>
      <c r="F2291" s="9"/>
      <c r="G2291" s="9"/>
      <c r="H2291" s="9"/>
      <c r="I2291" s="9"/>
      <c r="J2291" s="9">
        <v>2</v>
      </c>
      <c r="K2291" s="9">
        <v>18</v>
      </c>
      <c r="L2291" s="6">
        <f>K2291-E2291</f>
        <v>6</v>
      </c>
      <c r="M2291" s="6">
        <f>C2291+D2291+F2291</f>
        <v>0</v>
      </c>
      <c r="N2291" s="6">
        <f>J2291+H2291</f>
        <v>2</v>
      </c>
      <c r="O2291" s="6">
        <f>I2291+G2291</f>
        <v>0</v>
      </c>
    </row>
    <row r="2292" spans="1:15" x14ac:dyDescent="0.35">
      <c r="A2292" s="8" t="s">
        <v>1046</v>
      </c>
      <c r="B2292" s="9"/>
      <c r="C2292" s="9"/>
      <c r="D2292" s="9">
        <v>3</v>
      </c>
      <c r="E2292" s="9">
        <v>2</v>
      </c>
      <c r="F2292" s="9">
        <v>1</v>
      </c>
      <c r="G2292" s="9"/>
      <c r="H2292" s="9"/>
      <c r="I2292" s="9"/>
      <c r="J2292" s="9">
        <v>2</v>
      </c>
      <c r="K2292" s="9">
        <v>8</v>
      </c>
      <c r="L2292" s="6">
        <f>K2292-E2292</f>
        <v>6</v>
      </c>
      <c r="M2292" s="6">
        <f>C2292+D2292+F2292</f>
        <v>4</v>
      </c>
      <c r="N2292" s="6">
        <f>J2292+H2292</f>
        <v>2</v>
      </c>
      <c r="O2292" s="6">
        <f>I2292+G2292</f>
        <v>0</v>
      </c>
    </row>
    <row r="2293" spans="1:15" x14ac:dyDescent="0.35">
      <c r="A2293" s="8" t="s">
        <v>416</v>
      </c>
      <c r="B2293" s="9"/>
      <c r="C2293" s="9">
        <v>1</v>
      </c>
      <c r="D2293" s="9"/>
      <c r="E2293" s="9">
        <v>29</v>
      </c>
      <c r="F2293" s="9"/>
      <c r="G2293" s="9"/>
      <c r="H2293" s="9">
        <v>1</v>
      </c>
      <c r="I2293" s="9"/>
      <c r="J2293" s="9">
        <v>2</v>
      </c>
      <c r="K2293" s="9">
        <v>33</v>
      </c>
      <c r="L2293" s="6">
        <f>K2293-E2293</f>
        <v>4</v>
      </c>
      <c r="M2293" s="6">
        <f>C2293+D2293+F2293</f>
        <v>1</v>
      </c>
      <c r="N2293" s="6">
        <f>J2293+H2293</f>
        <v>3</v>
      </c>
      <c r="O2293" s="6">
        <f>I2293+G2293</f>
        <v>0</v>
      </c>
    </row>
    <row r="2294" spans="1:15" x14ac:dyDescent="0.35">
      <c r="A2294" s="8" t="s">
        <v>1011</v>
      </c>
      <c r="B2294" s="9"/>
      <c r="C2294" s="9"/>
      <c r="D2294" s="9"/>
      <c r="E2294" s="9"/>
      <c r="F2294" s="9"/>
      <c r="G2294" s="9"/>
      <c r="H2294" s="9">
        <v>1</v>
      </c>
      <c r="I2294" s="9"/>
      <c r="J2294" s="9">
        <v>3</v>
      </c>
      <c r="K2294" s="9">
        <v>4</v>
      </c>
      <c r="L2294" s="6">
        <f>K2294-E2294</f>
        <v>4</v>
      </c>
      <c r="M2294" s="6">
        <f>C2294+D2294+F2294</f>
        <v>0</v>
      </c>
      <c r="N2294" s="6">
        <f>J2294+H2294</f>
        <v>4</v>
      </c>
      <c r="O2294" s="6">
        <f>I2294+G2294</f>
        <v>0</v>
      </c>
    </row>
    <row r="2295" spans="1:15" x14ac:dyDescent="0.35">
      <c r="A2295" s="8" t="s">
        <v>761</v>
      </c>
      <c r="B2295" s="9">
        <v>1</v>
      </c>
      <c r="C2295" s="9">
        <v>1</v>
      </c>
      <c r="D2295" s="9"/>
      <c r="E2295" s="9">
        <v>7</v>
      </c>
      <c r="F2295" s="9"/>
      <c r="G2295" s="9">
        <v>1</v>
      </c>
      <c r="H2295" s="9"/>
      <c r="I2295" s="9"/>
      <c r="J2295" s="9"/>
      <c r="K2295" s="9">
        <v>10</v>
      </c>
      <c r="L2295" s="6">
        <f>K2295-E2295</f>
        <v>3</v>
      </c>
      <c r="M2295" s="6">
        <f>C2295+D2295+F2295</f>
        <v>1</v>
      </c>
      <c r="N2295" s="6">
        <f>J2295+H2295</f>
        <v>0</v>
      </c>
      <c r="O2295" s="6">
        <f>I2295+G2295</f>
        <v>1</v>
      </c>
    </row>
    <row r="2296" spans="1:15" x14ac:dyDescent="0.35">
      <c r="A2296" s="8" t="s">
        <v>500</v>
      </c>
      <c r="B2296" s="9"/>
      <c r="C2296" s="9"/>
      <c r="D2296" s="9"/>
      <c r="E2296" s="9">
        <v>5</v>
      </c>
      <c r="F2296" s="9"/>
      <c r="G2296" s="9"/>
      <c r="H2296" s="9">
        <v>1</v>
      </c>
      <c r="I2296" s="9">
        <v>1</v>
      </c>
      <c r="J2296" s="9">
        <v>1</v>
      </c>
      <c r="K2296" s="9">
        <v>8</v>
      </c>
      <c r="L2296" s="6">
        <f>K2296-E2296</f>
        <v>3</v>
      </c>
      <c r="M2296" s="6">
        <f>C2296+D2296+F2296</f>
        <v>0</v>
      </c>
      <c r="N2296" s="6">
        <f>J2296+H2296</f>
        <v>2</v>
      </c>
      <c r="O2296" s="6">
        <f>I2296+G2296</f>
        <v>1</v>
      </c>
    </row>
    <row r="2297" spans="1:15" x14ac:dyDescent="0.35">
      <c r="A2297" s="8" t="s">
        <v>165</v>
      </c>
      <c r="B2297" s="9"/>
      <c r="C2297" s="9"/>
      <c r="D2297" s="9"/>
      <c r="E2297" s="9">
        <v>2</v>
      </c>
      <c r="F2297" s="9"/>
      <c r="G2297" s="9"/>
      <c r="H2297" s="9">
        <v>1</v>
      </c>
      <c r="I2297" s="9"/>
      <c r="J2297" s="9">
        <v>2</v>
      </c>
      <c r="K2297" s="9">
        <v>5</v>
      </c>
      <c r="L2297" s="6">
        <f>K2297-E2297</f>
        <v>3</v>
      </c>
      <c r="M2297" s="6">
        <f>C2297+D2297+F2297</f>
        <v>0</v>
      </c>
      <c r="N2297" s="6">
        <f>J2297+H2297</f>
        <v>3</v>
      </c>
      <c r="O2297" s="6">
        <f>I2297+G2297</f>
        <v>0</v>
      </c>
    </row>
    <row r="2298" spans="1:15" x14ac:dyDescent="0.35">
      <c r="A2298" s="8" t="s">
        <v>1467</v>
      </c>
      <c r="B2298" s="9"/>
      <c r="C2298" s="9"/>
      <c r="D2298" s="9"/>
      <c r="E2298" s="9"/>
      <c r="F2298" s="9"/>
      <c r="G2298" s="9"/>
      <c r="H2298" s="9"/>
      <c r="I2298" s="9"/>
      <c r="J2298" s="9">
        <v>3</v>
      </c>
      <c r="K2298" s="9">
        <v>3</v>
      </c>
      <c r="L2298" s="6">
        <f>K2298-E2298</f>
        <v>3</v>
      </c>
      <c r="M2298" s="6">
        <f>C2298+D2298+F2298</f>
        <v>0</v>
      </c>
      <c r="N2298" s="6">
        <f>J2298+H2298</f>
        <v>3</v>
      </c>
      <c r="O2298" s="6">
        <f>I2298+G2298</f>
        <v>0</v>
      </c>
    </row>
    <row r="2299" spans="1:15" x14ac:dyDescent="0.35">
      <c r="A2299" s="8" t="s">
        <v>865</v>
      </c>
      <c r="B2299" s="9"/>
      <c r="C2299" s="9"/>
      <c r="D2299" s="9"/>
      <c r="E2299" s="9">
        <v>4</v>
      </c>
      <c r="F2299" s="9"/>
      <c r="G2299" s="9">
        <v>1</v>
      </c>
      <c r="H2299" s="9"/>
      <c r="I2299" s="9">
        <v>1</v>
      </c>
      <c r="J2299" s="9"/>
      <c r="K2299" s="9">
        <v>6</v>
      </c>
      <c r="L2299" s="6">
        <f>K2299-E2299</f>
        <v>2</v>
      </c>
      <c r="M2299" s="6">
        <f>C2299+D2299+F2299</f>
        <v>0</v>
      </c>
      <c r="N2299" s="6">
        <f>J2299+H2299</f>
        <v>0</v>
      </c>
      <c r="O2299" s="6">
        <f>I2299+G2299</f>
        <v>2</v>
      </c>
    </row>
    <row r="2300" spans="1:15" x14ac:dyDescent="0.35">
      <c r="A2300" s="8" t="s">
        <v>331</v>
      </c>
      <c r="B2300" s="9"/>
      <c r="C2300" s="9"/>
      <c r="D2300" s="9"/>
      <c r="E2300" s="9">
        <v>3</v>
      </c>
      <c r="F2300" s="9"/>
      <c r="G2300" s="9"/>
      <c r="H2300" s="9">
        <v>1</v>
      </c>
      <c r="I2300" s="9">
        <v>1</v>
      </c>
      <c r="J2300" s="9"/>
      <c r="K2300" s="9">
        <v>5</v>
      </c>
      <c r="L2300" s="6">
        <f>K2300-E2300</f>
        <v>2</v>
      </c>
      <c r="M2300" s="6">
        <f>C2300+D2300+F2300</f>
        <v>0</v>
      </c>
      <c r="N2300" s="6">
        <f>J2300+H2300</f>
        <v>1</v>
      </c>
      <c r="O2300" s="6">
        <f>I2300+G2300</f>
        <v>1</v>
      </c>
    </row>
    <row r="2301" spans="1:15" x14ac:dyDescent="0.35">
      <c r="A2301" s="8" t="s">
        <v>664</v>
      </c>
      <c r="B2301" s="9"/>
      <c r="C2301" s="9"/>
      <c r="D2301" s="9"/>
      <c r="E2301" s="9">
        <v>2</v>
      </c>
      <c r="F2301" s="9"/>
      <c r="G2301" s="9"/>
      <c r="H2301" s="9"/>
      <c r="I2301" s="9"/>
      <c r="J2301" s="9">
        <v>2</v>
      </c>
      <c r="K2301" s="9">
        <v>4</v>
      </c>
      <c r="L2301" s="6">
        <f>K2301-E2301</f>
        <v>2</v>
      </c>
      <c r="M2301" s="6">
        <f>C2301+D2301+F2301</f>
        <v>0</v>
      </c>
      <c r="N2301" s="6">
        <f>J2301+H2301</f>
        <v>2</v>
      </c>
      <c r="O2301" s="6">
        <f>I2301+G2301</f>
        <v>0</v>
      </c>
    </row>
    <row r="2302" spans="1:15" x14ac:dyDescent="0.35">
      <c r="A2302" s="8" t="s">
        <v>206</v>
      </c>
      <c r="B2302" s="9"/>
      <c r="C2302" s="9"/>
      <c r="D2302" s="9"/>
      <c r="E2302" s="9">
        <v>1</v>
      </c>
      <c r="F2302" s="9"/>
      <c r="G2302" s="9"/>
      <c r="H2302" s="9">
        <v>1</v>
      </c>
      <c r="I2302" s="9"/>
      <c r="J2302" s="9">
        <v>1</v>
      </c>
      <c r="K2302" s="9">
        <v>3</v>
      </c>
      <c r="L2302" s="6">
        <f>K2302-E2302</f>
        <v>2</v>
      </c>
      <c r="M2302" s="6">
        <f>C2302+D2302+F2302</f>
        <v>0</v>
      </c>
      <c r="N2302" s="6">
        <f>J2302+H2302</f>
        <v>2</v>
      </c>
      <c r="O2302" s="6">
        <f>I2302+G2302</f>
        <v>0</v>
      </c>
    </row>
    <row r="2303" spans="1:15" x14ac:dyDescent="0.35">
      <c r="A2303" s="8" t="s">
        <v>291</v>
      </c>
      <c r="B2303" s="9"/>
      <c r="C2303" s="9"/>
      <c r="D2303" s="9"/>
      <c r="E2303" s="9">
        <v>1</v>
      </c>
      <c r="F2303" s="9"/>
      <c r="G2303" s="9"/>
      <c r="H2303" s="9">
        <v>1</v>
      </c>
      <c r="I2303" s="9"/>
      <c r="J2303" s="9">
        <v>1</v>
      </c>
      <c r="K2303" s="9">
        <v>3</v>
      </c>
      <c r="L2303" s="6">
        <f>K2303-E2303</f>
        <v>2</v>
      </c>
      <c r="M2303" s="6">
        <f>C2303+D2303+F2303</f>
        <v>0</v>
      </c>
      <c r="N2303" s="6">
        <f>J2303+H2303</f>
        <v>2</v>
      </c>
      <c r="O2303" s="6">
        <f>I2303+G2303</f>
        <v>0</v>
      </c>
    </row>
    <row r="2304" spans="1:15" x14ac:dyDescent="0.35">
      <c r="A2304" s="8" t="s">
        <v>167</v>
      </c>
      <c r="B2304" s="9"/>
      <c r="C2304" s="9"/>
      <c r="D2304" s="9"/>
      <c r="E2304" s="9">
        <v>1</v>
      </c>
      <c r="F2304" s="9"/>
      <c r="G2304" s="9"/>
      <c r="H2304" s="9">
        <v>1</v>
      </c>
      <c r="I2304" s="9"/>
      <c r="J2304" s="9">
        <v>1</v>
      </c>
      <c r="K2304" s="9">
        <v>3</v>
      </c>
      <c r="L2304" s="6">
        <f>K2304-E2304</f>
        <v>2</v>
      </c>
      <c r="M2304" s="6">
        <f>C2304+D2304+F2304</f>
        <v>0</v>
      </c>
      <c r="N2304" s="6">
        <f>J2304+H2304</f>
        <v>2</v>
      </c>
      <c r="O2304" s="6">
        <f>I2304+G2304</f>
        <v>0</v>
      </c>
    </row>
    <row r="2305" spans="1:15" x14ac:dyDescent="0.35">
      <c r="A2305" s="8" t="s">
        <v>118</v>
      </c>
      <c r="B2305" s="9"/>
      <c r="C2305" s="9"/>
      <c r="D2305" s="9"/>
      <c r="E2305" s="9"/>
      <c r="F2305" s="9"/>
      <c r="G2305" s="9"/>
      <c r="H2305" s="9"/>
      <c r="I2305" s="9"/>
      <c r="J2305" s="9">
        <v>2</v>
      </c>
      <c r="K2305" s="9">
        <v>2</v>
      </c>
      <c r="L2305" s="6">
        <f>K2305-E2305</f>
        <v>2</v>
      </c>
      <c r="M2305" s="6">
        <f>C2305+D2305+F2305</f>
        <v>0</v>
      </c>
      <c r="N2305" s="6">
        <f>J2305+H2305</f>
        <v>2</v>
      </c>
      <c r="O2305" s="6">
        <f>I2305+G2305</f>
        <v>0</v>
      </c>
    </row>
    <row r="2306" spans="1:15" x14ac:dyDescent="0.35">
      <c r="A2306" s="8" t="s">
        <v>858</v>
      </c>
      <c r="B2306" s="9"/>
      <c r="C2306" s="9"/>
      <c r="D2306" s="9"/>
      <c r="E2306" s="9"/>
      <c r="F2306" s="9"/>
      <c r="G2306" s="9">
        <v>2</v>
      </c>
      <c r="H2306" s="9"/>
      <c r="I2306" s="9"/>
      <c r="J2306" s="9"/>
      <c r="K2306" s="9">
        <v>2</v>
      </c>
      <c r="L2306" s="6">
        <f>K2306-E2306</f>
        <v>2</v>
      </c>
      <c r="M2306" s="6">
        <f>C2306+D2306+F2306</f>
        <v>0</v>
      </c>
      <c r="N2306" s="6">
        <f>J2306+H2306</f>
        <v>0</v>
      </c>
      <c r="O2306" s="6">
        <f>I2306+G2306</f>
        <v>2</v>
      </c>
    </row>
    <row r="2307" spans="1:15" x14ac:dyDescent="0.35">
      <c r="A2307" s="8" t="s">
        <v>498</v>
      </c>
      <c r="B2307" s="9">
        <v>1</v>
      </c>
      <c r="C2307" s="9"/>
      <c r="D2307" s="9"/>
      <c r="E2307" s="9"/>
      <c r="F2307" s="9"/>
      <c r="G2307" s="9"/>
      <c r="H2307" s="9">
        <v>1</v>
      </c>
      <c r="I2307" s="9"/>
      <c r="J2307" s="9"/>
      <c r="K2307" s="9">
        <v>2</v>
      </c>
      <c r="L2307" s="6">
        <f>K2307-E2307</f>
        <v>2</v>
      </c>
      <c r="M2307" s="6">
        <f>C2307+D2307+F2307</f>
        <v>0</v>
      </c>
      <c r="N2307" s="6">
        <f>J2307+H2307</f>
        <v>1</v>
      </c>
      <c r="O2307" s="6">
        <f>I2307+G2307</f>
        <v>0</v>
      </c>
    </row>
    <row r="2308" spans="1:15" x14ac:dyDescent="0.35">
      <c r="A2308" s="8" t="s">
        <v>28</v>
      </c>
      <c r="B2308" s="9"/>
      <c r="C2308" s="9"/>
      <c r="D2308" s="9"/>
      <c r="E2308" s="9"/>
      <c r="F2308" s="9"/>
      <c r="G2308" s="9"/>
      <c r="H2308" s="9">
        <v>1</v>
      </c>
      <c r="I2308" s="9"/>
      <c r="J2308" s="9">
        <v>1</v>
      </c>
      <c r="K2308" s="9">
        <v>2</v>
      </c>
      <c r="L2308" s="6">
        <f>K2308-E2308</f>
        <v>2</v>
      </c>
      <c r="M2308" s="6">
        <f>C2308+D2308+F2308</f>
        <v>0</v>
      </c>
      <c r="N2308" s="6">
        <f>J2308+H2308</f>
        <v>2</v>
      </c>
      <c r="O2308" s="6">
        <f>I2308+G2308</f>
        <v>0</v>
      </c>
    </row>
    <row r="2309" spans="1:15" x14ac:dyDescent="0.35">
      <c r="A2309" s="8" t="s">
        <v>2130</v>
      </c>
      <c r="B2309" s="9"/>
      <c r="C2309" s="9"/>
      <c r="D2309" s="9"/>
      <c r="E2309" s="9">
        <v>4</v>
      </c>
      <c r="F2309" s="9"/>
      <c r="G2309" s="9"/>
      <c r="H2309" s="9"/>
      <c r="I2309" s="9"/>
      <c r="J2309" s="9">
        <v>1</v>
      </c>
      <c r="K2309" s="9">
        <v>5</v>
      </c>
      <c r="L2309" s="6">
        <f>K2309-E2309</f>
        <v>1</v>
      </c>
      <c r="M2309" s="6">
        <f>C2309+D2309+F2309</f>
        <v>0</v>
      </c>
      <c r="N2309" s="6">
        <f>J2309+H2309</f>
        <v>1</v>
      </c>
      <c r="O2309" s="6">
        <f>I2309+G2309</f>
        <v>0</v>
      </c>
    </row>
    <row r="2310" spans="1:15" x14ac:dyDescent="0.35">
      <c r="A2310" s="8" t="s">
        <v>553</v>
      </c>
      <c r="B2310" s="9"/>
      <c r="C2310" s="9"/>
      <c r="D2310" s="9"/>
      <c r="E2310" s="9">
        <v>3</v>
      </c>
      <c r="F2310" s="9"/>
      <c r="G2310" s="9"/>
      <c r="H2310" s="9"/>
      <c r="I2310" s="9"/>
      <c r="J2310" s="9">
        <v>1</v>
      </c>
      <c r="K2310" s="9">
        <v>4</v>
      </c>
      <c r="L2310" s="6">
        <f>K2310-E2310</f>
        <v>1</v>
      </c>
      <c r="M2310" s="6">
        <f>C2310+D2310+F2310</f>
        <v>0</v>
      </c>
      <c r="N2310" s="6">
        <f>J2310+H2310</f>
        <v>1</v>
      </c>
      <c r="O2310" s="6">
        <f>I2310+G2310</f>
        <v>0</v>
      </c>
    </row>
    <row r="2311" spans="1:15" x14ac:dyDescent="0.35">
      <c r="A2311" s="8" t="s">
        <v>450</v>
      </c>
      <c r="B2311" s="9"/>
      <c r="C2311" s="9"/>
      <c r="D2311" s="9"/>
      <c r="E2311" s="9">
        <v>2</v>
      </c>
      <c r="F2311" s="9"/>
      <c r="G2311" s="9"/>
      <c r="H2311" s="9"/>
      <c r="I2311" s="9"/>
      <c r="J2311" s="9">
        <v>1</v>
      </c>
      <c r="K2311" s="9">
        <v>3</v>
      </c>
      <c r="L2311" s="6">
        <f>K2311-E2311</f>
        <v>1</v>
      </c>
      <c r="M2311" s="6">
        <f>C2311+D2311+F2311</f>
        <v>0</v>
      </c>
      <c r="N2311" s="6">
        <f>J2311+H2311</f>
        <v>1</v>
      </c>
      <c r="O2311" s="6">
        <f>I2311+G2311</f>
        <v>0</v>
      </c>
    </row>
    <row r="2312" spans="1:15" x14ac:dyDescent="0.35">
      <c r="A2312" s="8" t="s">
        <v>2119</v>
      </c>
      <c r="B2312" s="9"/>
      <c r="C2312" s="9"/>
      <c r="D2312" s="9"/>
      <c r="E2312" s="9">
        <v>2</v>
      </c>
      <c r="F2312" s="9"/>
      <c r="G2312" s="9"/>
      <c r="H2312" s="9">
        <v>1</v>
      </c>
      <c r="I2312" s="9"/>
      <c r="J2312" s="9"/>
      <c r="K2312" s="9">
        <v>3</v>
      </c>
      <c r="L2312" s="6">
        <f>K2312-E2312</f>
        <v>1</v>
      </c>
      <c r="M2312" s="6">
        <f>C2312+D2312+F2312</f>
        <v>0</v>
      </c>
      <c r="N2312" s="6">
        <f>J2312+H2312</f>
        <v>1</v>
      </c>
      <c r="O2312" s="6">
        <f>I2312+G2312</f>
        <v>0</v>
      </c>
    </row>
    <row r="2313" spans="1:15" x14ac:dyDescent="0.35">
      <c r="A2313" s="8" t="s">
        <v>79</v>
      </c>
      <c r="B2313" s="9"/>
      <c r="C2313" s="9"/>
      <c r="D2313" s="9"/>
      <c r="E2313" s="9">
        <v>2</v>
      </c>
      <c r="F2313" s="9"/>
      <c r="G2313" s="9"/>
      <c r="H2313" s="9">
        <v>1</v>
      </c>
      <c r="I2313" s="9"/>
      <c r="J2313" s="9"/>
      <c r="K2313" s="9">
        <v>3</v>
      </c>
      <c r="L2313" s="6">
        <f>K2313-E2313</f>
        <v>1</v>
      </c>
      <c r="M2313" s="6">
        <f>C2313+D2313+F2313</f>
        <v>0</v>
      </c>
      <c r="N2313" s="6">
        <f>J2313+H2313</f>
        <v>1</v>
      </c>
      <c r="O2313" s="6">
        <f>I2313+G2313</f>
        <v>0</v>
      </c>
    </row>
    <row r="2314" spans="1:15" x14ac:dyDescent="0.35">
      <c r="A2314" s="8" t="s">
        <v>999</v>
      </c>
      <c r="B2314" s="9"/>
      <c r="C2314" s="9"/>
      <c r="D2314" s="9"/>
      <c r="E2314" s="9">
        <v>1</v>
      </c>
      <c r="F2314" s="9"/>
      <c r="G2314" s="9">
        <v>1</v>
      </c>
      <c r="H2314" s="9"/>
      <c r="I2314" s="9"/>
      <c r="J2314" s="9"/>
      <c r="K2314" s="9">
        <v>2</v>
      </c>
      <c r="L2314" s="6">
        <f>K2314-E2314</f>
        <v>1</v>
      </c>
      <c r="M2314" s="6">
        <f>C2314+D2314+F2314</f>
        <v>0</v>
      </c>
      <c r="N2314" s="6">
        <f>J2314+H2314</f>
        <v>0</v>
      </c>
      <c r="O2314" s="6">
        <f>I2314+G2314</f>
        <v>1</v>
      </c>
    </row>
    <row r="2315" spans="1:15" x14ac:dyDescent="0.35">
      <c r="A2315" s="8" t="s">
        <v>944</v>
      </c>
      <c r="B2315" s="9"/>
      <c r="C2315" s="9"/>
      <c r="D2315" s="9"/>
      <c r="E2315" s="9">
        <v>1</v>
      </c>
      <c r="F2315" s="9"/>
      <c r="G2315" s="9"/>
      <c r="H2315" s="9"/>
      <c r="I2315" s="9"/>
      <c r="J2315" s="9">
        <v>1</v>
      </c>
      <c r="K2315" s="9">
        <v>2</v>
      </c>
      <c r="L2315" s="6">
        <f>K2315-E2315</f>
        <v>1</v>
      </c>
      <c r="M2315" s="6">
        <f>C2315+D2315+F2315</f>
        <v>0</v>
      </c>
      <c r="N2315" s="6">
        <f>J2315+H2315</f>
        <v>1</v>
      </c>
      <c r="O2315" s="6">
        <f>I2315+G2315</f>
        <v>0</v>
      </c>
    </row>
    <row r="2316" spans="1:15" x14ac:dyDescent="0.35">
      <c r="A2316" s="8" t="s">
        <v>492</v>
      </c>
      <c r="B2316" s="9"/>
      <c r="C2316" s="9"/>
      <c r="D2316" s="9"/>
      <c r="E2316" s="9">
        <v>1</v>
      </c>
      <c r="F2316" s="9"/>
      <c r="G2316" s="9"/>
      <c r="H2316" s="9">
        <v>1</v>
      </c>
      <c r="I2316" s="9"/>
      <c r="J2316" s="9"/>
      <c r="K2316" s="9">
        <v>2</v>
      </c>
      <c r="L2316" s="6">
        <f>K2316-E2316</f>
        <v>1</v>
      </c>
      <c r="M2316" s="6">
        <f>C2316+D2316+F2316</f>
        <v>0</v>
      </c>
      <c r="N2316" s="6">
        <f>J2316+H2316</f>
        <v>1</v>
      </c>
      <c r="O2316" s="6">
        <f>I2316+G2316</f>
        <v>0</v>
      </c>
    </row>
    <row r="2317" spans="1:15" x14ac:dyDescent="0.35">
      <c r="A2317" s="8" t="s">
        <v>485</v>
      </c>
      <c r="B2317" s="9"/>
      <c r="C2317" s="9"/>
      <c r="D2317" s="9"/>
      <c r="E2317" s="9">
        <v>1</v>
      </c>
      <c r="F2317" s="9"/>
      <c r="G2317" s="9"/>
      <c r="H2317" s="9">
        <v>1</v>
      </c>
      <c r="I2317" s="9"/>
      <c r="J2317" s="9"/>
      <c r="K2317" s="9">
        <v>2</v>
      </c>
      <c r="L2317" s="6">
        <f>K2317-E2317</f>
        <v>1</v>
      </c>
      <c r="M2317" s="6">
        <f>C2317+D2317+F2317</f>
        <v>0</v>
      </c>
      <c r="N2317" s="6">
        <f>J2317+H2317</f>
        <v>1</v>
      </c>
      <c r="O2317" s="6">
        <f>I2317+G2317</f>
        <v>0</v>
      </c>
    </row>
    <row r="2318" spans="1:15" x14ac:dyDescent="0.35">
      <c r="A2318" s="8" t="s">
        <v>1642</v>
      </c>
      <c r="B2318" s="9"/>
      <c r="C2318" s="9"/>
      <c r="D2318" s="9"/>
      <c r="E2318" s="9">
        <v>1</v>
      </c>
      <c r="F2318" s="9"/>
      <c r="G2318" s="9">
        <v>1</v>
      </c>
      <c r="H2318" s="9"/>
      <c r="I2318" s="9"/>
      <c r="J2318" s="9"/>
      <c r="K2318" s="9">
        <v>2</v>
      </c>
      <c r="L2318" s="6">
        <f>K2318-E2318</f>
        <v>1</v>
      </c>
      <c r="M2318" s="6">
        <f>C2318+D2318+F2318</f>
        <v>0</v>
      </c>
      <c r="N2318" s="6">
        <f>J2318+H2318</f>
        <v>0</v>
      </c>
      <c r="O2318" s="6">
        <f>I2318+G2318</f>
        <v>1</v>
      </c>
    </row>
    <row r="2319" spans="1:15" x14ac:dyDescent="0.35">
      <c r="A2319" s="8" t="s">
        <v>1468</v>
      </c>
      <c r="B2319" s="9"/>
      <c r="C2319" s="9"/>
      <c r="D2319" s="9"/>
      <c r="E2319" s="9">
        <v>1</v>
      </c>
      <c r="F2319" s="9"/>
      <c r="G2319" s="9"/>
      <c r="H2319" s="9">
        <v>1</v>
      </c>
      <c r="I2319" s="9"/>
      <c r="J2319" s="9"/>
      <c r="K2319" s="9">
        <v>2</v>
      </c>
      <c r="L2319" s="6">
        <f>K2319-E2319</f>
        <v>1</v>
      </c>
      <c r="M2319" s="6">
        <f>C2319+D2319+F2319</f>
        <v>0</v>
      </c>
      <c r="N2319" s="6">
        <f>J2319+H2319</f>
        <v>1</v>
      </c>
      <c r="O2319" s="6">
        <f>I2319+G2319</f>
        <v>0</v>
      </c>
    </row>
    <row r="2320" spans="1:15" x14ac:dyDescent="0.35">
      <c r="A2320" s="8" t="s">
        <v>266</v>
      </c>
      <c r="B2320" s="9"/>
      <c r="C2320" s="9"/>
      <c r="D2320" s="9"/>
      <c r="E2320" s="9">
        <v>1</v>
      </c>
      <c r="F2320" s="9"/>
      <c r="G2320" s="9"/>
      <c r="H2320" s="9">
        <v>1</v>
      </c>
      <c r="I2320" s="9"/>
      <c r="J2320" s="9"/>
      <c r="K2320" s="9">
        <v>2</v>
      </c>
      <c r="L2320" s="6">
        <f>K2320-E2320</f>
        <v>1</v>
      </c>
      <c r="M2320" s="6">
        <f>C2320+D2320+F2320</f>
        <v>0</v>
      </c>
      <c r="N2320" s="6">
        <f>J2320+H2320</f>
        <v>1</v>
      </c>
      <c r="O2320" s="6">
        <f>I2320+G2320</f>
        <v>0</v>
      </c>
    </row>
    <row r="2321" spans="1:15" x14ac:dyDescent="0.35">
      <c r="A2321" s="8" t="s">
        <v>733</v>
      </c>
      <c r="B2321" s="9"/>
      <c r="C2321" s="9"/>
      <c r="D2321" s="9"/>
      <c r="E2321" s="9">
        <v>1</v>
      </c>
      <c r="F2321" s="9"/>
      <c r="G2321" s="9"/>
      <c r="H2321" s="9">
        <v>1</v>
      </c>
      <c r="I2321" s="9"/>
      <c r="J2321" s="9"/>
      <c r="K2321" s="9">
        <v>2</v>
      </c>
      <c r="L2321" s="6">
        <f>K2321-E2321</f>
        <v>1</v>
      </c>
      <c r="M2321" s="6">
        <f>C2321+D2321+F2321</f>
        <v>0</v>
      </c>
      <c r="N2321" s="6">
        <f>J2321+H2321</f>
        <v>1</v>
      </c>
      <c r="O2321" s="6">
        <f>I2321+G2321</f>
        <v>0</v>
      </c>
    </row>
    <row r="2322" spans="1:15" x14ac:dyDescent="0.35">
      <c r="A2322" s="8" t="s">
        <v>58</v>
      </c>
      <c r="B2322" s="9"/>
      <c r="C2322" s="9"/>
      <c r="D2322" s="9"/>
      <c r="E2322" s="9"/>
      <c r="F2322" s="9"/>
      <c r="G2322" s="9"/>
      <c r="H2322" s="9"/>
      <c r="I2322" s="9"/>
      <c r="J2322" s="9">
        <v>1</v>
      </c>
      <c r="K2322" s="9">
        <v>1</v>
      </c>
      <c r="L2322" s="6">
        <f>K2322-E2322</f>
        <v>1</v>
      </c>
      <c r="M2322" s="6">
        <f>C2322+D2322+F2322</f>
        <v>0</v>
      </c>
      <c r="N2322" s="6">
        <f>J2322+H2322</f>
        <v>1</v>
      </c>
      <c r="O2322" s="6">
        <f>I2322+G2322</f>
        <v>0</v>
      </c>
    </row>
    <row r="2323" spans="1:15" x14ac:dyDescent="0.35">
      <c r="A2323" s="8" t="s">
        <v>59</v>
      </c>
      <c r="B2323" s="9"/>
      <c r="C2323" s="9"/>
      <c r="D2323" s="9">
        <v>1</v>
      </c>
      <c r="E2323" s="9"/>
      <c r="F2323" s="9"/>
      <c r="G2323" s="9"/>
      <c r="H2323" s="9"/>
      <c r="I2323" s="9"/>
      <c r="J2323" s="9"/>
      <c r="K2323" s="9">
        <v>1</v>
      </c>
      <c r="L2323" s="6">
        <f>K2323-E2323</f>
        <v>1</v>
      </c>
      <c r="M2323" s="6">
        <f>C2323+D2323+F2323</f>
        <v>1</v>
      </c>
      <c r="N2323" s="6">
        <f>J2323+H2323</f>
        <v>0</v>
      </c>
      <c r="O2323" s="6">
        <f>I2323+G2323</f>
        <v>0</v>
      </c>
    </row>
    <row r="2324" spans="1:15" x14ac:dyDescent="0.35">
      <c r="A2324" s="8" t="s">
        <v>2114</v>
      </c>
      <c r="B2324" s="9"/>
      <c r="C2324" s="9"/>
      <c r="D2324" s="9"/>
      <c r="E2324" s="9"/>
      <c r="F2324" s="9"/>
      <c r="G2324" s="9"/>
      <c r="H2324" s="9">
        <v>1</v>
      </c>
      <c r="I2324" s="9"/>
      <c r="J2324" s="9"/>
      <c r="K2324" s="9">
        <v>1</v>
      </c>
      <c r="L2324" s="6">
        <f>K2324-E2324</f>
        <v>1</v>
      </c>
      <c r="M2324" s="6">
        <f>C2324+D2324+F2324</f>
        <v>0</v>
      </c>
      <c r="N2324" s="6">
        <f>J2324+H2324</f>
        <v>1</v>
      </c>
      <c r="O2324" s="6">
        <f>I2324+G2324</f>
        <v>0</v>
      </c>
    </row>
    <row r="2325" spans="1:15" x14ac:dyDescent="0.35">
      <c r="A2325" s="8" t="s">
        <v>78</v>
      </c>
      <c r="B2325" s="9"/>
      <c r="C2325" s="9"/>
      <c r="D2325" s="9"/>
      <c r="E2325" s="9"/>
      <c r="F2325" s="9"/>
      <c r="G2325" s="9"/>
      <c r="H2325" s="9"/>
      <c r="I2325" s="9"/>
      <c r="J2325" s="9">
        <v>1</v>
      </c>
      <c r="K2325" s="9">
        <v>1</v>
      </c>
      <c r="L2325" s="6">
        <f>K2325-E2325</f>
        <v>1</v>
      </c>
      <c r="M2325" s="6">
        <f>C2325+D2325+F2325</f>
        <v>0</v>
      </c>
      <c r="N2325" s="6">
        <f>J2325+H2325</f>
        <v>1</v>
      </c>
      <c r="O2325" s="6">
        <f>I2325+G2325</f>
        <v>0</v>
      </c>
    </row>
    <row r="2326" spans="1:15" x14ac:dyDescent="0.35">
      <c r="A2326" s="8" t="s">
        <v>549</v>
      </c>
      <c r="B2326" s="9"/>
      <c r="C2326" s="9"/>
      <c r="D2326" s="9"/>
      <c r="E2326" s="9"/>
      <c r="F2326" s="9"/>
      <c r="G2326" s="9"/>
      <c r="H2326" s="9"/>
      <c r="I2326" s="9"/>
      <c r="J2326" s="9">
        <v>1</v>
      </c>
      <c r="K2326" s="9">
        <v>1</v>
      </c>
      <c r="L2326" s="6">
        <f>K2326-E2326</f>
        <v>1</v>
      </c>
      <c r="M2326" s="6">
        <f>C2326+D2326+F2326</f>
        <v>0</v>
      </c>
      <c r="N2326" s="6">
        <f>J2326+H2326</f>
        <v>1</v>
      </c>
      <c r="O2326" s="6">
        <f>I2326+G2326</f>
        <v>0</v>
      </c>
    </row>
    <row r="2327" spans="1:15" x14ac:dyDescent="0.35">
      <c r="A2327" s="8" t="s">
        <v>131</v>
      </c>
      <c r="B2327" s="9"/>
      <c r="C2327" s="9"/>
      <c r="D2327" s="9"/>
      <c r="E2327" s="9"/>
      <c r="F2327" s="9"/>
      <c r="G2327" s="9"/>
      <c r="H2327" s="9"/>
      <c r="I2327" s="9"/>
      <c r="J2327" s="9">
        <v>1</v>
      </c>
      <c r="K2327" s="9">
        <v>1</v>
      </c>
      <c r="L2327" s="6">
        <f>K2327-E2327</f>
        <v>1</v>
      </c>
      <c r="M2327" s="6">
        <f>C2327+D2327+F2327</f>
        <v>0</v>
      </c>
      <c r="N2327" s="6">
        <f>J2327+H2327</f>
        <v>1</v>
      </c>
      <c r="O2327" s="6">
        <f>I2327+G2327</f>
        <v>0</v>
      </c>
    </row>
    <row r="2328" spans="1:15" x14ac:dyDescent="0.35">
      <c r="A2328" s="8" t="s">
        <v>2138</v>
      </c>
      <c r="B2328" s="9"/>
      <c r="C2328" s="9"/>
      <c r="D2328" s="9"/>
      <c r="E2328" s="9"/>
      <c r="F2328" s="9"/>
      <c r="G2328" s="9"/>
      <c r="H2328" s="9"/>
      <c r="I2328" s="9"/>
      <c r="J2328" s="9">
        <v>1</v>
      </c>
      <c r="K2328" s="9">
        <v>1</v>
      </c>
      <c r="L2328" s="6">
        <f>K2328-E2328</f>
        <v>1</v>
      </c>
      <c r="M2328" s="6">
        <f>C2328+D2328+F2328</f>
        <v>0</v>
      </c>
      <c r="N2328" s="6">
        <f>J2328+H2328</f>
        <v>1</v>
      </c>
      <c r="O2328" s="6">
        <f>I2328+G2328</f>
        <v>0</v>
      </c>
    </row>
    <row r="2329" spans="1:15" x14ac:dyDescent="0.35">
      <c r="A2329" s="8" t="s">
        <v>2139</v>
      </c>
      <c r="B2329" s="9"/>
      <c r="C2329" s="9"/>
      <c r="D2329" s="9"/>
      <c r="E2329" s="9"/>
      <c r="F2329" s="9"/>
      <c r="G2329" s="9"/>
      <c r="H2329" s="9"/>
      <c r="I2329" s="9"/>
      <c r="J2329" s="9">
        <v>1</v>
      </c>
      <c r="K2329" s="9">
        <v>1</v>
      </c>
      <c r="L2329" s="6">
        <f>K2329-E2329</f>
        <v>1</v>
      </c>
      <c r="M2329" s="6">
        <f>C2329+D2329+F2329</f>
        <v>0</v>
      </c>
      <c r="N2329" s="6">
        <f>J2329+H2329</f>
        <v>1</v>
      </c>
      <c r="O2329" s="6">
        <f>I2329+G2329</f>
        <v>0</v>
      </c>
    </row>
    <row r="2330" spans="1:15" x14ac:dyDescent="0.35">
      <c r="A2330" s="8" t="s">
        <v>2184</v>
      </c>
      <c r="B2330" s="9"/>
      <c r="C2330" s="9"/>
      <c r="D2330" s="9"/>
      <c r="E2330" s="9"/>
      <c r="F2330" s="9"/>
      <c r="G2330" s="9"/>
      <c r="H2330" s="9">
        <v>1</v>
      </c>
      <c r="I2330" s="9"/>
      <c r="J2330" s="9"/>
      <c r="K2330" s="9">
        <v>1</v>
      </c>
      <c r="L2330" s="6">
        <f>K2330-E2330</f>
        <v>1</v>
      </c>
      <c r="M2330" s="6">
        <f>C2330+D2330+F2330</f>
        <v>0</v>
      </c>
      <c r="N2330" s="6">
        <f>J2330+H2330</f>
        <v>1</v>
      </c>
      <c r="O2330" s="6">
        <f>I2330+G2330</f>
        <v>0</v>
      </c>
    </row>
    <row r="2331" spans="1:15" x14ac:dyDescent="0.35">
      <c r="A2331" s="8" t="s">
        <v>917</v>
      </c>
      <c r="B2331" s="9"/>
      <c r="C2331" s="9"/>
      <c r="D2331" s="9"/>
      <c r="E2331" s="9"/>
      <c r="F2331" s="9"/>
      <c r="G2331" s="9"/>
      <c r="H2331" s="9"/>
      <c r="I2331" s="9">
        <v>1</v>
      </c>
      <c r="J2331" s="9"/>
      <c r="K2331" s="9">
        <v>1</v>
      </c>
      <c r="L2331" s="6">
        <f>K2331-E2331</f>
        <v>1</v>
      </c>
      <c r="M2331" s="6">
        <f>C2331+D2331+F2331</f>
        <v>0</v>
      </c>
      <c r="N2331" s="6">
        <f>J2331+H2331</f>
        <v>0</v>
      </c>
      <c r="O2331" s="6">
        <f>I2331+G2331</f>
        <v>1</v>
      </c>
    </row>
    <row r="2332" spans="1:15" x14ac:dyDescent="0.35">
      <c r="A2332" s="8" t="s">
        <v>2131</v>
      </c>
      <c r="B2332" s="9"/>
      <c r="C2332" s="9"/>
      <c r="D2332" s="9"/>
      <c r="E2332" s="9"/>
      <c r="F2332" s="9"/>
      <c r="G2332" s="9"/>
      <c r="H2332" s="9"/>
      <c r="I2332" s="9"/>
      <c r="J2332" s="9">
        <v>1</v>
      </c>
      <c r="K2332" s="9">
        <v>1</v>
      </c>
      <c r="L2332" s="6">
        <f>K2332-E2332</f>
        <v>1</v>
      </c>
      <c r="M2332" s="6">
        <f>C2332+D2332+F2332</f>
        <v>0</v>
      </c>
      <c r="N2332" s="6">
        <f>J2332+H2332</f>
        <v>1</v>
      </c>
      <c r="O2332" s="6">
        <f>I2332+G2332</f>
        <v>0</v>
      </c>
    </row>
    <row r="2333" spans="1:15" x14ac:dyDescent="0.35">
      <c r="A2333" s="8" t="s">
        <v>948</v>
      </c>
      <c r="B2333" s="9"/>
      <c r="C2333" s="9"/>
      <c r="D2333" s="9"/>
      <c r="E2333" s="9"/>
      <c r="F2333" s="9"/>
      <c r="G2333" s="9">
        <v>1</v>
      </c>
      <c r="H2333" s="9"/>
      <c r="I2333" s="9"/>
      <c r="J2333" s="9"/>
      <c r="K2333" s="9">
        <v>1</v>
      </c>
      <c r="L2333" s="6">
        <f>K2333-E2333</f>
        <v>1</v>
      </c>
      <c r="M2333" s="6">
        <f>C2333+D2333+F2333</f>
        <v>0</v>
      </c>
      <c r="N2333" s="6">
        <f>J2333+H2333</f>
        <v>0</v>
      </c>
      <c r="O2333" s="6">
        <f>I2333+G2333</f>
        <v>1</v>
      </c>
    </row>
    <row r="2334" spans="1:15" x14ac:dyDescent="0.35">
      <c r="A2334" s="8" t="s">
        <v>2123</v>
      </c>
      <c r="B2334" s="9"/>
      <c r="C2334" s="9"/>
      <c r="D2334" s="9"/>
      <c r="E2334" s="9"/>
      <c r="F2334" s="9"/>
      <c r="G2334" s="9"/>
      <c r="H2334" s="9">
        <v>1</v>
      </c>
      <c r="I2334" s="9"/>
      <c r="J2334" s="9"/>
      <c r="K2334" s="9">
        <v>1</v>
      </c>
      <c r="L2334" s="6">
        <f>K2334-E2334</f>
        <v>1</v>
      </c>
      <c r="M2334" s="6">
        <f>C2334+D2334+F2334</f>
        <v>0</v>
      </c>
      <c r="N2334" s="6">
        <f>J2334+H2334</f>
        <v>1</v>
      </c>
      <c r="O2334" s="6">
        <f>I2334+G2334</f>
        <v>0</v>
      </c>
    </row>
    <row r="2335" spans="1:15" x14ac:dyDescent="0.35">
      <c r="A2335" s="8" t="s">
        <v>2122</v>
      </c>
      <c r="B2335" s="9"/>
      <c r="C2335" s="9"/>
      <c r="D2335" s="9"/>
      <c r="E2335" s="9"/>
      <c r="F2335" s="9"/>
      <c r="G2335" s="9"/>
      <c r="H2335" s="9">
        <v>1</v>
      </c>
      <c r="I2335" s="9"/>
      <c r="J2335" s="9"/>
      <c r="K2335" s="9">
        <v>1</v>
      </c>
      <c r="L2335" s="6">
        <f>K2335-E2335</f>
        <v>1</v>
      </c>
      <c r="M2335" s="6">
        <f>C2335+D2335+F2335</f>
        <v>0</v>
      </c>
      <c r="N2335" s="6">
        <f>J2335+H2335</f>
        <v>1</v>
      </c>
      <c r="O2335" s="6">
        <f>I2335+G2335</f>
        <v>0</v>
      </c>
    </row>
    <row r="2336" spans="1:15" x14ac:dyDescent="0.35">
      <c r="A2336" s="8" t="s">
        <v>176</v>
      </c>
      <c r="B2336" s="9"/>
      <c r="C2336" s="9"/>
      <c r="D2336" s="9"/>
      <c r="E2336" s="9"/>
      <c r="F2336" s="9"/>
      <c r="G2336" s="9"/>
      <c r="H2336" s="9"/>
      <c r="I2336" s="9"/>
      <c r="J2336" s="9">
        <v>1</v>
      </c>
      <c r="K2336" s="9">
        <v>1</v>
      </c>
      <c r="L2336" s="6">
        <f>K2336-E2336</f>
        <v>1</v>
      </c>
      <c r="M2336" s="6">
        <f>C2336+D2336+F2336</f>
        <v>0</v>
      </c>
      <c r="N2336" s="6">
        <f>J2336+H2336</f>
        <v>1</v>
      </c>
      <c r="O2336" s="6">
        <f>I2336+G2336</f>
        <v>0</v>
      </c>
    </row>
    <row r="2337" spans="1:15" x14ac:dyDescent="0.35">
      <c r="A2337" s="8" t="s">
        <v>194</v>
      </c>
      <c r="B2337" s="9"/>
      <c r="C2337" s="9"/>
      <c r="D2337" s="9"/>
      <c r="E2337" s="9"/>
      <c r="F2337" s="9"/>
      <c r="G2337" s="9"/>
      <c r="H2337" s="9"/>
      <c r="I2337" s="9"/>
      <c r="J2337" s="9">
        <v>1</v>
      </c>
      <c r="K2337" s="9">
        <v>1</v>
      </c>
      <c r="L2337" s="6">
        <f>K2337-E2337</f>
        <v>1</v>
      </c>
      <c r="M2337" s="6">
        <f>C2337+D2337+F2337</f>
        <v>0</v>
      </c>
      <c r="N2337" s="6">
        <f>J2337+H2337</f>
        <v>1</v>
      </c>
      <c r="O2337" s="6">
        <f>I2337+G2337</f>
        <v>0</v>
      </c>
    </row>
    <row r="2338" spans="1:15" x14ac:dyDescent="0.35">
      <c r="A2338" s="8" t="s">
        <v>350</v>
      </c>
      <c r="B2338" s="9"/>
      <c r="C2338" s="9"/>
      <c r="D2338" s="9"/>
      <c r="E2338" s="9"/>
      <c r="F2338" s="9"/>
      <c r="G2338" s="9"/>
      <c r="H2338" s="9"/>
      <c r="I2338" s="9"/>
      <c r="J2338" s="9">
        <v>1</v>
      </c>
      <c r="K2338" s="9">
        <v>1</v>
      </c>
      <c r="L2338" s="6">
        <f>K2338-E2338</f>
        <v>1</v>
      </c>
      <c r="M2338" s="6">
        <f>C2338+D2338+F2338</f>
        <v>0</v>
      </c>
      <c r="N2338" s="6">
        <f>J2338+H2338</f>
        <v>1</v>
      </c>
      <c r="O2338" s="6">
        <f>I2338+G2338</f>
        <v>0</v>
      </c>
    </row>
    <row r="2339" spans="1:15" x14ac:dyDescent="0.35">
      <c r="A2339" s="8" t="s">
        <v>2124</v>
      </c>
      <c r="B2339" s="9"/>
      <c r="C2339" s="9"/>
      <c r="D2339" s="9"/>
      <c r="E2339" s="9"/>
      <c r="F2339" s="9"/>
      <c r="G2339" s="9"/>
      <c r="H2339" s="9">
        <v>1</v>
      </c>
      <c r="I2339" s="9"/>
      <c r="J2339" s="9"/>
      <c r="K2339" s="9">
        <v>1</v>
      </c>
      <c r="L2339" s="6">
        <f>K2339-E2339</f>
        <v>1</v>
      </c>
      <c r="M2339" s="6">
        <f>C2339+D2339+F2339</f>
        <v>0</v>
      </c>
      <c r="N2339" s="6">
        <f>J2339+H2339</f>
        <v>1</v>
      </c>
      <c r="O2339" s="6">
        <f>I2339+G2339</f>
        <v>0</v>
      </c>
    </row>
    <row r="2340" spans="1:15" x14ac:dyDescent="0.35">
      <c r="A2340" s="8" t="s">
        <v>1000</v>
      </c>
      <c r="B2340" s="9"/>
      <c r="C2340" s="9"/>
      <c r="D2340" s="9"/>
      <c r="E2340" s="9"/>
      <c r="F2340" s="9"/>
      <c r="G2340" s="9"/>
      <c r="H2340" s="9"/>
      <c r="I2340" s="9"/>
      <c r="J2340" s="9">
        <v>1</v>
      </c>
      <c r="K2340" s="9">
        <v>1</v>
      </c>
      <c r="L2340" s="6">
        <f>K2340-E2340</f>
        <v>1</v>
      </c>
      <c r="M2340" s="6">
        <f>C2340+D2340+F2340</f>
        <v>0</v>
      </c>
      <c r="N2340" s="6">
        <f>J2340+H2340</f>
        <v>1</v>
      </c>
      <c r="O2340" s="6">
        <f>I2340+G2340</f>
        <v>0</v>
      </c>
    </row>
    <row r="2341" spans="1:15" x14ac:dyDescent="0.35">
      <c r="A2341" s="8" t="s">
        <v>541</v>
      </c>
      <c r="B2341" s="9"/>
      <c r="C2341" s="9"/>
      <c r="D2341" s="9"/>
      <c r="E2341" s="9"/>
      <c r="F2341" s="9"/>
      <c r="G2341" s="9"/>
      <c r="H2341" s="9">
        <v>1</v>
      </c>
      <c r="I2341" s="9"/>
      <c r="J2341" s="9"/>
      <c r="K2341" s="9">
        <v>1</v>
      </c>
      <c r="L2341" s="6">
        <f>K2341-E2341</f>
        <v>1</v>
      </c>
      <c r="M2341" s="6">
        <f>C2341+D2341+F2341</f>
        <v>0</v>
      </c>
      <c r="N2341" s="6">
        <f>J2341+H2341</f>
        <v>1</v>
      </c>
      <c r="O2341" s="6">
        <f>I2341+G2341</f>
        <v>0</v>
      </c>
    </row>
    <row r="2342" spans="1:15" x14ac:dyDescent="0.35">
      <c r="A2342" s="8" t="s">
        <v>402</v>
      </c>
      <c r="B2342" s="9"/>
      <c r="C2342" s="9"/>
      <c r="D2342" s="9"/>
      <c r="E2342" s="9"/>
      <c r="F2342" s="9"/>
      <c r="G2342" s="9"/>
      <c r="H2342" s="9">
        <v>1</v>
      </c>
      <c r="I2342" s="9"/>
      <c r="J2342" s="9"/>
      <c r="K2342" s="9">
        <v>1</v>
      </c>
      <c r="L2342" s="6">
        <f>K2342-E2342</f>
        <v>1</v>
      </c>
      <c r="M2342" s="6">
        <f>C2342+D2342+F2342</f>
        <v>0</v>
      </c>
      <c r="N2342" s="6">
        <f>J2342+H2342</f>
        <v>1</v>
      </c>
      <c r="O2342" s="6">
        <f>I2342+G2342</f>
        <v>0</v>
      </c>
    </row>
    <row r="2343" spans="1:15" x14ac:dyDescent="0.35">
      <c r="A2343" s="8" t="s">
        <v>2116</v>
      </c>
      <c r="B2343" s="9"/>
      <c r="C2343" s="9"/>
      <c r="D2343" s="9"/>
      <c r="E2343" s="9"/>
      <c r="F2343" s="9"/>
      <c r="G2343" s="9"/>
      <c r="H2343" s="9">
        <v>1</v>
      </c>
      <c r="I2343" s="9"/>
      <c r="J2343" s="9"/>
      <c r="K2343" s="9">
        <v>1</v>
      </c>
      <c r="L2343" s="6">
        <f>K2343-E2343</f>
        <v>1</v>
      </c>
      <c r="M2343" s="6">
        <f>C2343+D2343+F2343</f>
        <v>0</v>
      </c>
      <c r="N2343" s="6">
        <f>J2343+H2343</f>
        <v>1</v>
      </c>
      <c r="O2343" s="6">
        <f>I2343+G2343</f>
        <v>0</v>
      </c>
    </row>
    <row r="2344" spans="1:15" x14ac:dyDescent="0.35">
      <c r="A2344" s="8" t="s">
        <v>521</v>
      </c>
      <c r="B2344" s="9"/>
      <c r="C2344" s="9"/>
      <c r="D2344" s="9"/>
      <c r="E2344" s="9"/>
      <c r="F2344" s="9"/>
      <c r="G2344" s="9"/>
      <c r="H2344" s="9">
        <v>1</v>
      </c>
      <c r="I2344" s="9"/>
      <c r="J2344" s="9"/>
      <c r="K2344" s="9">
        <v>1</v>
      </c>
      <c r="L2344" s="6">
        <f>K2344-E2344</f>
        <v>1</v>
      </c>
      <c r="M2344" s="6">
        <f>C2344+D2344+F2344</f>
        <v>0</v>
      </c>
      <c r="N2344" s="6">
        <f>J2344+H2344</f>
        <v>1</v>
      </c>
      <c r="O2344" s="6">
        <f>I2344+G2344</f>
        <v>0</v>
      </c>
    </row>
    <row r="2345" spans="1:15" x14ac:dyDescent="0.35">
      <c r="A2345" s="8" t="s">
        <v>2421</v>
      </c>
      <c r="B2345" s="9"/>
      <c r="C2345" s="9">
        <v>1</v>
      </c>
      <c r="D2345" s="9"/>
      <c r="E2345" s="9"/>
      <c r="F2345" s="9"/>
      <c r="G2345" s="9"/>
      <c r="H2345" s="9"/>
      <c r="I2345" s="9"/>
      <c r="J2345" s="9"/>
      <c r="K2345" s="9">
        <v>1</v>
      </c>
      <c r="L2345" s="6">
        <f>K2345-E2345</f>
        <v>1</v>
      </c>
      <c r="M2345" s="6">
        <f>C2345+D2345+F2345</f>
        <v>1</v>
      </c>
      <c r="N2345" s="6">
        <f>J2345+H2345</f>
        <v>0</v>
      </c>
      <c r="O2345" s="6">
        <f>I2345+G2345</f>
        <v>0</v>
      </c>
    </row>
    <row r="2346" spans="1:15" x14ac:dyDescent="0.35">
      <c r="A2346" s="8" t="s">
        <v>2120</v>
      </c>
      <c r="B2346" s="9"/>
      <c r="C2346" s="9"/>
      <c r="D2346" s="9"/>
      <c r="E2346" s="9"/>
      <c r="F2346" s="9"/>
      <c r="G2346" s="9"/>
      <c r="H2346" s="9">
        <v>1</v>
      </c>
      <c r="I2346" s="9"/>
      <c r="J2346" s="9"/>
      <c r="K2346" s="9">
        <v>1</v>
      </c>
      <c r="L2346" s="6">
        <f>K2346-E2346</f>
        <v>1</v>
      </c>
      <c r="M2346" s="6">
        <f>C2346+D2346+F2346</f>
        <v>0</v>
      </c>
      <c r="N2346" s="6">
        <f>J2346+H2346</f>
        <v>1</v>
      </c>
      <c r="O2346" s="6">
        <f>I2346+G2346</f>
        <v>0</v>
      </c>
    </row>
    <row r="2347" spans="1:15" x14ac:dyDescent="0.35">
      <c r="A2347" s="8" t="s">
        <v>727</v>
      </c>
      <c r="B2347" s="9"/>
      <c r="C2347" s="9"/>
      <c r="D2347" s="9"/>
      <c r="E2347" s="9"/>
      <c r="F2347" s="9"/>
      <c r="G2347" s="9"/>
      <c r="H2347" s="9"/>
      <c r="I2347" s="9"/>
      <c r="J2347" s="9">
        <v>1</v>
      </c>
      <c r="K2347" s="9">
        <v>1</v>
      </c>
      <c r="L2347" s="6">
        <f>K2347-E2347</f>
        <v>1</v>
      </c>
      <c r="M2347" s="6">
        <f>C2347+D2347+F2347</f>
        <v>0</v>
      </c>
      <c r="N2347" s="6">
        <f>J2347+H2347</f>
        <v>1</v>
      </c>
      <c r="O2347" s="6">
        <f>I2347+G2347</f>
        <v>0</v>
      </c>
    </row>
    <row r="2348" spans="1:15" x14ac:dyDescent="0.35">
      <c r="A2348" s="8" t="s">
        <v>2121</v>
      </c>
      <c r="B2348" s="9"/>
      <c r="C2348" s="9"/>
      <c r="D2348" s="9"/>
      <c r="E2348" s="9"/>
      <c r="F2348" s="9"/>
      <c r="G2348" s="9"/>
      <c r="H2348" s="9">
        <v>1</v>
      </c>
      <c r="I2348" s="9"/>
      <c r="J2348" s="9"/>
      <c r="K2348" s="9">
        <v>1</v>
      </c>
      <c r="L2348" s="6">
        <f>K2348-E2348</f>
        <v>1</v>
      </c>
      <c r="M2348" s="6">
        <f>C2348+D2348+F2348</f>
        <v>0</v>
      </c>
      <c r="N2348" s="6">
        <f>J2348+H2348</f>
        <v>1</v>
      </c>
      <c r="O2348" s="6">
        <f>I2348+G2348</f>
        <v>0</v>
      </c>
    </row>
    <row r="2349" spans="1:15" x14ac:dyDescent="0.35">
      <c r="A2349" s="8" t="s">
        <v>267</v>
      </c>
      <c r="B2349" s="9"/>
      <c r="C2349" s="9"/>
      <c r="D2349" s="9"/>
      <c r="E2349" s="9"/>
      <c r="F2349" s="9"/>
      <c r="G2349" s="9"/>
      <c r="H2349" s="9"/>
      <c r="I2349" s="9"/>
      <c r="J2349" s="9">
        <v>1</v>
      </c>
      <c r="K2349" s="9">
        <v>1</v>
      </c>
      <c r="L2349" s="6">
        <f>K2349-E2349</f>
        <v>1</v>
      </c>
      <c r="M2349" s="6">
        <f>C2349+D2349+F2349</f>
        <v>0</v>
      </c>
      <c r="N2349" s="6">
        <f>J2349+H2349</f>
        <v>1</v>
      </c>
      <c r="O2349" s="6">
        <f>I2349+G2349</f>
        <v>0</v>
      </c>
    </row>
    <row r="2350" spans="1:15" x14ac:dyDescent="0.35">
      <c r="A2350" s="8" t="s">
        <v>2125</v>
      </c>
      <c r="B2350" s="9"/>
      <c r="C2350" s="9"/>
      <c r="D2350" s="9"/>
      <c r="E2350" s="9"/>
      <c r="F2350" s="9"/>
      <c r="G2350" s="9"/>
      <c r="H2350" s="9">
        <v>1</v>
      </c>
      <c r="I2350" s="9"/>
      <c r="J2350" s="9"/>
      <c r="K2350" s="9">
        <v>1</v>
      </c>
      <c r="L2350" s="6">
        <f>K2350-E2350</f>
        <v>1</v>
      </c>
      <c r="M2350" s="6">
        <f>C2350+D2350+F2350</f>
        <v>0</v>
      </c>
      <c r="N2350" s="6">
        <f>J2350+H2350</f>
        <v>1</v>
      </c>
      <c r="O2350" s="6">
        <f>I2350+G2350</f>
        <v>0</v>
      </c>
    </row>
    <row r="2351" spans="1:15" x14ac:dyDescent="0.35">
      <c r="A2351" s="8" t="s">
        <v>2191</v>
      </c>
      <c r="B2351" s="9"/>
      <c r="C2351" s="9"/>
      <c r="D2351" s="9"/>
      <c r="E2351" s="9"/>
      <c r="F2351" s="9"/>
      <c r="G2351" s="9">
        <v>1</v>
      </c>
      <c r="H2351" s="9"/>
      <c r="I2351" s="9"/>
      <c r="J2351" s="9"/>
      <c r="K2351" s="9">
        <v>1</v>
      </c>
      <c r="L2351" s="6">
        <f>K2351-E2351</f>
        <v>1</v>
      </c>
      <c r="M2351" s="6">
        <f>C2351+D2351+F2351</f>
        <v>0</v>
      </c>
      <c r="N2351" s="6">
        <f>J2351+H2351</f>
        <v>0</v>
      </c>
      <c r="O2351" s="6">
        <f>I2351+G2351</f>
        <v>1</v>
      </c>
    </row>
    <row r="2352" spans="1:15" x14ac:dyDescent="0.35">
      <c r="A2352" s="8" t="s">
        <v>276</v>
      </c>
      <c r="B2352" s="9"/>
      <c r="C2352" s="9"/>
      <c r="D2352" s="9"/>
      <c r="E2352" s="9"/>
      <c r="F2352" s="9"/>
      <c r="G2352" s="9"/>
      <c r="H2352" s="9"/>
      <c r="I2352" s="9"/>
      <c r="J2352" s="9">
        <v>1</v>
      </c>
      <c r="K2352" s="9">
        <v>1</v>
      </c>
      <c r="L2352" s="6">
        <f>K2352-E2352</f>
        <v>1</v>
      </c>
      <c r="M2352" s="6">
        <f>C2352+D2352+F2352</f>
        <v>0</v>
      </c>
      <c r="N2352" s="6">
        <f>J2352+H2352</f>
        <v>1</v>
      </c>
      <c r="O2352" s="6">
        <f>I2352+G2352</f>
        <v>0</v>
      </c>
    </row>
    <row r="2353" spans="1:15" x14ac:dyDescent="0.35">
      <c r="A2353" s="8" t="s">
        <v>873</v>
      </c>
      <c r="B2353" s="9"/>
      <c r="C2353" s="9"/>
      <c r="D2353" s="9"/>
      <c r="E2353" s="9"/>
      <c r="F2353" s="9"/>
      <c r="G2353" s="9"/>
      <c r="H2353" s="9">
        <v>1</v>
      </c>
      <c r="I2353" s="9"/>
      <c r="J2353" s="9"/>
      <c r="K2353" s="9">
        <v>1</v>
      </c>
      <c r="L2353" s="6">
        <f>K2353-E2353</f>
        <v>1</v>
      </c>
      <c r="M2353" s="6">
        <f>C2353+D2353+F2353</f>
        <v>0</v>
      </c>
      <c r="N2353" s="6">
        <f>J2353+H2353</f>
        <v>1</v>
      </c>
      <c r="O2353" s="6">
        <f>I2353+G2353</f>
        <v>0</v>
      </c>
    </row>
    <row r="2354" spans="1:15" x14ac:dyDescent="0.35">
      <c r="A2354" s="8" t="s">
        <v>933</v>
      </c>
      <c r="B2354" s="9"/>
      <c r="C2354" s="9"/>
      <c r="D2354" s="9"/>
      <c r="E2354" s="9"/>
      <c r="F2354" s="9"/>
      <c r="G2354" s="9"/>
      <c r="H2354" s="9">
        <v>1</v>
      </c>
      <c r="I2354" s="9"/>
      <c r="J2354" s="9"/>
      <c r="K2354" s="9">
        <v>1</v>
      </c>
      <c r="L2354" s="6">
        <f>K2354-E2354</f>
        <v>1</v>
      </c>
      <c r="M2354" s="6">
        <f>C2354+D2354+F2354</f>
        <v>0</v>
      </c>
      <c r="N2354" s="6">
        <f>J2354+H2354</f>
        <v>1</v>
      </c>
      <c r="O2354" s="6">
        <f>I2354+G2354</f>
        <v>0</v>
      </c>
    </row>
    <row r="2355" spans="1:15" x14ac:dyDescent="0.35">
      <c r="A2355" s="8" t="s">
        <v>935</v>
      </c>
      <c r="B2355" s="9"/>
      <c r="C2355" s="9"/>
      <c r="D2355" s="9"/>
      <c r="E2355" s="9"/>
      <c r="F2355" s="9"/>
      <c r="G2355" s="9"/>
      <c r="H2355" s="9"/>
      <c r="I2355" s="9">
        <v>1</v>
      </c>
      <c r="J2355" s="9"/>
      <c r="K2355" s="9">
        <v>1</v>
      </c>
      <c r="L2355" s="6">
        <f>K2355-E2355</f>
        <v>1</v>
      </c>
      <c r="M2355" s="6">
        <f>C2355+D2355+F2355</f>
        <v>0</v>
      </c>
      <c r="N2355" s="6">
        <f>J2355+H2355</f>
        <v>0</v>
      </c>
      <c r="O2355" s="6">
        <f>I2355+G2355</f>
        <v>1</v>
      </c>
    </row>
    <row r="2356" spans="1:15" x14ac:dyDescent="0.35">
      <c r="A2356" s="8" t="s">
        <v>2118</v>
      </c>
      <c r="B2356" s="9"/>
      <c r="C2356" s="9"/>
      <c r="D2356" s="9"/>
      <c r="E2356" s="9"/>
      <c r="F2356" s="9"/>
      <c r="G2356" s="9"/>
      <c r="H2356" s="9">
        <v>1</v>
      </c>
      <c r="I2356" s="9"/>
      <c r="J2356" s="9"/>
      <c r="K2356" s="9">
        <v>1</v>
      </c>
      <c r="L2356" s="6">
        <f>K2356-E2356</f>
        <v>1</v>
      </c>
      <c r="M2356" s="6">
        <f>C2356+D2356+F2356</f>
        <v>0</v>
      </c>
      <c r="N2356" s="6">
        <f>J2356+H2356</f>
        <v>1</v>
      </c>
      <c r="O2356" s="6">
        <f>I2356+G2356</f>
        <v>0</v>
      </c>
    </row>
    <row r="2357" spans="1:15" x14ac:dyDescent="0.35">
      <c r="A2357" s="8" t="s">
        <v>1464</v>
      </c>
      <c r="B2357" s="9"/>
      <c r="C2357" s="9"/>
      <c r="D2357" s="9"/>
      <c r="E2357" s="9"/>
      <c r="F2357" s="9"/>
      <c r="G2357" s="9"/>
      <c r="H2357" s="9"/>
      <c r="I2357" s="9"/>
      <c r="J2357" s="9">
        <v>1</v>
      </c>
      <c r="K2357" s="9">
        <v>1</v>
      </c>
      <c r="L2357" s="6">
        <f>K2357-E2357</f>
        <v>1</v>
      </c>
      <c r="M2357" s="6">
        <f>C2357+D2357+F2357</f>
        <v>0</v>
      </c>
      <c r="N2357" s="6">
        <f>J2357+H2357</f>
        <v>1</v>
      </c>
      <c r="O2357" s="6">
        <f>I2357+G2357</f>
        <v>0</v>
      </c>
    </row>
    <row r="2358" spans="1:15" x14ac:dyDescent="0.35">
      <c r="A2358" s="8" t="s">
        <v>491</v>
      </c>
      <c r="B2358" s="9"/>
      <c r="C2358" s="9"/>
      <c r="D2358" s="9"/>
      <c r="E2358" s="9"/>
      <c r="F2358" s="9"/>
      <c r="G2358" s="9"/>
      <c r="H2358" s="9">
        <v>1</v>
      </c>
      <c r="I2358" s="9"/>
      <c r="J2358" s="9"/>
      <c r="K2358" s="9">
        <v>1</v>
      </c>
      <c r="L2358" s="6">
        <f>K2358-E2358</f>
        <v>1</v>
      </c>
      <c r="M2358" s="6">
        <f>C2358+D2358+F2358</f>
        <v>0</v>
      </c>
      <c r="N2358" s="6">
        <f>J2358+H2358</f>
        <v>1</v>
      </c>
      <c r="O2358" s="6">
        <f>I2358+G2358</f>
        <v>0</v>
      </c>
    </row>
    <row r="2359" spans="1:15" x14ac:dyDescent="0.35">
      <c r="A2359" s="8" t="s">
        <v>828</v>
      </c>
      <c r="B2359" s="9"/>
      <c r="C2359" s="9"/>
      <c r="D2359" s="9"/>
      <c r="E2359" s="9"/>
      <c r="F2359" s="9"/>
      <c r="G2359" s="9">
        <v>1</v>
      </c>
      <c r="H2359" s="9"/>
      <c r="I2359" s="9"/>
      <c r="J2359" s="9"/>
      <c r="K2359" s="9">
        <v>1</v>
      </c>
      <c r="L2359" s="6">
        <f>K2359-E2359</f>
        <v>1</v>
      </c>
      <c r="M2359" s="6">
        <f>C2359+D2359+F2359</f>
        <v>0</v>
      </c>
      <c r="N2359" s="6">
        <f>J2359+H2359</f>
        <v>0</v>
      </c>
      <c r="O2359" s="6">
        <f>I2359+G2359</f>
        <v>1</v>
      </c>
    </row>
    <row r="2360" spans="1:15" x14ac:dyDescent="0.35">
      <c r="A2360" s="8" t="s">
        <v>1671</v>
      </c>
      <c r="B2360" s="9"/>
      <c r="C2360" s="9"/>
      <c r="D2360" s="9"/>
      <c r="E2360" s="9"/>
      <c r="F2360" s="9"/>
      <c r="G2360" s="9"/>
      <c r="H2360" s="9">
        <v>1</v>
      </c>
      <c r="I2360" s="9"/>
      <c r="J2360" s="9"/>
      <c r="K2360" s="9">
        <v>1</v>
      </c>
      <c r="L2360" s="6">
        <f>K2360-E2360</f>
        <v>1</v>
      </c>
      <c r="M2360" s="6">
        <f>C2360+D2360+F2360</f>
        <v>0</v>
      </c>
      <c r="N2360" s="6">
        <f>J2360+H2360</f>
        <v>1</v>
      </c>
      <c r="O2360" s="6">
        <f>I2360+G2360</f>
        <v>0</v>
      </c>
    </row>
    <row r="2361" spans="1:15" x14ac:dyDescent="0.35">
      <c r="A2361" s="8" t="s">
        <v>2183</v>
      </c>
      <c r="B2361" s="9"/>
      <c r="C2361" s="9"/>
      <c r="D2361" s="9"/>
      <c r="E2361" s="9"/>
      <c r="F2361" s="9"/>
      <c r="G2361" s="9"/>
      <c r="H2361" s="9">
        <v>1</v>
      </c>
      <c r="I2361" s="9"/>
      <c r="J2361" s="9"/>
      <c r="K2361" s="9">
        <v>1</v>
      </c>
      <c r="L2361" s="6">
        <f>K2361-E2361</f>
        <v>1</v>
      </c>
      <c r="M2361" s="6">
        <f>C2361+D2361+F2361</f>
        <v>0</v>
      </c>
      <c r="N2361" s="6">
        <f>J2361+H2361</f>
        <v>1</v>
      </c>
      <c r="O2361" s="6">
        <f>I2361+G2361</f>
        <v>0</v>
      </c>
    </row>
    <row r="2362" spans="1:15" x14ac:dyDescent="0.35">
      <c r="A2362" s="8" t="s">
        <v>2446</v>
      </c>
      <c r="B2362" s="9"/>
      <c r="C2362" s="9">
        <v>1</v>
      </c>
      <c r="D2362" s="9"/>
      <c r="E2362" s="9"/>
      <c r="F2362" s="9"/>
      <c r="G2362" s="9"/>
      <c r="H2362" s="9"/>
      <c r="I2362" s="9"/>
      <c r="J2362" s="9"/>
      <c r="K2362" s="9">
        <v>1</v>
      </c>
      <c r="L2362" s="6">
        <f>K2362-E2362</f>
        <v>1</v>
      </c>
      <c r="M2362" s="6">
        <f>C2362+D2362+F2362</f>
        <v>1</v>
      </c>
      <c r="N2362" s="6">
        <f>J2362+H2362</f>
        <v>0</v>
      </c>
      <c r="O2362" s="6">
        <f>I2362+G2362</f>
        <v>0</v>
      </c>
    </row>
    <row r="2363" spans="1:15" x14ac:dyDescent="0.35">
      <c r="A2363" s="8" t="s">
        <v>344</v>
      </c>
      <c r="B2363" s="9"/>
      <c r="C2363" s="9"/>
      <c r="D2363" s="9"/>
      <c r="E2363" s="9"/>
      <c r="F2363" s="9"/>
      <c r="G2363" s="9"/>
      <c r="H2363" s="9"/>
      <c r="I2363" s="9"/>
      <c r="J2363" s="9">
        <v>1</v>
      </c>
      <c r="K2363" s="9">
        <v>1</v>
      </c>
      <c r="L2363" s="6">
        <f>K2363-E2363</f>
        <v>1</v>
      </c>
      <c r="M2363" s="6">
        <f>C2363+D2363+F2363</f>
        <v>0</v>
      </c>
      <c r="N2363" s="6">
        <f>J2363+H2363</f>
        <v>1</v>
      </c>
      <c r="O2363" s="6">
        <f>I2363+G2363</f>
        <v>0</v>
      </c>
    </row>
    <row r="2364" spans="1:15" x14ac:dyDescent="0.35">
      <c r="A2364" s="8" t="s">
        <v>2115</v>
      </c>
      <c r="B2364" s="9"/>
      <c r="C2364" s="9"/>
      <c r="D2364" s="9"/>
      <c r="E2364" s="9"/>
      <c r="F2364" s="9"/>
      <c r="G2364" s="9"/>
      <c r="H2364" s="9">
        <v>1</v>
      </c>
      <c r="I2364" s="9"/>
      <c r="J2364" s="9"/>
      <c r="K2364" s="9">
        <v>1</v>
      </c>
      <c r="L2364" s="6">
        <f>K2364-E2364</f>
        <v>1</v>
      </c>
      <c r="M2364" s="6">
        <f>C2364+D2364+F2364</f>
        <v>0</v>
      </c>
      <c r="N2364" s="6">
        <f>J2364+H2364</f>
        <v>1</v>
      </c>
      <c r="O2364" s="6">
        <f>I2364+G2364</f>
        <v>0</v>
      </c>
    </row>
    <row r="2365" spans="1:15" x14ac:dyDescent="0.35">
      <c r="A2365" s="8" t="s">
        <v>357</v>
      </c>
      <c r="B2365" s="9"/>
      <c r="C2365" s="9"/>
      <c r="D2365" s="9"/>
      <c r="E2365" s="9"/>
      <c r="F2365" s="9"/>
      <c r="G2365" s="9"/>
      <c r="H2365" s="9">
        <v>1</v>
      </c>
      <c r="I2365" s="9"/>
      <c r="J2365" s="9"/>
      <c r="K2365" s="9">
        <v>1</v>
      </c>
      <c r="L2365" s="6">
        <f>K2365-E2365</f>
        <v>1</v>
      </c>
      <c r="M2365" s="6">
        <f>C2365+D2365+F2365</f>
        <v>0</v>
      </c>
      <c r="N2365" s="6">
        <f>J2365+H2365</f>
        <v>1</v>
      </c>
      <c r="O2365" s="6">
        <f>I2365+G2365</f>
        <v>0</v>
      </c>
    </row>
    <row r="2366" spans="1:15" x14ac:dyDescent="0.35">
      <c r="A2366" s="8" t="s">
        <v>2404</v>
      </c>
      <c r="B2366" s="9"/>
      <c r="C2366" s="9"/>
      <c r="D2366" s="9">
        <v>1</v>
      </c>
      <c r="E2366" s="9"/>
      <c r="F2366" s="9"/>
      <c r="G2366" s="9"/>
      <c r="H2366" s="9"/>
      <c r="I2366" s="9"/>
      <c r="J2366" s="9"/>
      <c r="K2366" s="9">
        <v>1</v>
      </c>
      <c r="L2366" s="6">
        <f>K2366-E2366</f>
        <v>1</v>
      </c>
      <c r="M2366" s="6">
        <f>C2366+D2366+F2366</f>
        <v>1</v>
      </c>
      <c r="N2366" s="6">
        <f>J2366+H2366</f>
        <v>0</v>
      </c>
      <c r="O2366" s="6">
        <f>I2366+G2366</f>
        <v>0</v>
      </c>
    </row>
    <row r="2367" spans="1:15" x14ac:dyDescent="0.35">
      <c r="A2367" s="8" t="s">
        <v>1071</v>
      </c>
      <c r="B2367" s="9"/>
      <c r="C2367" s="9"/>
      <c r="D2367" s="9"/>
      <c r="E2367" s="9">
        <v>7</v>
      </c>
      <c r="F2367" s="9"/>
      <c r="G2367" s="9"/>
      <c r="H2367" s="9"/>
      <c r="I2367" s="9"/>
      <c r="J2367" s="9"/>
      <c r="K2367" s="9">
        <v>7</v>
      </c>
      <c r="L2367" s="6">
        <f>K2367-E2367</f>
        <v>0</v>
      </c>
      <c r="M2367" s="6">
        <f>C2367+D2367+F2367</f>
        <v>0</v>
      </c>
      <c r="N2367" s="6">
        <f>J2367+H2367</f>
        <v>0</v>
      </c>
      <c r="O2367" s="6">
        <f>I2367+G2367</f>
        <v>0</v>
      </c>
    </row>
    <row r="2368" spans="1:15" x14ac:dyDescent="0.35">
      <c r="A2368" s="8" t="s">
        <v>1030</v>
      </c>
      <c r="B2368" s="9"/>
      <c r="C2368" s="9"/>
      <c r="D2368" s="9"/>
      <c r="E2368" s="9">
        <v>6</v>
      </c>
      <c r="F2368" s="9"/>
      <c r="G2368" s="9"/>
      <c r="H2368" s="9"/>
      <c r="I2368" s="9"/>
      <c r="J2368" s="9"/>
      <c r="K2368" s="9">
        <v>6</v>
      </c>
      <c r="L2368" s="6">
        <f>K2368-E2368</f>
        <v>0</v>
      </c>
      <c r="M2368" s="6">
        <f>C2368+D2368+F2368</f>
        <v>0</v>
      </c>
      <c r="N2368" s="6">
        <f>J2368+H2368</f>
        <v>0</v>
      </c>
      <c r="O2368" s="6">
        <f>I2368+G2368</f>
        <v>0</v>
      </c>
    </row>
    <row r="2369" spans="1:15" x14ac:dyDescent="0.35">
      <c r="A2369" s="8" t="s">
        <v>1028</v>
      </c>
      <c r="B2369" s="9"/>
      <c r="C2369" s="9"/>
      <c r="D2369" s="9"/>
      <c r="E2369" s="9">
        <v>5</v>
      </c>
      <c r="F2369" s="9"/>
      <c r="G2369" s="9"/>
      <c r="H2369" s="9"/>
      <c r="I2369" s="9"/>
      <c r="J2369" s="9"/>
      <c r="K2369" s="9">
        <v>5</v>
      </c>
      <c r="L2369" s="6">
        <f>K2369-E2369</f>
        <v>0</v>
      </c>
      <c r="M2369" s="6">
        <f>C2369+D2369+F2369</f>
        <v>0</v>
      </c>
      <c r="N2369" s="6">
        <f>J2369+H2369</f>
        <v>0</v>
      </c>
      <c r="O2369" s="6">
        <f>I2369+G2369</f>
        <v>0</v>
      </c>
    </row>
    <row r="2370" spans="1:15" x14ac:dyDescent="0.35">
      <c r="A2370" s="8" t="s">
        <v>1624</v>
      </c>
      <c r="B2370" s="9"/>
      <c r="C2370" s="9"/>
      <c r="D2370" s="9"/>
      <c r="E2370" s="9">
        <v>5</v>
      </c>
      <c r="F2370" s="9"/>
      <c r="G2370" s="9"/>
      <c r="H2370" s="9"/>
      <c r="I2370" s="9"/>
      <c r="J2370" s="9"/>
      <c r="K2370" s="9">
        <v>5</v>
      </c>
      <c r="L2370" s="6">
        <f>K2370-E2370</f>
        <v>0</v>
      </c>
      <c r="M2370" s="6">
        <f>C2370+D2370+F2370</f>
        <v>0</v>
      </c>
      <c r="N2370" s="6">
        <f>J2370+H2370</f>
        <v>0</v>
      </c>
      <c r="O2370" s="6">
        <f>I2370+G2370</f>
        <v>0</v>
      </c>
    </row>
    <row r="2371" spans="1:15" x14ac:dyDescent="0.35">
      <c r="A2371" s="8" t="s">
        <v>1420</v>
      </c>
      <c r="B2371" s="9"/>
      <c r="C2371" s="9"/>
      <c r="D2371" s="9"/>
      <c r="E2371" s="9">
        <v>5</v>
      </c>
      <c r="F2371" s="9"/>
      <c r="G2371" s="9"/>
      <c r="H2371" s="9"/>
      <c r="I2371" s="9"/>
      <c r="J2371" s="9"/>
      <c r="K2371" s="9">
        <v>5</v>
      </c>
      <c r="L2371" s="6">
        <f>K2371-E2371</f>
        <v>0</v>
      </c>
      <c r="M2371" s="6">
        <f>C2371+D2371+F2371</f>
        <v>0</v>
      </c>
      <c r="N2371" s="6">
        <f>J2371+H2371</f>
        <v>0</v>
      </c>
      <c r="O2371" s="6">
        <f>I2371+G2371</f>
        <v>0</v>
      </c>
    </row>
    <row r="2372" spans="1:15" x14ac:dyDescent="0.35">
      <c r="A2372" s="8" t="s">
        <v>722</v>
      </c>
      <c r="B2372" s="9"/>
      <c r="C2372" s="9"/>
      <c r="D2372" s="9"/>
      <c r="E2372" s="9">
        <v>5</v>
      </c>
      <c r="F2372" s="9"/>
      <c r="G2372" s="9"/>
      <c r="H2372" s="9"/>
      <c r="I2372" s="9"/>
      <c r="J2372" s="9"/>
      <c r="K2372" s="9">
        <v>5</v>
      </c>
      <c r="L2372" s="6">
        <f>K2372-E2372</f>
        <v>0</v>
      </c>
      <c r="M2372" s="6">
        <f>C2372+D2372+F2372</f>
        <v>0</v>
      </c>
      <c r="N2372" s="6">
        <f>J2372+H2372</f>
        <v>0</v>
      </c>
      <c r="O2372" s="6">
        <f>I2372+G2372</f>
        <v>0</v>
      </c>
    </row>
    <row r="2373" spans="1:15" x14ac:dyDescent="0.35">
      <c r="A2373" s="8" t="s">
        <v>1052</v>
      </c>
      <c r="B2373" s="9"/>
      <c r="C2373" s="9"/>
      <c r="D2373" s="9"/>
      <c r="E2373" s="9">
        <v>4</v>
      </c>
      <c r="F2373" s="9"/>
      <c r="G2373" s="9"/>
      <c r="H2373" s="9"/>
      <c r="I2373" s="9"/>
      <c r="J2373" s="9"/>
      <c r="K2373" s="9">
        <v>4</v>
      </c>
      <c r="L2373" s="6">
        <f>K2373-E2373</f>
        <v>0</v>
      </c>
      <c r="M2373" s="6">
        <f>C2373+D2373+F2373</f>
        <v>0</v>
      </c>
      <c r="N2373" s="6">
        <f>J2373+H2373</f>
        <v>0</v>
      </c>
      <c r="O2373" s="6">
        <f>I2373+G2373</f>
        <v>0</v>
      </c>
    </row>
    <row r="2374" spans="1:15" x14ac:dyDescent="0.35">
      <c r="A2374" s="8" t="s">
        <v>1819</v>
      </c>
      <c r="B2374" s="9"/>
      <c r="C2374" s="9"/>
      <c r="D2374" s="9"/>
      <c r="E2374" s="9">
        <v>4</v>
      </c>
      <c r="F2374" s="9"/>
      <c r="G2374" s="9"/>
      <c r="H2374" s="9"/>
      <c r="I2374" s="9"/>
      <c r="J2374" s="9"/>
      <c r="K2374" s="9">
        <v>4</v>
      </c>
      <c r="L2374" s="6">
        <f>K2374-E2374</f>
        <v>0</v>
      </c>
      <c r="M2374" s="6">
        <f>C2374+D2374+F2374</f>
        <v>0</v>
      </c>
      <c r="N2374" s="6">
        <f>J2374+H2374</f>
        <v>0</v>
      </c>
      <c r="O2374" s="6">
        <f>I2374+G2374</f>
        <v>0</v>
      </c>
    </row>
    <row r="2375" spans="1:15" x14ac:dyDescent="0.35">
      <c r="A2375" s="8" t="s">
        <v>2094</v>
      </c>
      <c r="B2375" s="9"/>
      <c r="C2375" s="9"/>
      <c r="D2375" s="9"/>
      <c r="E2375" s="9">
        <v>4</v>
      </c>
      <c r="F2375" s="9"/>
      <c r="G2375" s="9"/>
      <c r="H2375" s="9"/>
      <c r="I2375" s="9"/>
      <c r="J2375" s="9"/>
      <c r="K2375" s="9">
        <v>4</v>
      </c>
      <c r="L2375" s="6">
        <f>K2375-E2375</f>
        <v>0</v>
      </c>
      <c r="M2375" s="6">
        <f>C2375+D2375+F2375</f>
        <v>0</v>
      </c>
      <c r="N2375" s="6">
        <f>J2375+H2375</f>
        <v>0</v>
      </c>
      <c r="O2375" s="6">
        <f>I2375+G2375</f>
        <v>0</v>
      </c>
    </row>
    <row r="2376" spans="1:15" x14ac:dyDescent="0.35">
      <c r="A2376" s="8" t="s">
        <v>2108</v>
      </c>
      <c r="B2376" s="9"/>
      <c r="C2376" s="9"/>
      <c r="D2376" s="9"/>
      <c r="E2376" s="9">
        <v>3</v>
      </c>
      <c r="F2376" s="9"/>
      <c r="G2376" s="9"/>
      <c r="H2376" s="9"/>
      <c r="I2376" s="9"/>
      <c r="J2376" s="9"/>
      <c r="K2376" s="9">
        <v>3</v>
      </c>
      <c r="L2376" s="6">
        <f>K2376-E2376</f>
        <v>0</v>
      </c>
      <c r="M2376" s="6">
        <f>C2376+D2376+F2376</f>
        <v>0</v>
      </c>
      <c r="N2376" s="6">
        <f>J2376+H2376</f>
        <v>0</v>
      </c>
      <c r="O2376" s="6">
        <f>I2376+G2376</f>
        <v>0</v>
      </c>
    </row>
    <row r="2377" spans="1:15" x14ac:dyDescent="0.35">
      <c r="A2377" s="8" t="s">
        <v>1035</v>
      </c>
      <c r="B2377" s="9"/>
      <c r="C2377" s="9"/>
      <c r="D2377" s="9"/>
      <c r="E2377" s="9">
        <v>3</v>
      </c>
      <c r="F2377" s="9"/>
      <c r="G2377" s="9"/>
      <c r="H2377" s="9"/>
      <c r="I2377" s="9"/>
      <c r="J2377" s="9"/>
      <c r="K2377" s="9">
        <v>3</v>
      </c>
      <c r="L2377" s="6">
        <f>K2377-E2377</f>
        <v>0</v>
      </c>
      <c r="M2377" s="6">
        <f>C2377+D2377+F2377</f>
        <v>0</v>
      </c>
      <c r="N2377" s="6">
        <f>J2377+H2377</f>
        <v>0</v>
      </c>
      <c r="O2377" s="6">
        <f>I2377+G2377</f>
        <v>0</v>
      </c>
    </row>
    <row r="2378" spans="1:15" x14ac:dyDescent="0.35">
      <c r="A2378" s="8" t="s">
        <v>438</v>
      </c>
      <c r="B2378" s="9"/>
      <c r="C2378" s="9"/>
      <c r="D2378" s="9"/>
      <c r="E2378" s="9">
        <v>3</v>
      </c>
      <c r="F2378" s="9"/>
      <c r="G2378" s="9"/>
      <c r="H2378" s="9"/>
      <c r="I2378" s="9"/>
      <c r="J2378" s="9"/>
      <c r="K2378" s="9">
        <v>3</v>
      </c>
      <c r="L2378" s="6">
        <f>K2378-E2378</f>
        <v>0</v>
      </c>
      <c r="M2378" s="6">
        <f>C2378+D2378+F2378</f>
        <v>0</v>
      </c>
      <c r="N2378" s="6">
        <f>J2378+H2378</f>
        <v>0</v>
      </c>
      <c r="O2378" s="6">
        <f>I2378+G2378</f>
        <v>0</v>
      </c>
    </row>
    <row r="2379" spans="1:15" x14ac:dyDescent="0.35">
      <c r="A2379" s="8" t="s">
        <v>1032</v>
      </c>
      <c r="B2379" s="9"/>
      <c r="C2379" s="9"/>
      <c r="D2379" s="9"/>
      <c r="E2379" s="9">
        <v>3</v>
      </c>
      <c r="F2379" s="9"/>
      <c r="G2379" s="9"/>
      <c r="H2379" s="9"/>
      <c r="I2379" s="9"/>
      <c r="J2379" s="9"/>
      <c r="K2379" s="9">
        <v>3</v>
      </c>
      <c r="L2379" s="6">
        <f>K2379-E2379</f>
        <v>0</v>
      </c>
      <c r="M2379" s="6">
        <f>C2379+D2379+F2379</f>
        <v>0</v>
      </c>
      <c r="N2379" s="6">
        <f>J2379+H2379</f>
        <v>0</v>
      </c>
      <c r="O2379" s="6">
        <f>I2379+G2379</f>
        <v>0</v>
      </c>
    </row>
    <row r="2380" spans="1:15" x14ac:dyDescent="0.35">
      <c r="A2380" s="8" t="s">
        <v>1680</v>
      </c>
      <c r="B2380" s="9"/>
      <c r="C2380" s="9"/>
      <c r="D2380" s="9"/>
      <c r="E2380" s="9">
        <v>3</v>
      </c>
      <c r="F2380" s="9"/>
      <c r="G2380" s="9"/>
      <c r="H2380" s="9"/>
      <c r="I2380" s="9"/>
      <c r="J2380" s="9"/>
      <c r="K2380" s="9">
        <v>3</v>
      </c>
      <c r="L2380" s="6">
        <f>K2380-E2380</f>
        <v>0</v>
      </c>
      <c r="M2380" s="6">
        <f>C2380+D2380+F2380</f>
        <v>0</v>
      </c>
      <c r="N2380" s="6">
        <f>J2380+H2380</f>
        <v>0</v>
      </c>
      <c r="O2380" s="6">
        <f>I2380+G2380</f>
        <v>0</v>
      </c>
    </row>
    <row r="2381" spans="1:15" x14ac:dyDescent="0.35">
      <c r="A2381" s="8" t="s">
        <v>2176</v>
      </c>
      <c r="B2381" s="9"/>
      <c r="C2381" s="9"/>
      <c r="D2381" s="9"/>
      <c r="E2381" s="9">
        <v>3</v>
      </c>
      <c r="F2381" s="9"/>
      <c r="G2381" s="9"/>
      <c r="H2381" s="9"/>
      <c r="I2381" s="9"/>
      <c r="J2381" s="9"/>
      <c r="K2381" s="9">
        <v>3</v>
      </c>
      <c r="L2381" s="6">
        <f>K2381-E2381</f>
        <v>0</v>
      </c>
      <c r="M2381" s="6">
        <f>C2381+D2381+F2381</f>
        <v>0</v>
      </c>
      <c r="N2381" s="6">
        <f>J2381+H2381</f>
        <v>0</v>
      </c>
      <c r="O2381" s="6">
        <f>I2381+G2381</f>
        <v>0</v>
      </c>
    </row>
    <row r="2382" spans="1:15" x14ac:dyDescent="0.35">
      <c r="A2382" s="8" t="s">
        <v>640</v>
      </c>
      <c r="B2382" s="9"/>
      <c r="C2382" s="9"/>
      <c r="D2382" s="9"/>
      <c r="E2382" s="9">
        <v>3</v>
      </c>
      <c r="F2382" s="9"/>
      <c r="G2382" s="9"/>
      <c r="H2382" s="9"/>
      <c r="I2382" s="9"/>
      <c r="J2382" s="9"/>
      <c r="K2382" s="9">
        <v>3</v>
      </c>
      <c r="L2382" s="6">
        <f>K2382-E2382</f>
        <v>0</v>
      </c>
      <c r="M2382" s="6">
        <f>C2382+D2382+F2382</f>
        <v>0</v>
      </c>
      <c r="N2382" s="6">
        <f>J2382+H2382</f>
        <v>0</v>
      </c>
      <c r="O2382" s="6">
        <f>I2382+G2382</f>
        <v>0</v>
      </c>
    </row>
    <row r="2383" spans="1:15" x14ac:dyDescent="0.35">
      <c r="A2383" s="8" t="s">
        <v>1033</v>
      </c>
      <c r="B2383" s="9"/>
      <c r="C2383" s="9"/>
      <c r="D2383" s="9"/>
      <c r="E2383" s="9">
        <v>3</v>
      </c>
      <c r="F2383" s="9"/>
      <c r="G2383" s="9"/>
      <c r="H2383" s="9"/>
      <c r="I2383" s="9"/>
      <c r="J2383" s="9"/>
      <c r="K2383" s="9">
        <v>3</v>
      </c>
      <c r="L2383" s="6">
        <f>K2383-E2383</f>
        <v>0</v>
      </c>
      <c r="M2383" s="6">
        <f>C2383+D2383+F2383</f>
        <v>0</v>
      </c>
      <c r="N2383" s="6">
        <f>J2383+H2383</f>
        <v>0</v>
      </c>
      <c r="O2383" s="6">
        <f>I2383+G2383</f>
        <v>0</v>
      </c>
    </row>
    <row r="2384" spans="1:15" x14ac:dyDescent="0.35">
      <c r="A2384" s="8" t="s">
        <v>1163</v>
      </c>
      <c r="B2384" s="9"/>
      <c r="C2384" s="9"/>
      <c r="D2384" s="9"/>
      <c r="E2384" s="9">
        <v>3</v>
      </c>
      <c r="F2384" s="9"/>
      <c r="G2384" s="9"/>
      <c r="H2384" s="9"/>
      <c r="I2384" s="9"/>
      <c r="J2384" s="9"/>
      <c r="K2384" s="9">
        <v>3</v>
      </c>
      <c r="L2384" s="6">
        <f>K2384-E2384</f>
        <v>0</v>
      </c>
      <c r="M2384" s="6">
        <f>C2384+D2384+F2384</f>
        <v>0</v>
      </c>
      <c r="N2384" s="6">
        <f>J2384+H2384</f>
        <v>0</v>
      </c>
      <c r="O2384" s="6">
        <f>I2384+G2384</f>
        <v>0</v>
      </c>
    </row>
    <row r="2385" spans="1:15" x14ac:dyDescent="0.35">
      <c r="A2385" s="8" t="s">
        <v>1821</v>
      </c>
      <c r="B2385" s="9"/>
      <c r="C2385" s="9"/>
      <c r="D2385" s="9"/>
      <c r="E2385" s="9">
        <v>2</v>
      </c>
      <c r="F2385" s="9"/>
      <c r="G2385" s="9"/>
      <c r="H2385" s="9"/>
      <c r="I2385" s="9"/>
      <c r="J2385" s="9"/>
      <c r="K2385" s="9">
        <v>2</v>
      </c>
      <c r="L2385" s="6">
        <f>K2385-E2385</f>
        <v>0</v>
      </c>
      <c r="M2385" s="6">
        <f>C2385+D2385+F2385</f>
        <v>0</v>
      </c>
      <c r="N2385" s="6">
        <f>J2385+H2385</f>
        <v>0</v>
      </c>
      <c r="O2385" s="6">
        <f>I2385+G2385</f>
        <v>0</v>
      </c>
    </row>
    <row r="2386" spans="1:15" x14ac:dyDescent="0.35">
      <c r="A2386" s="8" t="s">
        <v>1828</v>
      </c>
      <c r="B2386" s="9"/>
      <c r="C2386" s="9"/>
      <c r="D2386" s="9"/>
      <c r="E2386" s="9">
        <v>2</v>
      </c>
      <c r="F2386" s="9"/>
      <c r="G2386" s="9"/>
      <c r="H2386" s="9"/>
      <c r="I2386" s="9"/>
      <c r="J2386" s="9"/>
      <c r="K2386" s="9">
        <v>2</v>
      </c>
      <c r="L2386" s="6">
        <f>K2386-E2386</f>
        <v>0</v>
      </c>
      <c r="M2386" s="6">
        <f>C2386+D2386+F2386</f>
        <v>0</v>
      </c>
      <c r="N2386" s="6">
        <f>J2386+H2386</f>
        <v>0</v>
      </c>
      <c r="O2386" s="6">
        <f>I2386+G2386</f>
        <v>0</v>
      </c>
    </row>
    <row r="2387" spans="1:15" x14ac:dyDescent="0.35">
      <c r="A2387" s="8" t="s">
        <v>1068</v>
      </c>
      <c r="B2387" s="9"/>
      <c r="C2387" s="9"/>
      <c r="D2387" s="9"/>
      <c r="E2387" s="9">
        <v>2</v>
      </c>
      <c r="F2387" s="9"/>
      <c r="G2387" s="9"/>
      <c r="H2387" s="9"/>
      <c r="I2387" s="9"/>
      <c r="J2387" s="9"/>
      <c r="K2387" s="9">
        <v>2</v>
      </c>
      <c r="L2387" s="6">
        <f>K2387-E2387</f>
        <v>0</v>
      </c>
      <c r="M2387" s="6">
        <f>C2387+D2387+F2387</f>
        <v>0</v>
      </c>
      <c r="N2387" s="6">
        <f>J2387+H2387</f>
        <v>0</v>
      </c>
      <c r="O2387" s="6">
        <f>I2387+G2387</f>
        <v>0</v>
      </c>
    </row>
    <row r="2388" spans="1:15" x14ac:dyDescent="0.35">
      <c r="A2388" s="8" t="s">
        <v>2083</v>
      </c>
      <c r="B2388" s="9"/>
      <c r="C2388" s="9"/>
      <c r="D2388" s="9"/>
      <c r="E2388" s="9">
        <v>2</v>
      </c>
      <c r="F2388" s="9"/>
      <c r="G2388" s="9"/>
      <c r="H2388" s="9"/>
      <c r="I2388" s="9"/>
      <c r="J2388" s="9"/>
      <c r="K2388" s="9">
        <v>2</v>
      </c>
      <c r="L2388" s="6">
        <f>K2388-E2388</f>
        <v>0</v>
      </c>
      <c r="M2388" s="6">
        <f>C2388+D2388+F2388</f>
        <v>0</v>
      </c>
      <c r="N2388" s="6">
        <f>J2388+H2388</f>
        <v>0</v>
      </c>
      <c r="O2388" s="6">
        <f>I2388+G2388</f>
        <v>0</v>
      </c>
    </row>
    <row r="2389" spans="1:15" x14ac:dyDescent="0.35">
      <c r="A2389" s="8" t="s">
        <v>838</v>
      </c>
      <c r="B2389" s="9"/>
      <c r="C2389" s="9"/>
      <c r="D2389" s="9"/>
      <c r="E2389" s="9">
        <v>2</v>
      </c>
      <c r="F2389" s="9"/>
      <c r="G2389" s="9"/>
      <c r="H2389" s="9"/>
      <c r="I2389" s="9"/>
      <c r="J2389" s="9"/>
      <c r="K2389" s="9">
        <v>2</v>
      </c>
      <c r="L2389" s="6">
        <f>K2389-E2389</f>
        <v>0</v>
      </c>
      <c r="M2389" s="6">
        <f>C2389+D2389+F2389</f>
        <v>0</v>
      </c>
      <c r="N2389" s="6">
        <f>J2389+H2389</f>
        <v>0</v>
      </c>
      <c r="O2389" s="6">
        <f>I2389+G2389</f>
        <v>0</v>
      </c>
    </row>
    <row r="2390" spans="1:15" x14ac:dyDescent="0.35">
      <c r="A2390" s="8" t="s">
        <v>1179</v>
      </c>
      <c r="B2390" s="9"/>
      <c r="C2390" s="9"/>
      <c r="D2390" s="9"/>
      <c r="E2390" s="9">
        <v>2</v>
      </c>
      <c r="F2390" s="9"/>
      <c r="G2390" s="9"/>
      <c r="H2390" s="9"/>
      <c r="I2390" s="9"/>
      <c r="J2390" s="9"/>
      <c r="K2390" s="9">
        <v>2</v>
      </c>
      <c r="L2390" s="6">
        <f>K2390-E2390</f>
        <v>0</v>
      </c>
      <c r="M2390" s="6">
        <f>C2390+D2390+F2390</f>
        <v>0</v>
      </c>
      <c r="N2390" s="6">
        <f>J2390+H2390</f>
        <v>0</v>
      </c>
      <c r="O2390" s="6">
        <f>I2390+G2390</f>
        <v>0</v>
      </c>
    </row>
    <row r="2391" spans="1:15" x14ac:dyDescent="0.35">
      <c r="A2391" s="8" t="s">
        <v>963</v>
      </c>
      <c r="B2391" s="9"/>
      <c r="C2391" s="9"/>
      <c r="D2391" s="9"/>
      <c r="E2391" s="9">
        <v>2</v>
      </c>
      <c r="F2391" s="9"/>
      <c r="G2391" s="9"/>
      <c r="H2391" s="9"/>
      <c r="I2391" s="9"/>
      <c r="J2391" s="9"/>
      <c r="K2391" s="9">
        <v>2</v>
      </c>
      <c r="L2391" s="6">
        <f>K2391-E2391</f>
        <v>0</v>
      </c>
      <c r="M2391" s="6">
        <f>C2391+D2391+F2391</f>
        <v>0</v>
      </c>
      <c r="N2391" s="6">
        <f>J2391+H2391</f>
        <v>0</v>
      </c>
      <c r="O2391" s="6">
        <f>I2391+G2391</f>
        <v>0</v>
      </c>
    </row>
    <row r="2392" spans="1:15" x14ac:dyDescent="0.35">
      <c r="A2392" s="8" t="s">
        <v>1006</v>
      </c>
      <c r="B2392" s="9"/>
      <c r="C2392" s="9"/>
      <c r="D2392" s="9"/>
      <c r="E2392" s="9">
        <v>2</v>
      </c>
      <c r="F2392" s="9"/>
      <c r="G2392" s="9"/>
      <c r="H2392" s="9"/>
      <c r="I2392" s="9"/>
      <c r="J2392" s="9"/>
      <c r="K2392" s="9">
        <v>2</v>
      </c>
      <c r="L2392" s="6">
        <f>K2392-E2392</f>
        <v>0</v>
      </c>
      <c r="M2392" s="6">
        <f>C2392+D2392+F2392</f>
        <v>0</v>
      </c>
      <c r="N2392" s="6">
        <f>J2392+H2392</f>
        <v>0</v>
      </c>
      <c r="O2392" s="6">
        <f>I2392+G2392</f>
        <v>0</v>
      </c>
    </row>
    <row r="2393" spans="1:15" x14ac:dyDescent="0.35">
      <c r="A2393" s="8" t="s">
        <v>1637</v>
      </c>
      <c r="B2393" s="9"/>
      <c r="C2393" s="9"/>
      <c r="D2393" s="9"/>
      <c r="E2393" s="9">
        <v>2</v>
      </c>
      <c r="F2393" s="9"/>
      <c r="G2393" s="9"/>
      <c r="H2393" s="9"/>
      <c r="I2393" s="9"/>
      <c r="J2393" s="9"/>
      <c r="K2393" s="9">
        <v>2</v>
      </c>
      <c r="L2393" s="6">
        <f>K2393-E2393</f>
        <v>0</v>
      </c>
      <c r="M2393" s="6">
        <f>C2393+D2393+F2393</f>
        <v>0</v>
      </c>
      <c r="N2393" s="6">
        <f>J2393+H2393</f>
        <v>0</v>
      </c>
      <c r="O2393" s="6">
        <f>I2393+G2393</f>
        <v>0</v>
      </c>
    </row>
    <row r="2394" spans="1:15" x14ac:dyDescent="0.35">
      <c r="A2394" s="8" t="s">
        <v>1377</v>
      </c>
      <c r="B2394" s="9"/>
      <c r="C2394" s="9"/>
      <c r="D2394" s="9"/>
      <c r="E2394" s="9">
        <v>2</v>
      </c>
      <c r="F2394" s="9"/>
      <c r="G2394" s="9"/>
      <c r="H2394" s="9"/>
      <c r="I2394" s="9"/>
      <c r="J2394" s="9"/>
      <c r="K2394" s="9">
        <v>2</v>
      </c>
      <c r="L2394" s="6">
        <f>K2394-E2394</f>
        <v>0</v>
      </c>
      <c r="M2394" s="6">
        <f>C2394+D2394+F2394</f>
        <v>0</v>
      </c>
      <c r="N2394" s="6">
        <f>J2394+H2394</f>
        <v>0</v>
      </c>
      <c r="O2394" s="6">
        <f>I2394+G2394</f>
        <v>0</v>
      </c>
    </row>
    <row r="2395" spans="1:15" x14ac:dyDescent="0.35">
      <c r="A2395" s="8" t="s">
        <v>1835</v>
      </c>
      <c r="B2395" s="9"/>
      <c r="C2395" s="9"/>
      <c r="D2395" s="9"/>
      <c r="E2395" s="9">
        <v>2</v>
      </c>
      <c r="F2395" s="9"/>
      <c r="G2395" s="9"/>
      <c r="H2395" s="9"/>
      <c r="I2395" s="9"/>
      <c r="J2395" s="9"/>
      <c r="K2395" s="9">
        <v>2</v>
      </c>
      <c r="L2395" s="6">
        <f>K2395-E2395</f>
        <v>0</v>
      </c>
      <c r="M2395" s="6">
        <f>C2395+D2395+F2395</f>
        <v>0</v>
      </c>
      <c r="N2395" s="6">
        <f>J2395+H2395</f>
        <v>0</v>
      </c>
      <c r="O2395" s="6">
        <f>I2395+G2395</f>
        <v>0</v>
      </c>
    </row>
    <row r="2396" spans="1:15" x14ac:dyDescent="0.35">
      <c r="A2396" s="8" t="s">
        <v>645</v>
      </c>
      <c r="B2396" s="9"/>
      <c r="C2396" s="9"/>
      <c r="D2396" s="9"/>
      <c r="E2396" s="9">
        <v>2</v>
      </c>
      <c r="F2396" s="9"/>
      <c r="G2396" s="9"/>
      <c r="H2396" s="9"/>
      <c r="I2396" s="9"/>
      <c r="J2396" s="9"/>
      <c r="K2396" s="9">
        <v>2</v>
      </c>
      <c r="L2396" s="6">
        <f>K2396-E2396</f>
        <v>0</v>
      </c>
      <c r="M2396" s="6">
        <f>C2396+D2396+F2396</f>
        <v>0</v>
      </c>
      <c r="N2396" s="6">
        <f>J2396+H2396</f>
        <v>0</v>
      </c>
      <c r="O2396" s="6">
        <f>I2396+G2396</f>
        <v>0</v>
      </c>
    </row>
    <row r="2397" spans="1:15" x14ac:dyDescent="0.35">
      <c r="A2397" s="8" t="s">
        <v>745</v>
      </c>
      <c r="B2397" s="9"/>
      <c r="C2397" s="9"/>
      <c r="D2397" s="9"/>
      <c r="E2397" s="9">
        <v>2</v>
      </c>
      <c r="F2397" s="9"/>
      <c r="G2397" s="9"/>
      <c r="H2397" s="9"/>
      <c r="I2397" s="9"/>
      <c r="J2397" s="9"/>
      <c r="K2397" s="9">
        <v>2</v>
      </c>
      <c r="L2397" s="6">
        <f>K2397-E2397</f>
        <v>0</v>
      </c>
      <c r="M2397" s="6">
        <f>C2397+D2397+F2397</f>
        <v>0</v>
      </c>
      <c r="N2397" s="6">
        <f>J2397+H2397</f>
        <v>0</v>
      </c>
      <c r="O2397" s="6">
        <f>I2397+G2397</f>
        <v>0</v>
      </c>
    </row>
    <row r="2398" spans="1:15" x14ac:dyDescent="0.35">
      <c r="A2398" s="8" t="s">
        <v>943</v>
      </c>
      <c r="B2398" s="9"/>
      <c r="C2398" s="9"/>
      <c r="D2398" s="9"/>
      <c r="E2398" s="9">
        <v>2</v>
      </c>
      <c r="F2398" s="9"/>
      <c r="G2398" s="9"/>
      <c r="H2398" s="9"/>
      <c r="I2398" s="9"/>
      <c r="J2398" s="9"/>
      <c r="K2398" s="9">
        <v>2</v>
      </c>
      <c r="L2398" s="6">
        <f>K2398-E2398</f>
        <v>0</v>
      </c>
      <c r="M2398" s="6">
        <f>C2398+D2398+F2398</f>
        <v>0</v>
      </c>
      <c r="N2398" s="6">
        <f>J2398+H2398</f>
        <v>0</v>
      </c>
      <c r="O2398" s="6">
        <f>I2398+G2398</f>
        <v>0</v>
      </c>
    </row>
    <row r="2399" spans="1:15" x14ac:dyDescent="0.35">
      <c r="A2399" s="8" t="s">
        <v>1856</v>
      </c>
      <c r="B2399" s="9"/>
      <c r="C2399" s="9"/>
      <c r="D2399" s="9"/>
      <c r="E2399" s="9">
        <v>2</v>
      </c>
      <c r="F2399" s="9"/>
      <c r="G2399" s="9"/>
      <c r="H2399" s="9"/>
      <c r="I2399" s="9"/>
      <c r="J2399" s="9"/>
      <c r="K2399" s="9">
        <v>2</v>
      </c>
      <c r="L2399" s="6">
        <f>K2399-E2399</f>
        <v>0</v>
      </c>
      <c r="M2399" s="6">
        <f>C2399+D2399+F2399</f>
        <v>0</v>
      </c>
      <c r="N2399" s="6">
        <f>J2399+H2399</f>
        <v>0</v>
      </c>
      <c r="O2399" s="6">
        <f>I2399+G2399</f>
        <v>0</v>
      </c>
    </row>
    <row r="2400" spans="1:15" x14ac:dyDescent="0.35">
      <c r="A2400" s="8" t="s">
        <v>289</v>
      </c>
      <c r="B2400" s="9"/>
      <c r="C2400" s="9"/>
      <c r="D2400" s="9"/>
      <c r="E2400" s="9">
        <v>2</v>
      </c>
      <c r="F2400" s="9"/>
      <c r="G2400" s="9"/>
      <c r="H2400" s="9"/>
      <c r="I2400" s="9"/>
      <c r="J2400" s="9"/>
      <c r="K2400" s="9">
        <v>2</v>
      </c>
      <c r="L2400" s="6">
        <f>K2400-E2400</f>
        <v>0</v>
      </c>
      <c r="M2400" s="6">
        <f>C2400+D2400+F2400</f>
        <v>0</v>
      </c>
      <c r="N2400" s="6">
        <f>J2400+H2400</f>
        <v>0</v>
      </c>
      <c r="O2400" s="6">
        <f>I2400+G2400</f>
        <v>0</v>
      </c>
    </row>
    <row r="2401" spans="1:15" x14ac:dyDescent="0.35">
      <c r="A2401" s="8" t="s">
        <v>780</v>
      </c>
      <c r="B2401" s="9"/>
      <c r="C2401" s="9"/>
      <c r="D2401" s="9"/>
      <c r="E2401" s="9">
        <v>2</v>
      </c>
      <c r="F2401" s="9"/>
      <c r="G2401" s="9"/>
      <c r="H2401" s="9"/>
      <c r="I2401" s="9"/>
      <c r="J2401" s="9"/>
      <c r="K2401" s="9">
        <v>2</v>
      </c>
      <c r="L2401" s="6">
        <f>K2401-E2401</f>
        <v>0</v>
      </c>
      <c r="M2401" s="6">
        <f>C2401+D2401+F2401</f>
        <v>0</v>
      </c>
      <c r="N2401" s="6">
        <f>J2401+H2401</f>
        <v>0</v>
      </c>
      <c r="O2401" s="6">
        <f>I2401+G2401</f>
        <v>0</v>
      </c>
    </row>
    <row r="2402" spans="1:15" x14ac:dyDescent="0.35">
      <c r="A2402" s="8" t="s">
        <v>1070</v>
      </c>
      <c r="B2402" s="9"/>
      <c r="C2402" s="9"/>
      <c r="D2402" s="9"/>
      <c r="E2402" s="9">
        <v>2</v>
      </c>
      <c r="F2402" s="9"/>
      <c r="G2402" s="9"/>
      <c r="H2402" s="9"/>
      <c r="I2402" s="9"/>
      <c r="J2402" s="9"/>
      <c r="K2402" s="9">
        <v>2</v>
      </c>
      <c r="L2402" s="6">
        <f>K2402-E2402</f>
        <v>0</v>
      </c>
      <c r="M2402" s="6">
        <f>C2402+D2402+F2402</f>
        <v>0</v>
      </c>
      <c r="N2402" s="6">
        <f>J2402+H2402</f>
        <v>0</v>
      </c>
      <c r="O2402" s="6">
        <f>I2402+G2402</f>
        <v>0</v>
      </c>
    </row>
    <row r="2403" spans="1:15" x14ac:dyDescent="0.35">
      <c r="A2403" s="8" t="s">
        <v>1743</v>
      </c>
      <c r="B2403" s="9"/>
      <c r="C2403" s="9"/>
      <c r="D2403" s="9"/>
      <c r="E2403" s="9">
        <v>2</v>
      </c>
      <c r="F2403" s="9"/>
      <c r="G2403" s="9"/>
      <c r="H2403" s="9"/>
      <c r="I2403" s="9"/>
      <c r="J2403" s="9"/>
      <c r="K2403" s="9">
        <v>2</v>
      </c>
      <c r="L2403" s="6">
        <f>K2403-E2403</f>
        <v>0</v>
      </c>
      <c r="M2403" s="6">
        <f>C2403+D2403+F2403</f>
        <v>0</v>
      </c>
      <c r="N2403" s="6">
        <f>J2403+H2403</f>
        <v>0</v>
      </c>
      <c r="O2403" s="6">
        <f>I2403+G2403</f>
        <v>0</v>
      </c>
    </row>
    <row r="2404" spans="1:15" x14ac:dyDescent="0.35">
      <c r="A2404" s="8" t="s">
        <v>2017</v>
      </c>
      <c r="B2404" s="9"/>
      <c r="C2404" s="9"/>
      <c r="D2404" s="9"/>
      <c r="E2404" s="9">
        <v>2</v>
      </c>
      <c r="F2404" s="9"/>
      <c r="G2404" s="9"/>
      <c r="H2404" s="9"/>
      <c r="I2404" s="9"/>
      <c r="J2404" s="9"/>
      <c r="K2404" s="9">
        <v>2</v>
      </c>
      <c r="L2404" s="6">
        <f>K2404-E2404</f>
        <v>0</v>
      </c>
      <c r="M2404" s="6">
        <f>C2404+D2404+F2404</f>
        <v>0</v>
      </c>
      <c r="N2404" s="6">
        <f>J2404+H2404</f>
        <v>0</v>
      </c>
      <c r="O2404" s="6">
        <f>I2404+G2404</f>
        <v>0</v>
      </c>
    </row>
    <row r="2405" spans="1:15" x14ac:dyDescent="0.35">
      <c r="A2405" s="8" t="s">
        <v>1832</v>
      </c>
      <c r="B2405" s="9"/>
      <c r="C2405" s="9"/>
      <c r="D2405" s="9"/>
      <c r="E2405" s="9">
        <v>2</v>
      </c>
      <c r="F2405" s="9"/>
      <c r="G2405" s="9"/>
      <c r="H2405" s="9"/>
      <c r="I2405" s="9"/>
      <c r="J2405" s="9"/>
      <c r="K2405" s="9">
        <v>2</v>
      </c>
      <c r="L2405" s="6">
        <f>K2405-E2405</f>
        <v>0</v>
      </c>
      <c r="M2405" s="6">
        <f>C2405+D2405+F2405</f>
        <v>0</v>
      </c>
      <c r="N2405" s="6">
        <f>J2405+H2405</f>
        <v>0</v>
      </c>
      <c r="O2405" s="6">
        <f>I2405+G2405</f>
        <v>0</v>
      </c>
    </row>
    <row r="2406" spans="1:15" x14ac:dyDescent="0.35">
      <c r="A2406" s="8" t="s">
        <v>1077</v>
      </c>
      <c r="B2406" s="9"/>
      <c r="C2406" s="9"/>
      <c r="D2406" s="9"/>
      <c r="E2406" s="9">
        <v>2</v>
      </c>
      <c r="F2406" s="9"/>
      <c r="G2406" s="9"/>
      <c r="H2406" s="9"/>
      <c r="I2406" s="9"/>
      <c r="J2406" s="9"/>
      <c r="K2406" s="9">
        <v>2</v>
      </c>
      <c r="L2406" s="6">
        <f>K2406-E2406</f>
        <v>0</v>
      </c>
      <c r="M2406" s="6">
        <f>C2406+D2406+F2406</f>
        <v>0</v>
      </c>
      <c r="N2406" s="6">
        <f>J2406+H2406</f>
        <v>0</v>
      </c>
      <c r="O2406" s="6">
        <f>I2406+G2406</f>
        <v>0</v>
      </c>
    </row>
    <row r="2407" spans="1:15" x14ac:dyDescent="0.35">
      <c r="A2407" s="8" t="s">
        <v>1345</v>
      </c>
      <c r="B2407" s="9"/>
      <c r="C2407" s="9"/>
      <c r="D2407" s="9"/>
      <c r="E2407" s="9">
        <v>2</v>
      </c>
      <c r="F2407" s="9"/>
      <c r="G2407" s="9"/>
      <c r="H2407" s="9"/>
      <c r="I2407" s="9"/>
      <c r="J2407" s="9"/>
      <c r="K2407" s="9">
        <v>2</v>
      </c>
      <c r="L2407" s="6">
        <f>K2407-E2407</f>
        <v>0</v>
      </c>
      <c r="M2407" s="6">
        <f>C2407+D2407+F2407</f>
        <v>0</v>
      </c>
      <c r="N2407" s="6">
        <f>J2407+H2407</f>
        <v>0</v>
      </c>
      <c r="O2407" s="6">
        <f>I2407+G2407</f>
        <v>0</v>
      </c>
    </row>
    <row r="2408" spans="1:15" x14ac:dyDescent="0.35">
      <c r="A2408" s="8" t="s">
        <v>1719</v>
      </c>
      <c r="B2408" s="9"/>
      <c r="C2408" s="9"/>
      <c r="D2408" s="9"/>
      <c r="E2408" s="9">
        <v>1</v>
      </c>
      <c r="F2408" s="9"/>
      <c r="G2408" s="9"/>
      <c r="H2408" s="9"/>
      <c r="I2408" s="9"/>
      <c r="J2408" s="9"/>
      <c r="K2408" s="9">
        <v>1</v>
      </c>
      <c r="L2408" s="6">
        <f>K2408-E2408</f>
        <v>0</v>
      </c>
      <c r="M2408" s="6">
        <f>C2408+D2408+F2408</f>
        <v>0</v>
      </c>
      <c r="N2408" s="6">
        <f>J2408+H2408</f>
        <v>0</v>
      </c>
      <c r="O2408" s="6">
        <f>I2408+G2408</f>
        <v>0</v>
      </c>
    </row>
    <row r="2409" spans="1:15" x14ac:dyDescent="0.35">
      <c r="A2409" s="8" t="s">
        <v>1633</v>
      </c>
      <c r="B2409" s="9"/>
      <c r="C2409" s="9"/>
      <c r="D2409" s="9"/>
      <c r="E2409" s="9">
        <v>1</v>
      </c>
      <c r="F2409" s="9"/>
      <c r="G2409" s="9"/>
      <c r="H2409" s="9"/>
      <c r="I2409" s="9"/>
      <c r="J2409" s="9"/>
      <c r="K2409" s="9">
        <v>1</v>
      </c>
      <c r="L2409" s="6">
        <f>K2409-E2409</f>
        <v>0</v>
      </c>
      <c r="M2409" s="6">
        <f>C2409+D2409+F2409</f>
        <v>0</v>
      </c>
      <c r="N2409" s="6">
        <f>J2409+H2409</f>
        <v>0</v>
      </c>
      <c r="O2409" s="6">
        <f>I2409+G2409</f>
        <v>0</v>
      </c>
    </row>
    <row r="2410" spans="1:15" x14ac:dyDescent="0.35">
      <c r="A2410" s="8" t="s">
        <v>1027</v>
      </c>
      <c r="B2410" s="9"/>
      <c r="C2410" s="9"/>
      <c r="D2410" s="9"/>
      <c r="E2410" s="9">
        <v>1</v>
      </c>
      <c r="F2410" s="9"/>
      <c r="G2410" s="9"/>
      <c r="H2410" s="9"/>
      <c r="I2410" s="9"/>
      <c r="J2410" s="9"/>
      <c r="K2410" s="9">
        <v>1</v>
      </c>
      <c r="L2410" s="6">
        <f>K2410-E2410</f>
        <v>0</v>
      </c>
      <c r="M2410" s="6">
        <f>C2410+D2410+F2410</f>
        <v>0</v>
      </c>
      <c r="N2410" s="6">
        <f>J2410+H2410</f>
        <v>0</v>
      </c>
      <c r="O2410" s="6">
        <f>I2410+G2410</f>
        <v>0</v>
      </c>
    </row>
    <row r="2411" spans="1:15" x14ac:dyDescent="0.35">
      <c r="A2411" s="8" t="s">
        <v>2092</v>
      </c>
      <c r="B2411" s="9"/>
      <c r="C2411" s="9"/>
      <c r="D2411" s="9"/>
      <c r="E2411" s="9">
        <v>1</v>
      </c>
      <c r="F2411" s="9"/>
      <c r="G2411" s="9"/>
      <c r="H2411" s="9"/>
      <c r="I2411" s="9"/>
      <c r="J2411" s="9"/>
      <c r="K2411" s="9">
        <v>1</v>
      </c>
      <c r="L2411" s="6">
        <f>K2411-E2411</f>
        <v>0</v>
      </c>
      <c r="M2411" s="6">
        <f>C2411+D2411+F2411</f>
        <v>0</v>
      </c>
      <c r="N2411" s="6">
        <f>J2411+H2411</f>
        <v>0</v>
      </c>
      <c r="O2411" s="6">
        <f>I2411+G2411</f>
        <v>0</v>
      </c>
    </row>
    <row r="2412" spans="1:15" x14ac:dyDescent="0.35">
      <c r="A2412" s="8" t="s">
        <v>1820</v>
      </c>
      <c r="B2412" s="9"/>
      <c r="C2412" s="9"/>
      <c r="D2412" s="9"/>
      <c r="E2412" s="9">
        <v>1</v>
      </c>
      <c r="F2412" s="9"/>
      <c r="G2412" s="9"/>
      <c r="H2412" s="9"/>
      <c r="I2412" s="9"/>
      <c r="J2412" s="9"/>
      <c r="K2412" s="9">
        <v>1</v>
      </c>
      <c r="L2412" s="6">
        <f>K2412-E2412</f>
        <v>0</v>
      </c>
      <c r="M2412" s="6">
        <f>C2412+D2412+F2412</f>
        <v>0</v>
      </c>
      <c r="N2412" s="6">
        <f>J2412+H2412</f>
        <v>0</v>
      </c>
      <c r="O2412" s="6">
        <f>I2412+G2412</f>
        <v>0</v>
      </c>
    </row>
    <row r="2413" spans="1:15" x14ac:dyDescent="0.35">
      <c r="A2413" s="8" t="s">
        <v>2111</v>
      </c>
      <c r="B2413" s="9"/>
      <c r="C2413" s="9"/>
      <c r="D2413" s="9"/>
      <c r="E2413" s="9">
        <v>1</v>
      </c>
      <c r="F2413" s="9"/>
      <c r="G2413" s="9"/>
      <c r="H2413" s="9"/>
      <c r="I2413" s="9"/>
      <c r="J2413" s="9"/>
      <c r="K2413" s="9">
        <v>1</v>
      </c>
      <c r="L2413" s="6">
        <f>K2413-E2413</f>
        <v>0</v>
      </c>
      <c r="M2413" s="6">
        <f>C2413+D2413+F2413</f>
        <v>0</v>
      </c>
      <c r="N2413" s="6">
        <f>J2413+H2413</f>
        <v>0</v>
      </c>
      <c r="O2413" s="6">
        <f>I2413+G2413</f>
        <v>0</v>
      </c>
    </row>
    <row r="2414" spans="1:15" x14ac:dyDescent="0.35">
      <c r="A2414" s="8" t="s">
        <v>2110</v>
      </c>
      <c r="B2414" s="9"/>
      <c r="C2414" s="9"/>
      <c r="D2414" s="9"/>
      <c r="E2414" s="9">
        <v>1</v>
      </c>
      <c r="F2414" s="9"/>
      <c r="G2414" s="9"/>
      <c r="H2414" s="9"/>
      <c r="I2414" s="9"/>
      <c r="J2414" s="9"/>
      <c r="K2414" s="9">
        <v>1</v>
      </c>
      <c r="L2414" s="6">
        <f>K2414-E2414</f>
        <v>0</v>
      </c>
      <c r="M2414" s="6">
        <f>C2414+D2414+F2414</f>
        <v>0</v>
      </c>
      <c r="N2414" s="6">
        <f>J2414+H2414</f>
        <v>0</v>
      </c>
      <c r="O2414" s="6">
        <f>I2414+G2414</f>
        <v>0</v>
      </c>
    </row>
    <row r="2415" spans="1:15" x14ac:dyDescent="0.35">
      <c r="A2415" s="8" t="s">
        <v>2109</v>
      </c>
      <c r="B2415" s="9"/>
      <c r="C2415" s="9"/>
      <c r="D2415" s="9"/>
      <c r="E2415" s="9">
        <v>1</v>
      </c>
      <c r="F2415" s="9"/>
      <c r="G2415" s="9"/>
      <c r="H2415" s="9"/>
      <c r="I2415" s="9"/>
      <c r="J2415" s="9"/>
      <c r="K2415" s="9">
        <v>1</v>
      </c>
      <c r="L2415" s="6">
        <f>K2415-E2415</f>
        <v>0</v>
      </c>
      <c r="M2415" s="6">
        <f>C2415+D2415+F2415</f>
        <v>0</v>
      </c>
      <c r="N2415" s="6">
        <f>J2415+H2415</f>
        <v>0</v>
      </c>
      <c r="O2415" s="6">
        <f>I2415+G2415</f>
        <v>0</v>
      </c>
    </row>
    <row r="2416" spans="1:15" x14ac:dyDescent="0.35">
      <c r="A2416" s="8" t="s">
        <v>1646</v>
      </c>
      <c r="B2416" s="9"/>
      <c r="C2416" s="9"/>
      <c r="D2416" s="9"/>
      <c r="E2416" s="9">
        <v>1</v>
      </c>
      <c r="F2416" s="9"/>
      <c r="G2416" s="9"/>
      <c r="H2416" s="9"/>
      <c r="I2416" s="9"/>
      <c r="J2416" s="9"/>
      <c r="K2416" s="9">
        <v>1</v>
      </c>
      <c r="L2416" s="6">
        <f>K2416-E2416</f>
        <v>0</v>
      </c>
      <c r="M2416" s="6">
        <f>C2416+D2416+F2416</f>
        <v>0</v>
      </c>
      <c r="N2416" s="6">
        <f>J2416+H2416</f>
        <v>0</v>
      </c>
      <c r="O2416" s="6">
        <f>I2416+G2416</f>
        <v>0</v>
      </c>
    </row>
    <row r="2417" spans="1:15" x14ac:dyDescent="0.35">
      <c r="A2417" s="8" t="s">
        <v>1644</v>
      </c>
      <c r="B2417" s="9"/>
      <c r="C2417" s="9"/>
      <c r="D2417" s="9"/>
      <c r="E2417" s="9">
        <v>1</v>
      </c>
      <c r="F2417" s="9"/>
      <c r="G2417" s="9"/>
      <c r="H2417" s="9"/>
      <c r="I2417" s="9"/>
      <c r="J2417" s="9"/>
      <c r="K2417" s="9">
        <v>1</v>
      </c>
      <c r="L2417" s="6">
        <f>K2417-E2417</f>
        <v>0</v>
      </c>
      <c r="M2417" s="6">
        <f>C2417+D2417+F2417</f>
        <v>0</v>
      </c>
      <c r="N2417" s="6">
        <f>J2417+H2417</f>
        <v>0</v>
      </c>
      <c r="O2417" s="6">
        <f>I2417+G2417</f>
        <v>0</v>
      </c>
    </row>
    <row r="2418" spans="1:15" x14ac:dyDescent="0.35">
      <c r="A2418" s="8" t="s">
        <v>1662</v>
      </c>
      <c r="B2418" s="9"/>
      <c r="C2418" s="9"/>
      <c r="D2418" s="9"/>
      <c r="E2418" s="9">
        <v>1</v>
      </c>
      <c r="F2418" s="9"/>
      <c r="G2418" s="9"/>
      <c r="H2418" s="9"/>
      <c r="I2418" s="9"/>
      <c r="J2418" s="9"/>
      <c r="K2418" s="9">
        <v>1</v>
      </c>
      <c r="L2418" s="6">
        <f>K2418-E2418</f>
        <v>0</v>
      </c>
      <c r="M2418" s="6">
        <f>C2418+D2418+F2418</f>
        <v>0</v>
      </c>
      <c r="N2418" s="6">
        <f>J2418+H2418</f>
        <v>0</v>
      </c>
      <c r="O2418" s="6">
        <f>I2418+G2418</f>
        <v>0</v>
      </c>
    </row>
    <row r="2419" spans="1:15" x14ac:dyDescent="0.35">
      <c r="A2419" s="8" t="s">
        <v>2097</v>
      </c>
      <c r="B2419" s="9"/>
      <c r="C2419" s="9"/>
      <c r="D2419" s="9"/>
      <c r="E2419" s="9">
        <v>1</v>
      </c>
      <c r="F2419" s="9"/>
      <c r="G2419" s="9"/>
      <c r="H2419" s="9"/>
      <c r="I2419" s="9"/>
      <c r="J2419" s="9"/>
      <c r="K2419" s="9">
        <v>1</v>
      </c>
      <c r="L2419" s="6">
        <f>K2419-E2419</f>
        <v>0</v>
      </c>
      <c r="M2419" s="6">
        <f>C2419+D2419+F2419</f>
        <v>0</v>
      </c>
      <c r="N2419" s="6">
        <f>J2419+H2419</f>
        <v>0</v>
      </c>
      <c r="O2419" s="6">
        <f>I2419+G2419</f>
        <v>0</v>
      </c>
    </row>
    <row r="2420" spans="1:15" x14ac:dyDescent="0.35">
      <c r="A2420" s="8" t="s">
        <v>1663</v>
      </c>
      <c r="B2420" s="9"/>
      <c r="C2420" s="9"/>
      <c r="D2420" s="9"/>
      <c r="E2420" s="9">
        <v>1</v>
      </c>
      <c r="F2420" s="9"/>
      <c r="G2420" s="9"/>
      <c r="H2420" s="9"/>
      <c r="I2420" s="9"/>
      <c r="J2420" s="9"/>
      <c r="K2420" s="9">
        <v>1</v>
      </c>
      <c r="L2420" s="6">
        <f>K2420-E2420</f>
        <v>0</v>
      </c>
      <c r="M2420" s="6">
        <f>C2420+D2420+F2420</f>
        <v>0</v>
      </c>
      <c r="N2420" s="6">
        <f>J2420+H2420</f>
        <v>0</v>
      </c>
      <c r="O2420" s="6">
        <f>I2420+G2420</f>
        <v>0</v>
      </c>
    </row>
    <row r="2421" spans="1:15" x14ac:dyDescent="0.35">
      <c r="A2421" s="8" t="s">
        <v>126</v>
      </c>
      <c r="B2421" s="9"/>
      <c r="C2421" s="9"/>
      <c r="D2421" s="9"/>
      <c r="E2421" s="9">
        <v>1</v>
      </c>
      <c r="F2421" s="9"/>
      <c r="G2421" s="9"/>
      <c r="H2421" s="9"/>
      <c r="I2421" s="9"/>
      <c r="J2421" s="9"/>
      <c r="K2421" s="9">
        <v>1</v>
      </c>
      <c r="L2421" s="6">
        <f>K2421-E2421</f>
        <v>0</v>
      </c>
      <c r="M2421" s="6">
        <f>C2421+D2421+F2421</f>
        <v>0</v>
      </c>
      <c r="N2421" s="6">
        <f>J2421+H2421</f>
        <v>0</v>
      </c>
      <c r="O2421" s="6">
        <f>I2421+G2421</f>
        <v>0</v>
      </c>
    </row>
    <row r="2422" spans="1:15" x14ac:dyDescent="0.35">
      <c r="A2422" s="8" t="s">
        <v>1754</v>
      </c>
      <c r="B2422" s="9"/>
      <c r="C2422" s="9"/>
      <c r="D2422" s="9"/>
      <c r="E2422" s="9">
        <v>1</v>
      </c>
      <c r="F2422" s="9"/>
      <c r="G2422" s="9"/>
      <c r="H2422" s="9"/>
      <c r="I2422" s="9"/>
      <c r="J2422" s="9"/>
      <c r="K2422" s="9">
        <v>1</v>
      </c>
      <c r="L2422" s="6">
        <f>K2422-E2422</f>
        <v>0</v>
      </c>
      <c r="M2422" s="6">
        <f>C2422+D2422+F2422</f>
        <v>0</v>
      </c>
      <c r="N2422" s="6">
        <f>J2422+H2422</f>
        <v>0</v>
      </c>
      <c r="O2422" s="6">
        <f>I2422+G2422</f>
        <v>0</v>
      </c>
    </row>
    <row r="2423" spans="1:15" x14ac:dyDescent="0.35">
      <c r="A2423" s="8" t="s">
        <v>2140</v>
      </c>
      <c r="B2423" s="9"/>
      <c r="C2423" s="9"/>
      <c r="D2423" s="9"/>
      <c r="E2423" s="9">
        <v>1</v>
      </c>
      <c r="F2423" s="9"/>
      <c r="G2423" s="9"/>
      <c r="H2423" s="9"/>
      <c r="I2423" s="9"/>
      <c r="J2423" s="9"/>
      <c r="K2423" s="9">
        <v>1</v>
      </c>
      <c r="L2423" s="6">
        <f>K2423-E2423</f>
        <v>0</v>
      </c>
      <c r="M2423" s="6">
        <f>C2423+D2423+F2423</f>
        <v>0</v>
      </c>
      <c r="N2423" s="6">
        <f>J2423+H2423</f>
        <v>0</v>
      </c>
      <c r="O2423" s="6">
        <f>I2423+G2423</f>
        <v>0</v>
      </c>
    </row>
    <row r="2424" spans="1:15" x14ac:dyDescent="0.35">
      <c r="A2424" s="8" t="s">
        <v>42</v>
      </c>
      <c r="B2424" s="9"/>
      <c r="C2424" s="9"/>
      <c r="D2424" s="9"/>
      <c r="E2424" s="9">
        <v>1</v>
      </c>
      <c r="F2424" s="9"/>
      <c r="G2424" s="9"/>
      <c r="H2424" s="9"/>
      <c r="I2424" s="9"/>
      <c r="J2424" s="9"/>
      <c r="K2424" s="9">
        <v>1</v>
      </c>
      <c r="L2424" s="6">
        <f>K2424-E2424</f>
        <v>0</v>
      </c>
      <c r="M2424" s="6">
        <f>C2424+D2424+F2424</f>
        <v>0</v>
      </c>
      <c r="N2424" s="6">
        <f>J2424+H2424</f>
        <v>0</v>
      </c>
      <c r="O2424" s="6">
        <f>I2424+G2424</f>
        <v>0</v>
      </c>
    </row>
    <row r="2425" spans="1:15" x14ac:dyDescent="0.35">
      <c r="A2425" s="8" t="s">
        <v>2098</v>
      </c>
      <c r="B2425" s="9"/>
      <c r="C2425" s="9"/>
      <c r="D2425" s="9"/>
      <c r="E2425" s="9">
        <v>1</v>
      </c>
      <c r="F2425" s="9"/>
      <c r="G2425" s="9"/>
      <c r="H2425" s="9"/>
      <c r="I2425" s="9"/>
      <c r="J2425" s="9"/>
      <c r="K2425" s="9">
        <v>1</v>
      </c>
      <c r="L2425" s="6">
        <f>K2425-E2425</f>
        <v>0</v>
      </c>
      <c r="M2425" s="6">
        <f>C2425+D2425+F2425</f>
        <v>0</v>
      </c>
      <c r="N2425" s="6">
        <f>J2425+H2425</f>
        <v>0</v>
      </c>
      <c r="O2425" s="6">
        <f>I2425+G2425</f>
        <v>0</v>
      </c>
    </row>
    <row r="2426" spans="1:15" x14ac:dyDescent="0.35">
      <c r="A2426" s="8" t="s">
        <v>1826</v>
      </c>
      <c r="B2426" s="9"/>
      <c r="C2426" s="9"/>
      <c r="D2426" s="9"/>
      <c r="E2426" s="9">
        <v>1</v>
      </c>
      <c r="F2426" s="9"/>
      <c r="G2426" s="9"/>
      <c r="H2426" s="9"/>
      <c r="I2426" s="9"/>
      <c r="J2426" s="9"/>
      <c r="K2426" s="9">
        <v>1</v>
      </c>
      <c r="L2426" s="6">
        <f>K2426-E2426</f>
        <v>0</v>
      </c>
      <c r="M2426" s="6">
        <f>C2426+D2426+F2426</f>
        <v>0</v>
      </c>
      <c r="N2426" s="6">
        <f>J2426+H2426</f>
        <v>0</v>
      </c>
      <c r="O2426" s="6">
        <f>I2426+G2426</f>
        <v>0</v>
      </c>
    </row>
    <row r="2427" spans="1:15" x14ac:dyDescent="0.35">
      <c r="A2427" s="8" t="s">
        <v>1558</v>
      </c>
      <c r="B2427" s="9"/>
      <c r="C2427" s="9"/>
      <c r="D2427" s="9"/>
      <c r="E2427" s="9">
        <v>1</v>
      </c>
      <c r="F2427" s="9"/>
      <c r="G2427" s="9"/>
      <c r="H2427" s="9"/>
      <c r="I2427" s="9"/>
      <c r="J2427" s="9"/>
      <c r="K2427" s="9">
        <v>1</v>
      </c>
      <c r="L2427" s="6">
        <f>K2427-E2427</f>
        <v>0</v>
      </c>
      <c r="M2427" s="6">
        <f>C2427+D2427+F2427</f>
        <v>0</v>
      </c>
      <c r="N2427" s="6">
        <f>J2427+H2427</f>
        <v>0</v>
      </c>
      <c r="O2427" s="6">
        <f>I2427+G2427</f>
        <v>0</v>
      </c>
    </row>
    <row r="2428" spans="1:15" x14ac:dyDescent="0.35">
      <c r="A2428" s="8" t="s">
        <v>1672</v>
      </c>
      <c r="B2428" s="9"/>
      <c r="C2428" s="9"/>
      <c r="D2428" s="9"/>
      <c r="E2428" s="9">
        <v>1</v>
      </c>
      <c r="F2428" s="9"/>
      <c r="G2428" s="9"/>
      <c r="H2428" s="9"/>
      <c r="I2428" s="9"/>
      <c r="J2428" s="9"/>
      <c r="K2428" s="9">
        <v>1</v>
      </c>
      <c r="L2428" s="6">
        <f>K2428-E2428</f>
        <v>0</v>
      </c>
      <c r="M2428" s="6">
        <f>C2428+D2428+F2428</f>
        <v>0</v>
      </c>
      <c r="N2428" s="6">
        <f>J2428+H2428</f>
        <v>0</v>
      </c>
      <c r="O2428" s="6">
        <f>I2428+G2428</f>
        <v>0</v>
      </c>
    </row>
    <row r="2429" spans="1:15" x14ac:dyDescent="0.35">
      <c r="A2429" s="8" t="s">
        <v>1831</v>
      </c>
      <c r="B2429" s="9"/>
      <c r="C2429" s="9"/>
      <c r="D2429" s="9"/>
      <c r="E2429" s="9">
        <v>1</v>
      </c>
      <c r="F2429" s="9"/>
      <c r="G2429" s="9"/>
      <c r="H2429" s="9"/>
      <c r="I2429" s="9"/>
      <c r="J2429" s="9"/>
      <c r="K2429" s="9">
        <v>1</v>
      </c>
      <c r="L2429" s="6">
        <f>K2429-E2429</f>
        <v>0</v>
      </c>
      <c r="M2429" s="6">
        <f>C2429+D2429+F2429</f>
        <v>0</v>
      </c>
      <c r="N2429" s="6">
        <f>J2429+H2429</f>
        <v>0</v>
      </c>
      <c r="O2429" s="6">
        <f>I2429+G2429</f>
        <v>0</v>
      </c>
    </row>
    <row r="2430" spans="1:15" x14ac:dyDescent="0.35">
      <c r="A2430" s="8" t="s">
        <v>1689</v>
      </c>
      <c r="B2430" s="9"/>
      <c r="C2430" s="9"/>
      <c r="D2430" s="9"/>
      <c r="E2430" s="9">
        <v>1</v>
      </c>
      <c r="F2430" s="9"/>
      <c r="G2430" s="9"/>
      <c r="H2430" s="9"/>
      <c r="I2430" s="9"/>
      <c r="J2430" s="9"/>
      <c r="K2430" s="9">
        <v>1</v>
      </c>
      <c r="L2430" s="6">
        <f>K2430-E2430</f>
        <v>0</v>
      </c>
      <c r="M2430" s="6">
        <f>C2430+D2430+F2430</f>
        <v>0</v>
      </c>
      <c r="N2430" s="6">
        <f>J2430+H2430</f>
        <v>0</v>
      </c>
      <c r="O2430" s="6">
        <f>I2430+G2430</f>
        <v>0</v>
      </c>
    </row>
    <row r="2431" spans="1:15" x14ac:dyDescent="0.35">
      <c r="A2431" s="8" t="s">
        <v>1398</v>
      </c>
      <c r="B2431" s="9"/>
      <c r="C2431" s="9"/>
      <c r="D2431" s="9"/>
      <c r="E2431" s="9">
        <v>1</v>
      </c>
      <c r="F2431" s="9"/>
      <c r="G2431" s="9"/>
      <c r="H2431" s="9"/>
      <c r="I2431" s="9"/>
      <c r="J2431" s="9"/>
      <c r="K2431" s="9">
        <v>1</v>
      </c>
      <c r="L2431" s="6">
        <f>K2431-E2431</f>
        <v>0</v>
      </c>
      <c r="M2431" s="6">
        <f>C2431+D2431+F2431</f>
        <v>0</v>
      </c>
      <c r="N2431" s="6">
        <f>J2431+H2431</f>
        <v>0</v>
      </c>
      <c r="O2431" s="6">
        <f>I2431+G2431</f>
        <v>0</v>
      </c>
    </row>
    <row r="2432" spans="1:15" x14ac:dyDescent="0.35">
      <c r="A2432" s="8" t="s">
        <v>1544</v>
      </c>
      <c r="B2432" s="9"/>
      <c r="C2432" s="9"/>
      <c r="D2432" s="9"/>
      <c r="E2432" s="9">
        <v>1</v>
      </c>
      <c r="F2432" s="9"/>
      <c r="G2432" s="9"/>
      <c r="H2432" s="9"/>
      <c r="I2432" s="9"/>
      <c r="J2432" s="9"/>
      <c r="K2432" s="9">
        <v>1</v>
      </c>
      <c r="L2432" s="6">
        <f>K2432-E2432</f>
        <v>0</v>
      </c>
      <c r="M2432" s="6">
        <f>C2432+D2432+F2432</f>
        <v>0</v>
      </c>
      <c r="N2432" s="6">
        <f>J2432+H2432</f>
        <v>0</v>
      </c>
      <c r="O2432" s="6">
        <f>I2432+G2432</f>
        <v>0</v>
      </c>
    </row>
    <row r="2433" spans="1:15" x14ac:dyDescent="0.35">
      <c r="A2433" s="8" t="s">
        <v>2086</v>
      </c>
      <c r="B2433" s="9"/>
      <c r="C2433" s="9"/>
      <c r="D2433" s="9"/>
      <c r="E2433" s="9">
        <v>1</v>
      </c>
      <c r="F2433" s="9"/>
      <c r="G2433" s="9"/>
      <c r="H2433" s="9"/>
      <c r="I2433" s="9"/>
      <c r="J2433" s="9"/>
      <c r="K2433" s="9">
        <v>1</v>
      </c>
      <c r="L2433" s="6">
        <f>K2433-E2433</f>
        <v>0</v>
      </c>
      <c r="M2433" s="6">
        <f>C2433+D2433+F2433</f>
        <v>0</v>
      </c>
      <c r="N2433" s="6">
        <f>J2433+H2433</f>
        <v>0</v>
      </c>
      <c r="O2433" s="6">
        <f>I2433+G2433</f>
        <v>0</v>
      </c>
    </row>
    <row r="2434" spans="1:15" x14ac:dyDescent="0.35">
      <c r="A2434" s="8" t="s">
        <v>2160</v>
      </c>
      <c r="B2434" s="9"/>
      <c r="C2434" s="9"/>
      <c r="D2434" s="9"/>
      <c r="E2434" s="9">
        <v>1</v>
      </c>
      <c r="F2434" s="9"/>
      <c r="G2434" s="9"/>
      <c r="H2434" s="9"/>
      <c r="I2434" s="9"/>
      <c r="J2434" s="9"/>
      <c r="K2434" s="9">
        <v>1</v>
      </c>
      <c r="L2434" s="6">
        <f>K2434-E2434</f>
        <v>0</v>
      </c>
      <c r="M2434" s="6">
        <f>C2434+D2434+F2434</f>
        <v>0</v>
      </c>
      <c r="N2434" s="6">
        <f>J2434+H2434</f>
        <v>0</v>
      </c>
      <c r="O2434" s="6">
        <f>I2434+G2434</f>
        <v>0</v>
      </c>
    </row>
    <row r="2435" spans="1:15" x14ac:dyDescent="0.35">
      <c r="A2435" s="8" t="s">
        <v>1829</v>
      </c>
      <c r="B2435" s="9"/>
      <c r="C2435" s="9"/>
      <c r="D2435" s="9"/>
      <c r="E2435" s="9">
        <v>1</v>
      </c>
      <c r="F2435" s="9"/>
      <c r="G2435" s="9"/>
      <c r="H2435" s="9"/>
      <c r="I2435" s="9"/>
      <c r="J2435" s="9"/>
      <c r="K2435" s="9">
        <v>1</v>
      </c>
      <c r="L2435" s="6">
        <f>K2435-E2435</f>
        <v>0</v>
      </c>
      <c r="M2435" s="6">
        <f>C2435+D2435+F2435</f>
        <v>0</v>
      </c>
      <c r="N2435" s="6">
        <f>J2435+H2435</f>
        <v>0</v>
      </c>
      <c r="O2435" s="6">
        <f>I2435+G2435</f>
        <v>0</v>
      </c>
    </row>
    <row r="2436" spans="1:15" x14ac:dyDescent="0.35">
      <c r="A2436" s="8" t="s">
        <v>2012</v>
      </c>
      <c r="B2436" s="9"/>
      <c r="C2436" s="9"/>
      <c r="D2436" s="9"/>
      <c r="E2436" s="9">
        <v>1</v>
      </c>
      <c r="F2436" s="9"/>
      <c r="G2436" s="9"/>
      <c r="H2436" s="9"/>
      <c r="I2436" s="9"/>
      <c r="J2436" s="9"/>
      <c r="K2436" s="9">
        <v>1</v>
      </c>
      <c r="L2436" s="6">
        <f>K2436-E2436</f>
        <v>0</v>
      </c>
      <c r="M2436" s="6">
        <f>C2436+D2436+F2436</f>
        <v>0</v>
      </c>
      <c r="N2436" s="6">
        <f>J2436+H2436</f>
        <v>0</v>
      </c>
      <c r="O2436" s="6">
        <f>I2436+G2436</f>
        <v>0</v>
      </c>
    </row>
    <row r="2437" spans="1:15" x14ac:dyDescent="0.35">
      <c r="A2437" s="8" t="s">
        <v>2106</v>
      </c>
      <c r="B2437" s="9"/>
      <c r="C2437" s="9"/>
      <c r="D2437" s="9"/>
      <c r="E2437" s="9">
        <v>1</v>
      </c>
      <c r="F2437" s="9"/>
      <c r="G2437" s="9"/>
      <c r="H2437" s="9"/>
      <c r="I2437" s="9"/>
      <c r="J2437" s="9"/>
      <c r="K2437" s="9">
        <v>1</v>
      </c>
      <c r="L2437" s="6">
        <f>K2437-E2437</f>
        <v>0</v>
      </c>
      <c r="M2437" s="6">
        <f>C2437+D2437+F2437</f>
        <v>0</v>
      </c>
      <c r="N2437" s="6">
        <f>J2437+H2437</f>
        <v>0</v>
      </c>
      <c r="O2437" s="6">
        <f>I2437+G2437</f>
        <v>0</v>
      </c>
    </row>
    <row r="2438" spans="1:15" x14ac:dyDescent="0.35">
      <c r="A2438" s="8" t="s">
        <v>1710</v>
      </c>
      <c r="B2438" s="9"/>
      <c r="C2438" s="9"/>
      <c r="D2438" s="9"/>
      <c r="E2438" s="9">
        <v>1</v>
      </c>
      <c r="F2438" s="9"/>
      <c r="G2438" s="9"/>
      <c r="H2438" s="9"/>
      <c r="I2438" s="9"/>
      <c r="J2438" s="9"/>
      <c r="K2438" s="9">
        <v>1</v>
      </c>
      <c r="L2438" s="6">
        <f>K2438-E2438</f>
        <v>0</v>
      </c>
      <c r="M2438" s="6">
        <f>C2438+D2438+F2438</f>
        <v>0</v>
      </c>
      <c r="N2438" s="6">
        <f>J2438+H2438</f>
        <v>0</v>
      </c>
      <c r="O2438" s="6">
        <f>I2438+G2438</f>
        <v>0</v>
      </c>
    </row>
    <row r="2439" spans="1:15" x14ac:dyDescent="0.35">
      <c r="A2439" s="8" t="s">
        <v>2103</v>
      </c>
      <c r="B2439" s="9"/>
      <c r="C2439" s="9"/>
      <c r="D2439" s="9"/>
      <c r="E2439" s="9">
        <v>1</v>
      </c>
      <c r="F2439" s="9"/>
      <c r="G2439" s="9"/>
      <c r="H2439" s="9"/>
      <c r="I2439" s="9"/>
      <c r="J2439" s="9"/>
      <c r="K2439" s="9">
        <v>1</v>
      </c>
      <c r="L2439" s="6">
        <f>K2439-E2439</f>
        <v>0</v>
      </c>
      <c r="M2439" s="6">
        <f>C2439+D2439+F2439</f>
        <v>0</v>
      </c>
      <c r="N2439" s="6">
        <f>J2439+H2439</f>
        <v>0</v>
      </c>
      <c r="O2439" s="6">
        <f>I2439+G2439</f>
        <v>0</v>
      </c>
    </row>
    <row r="2440" spans="1:15" x14ac:dyDescent="0.35">
      <c r="A2440" s="8" t="s">
        <v>1854</v>
      </c>
      <c r="B2440" s="9"/>
      <c r="C2440" s="9"/>
      <c r="D2440" s="9"/>
      <c r="E2440" s="9">
        <v>1</v>
      </c>
      <c r="F2440" s="9"/>
      <c r="G2440" s="9"/>
      <c r="H2440" s="9"/>
      <c r="I2440" s="9"/>
      <c r="J2440" s="9"/>
      <c r="K2440" s="9">
        <v>1</v>
      </c>
      <c r="L2440" s="6">
        <f>K2440-E2440</f>
        <v>0</v>
      </c>
      <c r="M2440" s="6">
        <f>C2440+D2440+F2440</f>
        <v>0</v>
      </c>
      <c r="N2440" s="6">
        <f>J2440+H2440</f>
        <v>0</v>
      </c>
      <c r="O2440" s="6">
        <f>I2440+G2440</f>
        <v>0</v>
      </c>
    </row>
    <row r="2441" spans="1:15" x14ac:dyDescent="0.35">
      <c r="A2441" s="8" t="s">
        <v>2102</v>
      </c>
      <c r="B2441" s="9"/>
      <c r="C2441" s="9"/>
      <c r="D2441" s="9"/>
      <c r="E2441" s="9">
        <v>1</v>
      </c>
      <c r="F2441" s="9"/>
      <c r="G2441" s="9"/>
      <c r="H2441" s="9"/>
      <c r="I2441" s="9"/>
      <c r="J2441" s="9"/>
      <c r="K2441" s="9">
        <v>1</v>
      </c>
      <c r="L2441" s="6">
        <f>K2441-E2441</f>
        <v>0</v>
      </c>
      <c r="M2441" s="6">
        <f>C2441+D2441+F2441</f>
        <v>0</v>
      </c>
      <c r="N2441" s="6">
        <f>J2441+H2441</f>
        <v>0</v>
      </c>
      <c r="O2441" s="6">
        <f>I2441+G2441</f>
        <v>0</v>
      </c>
    </row>
    <row r="2442" spans="1:15" x14ac:dyDescent="0.35">
      <c r="A2442" s="8" t="s">
        <v>1079</v>
      </c>
      <c r="B2442" s="9"/>
      <c r="C2442" s="9"/>
      <c r="D2442" s="9"/>
      <c r="E2442" s="9">
        <v>1</v>
      </c>
      <c r="F2442" s="9"/>
      <c r="G2442" s="9"/>
      <c r="H2442" s="9"/>
      <c r="I2442" s="9"/>
      <c r="J2442" s="9"/>
      <c r="K2442" s="9">
        <v>1</v>
      </c>
      <c r="L2442" s="6">
        <f>K2442-E2442</f>
        <v>0</v>
      </c>
      <c r="M2442" s="6">
        <f>C2442+D2442+F2442</f>
        <v>0</v>
      </c>
      <c r="N2442" s="6">
        <f>J2442+H2442</f>
        <v>0</v>
      </c>
      <c r="O2442" s="6">
        <f>I2442+G2442</f>
        <v>0</v>
      </c>
    </row>
    <row r="2443" spans="1:15" x14ac:dyDescent="0.35">
      <c r="A2443" s="8" t="s">
        <v>1051</v>
      </c>
      <c r="B2443" s="9"/>
      <c r="C2443" s="9"/>
      <c r="D2443" s="9"/>
      <c r="E2443" s="9">
        <v>1</v>
      </c>
      <c r="F2443" s="9"/>
      <c r="G2443" s="9"/>
      <c r="H2443" s="9"/>
      <c r="I2443" s="9"/>
      <c r="J2443" s="9"/>
      <c r="K2443" s="9">
        <v>1</v>
      </c>
      <c r="L2443" s="6">
        <f>K2443-E2443</f>
        <v>0</v>
      </c>
      <c r="M2443" s="6">
        <f>C2443+D2443+F2443</f>
        <v>0</v>
      </c>
      <c r="N2443" s="6">
        <f>J2443+H2443</f>
        <v>0</v>
      </c>
      <c r="O2443" s="6">
        <f>I2443+G2443</f>
        <v>0</v>
      </c>
    </row>
    <row r="2444" spans="1:15" x14ac:dyDescent="0.35">
      <c r="A2444" s="8" t="s">
        <v>1830</v>
      </c>
      <c r="B2444" s="9"/>
      <c r="C2444" s="9"/>
      <c r="D2444" s="9"/>
      <c r="E2444" s="9">
        <v>1</v>
      </c>
      <c r="F2444" s="9"/>
      <c r="G2444" s="9"/>
      <c r="H2444" s="9"/>
      <c r="I2444" s="9"/>
      <c r="J2444" s="9"/>
      <c r="K2444" s="9">
        <v>1</v>
      </c>
      <c r="L2444" s="6">
        <f>K2444-E2444</f>
        <v>0</v>
      </c>
      <c r="M2444" s="6">
        <f>C2444+D2444+F2444</f>
        <v>0</v>
      </c>
      <c r="N2444" s="6">
        <f>J2444+H2444</f>
        <v>0</v>
      </c>
      <c r="O2444" s="6">
        <f>I2444+G2444</f>
        <v>0</v>
      </c>
    </row>
    <row r="2445" spans="1:15" x14ac:dyDescent="0.35">
      <c r="A2445" s="8" t="s">
        <v>756</v>
      </c>
      <c r="B2445" s="9"/>
      <c r="C2445" s="9"/>
      <c r="D2445" s="9"/>
      <c r="E2445" s="9">
        <v>1</v>
      </c>
      <c r="F2445" s="9"/>
      <c r="G2445" s="9"/>
      <c r="H2445" s="9"/>
      <c r="I2445" s="9"/>
      <c r="J2445" s="9"/>
      <c r="K2445" s="9">
        <v>1</v>
      </c>
      <c r="L2445" s="6">
        <f>K2445-E2445</f>
        <v>0</v>
      </c>
      <c r="M2445" s="6">
        <f>C2445+D2445+F2445</f>
        <v>0</v>
      </c>
      <c r="N2445" s="6">
        <f>J2445+H2445</f>
        <v>0</v>
      </c>
      <c r="O2445" s="6">
        <f>I2445+G2445</f>
        <v>0</v>
      </c>
    </row>
    <row r="2446" spans="1:15" x14ac:dyDescent="0.35">
      <c r="A2446" s="8" t="s">
        <v>1212</v>
      </c>
      <c r="B2446" s="9"/>
      <c r="C2446" s="9"/>
      <c r="D2446" s="9"/>
      <c r="E2446" s="9">
        <v>1</v>
      </c>
      <c r="F2446" s="9"/>
      <c r="G2446" s="9"/>
      <c r="H2446" s="9"/>
      <c r="I2446" s="9"/>
      <c r="J2446" s="9"/>
      <c r="K2446" s="9">
        <v>1</v>
      </c>
      <c r="L2446" s="6">
        <f>K2446-E2446</f>
        <v>0</v>
      </c>
      <c r="M2446" s="6">
        <f>C2446+D2446+F2446</f>
        <v>0</v>
      </c>
      <c r="N2446" s="6">
        <f>J2446+H2446</f>
        <v>0</v>
      </c>
      <c r="O2446" s="6">
        <f>I2446+G2446</f>
        <v>0</v>
      </c>
    </row>
    <row r="2447" spans="1:15" x14ac:dyDescent="0.35">
      <c r="A2447" s="8" t="s">
        <v>208</v>
      </c>
      <c r="B2447" s="9"/>
      <c r="C2447" s="9"/>
      <c r="D2447" s="9"/>
      <c r="E2447" s="9">
        <v>1</v>
      </c>
      <c r="F2447" s="9"/>
      <c r="G2447" s="9"/>
      <c r="H2447" s="9"/>
      <c r="I2447" s="9"/>
      <c r="J2447" s="9"/>
      <c r="K2447" s="9">
        <v>1</v>
      </c>
      <c r="L2447" s="6">
        <f>K2447-E2447</f>
        <v>0</v>
      </c>
      <c r="M2447" s="6">
        <f>C2447+D2447+F2447</f>
        <v>0</v>
      </c>
      <c r="N2447" s="6">
        <f>J2447+H2447</f>
        <v>0</v>
      </c>
      <c r="O2447" s="6">
        <f>I2447+G2447</f>
        <v>0</v>
      </c>
    </row>
    <row r="2448" spans="1:15" x14ac:dyDescent="0.35">
      <c r="A2448" s="8" t="s">
        <v>209</v>
      </c>
      <c r="B2448" s="9"/>
      <c r="C2448" s="9"/>
      <c r="D2448" s="9"/>
      <c r="E2448" s="9">
        <v>1</v>
      </c>
      <c r="F2448" s="9"/>
      <c r="G2448" s="9"/>
      <c r="H2448" s="9"/>
      <c r="I2448" s="9"/>
      <c r="J2448" s="9"/>
      <c r="K2448" s="9">
        <v>1</v>
      </c>
      <c r="L2448" s="6">
        <f>K2448-E2448</f>
        <v>0</v>
      </c>
      <c r="M2448" s="6">
        <f>C2448+D2448+F2448</f>
        <v>0</v>
      </c>
      <c r="N2448" s="6">
        <f>J2448+H2448</f>
        <v>0</v>
      </c>
      <c r="O2448" s="6">
        <f>I2448+G2448</f>
        <v>0</v>
      </c>
    </row>
    <row r="2449" spans="1:15" x14ac:dyDescent="0.35">
      <c r="A2449" s="8" t="s">
        <v>1202</v>
      </c>
      <c r="B2449" s="9"/>
      <c r="C2449" s="9"/>
      <c r="D2449" s="9"/>
      <c r="E2449" s="9">
        <v>1</v>
      </c>
      <c r="F2449" s="9"/>
      <c r="G2449" s="9"/>
      <c r="H2449" s="9"/>
      <c r="I2449" s="9"/>
      <c r="J2449" s="9"/>
      <c r="K2449" s="9">
        <v>1</v>
      </c>
      <c r="L2449" s="6">
        <f>K2449-E2449</f>
        <v>0</v>
      </c>
      <c r="M2449" s="6">
        <f>C2449+D2449+F2449</f>
        <v>0</v>
      </c>
      <c r="N2449" s="6">
        <f>J2449+H2449</f>
        <v>0</v>
      </c>
      <c r="O2449" s="6">
        <f>I2449+G2449</f>
        <v>0</v>
      </c>
    </row>
    <row r="2450" spans="1:15" x14ac:dyDescent="0.35">
      <c r="A2450" s="8" t="s">
        <v>2077</v>
      </c>
      <c r="B2450" s="9"/>
      <c r="C2450" s="9"/>
      <c r="D2450" s="9"/>
      <c r="E2450" s="9">
        <v>1</v>
      </c>
      <c r="F2450" s="9"/>
      <c r="G2450" s="9"/>
      <c r="H2450" s="9"/>
      <c r="I2450" s="9"/>
      <c r="J2450" s="9"/>
      <c r="K2450" s="9">
        <v>1</v>
      </c>
      <c r="L2450" s="6">
        <f>K2450-E2450</f>
        <v>0</v>
      </c>
      <c r="M2450" s="6">
        <f>C2450+D2450+F2450</f>
        <v>0</v>
      </c>
      <c r="N2450" s="6">
        <f>J2450+H2450</f>
        <v>0</v>
      </c>
      <c r="O2450" s="6">
        <f>I2450+G2450</f>
        <v>0</v>
      </c>
    </row>
    <row r="2451" spans="1:15" x14ac:dyDescent="0.35">
      <c r="A2451" s="8" t="s">
        <v>2154</v>
      </c>
      <c r="B2451" s="9"/>
      <c r="C2451" s="9"/>
      <c r="D2451" s="9"/>
      <c r="E2451" s="9">
        <v>1</v>
      </c>
      <c r="F2451" s="9"/>
      <c r="G2451" s="9"/>
      <c r="H2451" s="9"/>
      <c r="I2451" s="9"/>
      <c r="J2451" s="9"/>
      <c r="K2451" s="9">
        <v>1</v>
      </c>
      <c r="L2451" s="6">
        <f>K2451-E2451</f>
        <v>0</v>
      </c>
      <c r="M2451" s="6">
        <f>C2451+D2451+F2451</f>
        <v>0</v>
      </c>
      <c r="N2451" s="6">
        <f>J2451+H2451</f>
        <v>0</v>
      </c>
      <c r="O2451" s="6">
        <f>I2451+G2451</f>
        <v>0</v>
      </c>
    </row>
    <row r="2452" spans="1:15" x14ac:dyDescent="0.35">
      <c r="A2452" s="8" t="s">
        <v>1824</v>
      </c>
      <c r="B2452" s="9"/>
      <c r="C2452" s="9"/>
      <c r="D2452" s="9"/>
      <c r="E2452" s="9">
        <v>1</v>
      </c>
      <c r="F2452" s="9"/>
      <c r="G2452" s="9"/>
      <c r="H2452" s="9"/>
      <c r="I2452" s="9"/>
      <c r="J2452" s="9"/>
      <c r="K2452" s="9">
        <v>1</v>
      </c>
      <c r="L2452" s="6">
        <f>K2452-E2452</f>
        <v>0</v>
      </c>
      <c r="M2452" s="6">
        <f>C2452+D2452+F2452</f>
        <v>0</v>
      </c>
      <c r="N2452" s="6">
        <f>J2452+H2452</f>
        <v>0</v>
      </c>
      <c r="O2452" s="6">
        <f>I2452+G2452</f>
        <v>0</v>
      </c>
    </row>
    <row r="2453" spans="1:15" x14ac:dyDescent="0.35">
      <c r="A2453" s="8" t="s">
        <v>1825</v>
      </c>
      <c r="B2453" s="9"/>
      <c r="C2453" s="9"/>
      <c r="D2453" s="9"/>
      <c r="E2453" s="9">
        <v>1</v>
      </c>
      <c r="F2453" s="9"/>
      <c r="G2453" s="9"/>
      <c r="H2453" s="9"/>
      <c r="I2453" s="9"/>
      <c r="J2453" s="9"/>
      <c r="K2453" s="9">
        <v>1</v>
      </c>
      <c r="L2453" s="6">
        <f>K2453-E2453</f>
        <v>0</v>
      </c>
      <c r="M2453" s="6">
        <f>C2453+D2453+F2453</f>
        <v>0</v>
      </c>
      <c r="N2453" s="6">
        <f>J2453+H2453</f>
        <v>0</v>
      </c>
      <c r="O2453" s="6">
        <f>I2453+G2453</f>
        <v>0</v>
      </c>
    </row>
    <row r="2454" spans="1:15" x14ac:dyDescent="0.35">
      <c r="A2454" s="8" t="s">
        <v>1823</v>
      </c>
      <c r="B2454" s="9"/>
      <c r="C2454" s="9"/>
      <c r="D2454" s="9"/>
      <c r="E2454" s="9">
        <v>1</v>
      </c>
      <c r="F2454" s="9"/>
      <c r="G2454" s="9"/>
      <c r="H2454" s="9"/>
      <c r="I2454" s="9"/>
      <c r="J2454" s="9"/>
      <c r="K2454" s="9">
        <v>1</v>
      </c>
      <c r="L2454" s="6">
        <f>K2454-E2454</f>
        <v>0</v>
      </c>
      <c r="M2454" s="6">
        <f>C2454+D2454+F2454</f>
        <v>0</v>
      </c>
      <c r="N2454" s="6">
        <f>J2454+H2454</f>
        <v>0</v>
      </c>
      <c r="O2454" s="6">
        <f>I2454+G2454</f>
        <v>0</v>
      </c>
    </row>
    <row r="2455" spans="1:15" x14ac:dyDescent="0.35">
      <c r="A2455" s="8" t="s">
        <v>1627</v>
      </c>
      <c r="B2455" s="9"/>
      <c r="C2455" s="9"/>
      <c r="D2455" s="9"/>
      <c r="E2455" s="9">
        <v>1</v>
      </c>
      <c r="F2455" s="9"/>
      <c r="G2455" s="9"/>
      <c r="H2455" s="9"/>
      <c r="I2455" s="9"/>
      <c r="J2455" s="9"/>
      <c r="K2455" s="9">
        <v>1</v>
      </c>
      <c r="L2455" s="6">
        <f>K2455-E2455</f>
        <v>0</v>
      </c>
      <c r="M2455" s="6">
        <f>C2455+D2455+F2455</f>
        <v>0</v>
      </c>
      <c r="N2455" s="6">
        <f>J2455+H2455</f>
        <v>0</v>
      </c>
      <c r="O2455" s="6">
        <f>I2455+G2455</f>
        <v>0</v>
      </c>
    </row>
    <row r="2456" spans="1:15" x14ac:dyDescent="0.35">
      <c r="A2456" s="8" t="s">
        <v>1320</v>
      </c>
      <c r="B2456" s="9"/>
      <c r="C2456" s="9"/>
      <c r="D2456" s="9"/>
      <c r="E2456" s="9">
        <v>1</v>
      </c>
      <c r="F2456" s="9"/>
      <c r="G2456" s="9"/>
      <c r="H2456" s="9"/>
      <c r="I2456" s="9"/>
      <c r="J2456" s="9"/>
      <c r="K2456" s="9">
        <v>1</v>
      </c>
      <c r="L2456" s="6">
        <f>K2456-E2456</f>
        <v>0</v>
      </c>
      <c r="M2456" s="6">
        <f>C2456+D2456+F2456</f>
        <v>0</v>
      </c>
      <c r="N2456" s="6">
        <f>J2456+H2456</f>
        <v>0</v>
      </c>
      <c r="O2456" s="6">
        <f>I2456+G2456</f>
        <v>0</v>
      </c>
    </row>
    <row r="2457" spans="1:15" x14ac:dyDescent="0.35">
      <c r="A2457" s="8" t="s">
        <v>2165</v>
      </c>
      <c r="B2457" s="9"/>
      <c r="C2457" s="9"/>
      <c r="D2457" s="9"/>
      <c r="E2457" s="9">
        <v>1</v>
      </c>
      <c r="F2457" s="9"/>
      <c r="G2457" s="9"/>
      <c r="H2457" s="9"/>
      <c r="I2457" s="9"/>
      <c r="J2457" s="9"/>
      <c r="K2457" s="9">
        <v>1</v>
      </c>
      <c r="L2457" s="6">
        <f>K2457-E2457</f>
        <v>0</v>
      </c>
      <c r="M2457" s="6">
        <f>C2457+D2457+F2457</f>
        <v>0</v>
      </c>
      <c r="N2457" s="6">
        <f>J2457+H2457</f>
        <v>0</v>
      </c>
      <c r="O2457" s="6">
        <f>I2457+G2457</f>
        <v>0</v>
      </c>
    </row>
    <row r="2458" spans="1:15" x14ac:dyDescent="0.35">
      <c r="A2458" s="8" t="s">
        <v>2166</v>
      </c>
      <c r="B2458" s="9"/>
      <c r="C2458" s="9"/>
      <c r="D2458" s="9"/>
      <c r="E2458" s="9">
        <v>1</v>
      </c>
      <c r="F2458" s="9"/>
      <c r="G2458" s="9"/>
      <c r="H2458" s="9"/>
      <c r="I2458" s="9"/>
      <c r="J2458" s="9"/>
      <c r="K2458" s="9">
        <v>1</v>
      </c>
      <c r="L2458" s="6">
        <f>K2458-E2458</f>
        <v>0</v>
      </c>
      <c r="M2458" s="6">
        <f>C2458+D2458+F2458</f>
        <v>0</v>
      </c>
      <c r="N2458" s="6">
        <f>J2458+H2458</f>
        <v>0</v>
      </c>
      <c r="O2458" s="6">
        <f>I2458+G2458</f>
        <v>0</v>
      </c>
    </row>
    <row r="2459" spans="1:15" x14ac:dyDescent="0.35">
      <c r="A2459" s="8" t="s">
        <v>1308</v>
      </c>
      <c r="B2459" s="9"/>
      <c r="C2459" s="9"/>
      <c r="D2459" s="9"/>
      <c r="E2459" s="9">
        <v>1</v>
      </c>
      <c r="F2459" s="9"/>
      <c r="G2459" s="9"/>
      <c r="H2459" s="9"/>
      <c r="I2459" s="9"/>
      <c r="J2459" s="9"/>
      <c r="K2459" s="9">
        <v>1</v>
      </c>
      <c r="L2459" s="6">
        <f>K2459-E2459</f>
        <v>0</v>
      </c>
      <c r="M2459" s="6">
        <f>C2459+D2459+F2459</f>
        <v>0</v>
      </c>
      <c r="N2459" s="6">
        <f>J2459+H2459</f>
        <v>0</v>
      </c>
      <c r="O2459" s="6">
        <f>I2459+G2459</f>
        <v>0</v>
      </c>
    </row>
    <row r="2460" spans="1:15" x14ac:dyDescent="0.35">
      <c r="A2460" s="8" t="s">
        <v>1632</v>
      </c>
      <c r="B2460" s="9"/>
      <c r="C2460" s="9"/>
      <c r="D2460" s="9"/>
      <c r="E2460" s="9">
        <v>1</v>
      </c>
      <c r="F2460" s="9"/>
      <c r="G2460" s="9"/>
      <c r="H2460" s="9"/>
      <c r="I2460" s="9"/>
      <c r="J2460" s="9"/>
      <c r="K2460" s="9">
        <v>1</v>
      </c>
      <c r="L2460" s="6">
        <f>K2460-E2460</f>
        <v>0</v>
      </c>
      <c r="M2460" s="6">
        <f>C2460+D2460+F2460</f>
        <v>0</v>
      </c>
      <c r="N2460" s="6">
        <f>J2460+H2460</f>
        <v>0</v>
      </c>
      <c r="O2460" s="6">
        <f>I2460+G2460</f>
        <v>0</v>
      </c>
    </row>
    <row r="2461" spans="1:15" x14ac:dyDescent="0.35">
      <c r="A2461" s="8" t="s">
        <v>1658</v>
      </c>
      <c r="B2461" s="9"/>
      <c r="C2461" s="9"/>
      <c r="D2461" s="9"/>
      <c r="E2461" s="9">
        <v>1</v>
      </c>
      <c r="F2461" s="9"/>
      <c r="G2461" s="9"/>
      <c r="H2461" s="9"/>
      <c r="I2461" s="9"/>
      <c r="J2461" s="9"/>
      <c r="K2461" s="9">
        <v>1</v>
      </c>
      <c r="L2461" s="6">
        <f>K2461-E2461</f>
        <v>0</v>
      </c>
      <c r="M2461" s="6">
        <f>C2461+D2461+F2461</f>
        <v>0</v>
      </c>
      <c r="N2461" s="6">
        <f>J2461+H2461</f>
        <v>0</v>
      </c>
      <c r="O2461" s="6">
        <f>I2461+G2461</f>
        <v>0</v>
      </c>
    </row>
    <row r="2462" spans="1:15" x14ac:dyDescent="0.35">
      <c r="A2462" s="8" t="s">
        <v>2060</v>
      </c>
      <c r="B2462" s="9"/>
      <c r="C2462" s="9"/>
      <c r="D2462" s="9"/>
      <c r="E2462" s="9">
        <v>1</v>
      </c>
      <c r="F2462" s="9"/>
      <c r="G2462" s="9"/>
      <c r="H2462" s="9"/>
      <c r="I2462" s="9"/>
      <c r="J2462" s="9"/>
      <c r="K2462" s="9">
        <v>1</v>
      </c>
      <c r="L2462" s="6">
        <f>K2462-E2462</f>
        <v>0</v>
      </c>
      <c r="M2462" s="6">
        <f>C2462+D2462+F2462</f>
        <v>0</v>
      </c>
      <c r="N2462" s="6">
        <f>J2462+H2462</f>
        <v>0</v>
      </c>
      <c r="O2462" s="6">
        <f>I2462+G2462</f>
        <v>0</v>
      </c>
    </row>
    <row r="2463" spans="1:15" x14ac:dyDescent="0.35">
      <c r="A2463" s="8" t="s">
        <v>436</v>
      </c>
      <c r="B2463" s="9"/>
      <c r="C2463" s="9"/>
      <c r="D2463" s="9"/>
      <c r="E2463" s="9">
        <v>1</v>
      </c>
      <c r="F2463" s="9"/>
      <c r="G2463" s="9"/>
      <c r="H2463" s="9"/>
      <c r="I2463" s="9"/>
      <c r="J2463" s="9"/>
      <c r="K2463" s="9">
        <v>1</v>
      </c>
      <c r="L2463" s="6">
        <f>K2463-E2463</f>
        <v>0</v>
      </c>
      <c r="M2463" s="6">
        <f>C2463+D2463+F2463</f>
        <v>0</v>
      </c>
      <c r="N2463" s="6">
        <f>J2463+H2463</f>
        <v>0</v>
      </c>
      <c r="O2463" s="6">
        <f>I2463+G2463</f>
        <v>0</v>
      </c>
    </row>
    <row r="2464" spans="1:15" x14ac:dyDescent="0.35">
      <c r="A2464" s="8" t="s">
        <v>2196</v>
      </c>
      <c r="B2464" s="9"/>
      <c r="C2464" s="9"/>
      <c r="D2464" s="9"/>
      <c r="E2464" s="9">
        <v>1</v>
      </c>
      <c r="F2464" s="9"/>
      <c r="G2464" s="9"/>
      <c r="H2464" s="9"/>
      <c r="I2464" s="9"/>
      <c r="J2464" s="9"/>
      <c r="K2464" s="9">
        <v>1</v>
      </c>
      <c r="L2464" s="6">
        <f>K2464-E2464</f>
        <v>0</v>
      </c>
      <c r="M2464" s="6">
        <f>C2464+D2464+F2464</f>
        <v>0</v>
      </c>
      <c r="N2464" s="6">
        <f>J2464+H2464</f>
        <v>0</v>
      </c>
      <c r="O2464" s="6">
        <f>I2464+G2464</f>
        <v>0</v>
      </c>
    </row>
    <row r="2465" spans="1:15" x14ac:dyDescent="0.35">
      <c r="A2465" s="8" t="s">
        <v>2218</v>
      </c>
      <c r="B2465" s="9"/>
      <c r="C2465" s="9"/>
      <c r="D2465" s="9"/>
      <c r="E2465" s="9">
        <v>1</v>
      </c>
      <c r="F2465" s="9"/>
      <c r="G2465" s="9"/>
      <c r="H2465" s="9"/>
      <c r="I2465" s="9"/>
      <c r="J2465" s="9"/>
      <c r="K2465" s="9">
        <v>1</v>
      </c>
      <c r="L2465" s="6">
        <f>K2465-E2465</f>
        <v>0</v>
      </c>
      <c r="M2465" s="6">
        <f>C2465+D2465+F2465</f>
        <v>0</v>
      </c>
      <c r="N2465" s="6">
        <f>J2465+H2465</f>
        <v>0</v>
      </c>
      <c r="O2465" s="6">
        <f>I2465+G2465</f>
        <v>0</v>
      </c>
    </row>
    <row r="2466" spans="1:15" x14ac:dyDescent="0.35">
      <c r="A2466" s="8" t="s">
        <v>2197</v>
      </c>
      <c r="B2466" s="9"/>
      <c r="C2466" s="9"/>
      <c r="D2466" s="9"/>
      <c r="E2466" s="9">
        <v>1</v>
      </c>
      <c r="F2466" s="9"/>
      <c r="G2466" s="9"/>
      <c r="H2466" s="9"/>
      <c r="I2466" s="9"/>
      <c r="J2466" s="9"/>
      <c r="K2466" s="9">
        <v>1</v>
      </c>
      <c r="L2466" s="6">
        <f>K2466-E2466</f>
        <v>0</v>
      </c>
      <c r="M2466" s="6">
        <f>C2466+D2466+F2466</f>
        <v>0</v>
      </c>
      <c r="N2466" s="6">
        <f>J2466+H2466</f>
        <v>0</v>
      </c>
      <c r="O2466" s="6">
        <f>I2466+G2466</f>
        <v>0</v>
      </c>
    </row>
    <row r="2467" spans="1:15" x14ac:dyDescent="0.35">
      <c r="A2467" s="8" t="s">
        <v>1056</v>
      </c>
      <c r="B2467" s="9"/>
      <c r="C2467" s="9"/>
      <c r="D2467" s="9"/>
      <c r="E2467" s="9">
        <v>1</v>
      </c>
      <c r="F2467" s="9"/>
      <c r="G2467" s="9"/>
      <c r="H2467" s="9"/>
      <c r="I2467" s="9"/>
      <c r="J2467" s="9"/>
      <c r="K2467" s="9">
        <v>1</v>
      </c>
      <c r="L2467" s="6">
        <f>K2467-E2467</f>
        <v>0</v>
      </c>
      <c r="M2467" s="6">
        <f>C2467+D2467+F2467</f>
        <v>0</v>
      </c>
      <c r="N2467" s="6">
        <f>J2467+H2467</f>
        <v>0</v>
      </c>
      <c r="O2467" s="6">
        <f>I2467+G2467</f>
        <v>0</v>
      </c>
    </row>
    <row r="2468" spans="1:15" x14ac:dyDescent="0.35">
      <c r="A2468" s="8" t="s">
        <v>1626</v>
      </c>
      <c r="B2468" s="9"/>
      <c r="C2468" s="9"/>
      <c r="D2468" s="9"/>
      <c r="E2468" s="9">
        <v>1</v>
      </c>
      <c r="F2468" s="9"/>
      <c r="G2468" s="9"/>
      <c r="H2468" s="9"/>
      <c r="I2468" s="9"/>
      <c r="J2468" s="9"/>
      <c r="K2468" s="9">
        <v>1</v>
      </c>
      <c r="L2468" s="6">
        <f>K2468-E2468</f>
        <v>0</v>
      </c>
      <c r="M2468" s="6">
        <f>C2468+D2468+F2468</f>
        <v>0</v>
      </c>
      <c r="N2468" s="6">
        <f>J2468+H2468</f>
        <v>0</v>
      </c>
      <c r="O2468" s="6">
        <f>I2468+G2468</f>
        <v>0</v>
      </c>
    </row>
    <row r="2469" spans="1:15" x14ac:dyDescent="0.35">
      <c r="A2469" s="8" t="s">
        <v>1857</v>
      </c>
      <c r="B2469" s="9"/>
      <c r="C2469" s="9"/>
      <c r="D2469" s="9"/>
      <c r="E2469" s="9">
        <v>1</v>
      </c>
      <c r="F2469" s="9"/>
      <c r="G2469" s="9"/>
      <c r="H2469" s="9"/>
      <c r="I2469" s="9"/>
      <c r="J2469" s="9"/>
      <c r="K2469" s="9">
        <v>1</v>
      </c>
      <c r="L2469" s="6">
        <f>K2469-E2469</f>
        <v>0</v>
      </c>
      <c r="M2469" s="6">
        <f>C2469+D2469+F2469</f>
        <v>0</v>
      </c>
      <c r="N2469" s="6">
        <f>J2469+H2469</f>
        <v>0</v>
      </c>
      <c r="O2469" s="6">
        <f>I2469+G2469</f>
        <v>0</v>
      </c>
    </row>
    <row r="2470" spans="1:15" x14ac:dyDescent="0.35">
      <c r="A2470" s="8" t="s">
        <v>1648</v>
      </c>
      <c r="B2470" s="9"/>
      <c r="C2470" s="9"/>
      <c r="D2470" s="9"/>
      <c r="E2470" s="9">
        <v>1</v>
      </c>
      <c r="F2470" s="9"/>
      <c r="G2470" s="9"/>
      <c r="H2470" s="9"/>
      <c r="I2470" s="9"/>
      <c r="J2470" s="9"/>
      <c r="K2470" s="9">
        <v>1</v>
      </c>
      <c r="L2470" s="6">
        <f>K2470-E2470</f>
        <v>0</v>
      </c>
      <c r="M2470" s="6">
        <f>C2470+D2470+F2470</f>
        <v>0</v>
      </c>
      <c r="N2470" s="6">
        <f>J2470+H2470</f>
        <v>0</v>
      </c>
      <c r="O2470" s="6">
        <f>I2470+G2470</f>
        <v>0</v>
      </c>
    </row>
    <row r="2471" spans="1:15" x14ac:dyDescent="0.35">
      <c r="A2471" s="8" t="s">
        <v>577</v>
      </c>
      <c r="B2471" s="9"/>
      <c r="C2471" s="9"/>
      <c r="D2471" s="9"/>
      <c r="E2471" s="9">
        <v>1</v>
      </c>
      <c r="F2471" s="9"/>
      <c r="G2471" s="9"/>
      <c r="H2471" s="9"/>
      <c r="I2471" s="9"/>
      <c r="J2471" s="9"/>
      <c r="K2471" s="9">
        <v>1</v>
      </c>
      <c r="L2471" s="6">
        <f>K2471-E2471</f>
        <v>0</v>
      </c>
      <c r="M2471" s="6">
        <f>C2471+D2471+F2471</f>
        <v>0</v>
      </c>
      <c r="N2471" s="6">
        <f>J2471+H2471</f>
        <v>0</v>
      </c>
      <c r="O2471" s="6">
        <f>I2471+G2471</f>
        <v>0</v>
      </c>
    </row>
    <row r="2472" spans="1:15" x14ac:dyDescent="0.35">
      <c r="A2472" s="8" t="s">
        <v>1827</v>
      </c>
      <c r="B2472" s="9"/>
      <c r="C2472" s="9"/>
      <c r="D2472" s="9"/>
      <c r="E2472" s="9">
        <v>1</v>
      </c>
      <c r="F2472" s="9"/>
      <c r="G2472" s="9"/>
      <c r="H2472" s="9"/>
      <c r="I2472" s="9"/>
      <c r="J2472" s="9"/>
      <c r="K2472" s="9">
        <v>1</v>
      </c>
      <c r="L2472" s="6">
        <f>K2472-E2472</f>
        <v>0</v>
      </c>
      <c r="M2472" s="6">
        <f>C2472+D2472+F2472</f>
        <v>0</v>
      </c>
      <c r="N2472" s="6">
        <f>J2472+H2472</f>
        <v>0</v>
      </c>
      <c r="O2472" s="6">
        <f>I2472+G2472</f>
        <v>0</v>
      </c>
    </row>
    <row r="2473" spans="1:15" x14ac:dyDescent="0.35">
      <c r="A2473" s="8" t="s">
        <v>1816</v>
      </c>
      <c r="B2473" s="9"/>
      <c r="C2473" s="9"/>
      <c r="D2473" s="9"/>
      <c r="E2473" s="9">
        <v>1</v>
      </c>
      <c r="F2473" s="9"/>
      <c r="G2473" s="9"/>
      <c r="H2473" s="9"/>
      <c r="I2473" s="9"/>
      <c r="J2473" s="9"/>
      <c r="K2473" s="9">
        <v>1</v>
      </c>
      <c r="L2473" s="6">
        <f>K2473-E2473</f>
        <v>0</v>
      </c>
      <c r="M2473" s="6">
        <f>C2473+D2473+F2473</f>
        <v>0</v>
      </c>
      <c r="N2473" s="6">
        <f>J2473+H2473</f>
        <v>0</v>
      </c>
      <c r="O2473" s="6">
        <f>I2473+G2473</f>
        <v>0</v>
      </c>
    </row>
    <row r="2474" spans="1:15" x14ac:dyDescent="0.35">
      <c r="A2474" s="8" t="s">
        <v>751</v>
      </c>
      <c r="B2474" s="9"/>
      <c r="C2474" s="9"/>
      <c r="D2474" s="9"/>
      <c r="E2474" s="9">
        <v>1</v>
      </c>
      <c r="F2474" s="9"/>
      <c r="G2474" s="9"/>
      <c r="H2474" s="9"/>
      <c r="I2474" s="9"/>
      <c r="J2474" s="9"/>
      <c r="K2474" s="9">
        <v>1</v>
      </c>
      <c r="L2474" s="6">
        <f>K2474-E2474</f>
        <v>0</v>
      </c>
      <c r="M2474" s="6">
        <f>C2474+D2474+F2474</f>
        <v>0</v>
      </c>
      <c r="N2474" s="6">
        <f>J2474+H2474</f>
        <v>0</v>
      </c>
      <c r="O2474" s="6">
        <f>I2474+G2474</f>
        <v>0</v>
      </c>
    </row>
    <row r="2475" spans="1:15" x14ac:dyDescent="0.35">
      <c r="A2475" s="8" t="s">
        <v>2113</v>
      </c>
      <c r="B2475" s="9"/>
      <c r="C2475" s="9"/>
      <c r="D2475" s="9"/>
      <c r="E2475" s="9">
        <v>1</v>
      </c>
      <c r="F2475" s="9"/>
      <c r="G2475" s="9"/>
      <c r="H2475" s="9"/>
      <c r="I2475" s="9"/>
      <c r="J2475" s="9"/>
      <c r="K2475" s="9">
        <v>1</v>
      </c>
      <c r="L2475" s="6">
        <f>K2475-E2475</f>
        <v>0</v>
      </c>
      <c r="M2475" s="6">
        <f>C2475+D2475+F2475</f>
        <v>0</v>
      </c>
      <c r="N2475" s="6">
        <f>J2475+H2475</f>
        <v>0</v>
      </c>
      <c r="O2475" s="6">
        <f>I2475+G2475</f>
        <v>0</v>
      </c>
    </row>
    <row r="2476" spans="1:15" x14ac:dyDescent="0.35">
      <c r="A2476" s="8" t="s">
        <v>846</v>
      </c>
      <c r="B2476" s="9"/>
      <c r="C2476" s="9"/>
      <c r="D2476" s="9"/>
      <c r="E2476" s="9">
        <v>1</v>
      </c>
      <c r="F2476" s="9"/>
      <c r="G2476" s="9"/>
      <c r="H2476" s="9"/>
      <c r="I2476" s="9"/>
      <c r="J2476" s="9"/>
      <c r="K2476" s="9">
        <v>1</v>
      </c>
      <c r="L2476" s="6">
        <f>K2476-E2476</f>
        <v>0</v>
      </c>
      <c r="M2476" s="6">
        <f>C2476+D2476+F2476</f>
        <v>0</v>
      </c>
      <c r="N2476" s="6">
        <f>J2476+H2476</f>
        <v>0</v>
      </c>
      <c r="O2476" s="6">
        <f>I2476+G2476</f>
        <v>0</v>
      </c>
    </row>
    <row r="2477" spans="1:15" x14ac:dyDescent="0.35">
      <c r="A2477" s="8" t="s">
        <v>1342</v>
      </c>
      <c r="B2477" s="9"/>
      <c r="C2477" s="9"/>
      <c r="D2477" s="9"/>
      <c r="E2477" s="9">
        <v>1</v>
      </c>
      <c r="F2477" s="9"/>
      <c r="G2477" s="9"/>
      <c r="H2477" s="9"/>
      <c r="I2477" s="9"/>
      <c r="J2477" s="9"/>
      <c r="K2477" s="9">
        <v>1</v>
      </c>
      <c r="L2477" s="6">
        <f>K2477-E2477</f>
        <v>0</v>
      </c>
      <c r="M2477" s="6">
        <f>C2477+D2477+F2477</f>
        <v>0</v>
      </c>
      <c r="N2477" s="6">
        <f>J2477+H2477</f>
        <v>0</v>
      </c>
      <c r="O2477" s="6">
        <f>I2477+G2477</f>
        <v>0</v>
      </c>
    </row>
    <row r="2478" spans="1:15" x14ac:dyDescent="0.35">
      <c r="A2478" s="8" t="s">
        <v>1204</v>
      </c>
      <c r="B2478" s="9"/>
      <c r="C2478" s="9"/>
      <c r="D2478" s="9"/>
      <c r="E2478" s="9">
        <v>1</v>
      </c>
      <c r="F2478" s="9"/>
      <c r="G2478" s="9"/>
      <c r="H2478" s="9"/>
      <c r="I2478" s="9"/>
      <c r="J2478" s="9"/>
      <c r="K2478" s="9">
        <v>1</v>
      </c>
      <c r="L2478" s="6">
        <f>K2478-E2478</f>
        <v>0</v>
      </c>
      <c r="M2478" s="6">
        <f>C2478+D2478+F2478</f>
        <v>0</v>
      </c>
      <c r="N2478" s="6">
        <f>J2478+H2478</f>
        <v>0</v>
      </c>
      <c r="O2478" s="6">
        <f>I2478+G2478</f>
        <v>0</v>
      </c>
    </row>
    <row r="2479" spans="1:15" x14ac:dyDescent="0.35">
      <c r="A2479" s="8" t="s">
        <v>2208</v>
      </c>
      <c r="B2479" s="9"/>
      <c r="C2479" s="9"/>
      <c r="D2479" s="9"/>
      <c r="E2479" s="9">
        <v>1</v>
      </c>
      <c r="F2479" s="9"/>
      <c r="G2479" s="9"/>
      <c r="H2479" s="9"/>
      <c r="I2479" s="9"/>
      <c r="J2479" s="9"/>
      <c r="K2479" s="9">
        <v>1</v>
      </c>
      <c r="L2479" s="6">
        <f>K2479-E2479</f>
        <v>0</v>
      </c>
      <c r="M2479" s="6">
        <f>C2479+D2479+F2479</f>
        <v>0</v>
      </c>
      <c r="N2479" s="6">
        <f>J2479+H2479</f>
        <v>0</v>
      </c>
      <c r="O2479" s="6">
        <f>I2479+G2479</f>
        <v>0</v>
      </c>
    </row>
    <row r="2480" spans="1:15" x14ac:dyDescent="0.35">
      <c r="A2480" s="8" t="s">
        <v>731</v>
      </c>
      <c r="B2480" s="9"/>
      <c r="C2480" s="9"/>
      <c r="D2480" s="9"/>
      <c r="E2480" s="9">
        <v>1</v>
      </c>
      <c r="F2480" s="9"/>
      <c r="G2480" s="9"/>
      <c r="H2480" s="9"/>
      <c r="I2480" s="9"/>
      <c r="J2480" s="9"/>
      <c r="K2480" s="9">
        <v>1</v>
      </c>
      <c r="L2480" s="6">
        <f>K2480-E2480</f>
        <v>0</v>
      </c>
      <c r="M2480" s="6">
        <f>C2480+D2480+F2480</f>
        <v>0</v>
      </c>
      <c r="N2480" s="6">
        <f>J2480+H2480</f>
        <v>0</v>
      </c>
      <c r="O2480" s="6">
        <f>I2480+G2480</f>
        <v>0</v>
      </c>
    </row>
    <row r="2481" spans="1:15" x14ac:dyDescent="0.35">
      <c r="A2481" s="8" t="s">
        <v>2209</v>
      </c>
      <c r="B2481" s="9"/>
      <c r="C2481" s="9"/>
      <c r="D2481" s="9"/>
      <c r="E2481" s="9">
        <v>1</v>
      </c>
      <c r="F2481" s="9"/>
      <c r="G2481" s="9"/>
      <c r="H2481" s="9"/>
      <c r="I2481" s="9"/>
      <c r="J2481" s="9"/>
      <c r="K2481" s="9">
        <v>1</v>
      </c>
      <c r="L2481" s="6">
        <f>K2481-E2481</f>
        <v>0</v>
      </c>
      <c r="M2481" s="6">
        <f>C2481+D2481+F2481</f>
        <v>0</v>
      </c>
      <c r="N2481" s="6">
        <f>J2481+H2481</f>
        <v>0</v>
      </c>
      <c r="O2481" s="6">
        <f>I2481+G2481</f>
        <v>0</v>
      </c>
    </row>
    <row r="2482" spans="1:15" x14ac:dyDescent="0.35">
      <c r="A2482" s="8" t="s">
        <v>1667</v>
      </c>
      <c r="B2482" s="9"/>
      <c r="C2482" s="9"/>
      <c r="D2482" s="9"/>
      <c r="E2482" s="9">
        <v>1</v>
      </c>
      <c r="F2482" s="9"/>
      <c r="G2482" s="9"/>
      <c r="H2482" s="9"/>
      <c r="I2482" s="9"/>
      <c r="J2482" s="9"/>
      <c r="K2482" s="9">
        <v>1</v>
      </c>
      <c r="L2482" s="6">
        <f>K2482-E2482</f>
        <v>0</v>
      </c>
      <c r="M2482" s="6">
        <f>C2482+D2482+F2482</f>
        <v>0</v>
      </c>
      <c r="N2482" s="6">
        <f>J2482+H2482</f>
        <v>0</v>
      </c>
      <c r="O2482" s="6">
        <f>I2482+G2482</f>
        <v>0</v>
      </c>
    </row>
    <row r="2483" spans="1:15" x14ac:dyDescent="0.35">
      <c r="A2483" s="8" t="s">
        <v>1661</v>
      </c>
      <c r="B2483" s="9"/>
      <c r="C2483" s="9"/>
      <c r="D2483" s="9"/>
      <c r="E2483" s="9">
        <v>1</v>
      </c>
      <c r="F2483" s="9"/>
      <c r="G2483" s="9"/>
      <c r="H2483" s="9"/>
      <c r="I2483" s="9"/>
      <c r="J2483" s="9"/>
      <c r="K2483" s="9">
        <v>1</v>
      </c>
      <c r="L2483" s="6">
        <f>K2483-E2483</f>
        <v>0</v>
      </c>
      <c r="M2483" s="6">
        <f>C2483+D2483+F2483</f>
        <v>0</v>
      </c>
      <c r="N2483" s="6">
        <f>J2483+H2483</f>
        <v>0</v>
      </c>
      <c r="O2483" s="6">
        <f>I2483+G2483</f>
        <v>0</v>
      </c>
    </row>
    <row r="2484" spans="1:15" x14ac:dyDescent="0.35">
      <c r="A2484" s="8" t="s">
        <v>1676</v>
      </c>
      <c r="B2484" s="9"/>
      <c r="C2484" s="9"/>
      <c r="D2484" s="9"/>
      <c r="E2484" s="9">
        <v>1</v>
      </c>
      <c r="F2484" s="9"/>
      <c r="G2484" s="9"/>
      <c r="H2484" s="9"/>
      <c r="I2484" s="9"/>
      <c r="J2484" s="9"/>
      <c r="K2484" s="9">
        <v>1</v>
      </c>
      <c r="L2484" s="6">
        <f>K2484-E2484</f>
        <v>0</v>
      </c>
      <c r="M2484" s="6">
        <f>C2484+D2484+F2484</f>
        <v>0</v>
      </c>
      <c r="N2484" s="6">
        <f>J2484+H2484</f>
        <v>0</v>
      </c>
      <c r="O2484" s="6">
        <f>I2484+G2484</f>
        <v>0</v>
      </c>
    </row>
    <row r="2485" spans="1:15" x14ac:dyDescent="0.35">
      <c r="A2485" s="8" t="s">
        <v>1224</v>
      </c>
      <c r="B2485" s="9"/>
      <c r="C2485" s="9"/>
      <c r="D2485" s="9"/>
      <c r="E2485" s="9">
        <v>1</v>
      </c>
      <c r="F2485" s="9"/>
      <c r="G2485" s="9"/>
      <c r="H2485" s="9"/>
      <c r="I2485" s="9"/>
      <c r="J2485" s="9"/>
      <c r="K2485" s="9">
        <v>1</v>
      </c>
      <c r="L2485" s="6">
        <f>K2485-E2485</f>
        <v>0</v>
      </c>
      <c r="M2485" s="6">
        <f>C2485+D2485+F2485</f>
        <v>0</v>
      </c>
      <c r="N2485" s="6">
        <f>J2485+H2485</f>
        <v>0</v>
      </c>
      <c r="O2485" s="6">
        <f>I2485+G2485</f>
        <v>0</v>
      </c>
    </row>
    <row r="2486" spans="1:15" x14ac:dyDescent="0.35">
      <c r="A2486" s="8" t="s">
        <v>1639</v>
      </c>
      <c r="B2486" s="9"/>
      <c r="C2486" s="9"/>
      <c r="D2486" s="9"/>
      <c r="E2486" s="9">
        <v>1</v>
      </c>
      <c r="F2486" s="9"/>
      <c r="G2486" s="9"/>
      <c r="H2486" s="9"/>
      <c r="I2486" s="9"/>
      <c r="J2486" s="9"/>
      <c r="K2486" s="9">
        <v>1</v>
      </c>
      <c r="L2486" s="6">
        <f>K2486-E2486</f>
        <v>0</v>
      </c>
      <c r="M2486" s="6">
        <f>C2486+D2486+F2486</f>
        <v>0</v>
      </c>
      <c r="N2486" s="6">
        <f>J2486+H2486</f>
        <v>0</v>
      </c>
      <c r="O2486" s="6">
        <f>I2486+G2486</f>
        <v>0</v>
      </c>
    </row>
    <row r="2487" spans="1:15" x14ac:dyDescent="0.35">
      <c r="A2487" s="8" t="s">
        <v>1638</v>
      </c>
      <c r="B2487" s="9"/>
      <c r="C2487" s="9"/>
      <c r="D2487" s="9"/>
      <c r="E2487" s="9">
        <v>1</v>
      </c>
      <c r="F2487" s="9"/>
      <c r="G2487" s="9"/>
      <c r="H2487" s="9"/>
      <c r="I2487" s="9"/>
      <c r="J2487" s="9"/>
      <c r="K2487" s="9">
        <v>1</v>
      </c>
      <c r="L2487" s="6">
        <f>K2487-E2487</f>
        <v>0</v>
      </c>
      <c r="M2487" s="6">
        <f>C2487+D2487+F2487</f>
        <v>0</v>
      </c>
      <c r="N2487" s="6">
        <f>J2487+H2487</f>
        <v>0</v>
      </c>
      <c r="O2487" s="6">
        <f>I2487+G2487</f>
        <v>0</v>
      </c>
    </row>
    <row r="2488" spans="1:15" x14ac:dyDescent="0.35">
      <c r="A2488" s="8" t="s">
        <v>1822</v>
      </c>
      <c r="B2488" s="9"/>
      <c r="C2488" s="9"/>
      <c r="D2488" s="9"/>
      <c r="E2488" s="9">
        <v>1</v>
      </c>
      <c r="F2488" s="9"/>
      <c r="G2488" s="9"/>
      <c r="H2488" s="9"/>
      <c r="I2488" s="9"/>
      <c r="J2488" s="9"/>
      <c r="K2488" s="9">
        <v>1</v>
      </c>
      <c r="L2488" s="6">
        <f>K2488-E2488</f>
        <v>0</v>
      </c>
      <c r="M2488" s="6">
        <f>C2488+D2488+F2488</f>
        <v>0</v>
      </c>
      <c r="N2488" s="6">
        <f>J2488+H2488</f>
        <v>0</v>
      </c>
      <c r="O2488" s="6">
        <f>I2488+G2488</f>
        <v>0</v>
      </c>
    </row>
    <row r="2489" spans="1:15" x14ac:dyDescent="0.35">
      <c r="A2489" s="8" t="s">
        <v>746</v>
      </c>
      <c r="B2489" s="9"/>
      <c r="C2489" s="9"/>
      <c r="D2489" s="9"/>
      <c r="E2489" s="9">
        <v>1</v>
      </c>
      <c r="F2489" s="9"/>
      <c r="G2489" s="9"/>
      <c r="H2489" s="9"/>
      <c r="I2489" s="9"/>
      <c r="J2489" s="9"/>
      <c r="K2489" s="9">
        <v>1</v>
      </c>
      <c r="L2489" s="6">
        <f>K2489-E2489</f>
        <v>0</v>
      </c>
      <c r="M2489" s="6">
        <f>C2489+D2489+F2489</f>
        <v>0</v>
      </c>
      <c r="N2489" s="6">
        <f>J2489+H2489</f>
        <v>0</v>
      </c>
      <c r="O2489" s="6">
        <f>I2489+G2489</f>
        <v>0</v>
      </c>
    </row>
    <row r="2490" spans="1:15" x14ac:dyDescent="0.35">
      <c r="A2490" s="8" t="s">
        <v>569</v>
      </c>
      <c r="B2490" s="9"/>
      <c r="C2490" s="9"/>
      <c r="D2490" s="9"/>
      <c r="E2490" s="9">
        <v>1</v>
      </c>
      <c r="F2490" s="9"/>
      <c r="G2490" s="9"/>
      <c r="H2490" s="9"/>
      <c r="I2490" s="9"/>
      <c r="J2490" s="9"/>
      <c r="K2490" s="9">
        <v>1</v>
      </c>
      <c r="L2490" s="6">
        <f>K2490-E2490</f>
        <v>0</v>
      </c>
      <c r="M2490" s="6">
        <f>C2490+D2490+F2490</f>
        <v>0</v>
      </c>
      <c r="N2490" s="6">
        <f>J2490+H2490</f>
        <v>0</v>
      </c>
      <c r="O2490" s="6">
        <f>I2490+G2490</f>
        <v>0</v>
      </c>
    </row>
    <row r="2491" spans="1:15" x14ac:dyDescent="0.35">
      <c r="A2491" s="8" t="s">
        <v>1386</v>
      </c>
      <c r="B2491" s="9"/>
      <c r="C2491" s="9"/>
      <c r="D2491" s="9"/>
      <c r="E2491" s="9">
        <v>1</v>
      </c>
      <c r="F2491" s="9"/>
      <c r="G2491" s="9"/>
      <c r="H2491" s="9"/>
      <c r="I2491" s="9"/>
      <c r="J2491" s="9"/>
      <c r="K2491" s="9">
        <v>1</v>
      </c>
      <c r="L2491" s="6">
        <f>K2491-E2491</f>
        <v>0</v>
      </c>
      <c r="M2491" s="6">
        <f>C2491+D2491+F2491</f>
        <v>0</v>
      </c>
      <c r="N2491" s="6">
        <f>J2491+H2491</f>
        <v>0</v>
      </c>
      <c r="O2491" s="6">
        <f>I2491+G2491</f>
        <v>0</v>
      </c>
    </row>
    <row r="2492" spans="1:15" x14ac:dyDescent="0.35">
      <c r="A2492" s="8" t="s">
        <v>1392</v>
      </c>
      <c r="B2492" s="9"/>
      <c r="C2492" s="9"/>
      <c r="D2492" s="9"/>
      <c r="E2492" s="9">
        <v>1</v>
      </c>
      <c r="F2492" s="9"/>
      <c r="G2492" s="9"/>
      <c r="H2492" s="9"/>
      <c r="I2492" s="9"/>
      <c r="J2492" s="9"/>
      <c r="K2492" s="9">
        <v>1</v>
      </c>
      <c r="L2492" s="6">
        <f>K2492-E2492</f>
        <v>0</v>
      </c>
      <c r="M2492" s="6">
        <f>C2492+D2492+F2492</f>
        <v>0</v>
      </c>
      <c r="N2492" s="6">
        <f>J2492+H2492</f>
        <v>0</v>
      </c>
      <c r="O2492" s="6">
        <f>I2492+G2492</f>
        <v>0</v>
      </c>
    </row>
    <row r="2493" spans="1:15" x14ac:dyDescent="0.35">
      <c r="A2493" s="8" t="s">
        <v>2153</v>
      </c>
      <c r="B2493" s="9"/>
      <c r="C2493" s="9"/>
      <c r="D2493" s="9"/>
      <c r="E2493" s="9">
        <v>1</v>
      </c>
      <c r="F2493" s="9"/>
      <c r="G2493" s="9"/>
      <c r="H2493" s="9"/>
      <c r="I2493" s="9"/>
      <c r="J2493" s="9"/>
      <c r="K2493" s="9">
        <v>1</v>
      </c>
      <c r="L2493" s="6">
        <f>K2493-E2493</f>
        <v>0</v>
      </c>
      <c r="M2493" s="6">
        <f>C2493+D2493+F2493</f>
        <v>0</v>
      </c>
      <c r="N2493" s="6">
        <f>J2493+H2493</f>
        <v>0</v>
      </c>
      <c r="O2493" s="6">
        <f>I2493+G2493</f>
        <v>0</v>
      </c>
    </row>
    <row r="2494" spans="1:15" x14ac:dyDescent="0.35">
      <c r="A2494" s="8" t="s">
        <v>1625</v>
      </c>
      <c r="B2494" s="9"/>
      <c r="C2494" s="9"/>
      <c r="D2494" s="9"/>
      <c r="E2494" s="9">
        <v>1</v>
      </c>
      <c r="F2494" s="9"/>
      <c r="G2494" s="9"/>
      <c r="H2494" s="9"/>
      <c r="I2494" s="9"/>
      <c r="J2494" s="9"/>
      <c r="K2494" s="9">
        <v>1</v>
      </c>
      <c r="L2494" s="6">
        <f>K2494-E2494</f>
        <v>0</v>
      </c>
      <c r="M2494" s="6">
        <f>C2494+D2494+F2494</f>
        <v>0</v>
      </c>
      <c r="N2494" s="6">
        <f>J2494+H2494</f>
        <v>0</v>
      </c>
      <c r="O2494" s="6">
        <f>I2494+G2494</f>
        <v>0</v>
      </c>
    </row>
    <row r="2495" spans="1:15" x14ac:dyDescent="0.35">
      <c r="A2495" s="8" t="s">
        <v>2203</v>
      </c>
      <c r="B2495" s="9"/>
      <c r="C2495" s="9"/>
      <c r="D2495" s="9"/>
      <c r="E2495" s="9">
        <v>1</v>
      </c>
      <c r="F2495" s="9"/>
      <c r="G2495" s="9"/>
      <c r="H2495" s="9"/>
      <c r="I2495" s="9"/>
      <c r="J2495" s="9"/>
      <c r="K2495" s="9">
        <v>1</v>
      </c>
      <c r="L2495" s="6">
        <f>K2495-E2495</f>
        <v>0</v>
      </c>
      <c r="M2495" s="6">
        <f>C2495+D2495+F2495</f>
        <v>0</v>
      </c>
      <c r="N2495" s="6">
        <f>J2495+H2495</f>
        <v>0</v>
      </c>
      <c r="O2495" s="6">
        <f>I2495+G2495</f>
        <v>0</v>
      </c>
    </row>
    <row r="2496" spans="1:15" x14ac:dyDescent="0.35">
      <c r="A2496" s="8" t="s">
        <v>1635</v>
      </c>
      <c r="B2496" s="9"/>
      <c r="C2496" s="9"/>
      <c r="D2496" s="9"/>
      <c r="E2496" s="9">
        <v>1</v>
      </c>
      <c r="F2496" s="9"/>
      <c r="G2496" s="9"/>
      <c r="H2496" s="9"/>
      <c r="I2496" s="9"/>
      <c r="J2496" s="9"/>
      <c r="K2496" s="9">
        <v>1</v>
      </c>
      <c r="L2496" s="6">
        <f>K2496-E2496</f>
        <v>0</v>
      </c>
      <c r="M2496" s="6">
        <f>C2496+D2496+F2496</f>
        <v>0</v>
      </c>
      <c r="N2496" s="6">
        <f>J2496+H2496</f>
        <v>0</v>
      </c>
      <c r="O2496" s="6">
        <f>I2496+G2496</f>
        <v>0</v>
      </c>
    </row>
    <row r="2497" spans="1:15" x14ac:dyDescent="0.35">
      <c r="A2497" s="8" t="s">
        <v>1636</v>
      </c>
      <c r="B2497" s="9"/>
      <c r="C2497" s="9"/>
      <c r="D2497" s="9"/>
      <c r="E2497" s="9">
        <v>1</v>
      </c>
      <c r="F2497" s="9"/>
      <c r="G2497" s="9"/>
      <c r="H2497" s="9"/>
      <c r="I2497" s="9"/>
      <c r="J2497" s="9"/>
      <c r="K2497" s="9">
        <v>1</v>
      </c>
      <c r="L2497" s="6">
        <f>K2497-E2497</f>
        <v>0</v>
      </c>
      <c r="M2497" s="6">
        <f>C2497+D2497+F2497</f>
        <v>0</v>
      </c>
      <c r="N2497" s="6">
        <f>J2497+H2497</f>
        <v>0</v>
      </c>
      <c r="O2497" s="6">
        <f>I2497+G2497</f>
        <v>0</v>
      </c>
    </row>
    <row r="2498" spans="1:15" x14ac:dyDescent="0.35">
      <c r="A2498" s="8" t="s">
        <v>1634</v>
      </c>
      <c r="B2498" s="9"/>
      <c r="C2498" s="9"/>
      <c r="D2498" s="9"/>
      <c r="E2498" s="9">
        <v>1</v>
      </c>
      <c r="F2498" s="9"/>
      <c r="G2498" s="9"/>
      <c r="H2498" s="9"/>
      <c r="I2498" s="9"/>
      <c r="J2498" s="9"/>
      <c r="K2498" s="9">
        <v>1</v>
      </c>
      <c r="L2498" s="6">
        <f>K2498-E2498</f>
        <v>0</v>
      </c>
      <c r="M2498" s="6">
        <f>C2498+D2498+F2498</f>
        <v>0</v>
      </c>
      <c r="N2498" s="6">
        <f>J2498+H2498</f>
        <v>0</v>
      </c>
      <c r="O2498" s="6">
        <f>I2498+G2498</f>
        <v>0</v>
      </c>
    </row>
    <row r="2499" spans="1:15" x14ac:dyDescent="0.35">
      <c r="A2499" s="8" t="s">
        <v>1111</v>
      </c>
      <c r="B2499" s="9"/>
      <c r="C2499" s="9"/>
      <c r="D2499" s="9"/>
      <c r="E2499" s="9">
        <v>1</v>
      </c>
      <c r="F2499" s="9"/>
      <c r="G2499" s="9"/>
      <c r="H2499" s="9"/>
      <c r="I2499" s="9"/>
      <c r="J2499" s="9"/>
      <c r="K2499" s="9">
        <v>1</v>
      </c>
      <c r="L2499" s="6">
        <f>K2499-E2499</f>
        <v>0</v>
      </c>
      <c r="M2499" s="6">
        <f>C2499+D2499+F2499</f>
        <v>0</v>
      </c>
      <c r="N2499" s="6">
        <f>J2499+H2499</f>
        <v>0</v>
      </c>
      <c r="O2499" s="6">
        <f>I2499+G2499</f>
        <v>0</v>
      </c>
    </row>
    <row r="2500" spans="1:15" x14ac:dyDescent="0.35">
      <c r="A2500" s="8" t="s">
        <v>1410</v>
      </c>
      <c r="B2500" s="9"/>
      <c r="C2500" s="9"/>
      <c r="D2500" s="9"/>
      <c r="E2500" s="9">
        <v>1</v>
      </c>
      <c r="F2500" s="9"/>
      <c r="G2500" s="9"/>
      <c r="H2500" s="9"/>
      <c r="I2500" s="9"/>
      <c r="J2500" s="9"/>
      <c r="K2500" s="9">
        <v>1</v>
      </c>
      <c r="L2500" s="6">
        <f>K2500-E2500</f>
        <v>0</v>
      </c>
      <c r="M2500" s="6">
        <f>C2500+D2500+F2500</f>
        <v>0</v>
      </c>
      <c r="N2500" s="6">
        <f>J2500+H2500</f>
        <v>0</v>
      </c>
      <c r="O2500" s="6">
        <f>I2500+G2500</f>
        <v>0</v>
      </c>
    </row>
    <row r="2501" spans="1:15" x14ac:dyDescent="0.35">
      <c r="A2501" s="8" t="s">
        <v>1660</v>
      </c>
      <c r="B2501" s="9"/>
      <c r="C2501" s="9"/>
      <c r="D2501" s="9"/>
      <c r="E2501" s="9">
        <v>1</v>
      </c>
      <c r="F2501" s="9"/>
      <c r="G2501" s="9"/>
      <c r="H2501" s="9"/>
      <c r="I2501" s="9"/>
      <c r="J2501" s="9"/>
      <c r="K2501" s="9">
        <v>1</v>
      </c>
      <c r="L2501" s="6">
        <f>K2501-E2501</f>
        <v>0</v>
      </c>
      <c r="M2501" s="6">
        <f>C2501+D2501+F2501</f>
        <v>0</v>
      </c>
      <c r="N2501" s="6">
        <f>J2501+H2501</f>
        <v>0</v>
      </c>
      <c r="O2501" s="6">
        <f>I2501+G2501</f>
        <v>0</v>
      </c>
    </row>
    <row r="2502" spans="1:15" x14ac:dyDescent="0.35">
      <c r="A2502" s="8" t="s">
        <v>2155</v>
      </c>
      <c r="B2502" s="9"/>
      <c r="C2502" s="9"/>
      <c r="D2502" s="9"/>
      <c r="E2502" s="9">
        <v>1</v>
      </c>
      <c r="F2502" s="9"/>
      <c r="G2502" s="9"/>
      <c r="H2502" s="9"/>
      <c r="I2502" s="9"/>
      <c r="J2502" s="9"/>
      <c r="K2502" s="9">
        <v>1</v>
      </c>
      <c r="L2502" s="6">
        <f>K2502-E2502</f>
        <v>0</v>
      </c>
      <c r="M2502" s="6">
        <f>C2502+D2502+F2502</f>
        <v>0</v>
      </c>
      <c r="N2502" s="6">
        <f>J2502+H2502</f>
        <v>0</v>
      </c>
      <c r="O2502" s="6">
        <f>I2502+G2502</f>
        <v>0</v>
      </c>
    </row>
    <row r="2503" spans="1:15" x14ac:dyDescent="0.35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>
        <f>K2503-E2503</f>
        <v>0</v>
      </c>
      <c r="M2503" s="6">
        <f t="shared" ref="M2472:M2504" si="45">C2503+D2503+F2503</f>
        <v>0</v>
      </c>
      <c r="N2503" s="6">
        <f t="shared" ref="N2472:N2504" si="46">J2503+H2503</f>
        <v>0</v>
      </c>
      <c r="O2503" s="6">
        <f t="shared" ref="O2472:O2504" si="47">I2503+G2503</f>
        <v>0</v>
      </c>
    </row>
    <row r="2504" spans="1:15" x14ac:dyDescent="0.35">
      <c r="A2504" s="55"/>
      <c r="B2504" s="55"/>
      <c r="C2504" s="55"/>
      <c r="D2504" s="55"/>
      <c r="E2504" s="55"/>
      <c r="F2504" s="55"/>
      <c r="G2504" s="55"/>
      <c r="H2504" s="55"/>
      <c r="I2504" s="55"/>
      <c r="J2504" s="55"/>
      <c r="K2504" s="55"/>
      <c r="L2504" s="6">
        <f>K2504-E2504</f>
        <v>0</v>
      </c>
      <c r="M2504" s="6">
        <f t="shared" si="45"/>
        <v>0</v>
      </c>
      <c r="N2504" s="6">
        <f t="shared" si="46"/>
        <v>0</v>
      </c>
      <c r="O2504" s="6">
        <f t="shared" si="47"/>
        <v>0</v>
      </c>
    </row>
  </sheetData>
  <autoFilter ref="A1:C471"/>
  <sortState ref="A1813:O2005">
    <sortCondition descending="1" ref="O1813:O200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48"/>
  <sheetViews>
    <sheetView topLeftCell="A4267" zoomScale="85" zoomScaleNormal="85" workbookViewId="0">
      <selection activeCell="M4274" sqref="M4274"/>
    </sheetView>
  </sheetViews>
  <sheetFormatPr defaultRowHeight="14.5" x14ac:dyDescent="0.35"/>
  <cols>
    <col min="1" max="1" width="15.26953125" style="6" customWidth="1"/>
    <col min="11" max="12" width="8.7265625" style="6"/>
  </cols>
  <sheetData>
    <row r="1" spans="1:23" ht="87.5" thickBot="1" x14ac:dyDescent="0.4">
      <c r="A1" s="6" t="s">
        <v>2469</v>
      </c>
      <c r="B1" s="18" t="s">
        <v>2457</v>
      </c>
      <c r="C1" s="19" t="s">
        <v>2458</v>
      </c>
      <c r="D1" s="19" t="s">
        <v>2459</v>
      </c>
      <c r="E1" s="19" t="s">
        <v>2460</v>
      </c>
      <c r="F1" s="19" t="s">
        <v>2461</v>
      </c>
      <c r="G1" s="19" t="s">
        <v>472</v>
      </c>
      <c r="H1" s="19" t="s">
        <v>34</v>
      </c>
      <c r="I1" s="19" t="s">
        <v>13</v>
      </c>
      <c r="J1" s="19" t="s">
        <v>701</v>
      </c>
      <c r="K1" s="24"/>
      <c r="L1" s="24"/>
      <c r="O1" s="18" t="s">
        <v>2457</v>
      </c>
      <c r="P1" s="22" t="s">
        <v>2458</v>
      </c>
      <c r="Q1" s="22" t="s">
        <v>2459</v>
      </c>
      <c r="R1" s="22" t="s">
        <v>2460</v>
      </c>
      <c r="S1" s="22" t="s">
        <v>2461</v>
      </c>
      <c r="T1" s="22" t="s">
        <v>472</v>
      </c>
      <c r="U1" s="22" t="s">
        <v>34</v>
      </c>
      <c r="V1" s="22" t="s">
        <v>13</v>
      </c>
      <c r="W1" s="22" t="s">
        <v>701</v>
      </c>
    </row>
    <row r="2" spans="1:23" ht="58.5" thickBot="1" x14ac:dyDescent="0.4">
      <c r="B2" s="20" t="s">
        <v>2462</v>
      </c>
      <c r="C2" s="21">
        <v>14</v>
      </c>
      <c r="D2" s="21">
        <v>7</v>
      </c>
      <c r="E2" s="21">
        <v>4</v>
      </c>
      <c r="F2" s="21">
        <v>3</v>
      </c>
      <c r="G2" s="21">
        <v>14</v>
      </c>
      <c r="H2" s="21">
        <v>0</v>
      </c>
      <c r="I2" s="21">
        <v>0</v>
      </c>
      <c r="J2" s="21">
        <v>0</v>
      </c>
      <c r="K2" s="24"/>
      <c r="L2" s="24"/>
      <c r="O2" s="20" t="s">
        <v>2462</v>
      </c>
      <c r="P2" s="23">
        <v>14</v>
      </c>
      <c r="Q2" s="23"/>
      <c r="R2" s="23"/>
      <c r="S2" s="23">
        <v>14</v>
      </c>
      <c r="T2" s="23">
        <v>14</v>
      </c>
      <c r="U2" s="23">
        <v>0</v>
      </c>
      <c r="V2" s="23">
        <v>0</v>
      </c>
      <c r="W2" s="23">
        <v>0</v>
      </c>
    </row>
    <row r="3" spans="1:23" ht="58.5" thickBot="1" x14ac:dyDescent="0.4">
      <c r="B3" s="20" t="s">
        <v>2463</v>
      </c>
      <c r="C3" s="21">
        <v>17</v>
      </c>
      <c r="D3" s="21">
        <v>0</v>
      </c>
      <c r="E3" s="21">
        <v>0</v>
      </c>
      <c r="F3" s="21">
        <v>17</v>
      </c>
      <c r="G3" s="21">
        <v>17</v>
      </c>
      <c r="H3" s="21">
        <v>0</v>
      </c>
      <c r="I3" s="21">
        <v>0</v>
      </c>
      <c r="J3" s="21">
        <v>0</v>
      </c>
      <c r="K3" s="24"/>
      <c r="L3" s="24"/>
      <c r="O3" s="20" t="s">
        <v>2463</v>
      </c>
      <c r="P3" s="23">
        <v>17</v>
      </c>
      <c r="Q3" s="23"/>
      <c r="R3" s="23"/>
      <c r="S3" s="23">
        <v>17</v>
      </c>
      <c r="T3" s="23">
        <v>17</v>
      </c>
      <c r="U3" s="23">
        <v>0</v>
      </c>
      <c r="V3" s="23">
        <v>0</v>
      </c>
      <c r="W3" s="23">
        <v>0</v>
      </c>
    </row>
    <row r="4" spans="1:23" ht="58.5" thickBot="1" x14ac:dyDescent="0.4">
      <c r="B4" s="20" t="s">
        <v>2464</v>
      </c>
      <c r="C4" s="21">
        <v>6</v>
      </c>
      <c r="D4" s="21">
        <v>3</v>
      </c>
      <c r="E4" s="21">
        <v>3</v>
      </c>
      <c r="F4" s="21">
        <v>0</v>
      </c>
      <c r="G4" s="21">
        <v>6</v>
      </c>
      <c r="H4" s="21">
        <v>0</v>
      </c>
      <c r="I4" s="21">
        <v>0</v>
      </c>
      <c r="J4" s="21">
        <v>0</v>
      </c>
      <c r="K4" s="24"/>
      <c r="L4" s="24"/>
      <c r="O4" s="20" t="s">
        <v>2464</v>
      </c>
      <c r="P4" s="23">
        <v>16</v>
      </c>
      <c r="Q4" s="23"/>
      <c r="R4" s="23"/>
      <c r="S4" s="23">
        <v>16</v>
      </c>
      <c r="T4" s="23">
        <v>6</v>
      </c>
      <c r="U4" s="23">
        <v>0</v>
      </c>
      <c r="V4" s="23">
        <v>0</v>
      </c>
      <c r="W4" s="23">
        <v>0</v>
      </c>
    </row>
    <row r="5" spans="1:23" ht="44" thickBot="1" x14ac:dyDescent="0.4">
      <c r="B5" s="20" t="s">
        <v>2465</v>
      </c>
      <c r="C5" s="21">
        <v>9</v>
      </c>
      <c r="D5" s="21">
        <v>6</v>
      </c>
      <c r="E5" s="21">
        <v>3</v>
      </c>
      <c r="F5" s="21">
        <v>0</v>
      </c>
      <c r="G5" s="21">
        <v>9</v>
      </c>
      <c r="H5" s="21">
        <v>0</v>
      </c>
      <c r="I5" s="21">
        <v>0</v>
      </c>
      <c r="J5" s="21">
        <v>0</v>
      </c>
      <c r="K5" s="24"/>
      <c r="L5" s="24"/>
      <c r="O5" s="20" t="s">
        <v>2465</v>
      </c>
      <c r="P5" s="23">
        <v>9</v>
      </c>
      <c r="Q5" s="23"/>
      <c r="R5" s="23"/>
      <c r="S5" s="23">
        <v>9</v>
      </c>
      <c r="T5" s="23">
        <v>9</v>
      </c>
      <c r="U5" s="23">
        <v>0</v>
      </c>
      <c r="V5" s="23">
        <v>0</v>
      </c>
      <c r="W5" s="23">
        <v>0</v>
      </c>
    </row>
    <row r="6" spans="1:23" ht="15" thickBot="1" x14ac:dyDescent="0.4">
      <c r="B6" s="20" t="s">
        <v>2393</v>
      </c>
      <c r="C6" s="21">
        <v>3</v>
      </c>
      <c r="D6" s="21">
        <v>1</v>
      </c>
      <c r="E6" s="21">
        <v>2</v>
      </c>
      <c r="F6" s="21">
        <v>0</v>
      </c>
      <c r="G6" s="21">
        <v>9</v>
      </c>
      <c r="H6" s="21">
        <v>0</v>
      </c>
      <c r="I6" s="21">
        <v>2</v>
      </c>
      <c r="J6" s="21">
        <v>1</v>
      </c>
      <c r="K6" s="24"/>
      <c r="L6" s="24"/>
      <c r="O6" s="20" t="s">
        <v>30</v>
      </c>
      <c r="P6" s="23">
        <v>14</v>
      </c>
      <c r="Q6" s="23">
        <v>5</v>
      </c>
      <c r="R6" s="23">
        <v>3</v>
      </c>
      <c r="S6" s="23">
        <v>6</v>
      </c>
      <c r="T6" s="23">
        <v>0</v>
      </c>
      <c r="U6" s="23">
        <v>1</v>
      </c>
      <c r="V6" s="23">
        <v>1</v>
      </c>
      <c r="W6" s="23">
        <v>2</v>
      </c>
    </row>
    <row r="7" spans="1:23" ht="44" thickBot="1" x14ac:dyDescent="0.4">
      <c r="B7" s="20" t="s">
        <v>2466</v>
      </c>
      <c r="C7" s="21">
        <v>7</v>
      </c>
      <c r="D7" s="21">
        <v>6</v>
      </c>
      <c r="E7" s="21">
        <v>1</v>
      </c>
      <c r="F7" s="21">
        <v>0</v>
      </c>
      <c r="G7" s="21">
        <v>0</v>
      </c>
      <c r="H7" s="21">
        <v>2</v>
      </c>
      <c r="I7" s="21">
        <v>3</v>
      </c>
      <c r="J7" s="21">
        <v>2</v>
      </c>
      <c r="K7" s="24"/>
      <c r="L7" s="24"/>
      <c r="O7" s="20" t="s">
        <v>9</v>
      </c>
      <c r="P7" s="23">
        <v>14</v>
      </c>
      <c r="Q7" s="23">
        <v>3</v>
      </c>
      <c r="R7" s="23">
        <v>1</v>
      </c>
      <c r="S7" s="23">
        <v>10</v>
      </c>
      <c r="T7" s="23">
        <v>0</v>
      </c>
      <c r="U7" s="23">
        <v>2</v>
      </c>
      <c r="V7" s="23">
        <v>6</v>
      </c>
      <c r="W7" s="23">
        <v>1</v>
      </c>
    </row>
    <row r="8" spans="1:23" ht="44" thickBot="1" x14ac:dyDescent="0.4">
      <c r="B8" s="20" t="s">
        <v>2467</v>
      </c>
      <c r="C8" s="21">
        <v>6</v>
      </c>
      <c r="D8" s="21">
        <v>5</v>
      </c>
      <c r="E8" s="21">
        <v>1</v>
      </c>
      <c r="F8" s="21">
        <v>0</v>
      </c>
      <c r="G8" s="21">
        <v>0</v>
      </c>
      <c r="H8" s="21">
        <v>1</v>
      </c>
      <c r="I8" s="21">
        <v>5</v>
      </c>
      <c r="J8" s="21">
        <v>0</v>
      </c>
      <c r="K8" s="24"/>
      <c r="L8" s="24"/>
      <c r="O8" s="20" t="s">
        <v>651</v>
      </c>
      <c r="P8" s="23">
        <v>8</v>
      </c>
      <c r="Q8" s="23">
        <v>3</v>
      </c>
      <c r="R8" s="23">
        <v>1</v>
      </c>
      <c r="S8" s="23">
        <v>4</v>
      </c>
      <c r="T8" s="23">
        <v>0</v>
      </c>
      <c r="U8" s="23">
        <v>0</v>
      </c>
      <c r="V8" s="23">
        <v>4</v>
      </c>
      <c r="W8" s="23">
        <v>0</v>
      </c>
    </row>
    <row r="9" spans="1:23" ht="15" thickBot="1" x14ac:dyDescent="0.4">
      <c r="B9" s="20" t="s">
        <v>30</v>
      </c>
      <c r="C9" s="21">
        <v>3</v>
      </c>
      <c r="D9" s="21">
        <v>1</v>
      </c>
      <c r="E9" s="21">
        <v>2</v>
      </c>
      <c r="F9" s="21">
        <v>0</v>
      </c>
      <c r="G9" s="21">
        <v>0</v>
      </c>
      <c r="H9" s="21">
        <v>2</v>
      </c>
      <c r="I9" s="21">
        <v>0</v>
      </c>
      <c r="J9" s="21">
        <v>1</v>
      </c>
      <c r="K9" s="24"/>
      <c r="L9" s="24"/>
      <c r="O9" s="20" t="s">
        <v>791</v>
      </c>
      <c r="P9" s="23">
        <v>6</v>
      </c>
      <c r="Q9" s="23">
        <v>2</v>
      </c>
      <c r="R9" s="23">
        <v>3</v>
      </c>
      <c r="S9" s="23">
        <v>1</v>
      </c>
      <c r="T9" s="23">
        <v>1</v>
      </c>
      <c r="U9" s="23">
        <v>1</v>
      </c>
      <c r="V9" s="23">
        <v>1</v>
      </c>
      <c r="W9" s="23">
        <v>2</v>
      </c>
    </row>
    <row r="10" spans="1:23" ht="16" thickBot="1" x14ac:dyDescent="0.4">
      <c r="B10" s="20" t="s">
        <v>9</v>
      </c>
      <c r="C10" s="21">
        <v>5</v>
      </c>
      <c r="D10" s="21">
        <v>4</v>
      </c>
      <c r="E10" s="21">
        <v>1</v>
      </c>
      <c r="F10" s="21">
        <v>0</v>
      </c>
      <c r="G10" s="21">
        <v>1</v>
      </c>
      <c r="H10" s="21">
        <v>0</v>
      </c>
      <c r="I10" s="21">
        <v>4</v>
      </c>
      <c r="J10" s="21">
        <v>0</v>
      </c>
      <c r="K10" s="24"/>
      <c r="L10" s="24"/>
      <c r="O10" s="52" t="s">
        <v>2524</v>
      </c>
      <c r="P10" s="53">
        <v>8</v>
      </c>
      <c r="Q10" s="53">
        <v>2</v>
      </c>
      <c r="R10" s="53">
        <v>3</v>
      </c>
      <c r="S10" s="53">
        <v>2</v>
      </c>
      <c r="T10" s="53">
        <v>1</v>
      </c>
      <c r="U10" s="53">
        <v>1</v>
      </c>
      <c r="V10" s="53">
        <v>1</v>
      </c>
      <c r="W10" s="53">
        <v>3</v>
      </c>
    </row>
    <row r="11" spans="1:23" ht="15" thickBot="1" x14ac:dyDescent="0.4">
      <c r="B11" s="20" t="s">
        <v>651</v>
      </c>
      <c r="C11" s="21">
        <v>3</v>
      </c>
      <c r="D11" s="21">
        <v>2</v>
      </c>
      <c r="E11" s="21">
        <v>1</v>
      </c>
      <c r="F11" s="21">
        <v>0</v>
      </c>
      <c r="G11" s="21">
        <v>0</v>
      </c>
      <c r="H11" s="21">
        <v>0</v>
      </c>
      <c r="I11" s="21">
        <v>3</v>
      </c>
      <c r="J11" s="21">
        <v>0</v>
      </c>
      <c r="K11" s="24"/>
      <c r="L11" s="24"/>
      <c r="O11" s="20" t="s">
        <v>2468</v>
      </c>
      <c r="P11" s="23">
        <f>SUM(P2:P10)</f>
        <v>106</v>
      </c>
      <c r="Q11" s="23">
        <f t="shared" ref="Q11:W11" si="0">SUM(Q2:Q10)</f>
        <v>15</v>
      </c>
      <c r="R11" s="23">
        <f t="shared" si="0"/>
        <v>11</v>
      </c>
      <c r="S11" s="23">
        <f t="shared" si="0"/>
        <v>79</v>
      </c>
      <c r="T11" s="23">
        <f t="shared" si="0"/>
        <v>48</v>
      </c>
      <c r="U11" s="23">
        <f t="shared" si="0"/>
        <v>5</v>
      </c>
      <c r="V11" s="23">
        <f t="shared" si="0"/>
        <v>13</v>
      </c>
      <c r="W11" s="23">
        <f t="shared" si="0"/>
        <v>8</v>
      </c>
    </row>
    <row r="12" spans="1:23" ht="15" thickBot="1" x14ac:dyDescent="0.4">
      <c r="B12" s="20" t="s">
        <v>791</v>
      </c>
      <c r="C12" s="21">
        <v>3</v>
      </c>
      <c r="D12" s="21">
        <v>2</v>
      </c>
      <c r="E12" s="21">
        <v>1</v>
      </c>
      <c r="F12" s="21">
        <v>0</v>
      </c>
      <c r="G12" s="21">
        <v>0</v>
      </c>
      <c r="H12" s="21">
        <v>0</v>
      </c>
      <c r="I12" s="21">
        <v>2</v>
      </c>
      <c r="J12" s="21">
        <v>1</v>
      </c>
      <c r="K12" s="24"/>
      <c r="L12" s="24"/>
      <c r="Q12">
        <f>R11/(R11+Q11)</f>
        <v>0.42307692307692307</v>
      </c>
    </row>
    <row r="13" spans="1:23" ht="16" thickBot="1" x14ac:dyDescent="0.4">
      <c r="B13" s="52" t="s">
        <v>2524</v>
      </c>
      <c r="C13" s="53">
        <v>2</v>
      </c>
      <c r="D13" s="53">
        <v>1</v>
      </c>
      <c r="E13" s="53">
        <v>1</v>
      </c>
      <c r="F13" s="53">
        <v>0</v>
      </c>
      <c r="G13" s="53">
        <v>0</v>
      </c>
      <c r="H13" s="53">
        <v>2</v>
      </c>
      <c r="I13" s="53">
        <v>0</v>
      </c>
      <c r="J13" s="53">
        <v>0</v>
      </c>
      <c r="K13" s="24"/>
      <c r="L13" s="24"/>
      <c r="P13">
        <f>564-Q13</f>
        <v>284</v>
      </c>
      <c r="Q13" s="54">
        <v>280</v>
      </c>
    </row>
    <row r="14" spans="1:23" ht="15" thickBot="1" x14ac:dyDescent="0.4">
      <c r="B14" s="20" t="s">
        <v>2468</v>
      </c>
      <c r="C14" s="21">
        <f>SUM(C2:C13)</f>
        <v>78</v>
      </c>
      <c r="D14" s="21">
        <f t="shared" ref="D14:J14" si="1">SUM(D2:D13)</f>
        <v>38</v>
      </c>
      <c r="E14" s="21">
        <f t="shared" si="1"/>
        <v>20</v>
      </c>
      <c r="F14" s="21">
        <f t="shared" si="1"/>
        <v>20</v>
      </c>
      <c r="G14" s="21">
        <f t="shared" si="1"/>
        <v>56</v>
      </c>
      <c r="H14" s="21">
        <f t="shared" si="1"/>
        <v>7</v>
      </c>
      <c r="I14" s="21">
        <f t="shared" si="1"/>
        <v>19</v>
      </c>
      <c r="J14" s="21">
        <f t="shared" si="1"/>
        <v>5</v>
      </c>
      <c r="P14" s="6">
        <f>P13/SUM(P6:P10)</f>
        <v>5.68</v>
      </c>
      <c r="Q14">
        <f>Q13/SUM(P2:P5)</f>
        <v>5</v>
      </c>
    </row>
    <row r="15" spans="1:23" x14ac:dyDescent="0.35">
      <c r="C15">
        <f>46/76</f>
        <v>0.60526315789473684</v>
      </c>
      <c r="D15">
        <f>472/(472+270)</f>
        <v>0.63611859838274931</v>
      </c>
      <c r="E15">
        <f>E14/(D14+E14)</f>
        <v>0.34482758620689657</v>
      </c>
    </row>
    <row r="16" spans="1:23" x14ac:dyDescent="0.35">
      <c r="C16">
        <f>472/SUM(C2:C5)</f>
        <v>10.260869565217391</v>
      </c>
      <c r="D16">
        <f>270/(C14-SUM(C2:C5))</f>
        <v>8.4375</v>
      </c>
    </row>
    <row r="17" spans="1:20" x14ac:dyDescent="0.35">
      <c r="A17" s="6" t="s">
        <v>0</v>
      </c>
      <c r="B17" t="s">
        <v>389</v>
      </c>
    </row>
    <row r="18" spans="1:20" x14ac:dyDescent="0.35">
      <c r="A18" s="6" t="s">
        <v>2215</v>
      </c>
      <c r="B18">
        <v>138</v>
      </c>
      <c r="C18">
        <v>73</v>
      </c>
      <c r="D18">
        <v>853</v>
      </c>
      <c r="E18">
        <v>40</v>
      </c>
      <c r="F18">
        <v>81</v>
      </c>
      <c r="G18">
        <v>124</v>
      </c>
      <c r="H18">
        <v>71</v>
      </c>
      <c r="I18">
        <v>69</v>
      </c>
      <c r="J18">
        <v>1449</v>
      </c>
    </row>
    <row r="19" spans="1:20" x14ac:dyDescent="0.35">
      <c r="A19" s="6" t="s">
        <v>2216</v>
      </c>
      <c r="B19" t="s">
        <v>2217</v>
      </c>
    </row>
    <row r="20" spans="1:20" x14ac:dyDescent="0.35">
      <c r="A20" s="15" t="s">
        <v>2214</v>
      </c>
      <c r="B20" s="15" t="s">
        <v>2524</v>
      </c>
      <c r="C20" s="15" t="s">
        <v>2402</v>
      </c>
      <c r="D20" s="15" t="s">
        <v>2401</v>
      </c>
      <c r="E20" s="15" t="s">
        <v>2640</v>
      </c>
      <c r="F20" s="15" t="s">
        <v>2393</v>
      </c>
      <c r="G20" s="15" t="s">
        <v>651</v>
      </c>
      <c r="H20" s="15" t="s">
        <v>9</v>
      </c>
      <c r="I20" s="15" t="s">
        <v>791</v>
      </c>
      <c r="J20" s="15" t="s">
        <v>30</v>
      </c>
      <c r="K20" s="15" t="s">
        <v>2215</v>
      </c>
      <c r="L20" s="6" t="s">
        <v>2472</v>
      </c>
      <c r="M20" s="6" t="s">
        <v>2470</v>
      </c>
      <c r="N20" s="6"/>
      <c r="O20" s="6" t="s">
        <v>2638</v>
      </c>
      <c r="P20" s="6" t="s">
        <v>2401</v>
      </c>
      <c r="R20" t="str">
        <f>A20</f>
        <v>Row Labels</v>
      </c>
      <c r="S20" t="str">
        <f>D20</f>
        <v>Italian</v>
      </c>
      <c r="T20" t="str">
        <f>L20</f>
        <v>Total-kickoff</v>
      </c>
    </row>
    <row r="21" spans="1:20" x14ac:dyDescent="0.35">
      <c r="A21" s="8" t="s">
        <v>98</v>
      </c>
      <c r="B21" s="9">
        <v>1</v>
      </c>
      <c r="C21" s="9">
        <v>3</v>
      </c>
      <c r="D21" s="9">
        <v>4</v>
      </c>
      <c r="E21" s="9">
        <v>23</v>
      </c>
      <c r="F21" s="9">
        <v>3</v>
      </c>
      <c r="G21" s="9">
        <v>2</v>
      </c>
      <c r="H21" s="9">
        <v>2</v>
      </c>
      <c r="I21" s="9">
        <v>3</v>
      </c>
      <c r="J21" s="9">
        <v>1</v>
      </c>
      <c r="K21" s="9">
        <v>42</v>
      </c>
      <c r="L21" s="6">
        <f>B21+C21+F21+G21+I21+D21+H21+J21</f>
        <v>19</v>
      </c>
      <c r="M21" s="6">
        <f>G21+I21</f>
        <v>5</v>
      </c>
      <c r="N21" s="6"/>
      <c r="O21" s="6">
        <f>C21+D21+F21</f>
        <v>10</v>
      </c>
      <c r="P21" s="6"/>
      <c r="R21" s="6" t="str">
        <f t="shared" ref="R21:R70" si="2">A21</f>
        <v>climate change</v>
      </c>
      <c r="S21" s="6">
        <f t="shared" ref="S21:S70" si="3">D21</f>
        <v>4</v>
      </c>
      <c r="T21" s="6">
        <f t="shared" ref="T21:T70" si="4">L21</f>
        <v>19</v>
      </c>
    </row>
    <row r="22" spans="1:20" x14ac:dyDescent="0.35">
      <c r="A22" s="8" t="s">
        <v>790</v>
      </c>
      <c r="B22" s="9"/>
      <c r="C22" s="9"/>
      <c r="D22" s="9">
        <v>8</v>
      </c>
      <c r="E22" s="9">
        <v>10</v>
      </c>
      <c r="F22" s="9">
        <v>3</v>
      </c>
      <c r="G22" s="9"/>
      <c r="H22" s="9">
        <v>2</v>
      </c>
      <c r="I22" s="9">
        <v>1</v>
      </c>
      <c r="J22" s="9"/>
      <c r="K22" s="9">
        <v>24</v>
      </c>
      <c r="L22" s="6">
        <f>B22+C22+F22+G22+I22+D22+H22+J22</f>
        <v>14</v>
      </c>
      <c r="M22" s="6">
        <f>G22+I22</f>
        <v>1</v>
      </c>
      <c r="N22" s="6"/>
      <c r="O22" s="6">
        <f>C22+D22+F22</f>
        <v>11</v>
      </c>
      <c r="P22" s="6"/>
      <c r="R22" s="6" t="str">
        <f t="shared" si="2"/>
        <v>commercial fish/shellfish</v>
      </c>
      <c r="S22" s="6">
        <f t="shared" si="3"/>
        <v>8</v>
      </c>
      <c r="T22" s="6">
        <f t="shared" si="4"/>
        <v>14</v>
      </c>
    </row>
    <row r="23" spans="1:20" x14ac:dyDescent="0.35">
      <c r="A23" s="8" t="s">
        <v>85</v>
      </c>
      <c r="B23" s="9"/>
      <c r="C23" s="9">
        <v>3</v>
      </c>
      <c r="D23" s="9"/>
      <c r="E23" s="9">
        <v>13</v>
      </c>
      <c r="F23" s="9"/>
      <c r="G23" s="9">
        <v>1</v>
      </c>
      <c r="H23" s="9">
        <v>2</v>
      </c>
      <c r="I23" s="9">
        <v>2</v>
      </c>
      <c r="J23" s="9">
        <v>2</v>
      </c>
      <c r="K23" s="9">
        <v>23</v>
      </c>
      <c r="L23" s="6">
        <f>B23+C23+F23+G23+I23+D23+H23+J23</f>
        <v>10</v>
      </c>
      <c r="M23" s="6">
        <f>G23+I23</f>
        <v>3</v>
      </c>
      <c r="N23" s="6"/>
      <c r="O23" s="6">
        <f>C23+D23+F23</f>
        <v>3</v>
      </c>
      <c r="P23" s="6"/>
      <c r="R23" s="6" t="str">
        <f t="shared" si="2"/>
        <v>marine mammals</v>
      </c>
      <c r="S23" s="6">
        <f t="shared" si="3"/>
        <v>0</v>
      </c>
      <c r="T23" s="6">
        <f t="shared" si="4"/>
        <v>10</v>
      </c>
    </row>
    <row r="24" spans="1:20" x14ac:dyDescent="0.35">
      <c r="A24" s="8" t="s">
        <v>322</v>
      </c>
      <c r="B24" s="9">
        <v>1</v>
      </c>
      <c r="C24" s="9"/>
      <c r="D24" s="9"/>
      <c r="E24" s="9">
        <v>8</v>
      </c>
      <c r="F24" s="9"/>
      <c r="G24" s="9">
        <v>1</v>
      </c>
      <c r="H24" s="9">
        <v>3</v>
      </c>
      <c r="I24" s="9">
        <v>3</v>
      </c>
      <c r="J24" s="9">
        <v>2</v>
      </c>
      <c r="K24" s="9">
        <v>18</v>
      </c>
      <c r="L24" s="6">
        <f>B24+C24+F24+G24+I24+D24+H24+J24</f>
        <v>10</v>
      </c>
      <c r="M24" s="6">
        <f>G24+I24</f>
        <v>4</v>
      </c>
      <c r="N24" s="6"/>
      <c r="O24" s="6">
        <f>C24+D24+F24</f>
        <v>0</v>
      </c>
      <c r="P24" s="6"/>
      <c r="R24" s="6" t="str">
        <f t="shared" si="2"/>
        <v>seabirds</v>
      </c>
      <c r="S24" s="6">
        <f t="shared" si="3"/>
        <v>0</v>
      </c>
      <c r="T24" s="6">
        <f t="shared" si="4"/>
        <v>10</v>
      </c>
    </row>
    <row r="25" spans="1:20" x14ac:dyDescent="0.35">
      <c r="A25" s="8" t="s">
        <v>461</v>
      </c>
      <c r="B25" s="9"/>
      <c r="C25" s="9">
        <v>4</v>
      </c>
      <c r="D25" s="9"/>
      <c r="E25" s="9">
        <v>5</v>
      </c>
      <c r="F25" s="9"/>
      <c r="G25" s="9"/>
      <c r="H25" s="9">
        <v>1</v>
      </c>
      <c r="I25" s="9">
        <v>2</v>
      </c>
      <c r="J25" s="9">
        <v>2</v>
      </c>
      <c r="K25" s="9">
        <v>14</v>
      </c>
      <c r="L25" s="6">
        <f>B25+C25+F25+G25+I25+D25+H25+J25</f>
        <v>9</v>
      </c>
      <c r="M25" s="6">
        <f>G25+I25</f>
        <v>2</v>
      </c>
      <c r="N25" s="6"/>
      <c r="O25" s="6">
        <f>C25+D25+F25</f>
        <v>4</v>
      </c>
      <c r="P25" s="6"/>
      <c r="R25" s="6" t="str">
        <f t="shared" si="2"/>
        <v>turtles</v>
      </c>
      <c r="S25" s="6">
        <f t="shared" si="3"/>
        <v>0</v>
      </c>
      <c r="T25" s="6">
        <f t="shared" si="4"/>
        <v>9</v>
      </c>
    </row>
    <row r="26" spans="1:20" x14ac:dyDescent="0.35">
      <c r="A26" s="8" t="s">
        <v>111</v>
      </c>
      <c r="B26" s="9">
        <v>1</v>
      </c>
      <c r="C26" s="9"/>
      <c r="D26" s="9"/>
      <c r="E26" s="9">
        <v>11</v>
      </c>
      <c r="F26" s="9"/>
      <c r="G26" s="9">
        <v>3</v>
      </c>
      <c r="H26" s="9">
        <v>2</v>
      </c>
      <c r="I26" s="9">
        <v>2</v>
      </c>
      <c r="J26" s="9"/>
      <c r="K26" s="9">
        <v>19</v>
      </c>
      <c r="L26" s="6">
        <f>B26+C26+F26+G26+I26+D26+H26+J26</f>
        <v>8</v>
      </c>
      <c r="M26" s="6">
        <f>G26+I26</f>
        <v>5</v>
      </c>
      <c r="N26" s="6"/>
      <c r="O26" s="6">
        <f>C26+D26+F26</f>
        <v>0</v>
      </c>
      <c r="P26" s="6"/>
      <c r="R26" s="6" t="str">
        <f t="shared" si="2"/>
        <v>cod</v>
      </c>
      <c r="S26" s="6">
        <f t="shared" si="3"/>
        <v>0</v>
      </c>
      <c r="T26" s="6">
        <f t="shared" si="4"/>
        <v>8</v>
      </c>
    </row>
    <row r="27" spans="1:20" x14ac:dyDescent="0.35">
      <c r="A27" s="8" t="s">
        <v>95</v>
      </c>
      <c r="B27" s="9"/>
      <c r="C27" s="9">
        <v>1</v>
      </c>
      <c r="D27" s="9">
        <v>1</v>
      </c>
      <c r="E27" s="9">
        <v>11</v>
      </c>
      <c r="F27" s="9"/>
      <c r="G27" s="9">
        <v>1</v>
      </c>
      <c r="H27" s="9">
        <v>2</v>
      </c>
      <c r="I27" s="9">
        <v>1</v>
      </c>
      <c r="J27" s="9">
        <v>2</v>
      </c>
      <c r="K27" s="9">
        <v>19</v>
      </c>
      <c r="L27" s="6">
        <f>B27+C27+F27+G27+I27+D27+H27+J27</f>
        <v>8</v>
      </c>
      <c r="M27" s="6">
        <f>G27+I27</f>
        <v>2</v>
      </c>
      <c r="N27" s="6"/>
      <c r="O27" s="6">
        <f>C27+D27+F27</f>
        <v>2</v>
      </c>
      <c r="P27" s="6"/>
      <c r="R27" s="6" t="str">
        <f t="shared" si="2"/>
        <v>climate</v>
      </c>
      <c r="S27" s="6">
        <f t="shared" si="3"/>
        <v>1</v>
      </c>
      <c r="T27" s="6">
        <f t="shared" si="4"/>
        <v>8</v>
      </c>
    </row>
    <row r="28" spans="1:20" x14ac:dyDescent="0.35">
      <c r="A28" s="8" t="s">
        <v>399</v>
      </c>
      <c r="B28" s="9"/>
      <c r="C28" s="9">
        <v>2</v>
      </c>
      <c r="D28" s="9">
        <v>2</v>
      </c>
      <c r="E28" s="9">
        <v>10</v>
      </c>
      <c r="F28" s="9">
        <v>1</v>
      </c>
      <c r="G28" s="9"/>
      <c r="H28" s="9">
        <v>1</v>
      </c>
      <c r="I28" s="9">
        <v>2</v>
      </c>
      <c r="J28" s="9"/>
      <c r="K28" s="9">
        <v>18</v>
      </c>
      <c r="L28" s="6">
        <f>B28+C28+F28+G28+I28+D28+H28+J28</f>
        <v>8</v>
      </c>
      <c r="M28" s="6">
        <f>G28+I28</f>
        <v>2</v>
      </c>
      <c r="N28" s="6"/>
      <c r="O28" s="6">
        <f>C28+D28+F28</f>
        <v>5</v>
      </c>
      <c r="P28" s="6"/>
      <c r="R28" s="6" t="str">
        <f t="shared" si="2"/>
        <v>litter</v>
      </c>
      <c r="S28" s="6">
        <f t="shared" si="3"/>
        <v>2</v>
      </c>
      <c r="T28" s="6">
        <f t="shared" si="4"/>
        <v>8</v>
      </c>
    </row>
    <row r="29" spans="1:20" x14ac:dyDescent="0.35">
      <c r="A29" s="8" t="s">
        <v>722</v>
      </c>
      <c r="B29" s="9"/>
      <c r="C29" s="9">
        <v>1</v>
      </c>
      <c r="D29" s="9"/>
      <c r="E29" s="9">
        <v>10</v>
      </c>
      <c r="F29" s="9"/>
      <c r="G29" s="9"/>
      <c r="H29" s="9">
        <v>2</v>
      </c>
      <c r="I29" s="9">
        <v>2</v>
      </c>
      <c r="J29" s="9">
        <v>1</v>
      </c>
      <c r="K29" s="9">
        <v>16</v>
      </c>
      <c r="L29" s="6">
        <f>B29+C29+F29+G29+I29+D29+H29+J29</f>
        <v>6</v>
      </c>
      <c r="M29" s="6">
        <f>G29+I29</f>
        <v>2</v>
      </c>
      <c r="N29" s="6"/>
      <c r="O29" s="6">
        <f>C29+D29+F29</f>
        <v>1</v>
      </c>
      <c r="P29" s="6"/>
      <c r="R29" s="6" t="str">
        <f t="shared" si="2"/>
        <v>shrimps</v>
      </c>
      <c r="S29" s="6">
        <f t="shared" si="3"/>
        <v>0</v>
      </c>
      <c r="T29" s="6">
        <f t="shared" si="4"/>
        <v>6</v>
      </c>
    </row>
    <row r="30" spans="1:20" x14ac:dyDescent="0.35">
      <c r="A30" s="8" t="s">
        <v>503</v>
      </c>
      <c r="B30" s="9">
        <v>1</v>
      </c>
      <c r="C30" s="9"/>
      <c r="D30" s="9"/>
      <c r="E30" s="9">
        <v>7</v>
      </c>
      <c r="F30" s="9"/>
      <c r="G30" s="9">
        <v>1</v>
      </c>
      <c r="H30" s="9">
        <v>1</v>
      </c>
      <c r="I30" s="9">
        <v>3</v>
      </c>
      <c r="J30" s="9"/>
      <c r="K30" s="9">
        <v>13</v>
      </c>
      <c r="L30" s="6">
        <f>B30+C30+F30+G30+I30+D30+H30+J30</f>
        <v>6</v>
      </c>
      <c r="M30" s="6">
        <f>G30+I30</f>
        <v>4</v>
      </c>
      <c r="N30" s="6"/>
      <c r="O30" s="6">
        <f>C30+D30+F30</f>
        <v>0</v>
      </c>
      <c r="P30" s="6"/>
      <c r="R30" s="6" t="str">
        <f t="shared" si="2"/>
        <v>herring</v>
      </c>
      <c r="S30" s="6">
        <f t="shared" si="3"/>
        <v>0</v>
      </c>
      <c r="T30" s="6">
        <f t="shared" si="4"/>
        <v>6</v>
      </c>
    </row>
    <row r="31" spans="1:20" x14ac:dyDescent="0.35">
      <c r="A31" s="8" t="s">
        <v>235</v>
      </c>
      <c r="B31" s="9"/>
      <c r="C31" s="9">
        <v>3</v>
      </c>
      <c r="D31" s="9"/>
      <c r="E31" s="9">
        <v>2</v>
      </c>
      <c r="F31" s="9">
        <v>2</v>
      </c>
      <c r="G31" s="9"/>
      <c r="H31" s="9">
        <v>1</v>
      </c>
      <c r="I31" s="9"/>
      <c r="J31" s="9"/>
      <c r="K31" s="9">
        <v>8</v>
      </c>
      <c r="L31" s="6">
        <f>B31+C31+F31+G31+I31+D31+H31+J31</f>
        <v>6</v>
      </c>
      <c r="M31" s="6">
        <f>G31+I31</f>
        <v>0</v>
      </c>
      <c r="N31" s="6"/>
      <c r="O31" s="6">
        <f>C31+D31+F31</f>
        <v>5</v>
      </c>
      <c r="P31" s="6"/>
      <c r="R31" s="6" t="str">
        <f t="shared" si="2"/>
        <v>invasive species</v>
      </c>
      <c r="S31" s="6">
        <f t="shared" si="3"/>
        <v>0</v>
      </c>
      <c r="T31" s="6">
        <f t="shared" si="4"/>
        <v>6</v>
      </c>
    </row>
    <row r="32" spans="1:20" x14ac:dyDescent="0.35">
      <c r="A32" s="8" t="s">
        <v>28</v>
      </c>
      <c r="B32" s="9"/>
      <c r="C32" s="9">
        <v>2</v>
      </c>
      <c r="D32" s="9">
        <v>1</v>
      </c>
      <c r="E32" s="9">
        <v>2</v>
      </c>
      <c r="F32" s="9">
        <v>2</v>
      </c>
      <c r="G32" s="9">
        <v>1</v>
      </c>
      <c r="H32" s="9"/>
      <c r="I32" s="9"/>
      <c r="J32" s="9"/>
      <c r="K32" s="9">
        <v>8</v>
      </c>
      <c r="L32" s="6">
        <f>B32+C32+F32+G32+I32+D32+H32+J32</f>
        <v>6</v>
      </c>
      <c r="M32" s="6">
        <f>G32+I32</f>
        <v>1</v>
      </c>
      <c r="N32" s="6"/>
      <c r="O32" s="6">
        <f>C32+D32+F32</f>
        <v>5</v>
      </c>
      <c r="P32" s="6"/>
      <c r="R32" s="6" t="str">
        <f t="shared" si="2"/>
        <v>pollution</v>
      </c>
      <c r="S32" s="6">
        <f t="shared" si="3"/>
        <v>1</v>
      </c>
      <c r="T32" s="6">
        <f t="shared" si="4"/>
        <v>6</v>
      </c>
    </row>
    <row r="33" spans="1:20" s="6" customFormat="1" x14ac:dyDescent="0.35">
      <c r="A33" s="8" t="s">
        <v>650</v>
      </c>
      <c r="B33" s="9">
        <v>1</v>
      </c>
      <c r="C33" s="9"/>
      <c r="D33" s="9">
        <v>1</v>
      </c>
      <c r="E33" s="9">
        <v>22</v>
      </c>
      <c r="F33" s="9"/>
      <c r="G33" s="9"/>
      <c r="H33" s="9"/>
      <c r="I33" s="9">
        <v>2</v>
      </c>
      <c r="J33" s="9">
        <v>1</v>
      </c>
      <c r="K33" s="9">
        <v>27</v>
      </c>
      <c r="L33" s="6">
        <f>B33+C33+F33+G33+I33+D33+H33+J33</f>
        <v>5</v>
      </c>
      <c r="M33" s="6">
        <f>G33+I33</f>
        <v>2</v>
      </c>
      <c r="O33" s="6">
        <f>C33+D33+F33</f>
        <v>1</v>
      </c>
      <c r="R33" s="6" t="str">
        <f t="shared" ref="R33:R35" si="5">A33</f>
        <v>benthic habitats</v>
      </c>
      <c r="S33" s="6">
        <f t="shared" ref="S33:S35" si="6">D33</f>
        <v>1</v>
      </c>
      <c r="T33" s="6">
        <f t="shared" ref="T33:T35" si="7">L33</f>
        <v>5</v>
      </c>
    </row>
    <row r="34" spans="1:20" s="6" customFormat="1" x14ac:dyDescent="0.35">
      <c r="A34" s="8" t="s">
        <v>647</v>
      </c>
      <c r="B34" s="9"/>
      <c r="C34" s="9"/>
      <c r="D34" s="9"/>
      <c r="E34" s="9">
        <v>4</v>
      </c>
      <c r="F34" s="9"/>
      <c r="G34" s="9"/>
      <c r="H34" s="9"/>
      <c r="I34" s="9">
        <v>3</v>
      </c>
      <c r="J34" s="9">
        <v>2</v>
      </c>
      <c r="K34" s="9">
        <v>9</v>
      </c>
      <c r="L34" s="6">
        <f>B34+C34+F34+G34+I34+D34+H34+J34</f>
        <v>5</v>
      </c>
      <c r="M34" s="6">
        <f>G34+I34</f>
        <v>3</v>
      </c>
      <c r="O34" s="6">
        <f>C34+D34+F34</f>
        <v>0</v>
      </c>
      <c r="R34" s="6" t="str">
        <f t="shared" si="5"/>
        <v>sharks</v>
      </c>
      <c r="S34" s="6">
        <f t="shared" si="6"/>
        <v>0</v>
      </c>
      <c r="T34" s="6">
        <f t="shared" si="7"/>
        <v>5</v>
      </c>
    </row>
    <row r="35" spans="1:20" s="6" customFormat="1" x14ac:dyDescent="0.35">
      <c r="A35" s="8" t="s">
        <v>1046</v>
      </c>
      <c r="B35" s="9"/>
      <c r="C35" s="9"/>
      <c r="D35" s="9">
        <v>3</v>
      </c>
      <c r="E35" s="9">
        <v>1</v>
      </c>
      <c r="F35" s="9">
        <v>1</v>
      </c>
      <c r="G35" s="9"/>
      <c r="H35" s="9"/>
      <c r="I35" s="9"/>
      <c r="J35" s="9">
        <v>1</v>
      </c>
      <c r="K35" s="9">
        <v>6</v>
      </c>
      <c r="L35" s="6">
        <f>B35+C35+F35+G35+I35+D35+H35+J35</f>
        <v>5</v>
      </c>
      <c r="M35" s="6">
        <f>G35+I35</f>
        <v>0</v>
      </c>
      <c r="O35" s="6">
        <f>C35+D35+F35</f>
        <v>4</v>
      </c>
      <c r="R35" s="6" t="str">
        <f t="shared" si="5"/>
        <v>habitats</v>
      </c>
      <c r="S35" s="6">
        <f t="shared" si="6"/>
        <v>3</v>
      </c>
      <c r="T35" s="6">
        <f t="shared" si="7"/>
        <v>5</v>
      </c>
    </row>
    <row r="36" spans="1:20" s="6" customFormat="1" x14ac:dyDescent="0.35">
      <c r="A36" s="8" t="s">
        <v>209</v>
      </c>
      <c r="B36" s="9"/>
      <c r="C36" s="9">
        <v>1</v>
      </c>
      <c r="D36" s="9"/>
      <c r="E36" s="9">
        <v>9</v>
      </c>
      <c r="F36" s="9"/>
      <c r="G36" s="9"/>
      <c r="H36" s="9"/>
      <c r="I36" s="9">
        <v>2</v>
      </c>
      <c r="J36" s="9">
        <v>1</v>
      </c>
      <c r="K36" s="9">
        <v>13</v>
      </c>
      <c r="L36" s="6">
        <f>B36+C36+F36+G36+I36+D36+H36+J36</f>
        <v>4</v>
      </c>
      <c r="M36" s="6">
        <f>G36+I36</f>
        <v>2</v>
      </c>
      <c r="O36" s="6">
        <f>C36+D36+F36</f>
        <v>1</v>
      </c>
      <c r="R36" s="6" t="str">
        <f t="shared" ref="R36:R46" si="8">A36</f>
        <v>hake</v>
      </c>
      <c r="S36" s="6">
        <f t="shared" ref="S36:S46" si="9">D36</f>
        <v>0</v>
      </c>
      <c r="T36" s="6">
        <f t="shared" ref="T36:T46" si="10">L36</f>
        <v>4</v>
      </c>
    </row>
    <row r="37" spans="1:20" s="6" customFormat="1" x14ac:dyDescent="0.35">
      <c r="A37" s="8" t="s">
        <v>593</v>
      </c>
      <c r="B37" s="9">
        <v>1</v>
      </c>
      <c r="C37" s="9"/>
      <c r="D37" s="9"/>
      <c r="E37" s="9">
        <v>6</v>
      </c>
      <c r="F37" s="9"/>
      <c r="G37" s="9"/>
      <c r="H37" s="9">
        <v>1</v>
      </c>
      <c r="I37" s="9">
        <v>1</v>
      </c>
      <c r="J37" s="9">
        <v>1</v>
      </c>
      <c r="K37" s="9">
        <v>10</v>
      </c>
      <c r="L37" s="6">
        <f>B37+C37+F37+G37+I37+D37+H37+J37</f>
        <v>4</v>
      </c>
      <c r="M37" s="6">
        <f>G37+I37</f>
        <v>1</v>
      </c>
      <c r="O37" s="6">
        <f>C37+D37+F37</f>
        <v>0</v>
      </c>
      <c r="R37" s="6" t="str">
        <f t="shared" si="8"/>
        <v>nephrops</v>
      </c>
      <c r="S37" s="6">
        <f t="shared" si="9"/>
        <v>0</v>
      </c>
      <c r="T37" s="6">
        <f t="shared" si="10"/>
        <v>4</v>
      </c>
    </row>
    <row r="38" spans="1:20" s="6" customFormat="1" x14ac:dyDescent="0.35">
      <c r="A38" s="8" t="s">
        <v>71</v>
      </c>
      <c r="B38" s="9">
        <v>1</v>
      </c>
      <c r="C38" s="9"/>
      <c r="D38" s="9"/>
      <c r="E38" s="9">
        <v>5</v>
      </c>
      <c r="F38" s="9"/>
      <c r="G38" s="9"/>
      <c r="H38" s="9">
        <v>2</v>
      </c>
      <c r="I38" s="9"/>
      <c r="J38" s="9">
        <v>1</v>
      </c>
      <c r="K38" s="9">
        <v>9</v>
      </c>
      <c r="L38" s="6">
        <f>B38+C38+F38+G38+I38+D38+H38+J38</f>
        <v>4</v>
      </c>
      <c r="M38" s="6">
        <f>G38+I38</f>
        <v>0</v>
      </c>
      <c r="O38" s="6">
        <f>C38+D38+F38</f>
        <v>0</v>
      </c>
      <c r="R38" s="6" t="str">
        <f t="shared" si="8"/>
        <v>bycatch</v>
      </c>
      <c r="S38" s="6">
        <f t="shared" si="9"/>
        <v>0</v>
      </c>
      <c r="T38" s="6">
        <f t="shared" si="10"/>
        <v>4</v>
      </c>
    </row>
    <row r="39" spans="1:20" s="6" customFormat="1" x14ac:dyDescent="0.35">
      <c r="A39" s="8" t="s">
        <v>761</v>
      </c>
      <c r="B39" s="9">
        <v>1</v>
      </c>
      <c r="C39" s="9">
        <v>1</v>
      </c>
      <c r="D39" s="9"/>
      <c r="E39" s="9">
        <v>6</v>
      </c>
      <c r="F39" s="9"/>
      <c r="G39" s="9">
        <v>1</v>
      </c>
      <c r="H39" s="9"/>
      <c r="I39" s="9"/>
      <c r="J39" s="9"/>
      <c r="K39" s="9">
        <v>9</v>
      </c>
      <c r="L39" s="6">
        <f>B39+C39+F39+G39+I39+D39+H39+J39</f>
        <v>3</v>
      </c>
      <c r="M39" s="6">
        <f>G39+I39</f>
        <v>1</v>
      </c>
      <c r="O39" s="6">
        <f>C39+D39+F39</f>
        <v>1</v>
      </c>
      <c r="R39" s="6" t="str">
        <f t="shared" si="8"/>
        <v>ecosystem</v>
      </c>
      <c r="S39" s="6">
        <f t="shared" si="9"/>
        <v>0</v>
      </c>
      <c r="T39" s="6">
        <f t="shared" si="10"/>
        <v>3</v>
      </c>
    </row>
    <row r="40" spans="1:20" s="6" customFormat="1" x14ac:dyDescent="0.35">
      <c r="A40" s="8" t="s">
        <v>352</v>
      </c>
      <c r="B40" s="9">
        <v>1</v>
      </c>
      <c r="C40" s="9"/>
      <c r="D40" s="9"/>
      <c r="E40" s="9">
        <v>5</v>
      </c>
      <c r="F40" s="9"/>
      <c r="G40" s="9"/>
      <c r="H40" s="9"/>
      <c r="I40" s="9">
        <v>2</v>
      </c>
      <c r="J40" s="9"/>
      <c r="K40" s="9">
        <v>8</v>
      </c>
      <c r="L40" s="6">
        <f>B40+C40+F40+G40+I40+D40+H40+J40</f>
        <v>3</v>
      </c>
      <c r="M40" s="6">
        <f>G40+I40</f>
        <v>2</v>
      </c>
      <c r="O40" s="6">
        <f>C40+D40+F40</f>
        <v>0</v>
      </c>
      <c r="R40" s="6" t="str">
        <f t="shared" si="8"/>
        <v>sprat</v>
      </c>
      <c r="S40" s="6">
        <f t="shared" si="9"/>
        <v>0</v>
      </c>
      <c r="T40" s="6">
        <f t="shared" si="10"/>
        <v>3</v>
      </c>
    </row>
    <row r="41" spans="1:20" s="6" customFormat="1" x14ac:dyDescent="0.35">
      <c r="A41" s="8" t="s">
        <v>500</v>
      </c>
      <c r="B41" s="9"/>
      <c r="C41" s="9"/>
      <c r="D41" s="9"/>
      <c r="E41" s="9">
        <v>5</v>
      </c>
      <c r="F41" s="9"/>
      <c r="G41" s="9"/>
      <c r="H41" s="9">
        <v>1</v>
      </c>
      <c r="I41" s="9">
        <v>1</v>
      </c>
      <c r="J41" s="9">
        <v>1</v>
      </c>
      <c r="K41" s="9">
        <v>8</v>
      </c>
      <c r="L41" s="6">
        <f>B41+C41+F41+G41+I41+D41+H41+J41</f>
        <v>3</v>
      </c>
      <c r="M41" s="6">
        <f>G41+I41</f>
        <v>1</v>
      </c>
      <c r="O41" s="6">
        <f>C41+D41+F41</f>
        <v>0</v>
      </c>
      <c r="R41" s="6" t="str">
        <f t="shared" si="8"/>
        <v>rays</v>
      </c>
      <c r="S41" s="6">
        <f t="shared" si="9"/>
        <v>0</v>
      </c>
      <c r="T41" s="6">
        <f t="shared" si="10"/>
        <v>3</v>
      </c>
    </row>
    <row r="42" spans="1:20" s="6" customFormat="1" x14ac:dyDescent="0.35">
      <c r="A42" s="8" t="s">
        <v>438</v>
      </c>
      <c r="B42" s="9"/>
      <c r="C42" s="9"/>
      <c r="D42" s="9"/>
      <c r="E42" s="9">
        <v>5</v>
      </c>
      <c r="F42" s="9"/>
      <c r="G42" s="9"/>
      <c r="H42" s="9">
        <v>2</v>
      </c>
      <c r="I42" s="9"/>
      <c r="J42" s="9">
        <v>1</v>
      </c>
      <c r="K42" s="9">
        <v>8</v>
      </c>
      <c r="L42" s="6">
        <f>B42+C42+F42+G42+I42+D42+H42+J42</f>
        <v>3</v>
      </c>
      <c r="M42" s="6">
        <f>G42+I42</f>
        <v>0</v>
      </c>
      <c r="O42" s="6">
        <f>C42+D42+F42</f>
        <v>0</v>
      </c>
      <c r="R42" s="6" t="str">
        <f t="shared" si="8"/>
        <v>flatfish</v>
      </c>
      <c r="S42" s="6">
        <f t="shared" si="9"/>
        <v>0</v>
      </c>
      <c r="T42" s="6">
        <f t="shared" si="10"/>
        <v>3</v>
      </c>
    </row>
    <row r="43" spans="1:20" s="6" customFormat="1" x14ac:dyDescent="0.35">
      <c r="A43" s="8" t="s">
        <v>416</v>
      </c>
      <c r="B43" s="9"/>
      <c r="C43" s="9"/>
      <c r="D43" s="9"/>
      <c r="E43" s="9">
        <v>8</v>
      </c>
      <c r="F43" s="9"/>
      <c r="G43" s="9"/>
      <c r="H43" s="9">
        <v>1</v>
      </c>
      <c r="I43" s="9"/>
      <c r="J43" s="9">
        <v>1</v>
      </c>
      <c r="K43" s="9">
        <v>10</v>
      </c>
      <c r="L43" s="6">
        <f>B43+C43+F43+G43+I43+D43+H43+J43</f>
        <v>2</v>
      </c>
      <c r="M43" s="6">
        <f>G43+I43</f>
        <v>0</v>
      </c>
      <c r="O43" s="6">
        <f>C43+D43+F43</f>
        <v>0</v>
      </c>
      <c r="R43" s="6" t="str">
        <f t="shared" si="8"/>
        <v>biodiversity</v>
      </c>
      <c r="S43" s="6">
        <f t="shared" si="9"/>
        <v>0</v>
      </c>
      <c r="T43" s="6">
        <f t="shared" si="10"/>
        <v>2</v>
      </c>
    </row>
    <row r="44" spans="1:20" s="6" customFormat="1" x14ac:dyDescent="0.35">
      <c r="A44" s="8" t="s">
        <v>190</v>
      </c>
      <c r="B44" s="9"/>
      <c r="C44" s="9"/>
      <c r="D44" s="9"/>
      <c r="E44" s="9">
        <v>8</v>
      </c>
      <c r="F44" s="9"/>
      <c r="G44" s="9"/>
      <c r="H44" s="9">
        <v>1</v>
      </c>
      <c r="I44" s="9"/>
      <c r="J44" s="9">
        <v>1</v>
      </c>
      <c r="K44" s="9">
        <v>10</v>
      </c>
      <c r="L44" s="6">
        <f>B44+C44+F44+G44+I44+D44+H44+J44</f>
        <v>2</v>
      </c>
      <c r="M44" s="6">
        <f>G44+I44</f>
        <v>0</v>
      </c>
      <c r="O44" s="6">
        <f>C44+D44+F44</f>
        <v>0</v>
      </c>
      <c r="R44" s="6" t="str">
        <f t="shared" si="8"/>
        <v>species interactions</v>
      </c>
      <c r="S44" s="6">
        <f t="shared" si="9"/>
        <v>0</v>
      </c>
      <c r="T44" s="6">
        <f t="shared" si="10"/>
        <v>2</v>
      </c>
    </row>
    <row r="45" spans="1:20" s="6" customFormat="1" x14ac:dyDescent="0.35">
      <c r="A45" s="8" t="s">
        <v>1053</v>
      </c>
      <c r="B45" s="9">
        <v>1</v>
      </c>
      <c r="C45" s="9"/>
      <c r="D45" s="9"/>
      <c r="E45" s="9">
        <v>5</v>
      </c>
      <c r="F45" s="9"/>
      <c r="G45" s="9"/>
      <c r="H45" s="9"/>
      <c r="I45" s="9"/>
      <c r="J45" s="9">
        <v>1</v>
      </c>
      <c r="K45" s="9">
        <v>7</v>
      </c>
      <c r="L45" s="6">
        <f>B45+C45+F45+G45+I45+D45+H45+J45</f>
        <v>2</v>
      </c>
      <c r="M45" s="6">
        <f>G45+I45</f>
        <v>0</v>
      </c>
      <c r="O45" s="6">
        <f>C45+D45+F45</f>
        <v>0</v>
      </c>
      <c r="R45" s="6" t="str">
        <f t="shared" si="8"/>
        <v>environment</v>
      </c>
      <c r="S45" s="6">
        <f t="shared" si="9"/>
        <v>0</v>
      </c>
      <c r="T45" s="6">
        <f t="shared" si="10"/>
        <v>2</v>
      </c>
    </row>
    <row r="46" spans="1:20" s="6" customFormat="1" x14ac:dyDescent="0.35">
      <c r="A46" s="8" t="s">
        <v>336</v>
      </c>
      <c r="B46" s="9"/>
      <c r="C46" s="9"/>
      <c r="D46" s="9"/>
      <c r="E46" s="9">
        <v>5</v>
      </c>
      <c r="F46" s="9"/>
      <c r="G46" s="9"/>
      <c r="H46" s="9">
        <v>1</v>
      </c>
      <c r="I46" s="9">
        <v>1</v>
      </c>
      <c r="J46" s="9"/>
      <c r="K46" s="9">
        <v>7</v>
      </c>
      <c r="L46" s="6">
        <f>B46+C46+F46+G46+I46+D46+H46+J46</f>
        <v>2</v>
      </c>
      <c r="M46" s="6">
        <f>G46+I46</f>
        <v>1</v>
      </c>
      <c r="O46" s="6">
        <f>C46+D46+F46</f>
        <v>0</v>
      </c>
      <c r="R46" s="6" t="str">
        <f t="shared" si="8"/>
        <v>sole</v>
      </c>
      <c r="S46" s="6">
        <f t="shared" si="9"/>
        <v>0</v>
      </c>
      <c r="T46" s="6">
        <f t="shared" si="10"/>
        <v>2</v>
      </c>
    </row>
    <row r="47" spans="1:20" s="6" customFormat="1" x14ac:dyDescent="0.35">
      <c r="A47" s="8" t="s">
        <v>838</v>
      </c>
      <c r="B47" s="9"/>
      <c r="C47" s="9"/>
      <c r="D47" s="9"/>
      <c r="E47" s="9">
        <v>6</v>
      </c>
      <c r="F47" s="9"/>
      <c r="G47" s="9"/>
      <c r="H47" s="9"/>
      <c r="I47" s="9"/>
      <c r="J47" s="9"/>
      <c r="K47" s="9">
        <v>6</v>
      </c>
      <c r="L47" s="6">
        <f>B47+C47+F47+G47+I47+D47+H47+J47</f>
        <v>0</v>
      </c>
      <c r="M47" s="6">
        <f>G47+I47</f>
        <v>0</v>
      </c>
      <c r="O47" s="6">
        <f>C47+D47+F47</f>
        <v>0</v>
      </c>
    </row>
    <row r="48" spans="1:20" s="6" customFormat="1" x14ac:dyDescent="0.35">
      <c r="A48" s="8" t="s">
        <v>194</v>
      </c>
      <c r="B48" s="9"/>
      <c r="C48" s="9"/>
      <c r="D48" s="9"/>
      <c r="E48" s="9">
        <v>5</v>
      </c>
      <c r="F48" s="9"/>
      <c r="G48" s="9"/>
      <c r="H48" s="9"/>
      <c r="I48" s="9"/>
      <c r="J48" s="9"/>
      <c r="K48" s="9">
        <v>5</v>
      </c>
      <c r="L48" s="6">
        <f>B48+C48+F48+G48+I48+D48+H48+J48</f>
        <v>0</v>
      </c>
      <c r="M48" s="6">
        <f>G48+I48</f>
        <v>0</v>
      </c>
      <c r="O48" s="6">
        <f>C48+D48+F48</f>
        <v>0</v>
      </c>
    </row>
    <row r="49" spans="1:20" s="6" customFormat="1" x14ac:dyDescent="0.35">
      <c r="A49" s="8" t="s">
        <v>1420</v>
      </c>
      <c r="B49" s="9"/>
      <c r="C49" s="9"/>
      <c r="D49" s="9"/>
      <c r="E49" s="9">
        <v>5</v>
      </c>
      <c r="F49" s="9"/>
      <c r="G49" s="9"/>
      <c r="H49" s="9"/>
      <c r="I49" s="9"/>
      <c r="J49" s="9"/>
      <c r="K49" s="9">
        <v>5</v>
      </c>
      <c r="L49" s="6">
        <f>B49+C49+F49+G49+I49+D49+H49+J49</f>
        <v>0</v>
      </c>
      <c r="M49" s="6">
        <f>G49+I49</f>
        <v>0</v>
      </c>
      <c r="O49" s="6">
        <f>C49+D49+F49</f>
        <v>0</v>
      </c>
    </row>
    <row r="50" spans="1:20" x14ac:dyDescent="0.3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M50" s="6"/>
      <c r="N50" s="6"/>
      <c r="O50" s="6"/>
      <c r="P50" s="6"/>
      <c r="R50" s="6"/>
      <c r="S50" s="6"/>
      <c r="T50" s="6"/>
    </row>
    <row r="51" spans="1:20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M51" s="6">
        <f>G51+I51</f>
        <v>0</v>
      </c>
      <c r="N51" s="6"/>
      <c r="O51" s="6">
        <f>C51+D51+F51</f>
        <v>0</v>
      </c>
      <c r="P51" s="6"/>
      <c r="R51" s="6">
        <f t="shared" si="2"/>
        <v>0</v>
      </c>
      <c r="S51" s="6">
        <f t="shared" si="3"/>
        <v>0</v>
      </c>
      <c r="T51" s="6">
        <f t="shared" si="4"/>
        <v>0</v>
      </c>
    </row>
    <row r="52" spans="1:20" x14ac:dyDescent="0.35">
      <c r="A52" s="8" t="s">
        <v>180</v>
      </c>
      <c r="B52" s="9"/>
      <c r="C52" s="9">
        <v>1</v>
      </c>
      <c r="D52" s="9">
        <v>3</v>
      </c>
      <c r="E52" s="9"/>
      <c r="F52" s="9"/>
      <c r="G52" s="9"/>
      <c r="H52" s="9"/>
      <c r="I52" s="9"/>
      <c r="J52" s="9"/>
      <c r="K52" s="9">
        <v>4</v>
      </c>
      <c r="L52" s="6">
        <f>B52+C52+F52+G52+I52+D52+H52+J52</f>
        <v>4</v>
      </c>
      <c r="M52" s="6">
        <f>G52+I52</f>
        <v>0</v>
      </c>
      <c r="N52" s="6"/>
      <c r="O52" s="6">
        <f>C52+D52+F52</f>
        <v>4</v>
      </c>
      <c r="P52" s="6"/>
      <c r="R52" s="6" t="str">
        <f t="shared" si="2"/>
        <v>PETs</v>
      </c>
      <c r="S52" s="6">
        <f t="shared" si="3"/>
        <v>3</v>
      </c>
      <c r="T52" s="6">
        <f t="shared" si="4"/>
        <v>4</v>
      </c>
    </row>
    <row r="53" spans="1:20" x14ac:dyDescent="0.35">
      <c r="A53" s="8" t="s">
        <v>761</v>
      </c>
      <c r="B53" s="9">
        <v>1</v>
      </c>
      <c r="C53" s="9">
        <v>1</v>
      </c>
      <c r="D53" s="9"/>
      <c r="E53" s="9">
        <v>6</v>
      </c>
      <c r="F53" s="9"/>
      <c r="G53" s="9">
        <v>1</v>
      </c>
      <c r="H53" s="9"/>
      <c r="I53" s="9"/>
      <c r="J53" s="9"/>
      <c r="K53" s="9">
        <v>9</v>
      </c>
      <c r="L53" s="6">
        <f>B53+C53+F53+G53+I53+D53+H53+J53</f>
        <v>3</v>
      </c>
      <c r="M53" s="6">
        <f>G53+I53</f>
        <v>1</v>
      </c>
      <c r="N53" s="6"/>
      <c r="O53" s="6">
        <f>C53+D53+F53</f>
        <v>1</v>
      </c>
      <c r="P53" s="6"/>
      <c r="R53" s="6" t="str">
        <f t="shared" si="2"/>
        <v>ecosystem</v>
      </c>
      <c r="S53" s="6">
        <f t="shared" si="3"/>
        <v>0</v>
      </c>
      <c r="T53" s="6">
        <f t="shared" si="4"/>
        <v>3</v>
      </c>
    </row>
    <row r="54" spans="1:20" x14ac:dyDescent="0.35">
      <c r="A54" s="8" t="s">
        <v>352</v>
      </c>
      <c r="B54" s="9">
        <v>1</v>
      </c>
      <c r="C54" s="9"/>
      <c r="D54" s="9"/>
      <c r="E54" s="9">
        <v>5</v>
      </c>
      <c r="F54" s="9"/>
      <c r="G54" s="9"/>
      <c r="H54" s="9"/>
      <c r="I54" s="9">
        <v>2</v>
      </c>
      <c r="J54" s="9"/>
      <c r="K54" s="9">
        <v>8</v>
      </c>
      <c r="L54" s="6">
        <f>B54+C54+F54+G54+I54+D54+H54+J54</f>
        <v>3</v>
      </c>
      <c r="M54" s="6">
        <f>G54+I54</f>
        <v>2</v>
      </c>
      <c r="N54" s="6"/>
      <c r="O54" s="6">
        <f>C54+D54+F54</f>
        <v>0</v>
      </c>
      <c r="P54" s="6"/>
      <c r="R54" s="6" t="str">
        <f t="shared" si="2"/>
        <v>sprat</v>
      </c>
      <c r="S54" s="6">
        <f t="shared" si="3"/>
        <v>0</v>
      </c>
      <c r="T54" s="6">
        <f t="shared" si="4"/>
        <v>3</v>
      </c>
    </row>
    <row r="55" spans="1:20" x14ac:dyDescent="0.35">
      <c r="A55" s="8" t="s">
        <v>500</v>
      </c>
      <c r="B55" s="9"/>
      <c r="C55" s="9"/>
      <c r="D55" s="9"/>
      <c r="E55" s="9">
        <v>5</v>
      </c>
      <c r="F55" s="9"/>
      <c r="G55" s="9"/>
      <c r="H55" s="9">
        <v>1</v>
      </c>
      <c r="I55" s="9">
        <v>1</v>
      </c>
      <c r="J55" s="9">
        <v>1</v>
      </c>
      <c r="K55" s="9">
        <v>8</v>
      </c>
      <c r="L55" s="6">
        <f>B55+C55+F55+G55+I55+D55+H55+J55</f>
        <v>3</v>
      </c>
      <c r="M55" s="6">
        <f>G55+I55</f>
        <v>1</v>
      </c>
      <c r="N55" s="6"/>
      <c r="O55" s="6">
        <f>C55+D55+F55</f>
        <v>0</v>
      </c>
      <c r="P55" s="6"/>
      <c r="R55" s="6" t="str">
        <f t="shared" si="2"/>
        <v>rays</v>
      </c>
      <c r="S55" s="6">
        <f t="shared" si="3"/>
        <v>0</v>
      </c>
      <c r="T55" s="6">
        <f t="shared" si="4"/>
        <v>3</v>
      </c>
    </row>
    <row r="56" spans="1:20" x14ac:dyDescent="0.35">
      <c r="A56" s="8" t="s">
        <v>438</v>
      </c>
      <c r="B56" s="9"/>
      <c r="C56" s="9"/>
      <c r="D56" s="9"/>
      <c r="E56" s="9">
        <v>5</v>
      </c>
      <c r="F56" s="9"/>
      <c r="G56" s="9"/>
      <c r="H56" s="9">
        <v>2</v>
      </c>
      <c r="I56" s="9"/>
      <c r="J56" s="9">
        <v>1</v>
      </c>
      <c r="K56" s="9">
        <v>8</v>
      </c>
      <c r="L56" s="6">
        <f>B56+C56+F56+G56+I56+D56+H56+J56</f>
        <v>3</v>
      </c>
      <c r="M56" s="6">
        <f>G56+I56</f>
        <v>0</v>
      </c>
      <c r="N56" s="6"/>
      <c r="O56" s="6">
        <f>C56+D56+F56</f>
        <v>0</v>
      </c>
      <c r="P56" s="6"/>
      <c r="R56" s="6" t="str">
        <f t="shared" si="2"/>
        <v>flatfish</v>
      </c>
      <c r="S56" s="6">
        <f t="shared" si="3"/>
        <v>0</v>
      </c>
      <c r="T56" s="6">
        <f t="shared" si="4"/>
        <v>3</v>
      </c>
    </row>
    <row r="57" spans="1:20" x14ac:dyDescent="0.35">
      <c r="A57" s="8" t="s">
        <v>312</v>
      </c>
      <c r="B57" s="9"/>
      <c r="C57" s="9"/>
      <c r="D57" s="9"/>
      <c r="E57" s="9">
        <v>2</v>
      </c>
      <c r="F57" s="9"/>
      <c r="G57" s="9">
        <v>1</v>
      </c>
      <c r="H57" s="9"/>
      <c r="I57" s="9">
        <v>2</v>
      </c>
      <c r="J57" s="9"/>
      <c r="K57" s="9">
        <v>5</v>
      </c>
      <c r="L57" s="6">
        <f>B57+C57+F57+G57+I57+D57+H57+J57</f>
        <v>3</v>
      </c>
      <c r="M57" s="6">
        <f>G57+I57</f>
        <v>3</v>
      </c>
      <c r="N57" s="6"/>
      <c r="O57" s="6">
        <f>C57+D57+F57</f>
        <v>0</v>
      </c>
      <c r="P57" s="6"/>
      <c r="R57" s="6" t="str">
        <f t="shared" si="2"/>
        <v>sandeel</v>
      </c>
      <c r="S57" s="6">
        <f t="shared" si="3"/>
        <v>0</v>
      </c>
      <c r="T57" s="6">
        <f t="shared" si="4"/>
        <v>3</v>
      </c>
    </row>
    <row r="58" spans="1:20" x14ac:dyDescent="0.35">
      <c r="A58" s="8" t="s">
        <v>436</v>
      </c>
      <c r="B58" s="9"/>
      <c r="C58" s="9"/>
      <c r="D58" s="9"/>
      <c r="E58" s="9">
        <v>2</v>
      </c>
      <c r="F58" s="9"/>
      <c r="G58" s="9"/>
      <c r="H58" s="9">
        <v>2</v>
      </c>
      <c r="I58" s="9">
        <v>1</v>
      </c>
      <c r="J58" s="9"/>
      <c r="K58" s="9">
        <v>5</v>
      </c>
      <c r="L58" s="6">
        <f>B58+C58+F58+G58+I58+D58+H58+J58</f>
        <v>3</v>
      </c>
      <c r="M58" s="6">
        <f>G58+I58</f>
        <v>1</v>
      </c>
      <c r="N58" s="6"/>
      <c r="O58" s="6">
        <f>C58+D58+F58</f>
        <v>0</v>
      </c>
      <c r="P58" s="6"/>
      <c r="R58" s="6" t="str">
        <f t="shared" si="2"/>
        <v>monkfish</v>
      </c>
      <c r="S58" s="6">
        <f t="shared" si="3"/>
        <v>0</v>
      </c>
      <c r="T58" s="6">
        <f t="shared" si="4"/>
        <v>3</v>
      </c>
    </row>
    <row r="59" spans="1:20" x14ac:dyDescent="0.35">
      <c r="A59" s="8" t="s">
        <v>442</v>
      </c>
      <c r="B59" s="9"/>
      <c r="C59" s="9"/>
      <c r="D59" s="9"/>
      <c r="E59" s="9">
        <v>1</v>
      </c>
      <c r="F59" s="9"/>
      <c r="G59" s="9"/>
      <c r="H59" s="9">
        <v>2</v>
      </c>
      <c r="I59" s="9">
        <v>1</v>
      </c>
      <c r="J59" s="9"/>
      <c r="K59" s="9">
        <v>4</v>
      </c>
      <c r="L59" s="6">
        <f>B59+C59+F59+G59+I59+D59+H59+J59</f>
        <v>3</v>
      </c>
      <c r="M59" s="6">
        <f>G59+I59</f>
        <v>1</v>
      </c>
      <c r="N59" s="6"/>
      <c r="O59" s="6">
        <f>C59+D59+F59</f>
        <v>0</v>
      </c>
      <c r="P59" s="6"/>
      <c r="R59" s="6" t="str">
        <f t="shared" si="2"/>
        <v>red mullet</v>
      </c>
      <c r="S59" s="6">
        <f t="shared" si="3"/>
        <v>0</v>
      </c>
      <c r="T59" s="6">
        <f t="shared" si="4"/>
        <v>3</v>
      </c>
    </row>
    <row r="60" spans="1:20" x14ac:dyDescent="0.35">
      <c r="A60" s="8" t="s">
        <v>291</v>
      </c>
      <c r="B60" s="9"/>
      <c r="C60" s="9"/>
      <c r="D60" s="9"/>
      <c r="E60" s="9"/>
      <c r="F60" s="9"/>
      <c r="G60" s="9"/>
      <c r="H60" s="9">
        <v>1</v>
      </c>
      <c r="I60" s="9">
        <v>1</v>
      </c>
      <c r="J60" s="9">
        <v>1</v>
      </c>
      <c r="K60" s="9">
        <v>3</v>
      </c>
      <c r="L60" s="6">
        <f>B60+C60+F60+G60+I60+D60+H60+J60</f>
        <v>3</v>
      </c>
      <c r="M60" s="6">
        <f>G60+I60</f>
        <v>1</v>
      </c>
      <c r="N60" s="6"/>
      <c r="O60" s="6">
        <f>C60+D60+F60</f>
        <v>0</v>
      </c>
      <c r="P60" s="6"/>
      <c r="R60" s="6" t="str">
        <f t="shared" si="2"/>
        <v>plankton</v>
      </c>
      <c r="S60" s="6">
        <f t="shared" si="3"/>
        <v>0</v>
      </c>
      <c r="T60" s="6">
        <f t="shared" si="4"/>
        <v>3</v>
      </c>
    </row>
    <row r="61" spans="1:20" x14ac:dyDescent="0.35">
      <c r="A61" s="8" t="s">
        <v>416</v>
      </c>
      <c r="B61" s="9"/>
      <c r="C61" s="9"/>
      <c r="D61" s="9"/>
      <c r="E61" s="9">
        <v>8</v>
      </c>
      <c r="F61" s="9"/>
      <c r="G61" s="9"/>
      <c r="H61" s="9">
        <v>1</v>
      </c>
      <c r="I61" s="9"/>
      <c r="J61" s="9">
        <v>1</v>
      </c>
      <c r="K61" s="9">
        <v>10</v>
      </c>
      <c r="L61" s="6">
        <f>B61+C61+F61+G61+I61+D61+H61+J61</f>
        <v>2</v>
      </c>
      <c r="M61" s="6">
        <f>G61+I61</f>
        <v>0</v>
      </c>
      <c r="N61" s="6"/>
      <c r="O61" s="6">
        <f>C61+D61+F61</f>
        <v>0</v>
      </c>
      <c r="P61" s="6"/>
      <c r="R61" s="6" t="str">
        <f t="shared" si="2"/>
        <v>biodiversity</v>
      </c>
      <c r="S61" s="6">
        <f t="shared" si="3"/>
        <v>0</v>
      </c>
      <c r="T61" s="6">
        <f t="shared" si="4"/>
        <v>2</v>
      </c>
    </row>
    <row r="62" spans="1:20" x14ac:dyDescent="0.35">
      <c r="A62" s="8" t="s">
        <v>190</v>
      </c>
      <c r="B62" s="9"/>
      <c r="C62" s="9"/>
      <c r="D62" s="9"/>
      <c r="E62" s="9">
        <v>8</v>
      </c>
      <c r="F62" s="9"/>
      <c r="G62" s="9"/>
      <c r="H62" s="9">
        <v>1</v>
      </c>
      <c r="I62" s="9"/>
      <c r="J62" s="9">
        <v>1</v>
      </c>
      <c r="K62" s="9">
        <v>10</v>
      </c>
      <c r="L62" s="6">
        <f>B62+C62+F62+G62+I62+D62+H62+J62</f>
        <v>2</v>
      </c>
      <c r="M62" s="6">
        <f>G62+I62</f>
        <v>0</v>
      </c>
      <c r="N62" s="6"/>
      <c r="O62" s="6">
        <f>C62+D62+F62</f>
        <v>0</v>
      </c>
      <c r="P62" s="6"/>
      <c r="R62" s="6" t="str">
        <f t="shared" si="2"/>
        <v>species interactions</v>
      </c>
      <c r="S62" s="6">
        <f t="shared" si="3"/>
        <v>0</v>
      </c>
      <c r="T62" s="6">
        <f t="shared" si="4"/>
        <v>2</v>
      </c>
    </row>
    <row r="63" spans="1:20" x14ac:dyDescent="0.35">
      <c r="A63" s="8" t="s">
        <v>1053</v>
      </c>
      <c r="B63" s="9">
        <v>1</v>
      </c>
      <c r="C63" s="9"/>
      <c r="D63" s="9"/>
      <c r="E63" s="9">
        <v>5</v>
      </c>
      <c r="F63" s="9"/>
      <c r="G63" s="9"/>
      <c r="H63" s="9"/>
      <c r="I63" s="9"/>
      <c r="J63" s="9">
        <v>1</v>
      </c>
      <c r="K63" s="9">
        <v>7</v>
      </c>
      <c r="L63" s="6">
        <f>B63+C63+F63+G63+I63+D63+H63+J63</f>
        <v>2</v>
      </c>
      <c r="M63" s="6">
        <f>G63+I63</f>
        <v>0</v>
      </c>
      <c r="N63" s="6"/>
      <c r="O63" s="6">
        <f>C63+D63+F63</f>
        <v>0</v>
      </c>
      <c r="P63" s="6"/>
      <c r="R63" s="6" t="str">
        <f t="shared" si="2"/>
        <v>environment</v>
      </c>
      <c r="S63" s="6">
        <f t="shared" si="3"/>
        <v>0</v>
      </c>
      <c r="T63" s="6">
        <f t="shared" si="4"/>
        <v>2</v>
      </c>
    </row>
    <row r="64" spans="1:20" x14ac:dyDescent="0.35">
      <c r="A64" s="8" t="s">
        <v>336</v>
      </c>
      <c r="B64" s="9"/>
      <c r="C64" s="9"/>
      <c r="D64" s="9"/>
      <c r="E64" s="9">
        <v>5</v>
      </c>
      <c r="F64" s="9"/>
      <c r="G64" s="9"/>
      <c r="H64" s="9">
        <v>1</v>
      </c>
      <c r="I64" s="9">
        <v>1</v>
      </c>
      <c r="J64" s="9"/>
      <c r="K64" s="9">
        <v>7</v>
      </c>
      <c r="L64" s="6">
        <f>B64+C64+F64+G64+I64+D64+H64+J64</f>
        <v>2</v>
      </c>
      <c r="M64" s="6">
        <f>G64+I64</f>
        <v>1</v>
      </c>
      <c r="N64" s="6"/>
      <c r="O64" s="6">
        <f>C64+D64+F64</f>
        <v>0</v>
      </c>
      <c r="P64" s="6"/>
      <c r="R64" s="6" t="str">
        <f t="shared" si="2"/>
        <v>sole</v>
      </c>
      <c r="S64" s="6">
        <f t="shared" si="3"/>
        <v>0</v>
      </c>
      <c r="T64" s="6">
        <f t="shared" si="4"/>
        <v>2</v>
      </c>
    </row>
    <row r="65" spans="1:20" x14ac:dyDescent="0.35">
      <c r="A65" s="8" t="s">
        <v>595</v>
      </c>
      <c r="B65" s="9"/>
      <c r="C65" s="9">
        <v>1</v>
      </c>
      <c r="D65" s="9"/>
      <c r="E65" s="9">
        <v>4</v>
      </c>
      <c r="F65" s="9"/>
      <c r="G65" s="9"/>
      <c r="H65" s="9"/>
      <c r="I65" s="9">
        <v>1</v>
      </c>
      <c r="J65" s="9"/>
      <c r="K65" s="9">
        <v>6</v>
      </c>
      <c r="L65" s="6">
        <f>B65+C65+F65+G65+I65+D65+H65+J65</f>
        <v>2</v>
      </c>
      <c r="M65" s="6">
        <f>G65+I65</f>
        <v>1</v>
      </c>
      <c r="N65" s="6"/>
      <c r="O65" s="6">
        <f>C65+D65+F65</f>
        <v>1</v>
      </c>
      <c r="P65" s="6"/>
      <c r="R65" s="6" t="str">
        <f t="shared" si="2"/>
        <v>mullet</v>
      </c>
      <c r="S65" s="6">
        <f t="shared" si="3"/>
        <v>0</v>
      </c>
      <c r="T65" s="6">
        <f t="shared" si="4"/>
        <v>2</v>
      </c>
    </row>
    <row r="66" spans="1:20" x14ac:dyDescent="0.35">
      <c r="A66" s="8" t="s">
        <v>126</v>
      </c>
      <c r="B66" s="9"/>
      <c r="C66" s="9"/>
      <c r="D66" s="9"/>
      <c r="E66" s="9">
        <v>4</v>
      </c>
      <c r="F66" s="9"/>
      <c r="G66" s="9"/>
      <c r="H66" s="9">
        <v>1</v>
      </c>
      <c r="I66" s="9">
        <v>1</v>
      </c>
      <c r="J66" s="9"/>
      <c r="K66" s="9">
        <v>6</v>
      </c>
      <c r="L66" s="6">
        <f>B66+C66+F66+G66+I66+D66+H66+J66</f>
        <v>2</v>
      </c>
      <c r="M66" s="6">
        <f>G66+I66</f>
        <v>1</v>
      </c>
      <c r="N66" s="6"/>
      <c r="O66" s="6">
        <f>C66+D66+F66</f>
        <v>0</v>
      </c>
      <c r="P66" s="6"/>
      <c r="R66" s="6" t="str">
        <f t="shared" si="2"/>
        <v>crabs</v>
      </c>
      <c r="S66" s="6">
        <f t="shared" si="3"/>
        <v>0</v>
      </c>
      <c r="T66" s="6">
        <f t="shared" si="4"/>
        <v>2</v>
      </c>
    </row>
    <row r="67" spans="1:20" x14ac:dyDescent="0.35">
      <c r="A67" s="8" t="s">
        <v>178</v>
      </c>
      <c r="B67" s="9"/>
      <c r="C67" s="9"/>
      <c r="D67" s="9"/>
      <c r="E67" s="9">
        <v>4</v>
      </c>
      <c r="F67" s="9"/>
      <c r="G67" s="9"/>
      <c r="H67" s="9">
        <v>1</v>
      </c>
      <c r="I67" s="9"/>
      <c r="J67" s="9">
        <v>1</v>
      </c>
      <c r="K67" s="9">
        <v>6</v>
      </c>
      <c r="L67" s="6">
        <f>B67+C67+F67+G67+I67+D67+H67+J67</f>
        <v>2</v>
      </c>
      <c r="M67" s="6">
        <f>G67+I67</f>
        <v>0</v>
      </c>
      <c r="N67" s="6"/>
      <c r="O67" s="6">
        <f>C67+D67+F67</f>
        <v>0</v>
      </c>
      <c r="P67" s="6"/>
      <c r="R67" s="6" t="str">
        <f t="shared" si="2"/>
        <v>PET species</v>
      </c>
      <c r="S67" s="6">
        <f t="shared" si="3"/>
        <v>0</v>
      </c>
      <c r="T67" s="6">
        <f t="shared" si="4"/>
        <v>2</v>
      </c>
    </row>
    <row r="68" spans="1:20" x14ac:dyDescent="0.35">
      <c r="A68" s="8" t="s">
        <v>594</v>
      </c>
      <c r="B68" s="9">
        <v>1</v>
      </c>
      <c r="C68" s="9"/>
      <c r="D68" s="9"/>
      <c r="E68" s="9">
        <v>3</v>
      </c>
      <c r="F68" s="9"/>
      <c r="G68" s="9"/>
      <c r="H68" s="9"/>
      <c r="I68" s="9">
        <v>1</v>
      </c>
      <c r="J68" s="9"/>
      <c r="K68" s="9">
        <v>5</v>
      </c>
      <c r="L68" s="6">
        <f>B68+C68+F68+G68+I68+D68+H68+J68</f>
        <v>2</v>
      </c>
      <c r="M68" s="6">
        <f>G68+I68</f>
        <v>1</v>
      </c>
      <c r="N68" s="6"/>
      <c r="O68" s="6">
        <f>C68+D68+F68</f>
        <v>0</v>
      </c>
      <c r="P68" s="6"/>
      <c r="R68" s="6" t="str">
        <f t="shared" si="2"/>
        <v>plaice</v>
      </c>
      <c r="S68" s="6">
        <f t="shared" si="3"/>
        <v>0</v>
      </c>
      <c r="T68" s="6">
        <f t="shared" si="4"/>
        <v>2</v>
      </c>
    </row>
    <row r="69" spans="1:20" x14ac:dyDescent="0.35">
      <c r="A69" s="8" t="s">
        <v>50</v>
      </c>
      <c r="B69" s="9"/>
      <c r="C69" s="9"/>
      <c r="D69" s="9"/>
      <c r="E69" s="9">
        <v>2</v>
      </c>
      <c r="F69" s="9"/>
      <c r="G69" s="9"/>
      <c r="H69" s="9"/>
      <c r="I69" s="9">
        <v>2</v>
      </c>
      <c r="J69" s="9"/>
      <c r="K69" s="9">
        <v>4</v>
      </c>
      <c r="L69" s="6">
        <f>B69+C69+F69+G69+I69+D69+H69+J69</f>
        <v>2</v>
      </c>
      <c r="M69" s="6">
        <f>G69+I69</f>
        <v>2</v>
      </c>
      <c r="N69" s="6"/>
      <c r="O69" s="6">
        <f>C69+D69+F69</f>
        <v>0</v>
      </c>
      <c r="P69" s="6"/>
      <c r="R69" s="6" t="str">
        <f t="shared" si="2"/>
        <v>anchovy</v>
      </c>
      <c r="S69" s="6">
        <f t="shared" si="3"/>
        <v>0</v>
      </c>
      <c r="T69" s="6">
        <f t="shared" si="4"/>
        <v>2</v>
      </c>
    </row>
    <row r="70" spans="1:20" x14ac:dyDescent="0.35">
      <c r="A70" s="8" t="s">
        <v>1071</v>
      </c>
      <c r="B70" s="9"/>
      <c r="C70" s="9">
        <v>1</v>
      </c>
      <c r="D70" s="9"/>
      <c r="E70" s="9">
        <v>2</v>
      </c>
      <c r="F70" s="9">
        <v>1</v>
      </c>
      <c r="G70" s="9"/>
      <c r="H70" s="9"/>
      <c r="I70" s="9"/>
      <c r="J70" s="9"/>
      <c r="K70" s="9">
        <v>4</v>
      </c>
      <c r="L70" s="6">
        <f>B70+C70+F70+G70+I70+D70+H70+J70</f>
        <v>2</v>
      </c>
      <c r="M70" s="6">
        <f>G70+I70</f>
        <v>0</v>
      </c>
      <c r="N70" s="6"/>
      <c r="O70" s="6">
        <f>C70+D70+F70</f>
        <v>2</v>
      </c>
      <c r="P70" s="6"/>
      <c r="R70" s="6" t="str">
        <f t="shared" si="2"/>
        <v>nutrients</v>
      </c>
      <c r="S70" s="6">
        <f t="shared" si="3"/>
        <v>0</v>
      </c>
      <c r="T70" s="6">
        <f t="shared" si="4"/>
        <v>2</v>
      </c>
    </row>
    <row r="71" spans="1:20" x14ac:dyDescent="0.35">
      <c r="A71" s="8" t="s">
        <v>780</v>
      </c>
      <c r="B71" s="9"/>
      <c r="C71" s="9"/>
      <c r="D71" s="9"/>
      <c r="E71" s="9">
        <v>2</v>
      </c>
      <c r="F71" s="9"/>
      <c r="G71" s="9">
        <v>2</v>
      </c>
      <c r="H71" s="9"/>
      <c r="I71" s="9"/>
      <c r="J71" s="9"/>
      <c r="K71" s="9">
        <v>4</v>
      </c>
      <c r="L71" s="6">
        <f>B71+C71+F71+G71+I71+D71+H71+J71</f>
        <v>2</v>
      </c>
      <c r="M71" s="6">
        <f>G71+I71</f>
        <v>2</v>
      </c>
      <c r="N71" s="6"/>
      <c r="O71" s="6">
        <f>C71+D71+F71</f>
        <v>0</v>
      </c>
      <c r="P71" s="6"/>
    </row>
    <row r="72" spans="1:20" x14ac:dyDescent="0.35">
      <c r="A72" s="8" t="s">
        <v>92</v>
      </c>
      <c r="B72" s="9"/>
      <c r="C72" s="9"/>
      <c r="D72" s="9"/>
      <c r="E72" s="9">
        <v>2</v>
      </c>
      <c r="F72" s="9"/>
      <c r="G72" s="9">
        <v>1</v>
      </c>
      <c r="H72" s="9">
        <v>1</v>
      </c>
      <c r="I72" s="9"/>
      <c r="J72" s="9"/>
      <c r="K72" s="9">
        <v>4</v>
      </c>
      <c r="L72" s="6">
        <f>B72+C72+F72+G72+I72+D72+H72+J72</f>
        <v>2</v>
      </c>
      <c r="M72" s="6">
        <f>G72+I72</f>
        <v>1</v>
      </c>
      <c r="N72" s="6"/>
      <c r="O72" s="6">
        <f>C72+D72+F72</f>
        <v>0</v>
      </c>
      <c r="P72" s="6"/>
    </row>
    <row r="73" spans="1:20" x14ac:dyDescent="0.35">
      <c r="A73" s="8" t="s">
        <v>782</v>
      </c>
      <c r="B73" s="9"/>
      <c r="C73" s="9"/>
      <c r="D73" s="9"/>
      <c r="E73" s="9">
        <v>1</v>
      </c>
      <c r="F73" s="9"/>
      <c r="G73" s="9">
        <v>2</v>
      </c>
      <c r="H73" s="9"/>
      <c r="I73" s="9"/>
      <c r="J73" s="9"/>
      <c r="K73" s="9">
        <v>3</v>
      </c>
      <c r="L73" s="6">
        <f>B73+C73+F73+G73+I73+D73+H73+J73</f>
        <v>2</v>
      </c>
      <c r="M73" s="6">
        <f>G73+I73</f>
        <v>2</v>
      </c>
      <c r="N73" s="6"/>
      <c r="O73" s="6">
        <f>C73+D73+F73</f>
        <v>0</v>
      </c>
      <c r="P73" s="6"/>
    </row>
    <row r="74" spans="1:20" x14ac:dyDescent="0.35">
      <c r="A74" s="8" t="s">
        <v>333</v>
      </c>
      <c r="B74" s="9"/>
      <c r="C74" s="9"/>
      <c r="D74" s="9"/>
      <c r="E74" s="9">
        <v>1</v>
      </c>
      <c r="F74" s="9">
        <v>1</v>
      </c>
      <c r="G74" s="9"/>
      <c r="H74" s="9"/>
      <c r="I74" s="9"/>
      <c r="J74" s="9">
        <v>1</v>
      </c>
      <c r="K74" s="9">
        <v>3</v>
      </c>
      <c r="L74" s="6">
        <f>B74+C74+F74+G74+I74+D74+H74+J74</f>
        <v>2</v>
      </c>
      <c r="M74" s="6">
        <f>G74+I74</f>
        <v>0</v>
      </c>
      <c r="N74" s="6"/>
      <c r="O74" s="6">
        <f>C74+D74+F74</f>
        <v>1</v>
      </c>
      <c r="P74" s="6"/>
    </row>
    <row r="75" spans="1:20" x14ac:dyDescent="0.35">
      <c r="A75" s="8" t="s">
        <v>444</v>
      </c>
      <c r="B75" s="9"/>
      <c r="C75" s="9"/>
      <c r="D75" s="9"/>
      <c r="E75" s="9">
        <v>1</v>
      </c>
      <c r="F75" s="9"/>
      <c r="G75" s="9"/>
      <c r="H75" s="9">
        <v>2</v>
      </c>
      <c r="I75" s="9"/>
      <c r="J75" s="9"/>
      <c r="K75" s="9">
        <v>3</v>
      </c>
      <c r="L75" s="6">
        <f>B75+C75+F75+G75+I75+D75+H75+J75</f>
        <v>2</v>
      </c>
      <c r="M75" s="6">
        <f>G75+I75</f>
        <v>0</v>
      </c>
      <c r="N75" s="6"/>
      <c r="O75" s="6">
        <f>C75+D75+F75</f>
        <v>0</v>
      </c>
      <c r="P75" s="6"/>
    </row>
    <row r="76" spans="1:20" x14ac:dyDescent="0.35">
      <c r="A76" s="8" t="s">
        <v>779</v>
      </c>
      <c r="B76" s="9"/>
      <c r="C76" s="9"/>
      <c r="D76" s="9"/>
      <c r="E76" s="9"/>
      <c r="F76" s="9"/>
      <c r="G76" s="9">
        <v>2</v>
      </c>
      <c r="H76" s="9"/>
      <c r="I76" s="9"/>
      <c r="J76" s="9"/>
      <c r="K76" s="9">
        <v>2</v>
      </c>
      <c r="L76" s="6">
        <f>B76+C76+F76+G76+I76+D76+H76+J76</f>
        <v>2</v>
      </c>
      <c r="M76" s="6">
        <f>G76+I76</f>
        <v>2</v>
      </c>
      <c r="N76" s="6"/>
      <c r="O76" s="6">
        <f>C76+D76+F76</f>
        <v>0</v>
      </c>
      <c r="P76" s="6"/>
    </row>
    <row r="77" spans="1:20" x14ac:dyDescent="0.35">
      <c r="A77" s="8" t="s">
        <v>498</v>
      </c>
      <c r="B77" s="9">
        <v>1</v>
      </c>
      <c r="C77" s="9"/>
      <c r="D77" s="9"/>
      <c r="E77" s="9"/>
      <c r="F77" s="9"/>
      <c r="G77" s="9"/>
      <c r="H77" s="9">
        <v>1</v>
      </c>
      <c r="I77" s="9"/>
      <c r="J77" s="9"/>
      <c r="K77" s="9">
        <v>2</v>
      </c>
      <c r="L77" s="6">
        <f>B77+C77+F77+G77+I77+D77+H77+J77</f>
        <v>2</v>
      </c>
      <c r="M77" s="6">
        <f>G77+I77</f>
        <v>0</v>
      </c>
      <c r="N77" s="6"/>
      <c r="O77" s="6">
        <f>C77+D77+F77</f>
        <v>0</v>
      </c>
      <c r="P77" s="6"/>
    </row>
    <row r="78" spans="1:20" x14ac:dyDescent="0.35">
      <c r="A78" s="8" t="s">
        <v>873</v>
      </c>
      <c r="B78" s="9"/>
      <c r="C78" s="9"/>
      <c r="D78" s="9"/>
      <c r="E78" s="9"/>
      <c r="F78" s="9"/>
      <c r="G78" s="9"/>
      <c r="H78" s="9">
        <v>1</v>
      </c>
      <c r="I78" s="9">
        <v>1</v>
      </c>
      <c r="J78" s="9"/>
      <c r="K78" s="9">
        <v>2</v>
      </c>
      <c r="L78" s="6">
        <f>B78+C78+F78+G78+I78+D78+H78+J78</f>
        <v>2</v>
      </c>
      <c r="M78" s="6">
        <f>G78+I78</f>
        <v>1</v>
      </c>
      <c r="N78" s="6"/>
      <c r="O78" s="6">
        <f>C78+D78+F78</f>
        <v>0</v>
      </c>
      <c r="P78" s="6"/>
    </row>
    <row r="79" spans="1:20" x14ac:dyDescent="0.35">
      <c r="A79" s="8" t="s">
        <v>491</v>
      </c>
      <c r="B79" s="9"/>
      <c r="C79" s="9"/>
      <c r="D79" s="9"/>
      <c r="E79" s="9"/>
      <c r="F79" s="9"/>
      <c r="G79" s="9">
        <v>1</v>
      </c>
      <c r="H79" s="9">
        <v>1</v>
      </c>
      <c r="I79" s="9"/>
      <c r="J79" s="9"/>
      <c r="K79" s="9">
        <v>2</v>
      </c>
      <c r="L79" s="6">
        <f>B79+C79+F79+G79+I79+D79+H79+J79</f>
        <v>2</v>
      </c>
      <c r="M79" s="6">
        <f>G79+I79</f>
        <v>1</v>
      </c>
      <c r="N79" s="6"/>
      <c r="O79" s="6">
        <f>C79+D79+F79</f>
        <v>0</v>
      </c>
      <c r="P79" s="6"/>
    </row>
    <row r="80" spans="1:20" x14ac:dyDescent="0.35">
      <c r="A80" s="8" t="s">
        <v>356</v>
      </c>
      <c r="B80" s="9"/>
      <c r="C80" s="9"/>
      <c r="D80" s="9"/>
      <c r="E80" s="9"/>
      <c r="F80" s="9"/>
      <c r="G80" s="9"/>
      <c r="H80" s="9">
        <v>1</v>
      </c>
      <c r="I80" s="9">
        <v>1</v>
      </c>
      <c r="J80" s="9"/>
      <c r="K80" s="9">
        <v>2</v>
      </c>
      <c r="L80" s="6">
        <f>B80+C80+F80+G80+I80+D80+H80+J80</f>
        <v>2</v>
      </c>
      <c r="M80" s="6">
        <f>G80+I80</f>
        <v>1</v>
      </c>
      <c r="N80" s="6"/>
      <c r="O80" s="6">
        <f>C80+D80+F80</f>
        <v>0</v>
      </c>
      <c r="P80" s="6"/>
    </row>
    <row r="81" spans="1:16" x14ac:dyDescent="0.35">
      <c r="A81" s="8" t="s">
        <v>369</v>
      </c>
      <c r="B81" s="9"/>
      <c r="C81" s="9"/>
      <c r="D81" s="9">
        <v>1</v>
      </c>
      <c r="E81" s="9"/>
      <c r="F81" s="9"/>
      <c r="G81" s="9"/>
      <c r="H81" s="9"/>
      <c r="I81" s="9">
        <v>1</v>
      </c>
      <c r="J81" s="9"/>
      <c r="K81" s="9">
        <v>2</v>
      </c>
      <c r="L81" s="6">
        <f>B81+C81+F81+G81+I81+D81+H81+J81</f>
        <v>2</v>
      </c>
      <c r="M81" s="6">
        <f>G81+I81</f>
        <v>1</v>
      </c>
      <c r="N81" s="6"/>
      <c r="O81" s="6">
        <f>C81+D81+F81</f>
        <v>1</v>
      </c>
      <c r="P81" s="6"/>
    </row>
    <row r="82" spans="1:16" x14ac:dyDescent="0.35">
      <c r="A82" s="8" t="s">
        <v>242</v>
      </c>
      <c r="B82" s="9"/>
      <c r="C82" s="9"/>
      <c r="D82" s="9"/>
      <c r="E82" s="9"/>
      <c r="F82" s="9"/>
      <c r="G82" s="9"/>
      <c r="H82" s="9">
        <v>2</v>
      </c>
      <c r="I82" s="9"/>
      <c r="J82" s="9"/>
      <c r="K82" s="9">
        <v>2</v>
      </c>
      <c r="L82" s="6">
        <f>B82+C82+F82+G82+I82+D82+H82+J82</f>
        <v>2</v>
      </c>
      <c r="M82" s="6">
        <f>G82+I82</f>
        <v>0</v>
      </c>
      <c r="N82" s="6"/>
      <c r="O82" s="6">
        <f>C82+D82+F82</f>
        <v>0</v>
      </c>
      <c r="P82" s="6"/>
    </row>
    <row r="83" spans="1:16" x14ac:dyDescent="0.35">
      <c r="A83" s="8" t="s">
        <v>735</v>
      </c>
      <c r="B83" s="9"/>
      <c r="C83" s="9"/>
      <c r="D83" s="9"/>
      <c r="E83" s="9">
        <v>4</v>
      </c>
      <c r="F83" s="9"/>
      <c r="G83" s="9">
        <v>1</v>
      </c>
      <c r="H83" s="9"/>
      <c r="I83" s="9"/>
      <c r="J83" s="9"/>
      <c r="K83" s="9">
        <v>5</v>
      </c>
      <c r="L83" s="6">
        <f>B83+C83+F83+G83+I83+D83+H83+J83</f>
        <v>1</v>
      </c>
      <c r="M83" s="6">
        <f>G83+I83</f>
        <v>1</v>
      </c>
      <c r="N83" s="6"/>
      <c r="O83" s="6">
        <f>C83+D83+F83</f>
        <v>0</v>
      </c>
      <c r="P83" s="6"/>
    </row>
    <row r="84" spans="1:16" x14ac:dyDescent="0.35">
      <c r="A84" s="8" t="s">
        <v>2582</v>
      </c>
      <c r="B84" s="9"/>
      <c r="C84" s="9"/>
      <c r="D84" s="9"/>
      <c r="E84" s="9">
        <v>4</v>
      </c>
      <c r="F84" s="9"/>
      <c r="G84" s="9"/>
      <c r="H84" s="9"/>
      <c r="I84" s="9"/>
      <c r="J84" s="9">
        <v>1</v>
      </c>
      <c r="K84" s="9">
        <v>5</v>
      </c>
      <c r="L84" s="6">
        <f>B84+C84+F84+G84+I84+D84+H84+J84</f>
        <v>1</v>
      </c>
      <c r="M84" s="6">
        <f>G84+I84</f>
        <v>0</v>
      </c>
      <c r="N84" s="6"/>
      <c r="O84" s="6">
        <f>C84+D84+F84</f>
        <v>0</v>
      </c>
      <c r="P84" s="6"/>
    </row>
    <row r="85" spans="1:16" x14ac:dyDescent="0.35">
      <c r="A85" s="8" t="s">
        <v>319</v>
      </c>
      <c r="B85" s="9"/>
      <c r="C85" s="9"/>
      <c r="D85" s="9"/>
      <c r="E85" s="9">
        <v>3</v>
      </c>
      <c r="F85" s="9"/>
      <c r="G85" s="9"/>
      <c r="H85" s="9"/>
      <c r="I85" s="9">
        <v>1</v>
      </c>
      <c r="J85" s="9"/>
      <c r="K85" s="9">
        <v>4</v>
      </c>
      <c r="L85" s="6">
        <f>B85+C85+F85+G85+I85+D85+H85+J85</f>
        <v>1</v>
      </c>
      <c r="M85" s="6">
        <f>G85+I85</f>
        <v>1</v>
      </c>
      <c r="N85" s="6"/>
      <c r="O85" s="6">
        <f>C85+D85+F85</f>
        <v>0</v>
      </c>
      <c r="P85" s="6"/>
    </row>
    <row r="86" spans="1:16" x14ac:dyDescent="0.35">
      <c r="A86" s="8" t="s">
        <v>2130</v>
      </c>
      <c r="B86" s="9"/>
      <c r="C86" s="9"/>
      <c r="D86" s="9"/>
      <c r="E86" s="9">
        <v>3</v>
      </c>
      <c r="F86" s="9"/>
      <c r="G86" s="9"/>
      <c r="H86" s="9"/>
      <c r="I86" s="9"/>
      <c r="J86" s="9">
        <v>1</v>
      </c>
      <c r="K86" s="9">
        <v>4</v>
      </c>
      <c r="L86" s="6">
        <f>B86+C86+F86+G86+I86+D86+H86+J86</f>
        <v>1</v>
      </c>
      <c r="M86" s="6">
        <f>G86+I86</f>
        <v>0</v>
      </c>
      <c r="N86" s="6"/>
      <c r="O86" s="6">
        <f>C86+D86+F86</f>
        <v>0</v>
      </c>
      <c r="P86" s="6"/>
    </row>
    <row r="87" spans="1:16" x14ac:dyDescent="0.35">
      <c r="A87" s="8" t="s">
        <v>296</v>
      </c>
      <c r="B87" s="9"/>
      <c r="C87" s="9"/>
      <c r="D87" s="9"/>
      <c r="E87" s="9">
        <v>3</v>
      </c>
      <c r="F87" s="9"/>
      <c r="G87" s="9"/>
      <c r="H87" s="9">
        <v>1</v>
      </c>
      <c r="I87" s="9"/>
      <c r="J87" s="9"/>
      <c r="K87" s="9">
        <v>4</v>
      </c>
      <c r="L87" s="6">
        <f>B87+C87+F87+G87+I87+D87+H87+J87</f>
        <v>1</v>
      </c>
      <c r="M87" s="6">
        <f>G87+I87</f>
        <v>0</v>
      </c>
      <c r="N87" s="6"/>
      <c r="O87" s="6">
        <f>C87+D87+F87</f>
        <v>0</v>
      </c>
      <c r="P87" s="6"/>
    </row>
    <row r="88" spans="1:16" x14ac:dyDescent="0.35">
      <c r="A88" s="8" t="s">
        <v>1027</v>
      </c>
      <c r="B88" s="9"/>
      <c r="C88" s="9"/>
      <c r="D88" s="9"/>
      <c r="E88" s="9">
        <v>2</v>
      </c>
      <c r="F88" s="9"/>
      <c r="G88" s="9"/>
      <c r="H88" s="9"/>
      <c r="I88" s="9"/>
      <c r="J88" s="9">
        <v>1</v>
      </c>
      <c r="K88" s="9">
        <v>3</v>
      </c>
      <c r="L88" s="6">
        <f>B88+C88+F88+G88+I88+D88+H88+J88</f>
        <v>1</v>
      </c>
      <c r="M88" s="6">
        <f>G88+I88</f>
        <v>0</v>
      </c>
      <c r="N88" s="6"/>
      <c r="O88" s="6">
        <f>C88+D88+F88</f>
        <v>0</v>
      </c>
      <c r="P88" s="6"/>
    </row>
    <row r="89" spans="1:16" x14ac:dyDescent="0.35">
      <c r="A89" s="8" t="s">
        <v>2107</v>
      </c>
      <c r="B89" s="9"/>
      <c r="C89" s="9"/>
      <c r="D89" s="9"/>
      <c r="E89" s="9">
        <v>2</v>
      </c>
      <c r="F89" s="9"/>
      <c r="G89" s="9"/>
      <c r="H89" s="9">
        <v>1</v>
      </c>
      <c r="I89" s="9"/>
      <c r="J89" s="9"/>
      <c r="K89" s="9">
        <v>3</v>
      </c>
      <c r="L89" s="6">
        <f>B89+C89+F89+G89+I89+D89+H89+J89</f>
        <v>1</v>
      </c>
      <c r="M89" s="6">
        <f>G89+I89</f>
        <v>0</v>
      </c>
      <c r="N89" s="6"/>
      <c r="O89" s="6">
        <f>C89+D89+F89</f>
        <v>0</v>
      </c>
      <c r="P89" s="6"/>
    </row>
    <row r="90" spans="1:16" x14ac:dyDescent="0.35">
      <c r="A90" s="8" t="s">
        <v>165</v>
      </c>
      <c r="B90" s="9"/>
      <c r="C90" s="9"/>
      <c r="D90" s="9"/>
      <c r="E90" s="9">
        <v>2</v>
      </c>
      <c r="F90" s="9"/>
      <c r="G90" s="9"/>
      <c r="H90" s="9">
        <v>1</v>
      </c>
      <c r="I90" s="9"/>
      <c r="J90" s="9"/>
      <c r="K90" s="9">
        <v>3</v>
      </c>
      <c r="L90" s="6">
        <f>B90+C90+F90+G90+I90+D90+H90+J90</f>
        <v>1</v>
      </c>
      <c r="M90" s="6">
        <f>G90+I90</f>
        <v>0</v>
      </c>
      <c r="N90" s="6"/>
      <c r="O90" s="6">
        <f>C90+D90+F90</f>
        <v>0</v>
      </c>
      <c r="P90" s="6"/>
    </row>
    <row r="91" spans="1:16" x14ac:dyDescent="0.35">
      <c r="A91" s="8" t="s">
        <v>553</v>
      </c>
      <c r="B91" s="9"/>
      <c r="C91" s="9"/>
      <c r="D91" s="9"/>
      <c r="E91" s="9">
        <v>2</v>
      </c>
      <c r="F91" s="9"/>
      <c r="G91" s="9"/>
      <c r="H91" s="9"/>
      <c r="I91" s="9"/>
      <c r="J91" s="9">
        <v>1</v>
      </c>
      <c r="K91" s="9">
        <v>3</v>
      </c>
      <c r="L91" s="6">
        <f>B91+C91+F91+G91+I91+D91+H91+J91</f>
        <v>1</v>
      </c>
      <c r="M91" s="6">
        <f>G91+I91</f>
        <v>0</v>
      </c>
      <c r="N91" s="6"/>
      <c r="O91" s="6">
        <f>C91+D91+F91</f>
        <v>0</v>
      </c>
      <c r="P91" s="6"/>
    </row>
    <row r="92" spans="1:16" x14ac:dyDescent="0.35">
      <c r="A92" s="8" t="s">
        <v>1568</v>
      </c>
      <c r="B92" s="9"/>
      <c r="C92" s="9"/>
      <c r="D92" s="9"/>
      <c r="E92" s="9">
        <v>2</v>
      </c>
      <c r="F92" s="9"/>
      <c r="G92" s="9"/>
      <c r="H92" s="9"/>
      <c r="I92" s="9"/>
      <c r="J92" s="9">
        <v>1</v>
      </c>
      <c r="K92" s="9">
        <v>3</v>
      </c>
      <c r="L92" s="6">
        <f>B92+C92+F92+G92+I92+D92+H92+J92</f>
        <v>1</v>
      </c>
      <c r="M92" s="6">
        <f>G92+I92</f>
        <v>0</v>
      </c>
      <c r="N92" s="6"/>
      <c r="O92" s="6">
        <f>C92+D92+F92</f>
        <v>0</v>
      </c>
      <c r="P92" s="6"/>
    </row>
    <row r="93" spans="1:16" x14ac:dyDescent="0.35">
      <c r="A93" s="8" t="s">
        <v>289</v>
      </c>
      <c r="B93" s="9"/>
      <c r="C93" s="9"/>
      <c r="D93" s="9"/>
      <c r="E93" s="9">
        <v>2</v>
      </c>
      <c r="F93" s="9"/>
      <c r="G93" s="9"/>
      <c r="H93" s="9"/>
      <c r="I93" s="9"/>
      <c r="J93" s="9">
        <v>1</v>
      </c>
      <c r="K93" s="9">
        <v>3</v>
      </c>
      <c r="L93" s="6">
        <f>B93+C93+F93+G93+I93+D93+H93+J93</f>
        <v>1</v>
      </c>
      <c r="M93" s="6">
        <f>G93+I93</f>
        <v>0</v>
      </c>
      <c r="N93" s="6"/>
      <c r="O93" s="6">
        <f>C93+D93+F93</f>
        <v>0</v>
      </c>
      <c r="P93" s="6"/>
    </row>
    <row r="94" spans="1:16" x14ac:dyDescent="0.35">
      <c r="A94" s="8" t="s">
        <v>962</v>
      </c>
      <c r="B94" s="9"/>
      <c r="C94" s="9"/>
      <c r="D94" s="9"/>
      <c r="E94" s="9">
        <v>2</v>
      </c>
      <c r="F94" s="9"/>
      <c r="G94" s="9"/>
      <c r="H94" s="9"/>
      <c r="I94" s="9"/>
      <c r="J94" s="9">
        <v>1</v>
      </c>
      <c r="K94" s="9">
        <v>3</v>
      </c>
      <c r="L94" s="6">
        <f>B94+C94+F94+G94+I94+D94+H94+J94</f>
        <v>1</v>
      </c>
      <c r="M94" s="6">
        <f>G94+I94</f>
        <v>0</v>
      </c>
      <c r="N94" s="6"/>
      <c r="O94" s="6">
        <f>C94+D94+F94</f>
        <v>0</v>
      </c>
      <c r="P94" s="6"/>
    </row>
    <row r="95" spans="1:16" x14ac:dyDescent="0.35">
      <c r="A95" s="8" t="s">
        <v>79</v>
      </c>
      <c r="B95" s="9"/>
      <c r="C95" s="9"/>
      <c r="D95" s="9"/>
      <c r="E95" s="9">
        <v>1</v>
      </c>
      <c r="F95" s="9"/>
      <c r="G95" s="9"/>
      <c r="H95" s="9">
        <v>1</v>
      </c>
      <c r="I95" s="9"/>
      <c r="J95" s="9"/>
      <c r="K95" s="9">
        <v>2</v>
      </c>
      <c r="L95" s="6">
        <f>B95+C95+F95+G95+I95+D95+H95+J95</f>
        <v>1</v>
      </c>
      <c r="M95" s="6">
        <f>G95+I95</f>
        <v>0</v>
      </c>
      <c r="N95" s="6"/>
      <c r="O95" s="6">
        <f>C95+D95+F95</f>
        <v>0</v>
      </c>
      <c r="P95" s="6"/>
    </row>
    <row r="96" spans="1:16" x14ac:dyDescent="0.35">
      <c r="A96" s="8" t="s">
        <v>1671</v>
      </c>
      <c r="B96" s="9"/>
      <c r="C96" s="9"/>
      <c r="D96" s="9"/>
      <c r="E96" s="9">
        <v>1</v>
      </c>
      <c r="F96" s="9"/>
      <c r="G96" s="9"/>
      <c r="H96" s="9">
        <v>1</v>
      </c>
      <c r="I96" s="9"/>
      <c r="J96" s="9"/>
      <c r="K96" s="9">
        <v>2</v>
      </c>
      <c r="L96" s="6">
        <f>B96+C96+F96+G96+I96+D96+H96+J96</f>
        <v>1</v>
      </c>
      <c r="M96" s="6">
        <f>G96+I96</f>
        <v>0</v>
      </c>
      <c r="N96" s="6"/>
      <c r="O96" s="6">
        <f>C96+D96+F96</f>
        <v>0</v>
      </c>
      <c r="P96" s="6"/>
    </row>
    <row r="97" spans="1:16" x14ac:dyDescent="0.35">
      <c r="A97" s="8" t="s">
        <v>2411</v>
      </c>
      <c r="B97" s="9"/>
      <c r="C97" s="9">
        <v>1</v>
      </c>
      <c r="D97" s="9"/>
      <c r="E97" s="9"/>
      <c r="F97" s="9"/>
      <c r="G97" s="9"/>
      <c r="H97" s="9"/>
      <c r="I97" s="9"/>
      <c r="J97" s="9"/>
      <c r="K97" s="9">
        <v>1</v>
      </c>
      <c r="L97" s="6">
        <f>B97+C97+F97+G97+I97+D97+H97+J97</f>
        <v>1</v>
      </c>
      <c r="M97" s="6">
        <f>G97+I97</f>
        <v>0</v>
      </c>
      <c r="N97" s="6"/>
      <c r="O97" s="6">
        <f>C97+D97+F97</f>
        <v>1</v>
      </c>
      <c r="P97" s="6"/>
    </row>
    <row r="98" spans="1:16" x14ac:dyDescent="0.35">
      <c r="A98" s="8" t="s">
        <v>2431</v>
      </c>
      <c r="B98" s="9"/>
      <c r="C98" s="9">
        <v>1</v>
      </c>
      <c r="D98" s="9"/>
      <c r="E98" s="9"/>
      <c r="F98" s="9"/>
      <c r="G98" s="9"/>
      <c r="H98" s="9"/>
      <c r="I98" s="9"/>
      <c r="J98" s="9"/>
      <c r="K98" s="9">
        <v>1</v>
      </c>
      <c r="L98" s="6">
        <f>B98+C98+F98+G98+I98+D98+H98+J98</f>
        <v>1</v>
      </c>
      <c r="M98" s="6">
        <f>G98+I98</f>
        <v>0</v>
      </c>
      <c r="N98" s="6"/>
      <c r="O98" s="6">
        <f>C98+D98+F98</f>
        <v>1</v>
      </c>
      <c r="P98" s="6"/>
    </row>
    <row r="99" spans="1:16" x14ac:dyDescent="0.35">
      <c r="A99" s="8" t="s">
        <v>769</v>
      </c>
      <c r="B99" s="9"/>
      <c r="C99" s="9"/>
      <c r="D99" s="9"/>
      <c r="E99" s="9"/>
      <c r="F99" s="9"/>
      <c r="G99" s="9">
        <v>1</v>
      </c>
      <c r="H99" s="9"/>
      <c r="I99" s="9"/>
      <c r="J99" s="9"/>
      <c r="K99" s="9">
        <v>1</v>
      </c>
      <c r="L99" s="6">
        <f>B99+C99+F99+G99+I99+D99+H99+J99</f>
        <v>1</v>
      </c>
      <c r="M99" s="6">
        <f>G99+I99</f>
        <v>1</v>
      </c>
      <c r="N99" s="6"/>
      <c r="O99" s="6">
        <f>C99+D99+F99</f>
        <v>0</v>
      </c>
      <c r="P99" s="6"/>
    </row>
    <row r="100" spans="1:16" x14ac:dyDescent="0.35">
      <c r="A100" s="8" t="s">
        <v>2396</v>
      </c>
      <c r="B100" s="9"/>
      <c r="C100" s="9"/>
      <c r="D100" s="9"/>
      <c r="E100" s="9"/>
      <c r="F100" s="9">
        <v>1</v>
      </c>
      <c r="G100" s="9"/>
      <c r="H100" s="9"/>
      <c r="I100" s="9"/>
      <c r="J100" s="9"/>
      <c r="K100" s="9">
        <v>1</v>
      </c>
      <c r="L100" s="6">
        <f>B100+C100+F100+G100+I100+D100+H100+J100</f>
        <v>1</v>
      </c>
      <c r="M100" s="6">
        <f>G100+I100</f>
        <v>0</v>
      </c>
      <c r="N100" s="6"/>
      <c r="O100" s="6">
        <f>C100+D100+F100</f>
        <v>1</v>
      </c>
      <c r="P100" s="6"/>
    </row>
    <row r="101" spans="1:16" x14ac:dyDescent="0.35">
      <c r="A101" s="8" t="s">
        <v>960</v>
      </c>
      <c r="B101" s="9"/>
      <c r="C101" s="9"/>
      <c r="D101" s="9"/>
      <c r="E101" s="9"/>
      <c r="F101" s="9">
        <v>1</v>
      </c>
      <c r="G101" s="9"/>
      <c r="H101" s="9"/>
      <c r="I101" s="9"/>
      <c r="J101" s="9"/>
      <c r="K101" s="9">
        <v>1</v>
      </c>
      <c r="L101" s="6">
        <f>B101+C101+F101+G101+I101+D101+H101+J101</f>
        <v>1</v>
      </c>
      <c r="M101" s="6">
        <f>G101+I101</f>
        <v>0</v>
      </c>
      <c r="N101" s="6"/>
      <c r="O101" s="6">
        <f>C101+D101+F101</f>
        <v>1</v>
      </c>
      <c r="P101" s="6"/>
    </row>
    <row r="102" spans="1:16" x14ac:dyDescent="0.35">
      <c r="A102" s="8" t="s">
        <v>788</v>
      </c>
      <c r="B102" s="9"/>
      <c r="C102" s="9"/>
      <c r="D102" s="9"/>
      <c r="E102" s="9"/>
      <c r="F102" s="9"/>
      <c r="G102" s="9">
        <v>1</v>
      </c>
      <c r="H102" s="9"/>
      <c r="I102" s="9"/>
      <c r="J102" s="9"/>
      <c r="K102" s="9">
        <v>1</v>
      </c>
      <c r="L102" s="6">
        <f>B102+C102+F102+G102+I102+D102+H102+J102</f>
        <v>1</v>
      </c>
      <c r="M102" s="6">
        <f>G102+I102</f>
        <v>1</v>
      </c>
      <c r="N102" s="6"/>
      <c r="O102" s="6">
        <f>C102+D102+F102</f>
        <v>0</v>
      </c>
      <c r="P102" s="6"/>
    </row>
    <row r="103" spans="1:16" x14ac:dyDescent="0.35">
      <c r="A103" s="8" t="s">
        <v>1679</v>
      </c>
      <c r="B103" s="9"/>
      <c r="C103" s="9">
        <v>1</v>
      </c>
      <c r="D103" s="9"/>
      <c r="E103" s="9"/>
      <c r="F103" s="9"/>
      <c r="G103" s="9"/>
      <c r="H103" s="9"/>
      <c r="I103" s="9"/>
      <c r="J103" s="9"/>
      <c r="K103" s="9">
        <v>1</v>
      </c>
      <c r="L103" s="6">
        <f>B103+C103+F103+G103+I103+D103+H103+J103</f>
        <v>1</v>
      </c>
      <c r="M103" s="6">
        <f>G103+I103</f>
        <v>0</v>
      </c>
      <c r="N103" s="6"/>
      <c r="O103" s="6">
        <f>C103+D103+F103</f>
        <v>1</v>
      </c>
      <c r="P103" s="6"/>
    </row>
    <row r="104" spans="1:16" x14ac:dyDescent="0.35">
      <c r="A104" s="8" t="s">
        <v>689</v>
      </c>
      <c r="B104" s="9"/>
      <c r="C104" s="9"/>
      <c r="D104" s="9"/>
      <c r="E104" s="9"/>
      <c r="F104" s="9"/>
      <c r="G104" s="9">
        <v>1</v>
      </c>
      <c r="H104" s="9"/>
      <c r="I104" s="9"/>
      <c r="J104" s="9"/>
      <c r="K104" s="9">
        <v>1</v>
      </c>
      <c r="L104" s="6">
        <f>B104+C104+F104+G104+I104+D104+H104+J104</f>
        <v>1</v>
      </c>
      <c r="M104" s="6">
        <f>G104+I104</f>
        <v>1</v>
      </c>
      <c r="N104" s="6"/>
      <c r="O104" s="6">
        <f>C104+D104+F104</f>
        <v>0</v>
      </c>
      <c r="P104" s="6"/>
    </row>
    <row r="105" spans="1:16" x14ac:dyDescent="0.35">
      <c r="A105" s="8" t="s">
        <v>2421</v>
      </c>
      <c r="B105" s="9"/>
      <c r="C105" s="9">
        <v>1</v>
      </c>
      <c r="D105" s="9"/>
      <c r="E105" s="9"/>
      <c r="F105" s="9"/>
      <c r="G105" s="9"/>
      <c r="H105" s="9"/>
      <c r="I105" s="9"/>
      <c r="J105" s="9"/>
      <c r="K105" s="9">
        <v>1</v>
      </c>
      <c r="L105" s="6">
        <f>B105+C105+F105+G105+I105+D105+H105+J105</f>
        <v>1</v>
      </c>
      <c r="M105" s="6">
        <f>G105+I105</f>
        <v>0</v>
      </c>
      <c r="N105" s="6"/>
      <c r="O105" s="6">
        <f>C105+D105+F105</f>
        <v>1</v>
      </c>
      <c r="P105" s="6"/>
    </row>
    <row r="106" spans="1:16" x14ac:dyDescent="0.35">
      <c r="A106" s="8" t="s">
        <v>2428</v>
      </c>
      <c r="B106" s="9"/>
      <c r="C106" s="9">
        <v>1</v>
      </c>
      <c r="D106" s="9"/>
      <c r="E106" s="9"/>
      <c r="F106" s="9"/>
      <c r="G106" s="9"/>
      <c r="H106" s="9"/>
      <c r="I106" s="9"/>
      <c r="J106" s="9"/>
      <c r="K106" s="9">
        <v>1</v>
      </c>
      <c r="L106" s="6">
        <f>B106+C106+F106+G106+I106+D106+H106+J106</f>
        <v>1</v>
      </c>
      <c r="M106" s="6">
        <f>G106+I106</f>
        <v>0</v>
      </c>
      <c r="N106" s="6"/>
      <c r="O106" s="6">
        <f>C106+D106+F106</f>
        <v>1</v>
      </c>
      <c r="P106" s="6"/>
    </row>
    <row r="107" spans="1:16" x14ac:dyDescent="0.35">
      <c r="A107" s="8" t="s">
        <v>280</v>
      </c>
      <c r="B107" s="9"/>
      <c r="C107" s="9">
        <v>1</v>
      </c>
      <c r="D107" s="9"/>
      <c r="E107" s="9"/>
      <c r="F107" s="9"/>
      <c r="G107" s="9"/>
      <c r="H107" s="9"/>
      <c r="I107" s="9"/>
      <c r="J107" s="9"/>
      <c r="K107" s="9">
        <v>1</v>
      </c>
      <c r="L107" s="6">
        <f>B107+C107+F107+G107+I107+D107+H107+J107</f>
        <v>1</v>
      </c>
      <c r="M107" s="6">
        <f>G107+I107</f>
        <v>0</v>
      </c>
      <c r="N107" s="6"/>
      <c r="O107" s="6">
        <f>C107+D107+F107</f>
        <v>1</v>
      </c>
      <c r="P107" s="6"/>
    </row>
    <row r="108" spans="1:16" x14ac:dyDescent="0.35">
      <c r="A108" s="8" t="s">
        <v>781</v>
      </c>
      <c r="B108" s="9"/>
      <c r="C108" s="9"/>
      <c r="D108" s="9"/>
      <c r="E108" s="9"/>
      <c r="F108" s="9"/>
      <c r="G108" s="9">
        <v>1</v>
      </c>
      <c r="H108" s="9"/>
      <c r="I108" s="9"/>
      <c r="J108" s="9"/>
      <c r="K108" s="9">
        <v>1</v>
      </c>
      <c r="L108" s="6">
        <f>B108+C108+F108+G108+I108+D108+H108+J108</f>
        <v>1</v>
      </c>
      <c r="M108" s="6">
        <f>G108+I108</f>
        <v>1</v>
      </c>
      <c r="N108" s="6"/>
      <c r="O108" s="6">
        <f>C108+D108+F108</f>
        <v>0</v>
      </c>
      <c r="P108" s="6"/>
    </row>
    <row r="109" spans="1:16" x14ac:dyDescent="0.35">
      <c r="A109" s="8" t="s">
        <v>2193</v>
      </c>
      <c r="B109" s="9"/>
      <c r="C109" s="9"/>
      <c r="D109" s="9"/>
      <c r="E109" s="9"/>
      <c r="F109" s="9"/>
      <c r="G109" s="9">
        <v>1</v>
      </c>
      <c r="H109" s="9"/>
      <c r="I109" s="9"/>
      <c r="J109" s="9"/>
      <c r="K109" s="9">
        <v>1</v>
      </c>
      <c r="L109" s="6">
        <f>B109+C109+F109+G109+I109+D109+H109+J109</f>
        <v>1</v>
      </c>
      <c r="M109" s="6">
        <f>G109+I109</f>
        <v>1</v>
      </c>
      <c r="N109" s="6"/>
      <c r="O109" s="6">
        <f>C109+D109+F109</f>
        <v>0</v>
      </c>
      <c r="P109" s="6"/>
    </row>
    <row r="110" spans="1:16" x14ac:dyDescent="0.35">
      <c r="A110" s="8" t="s">
        <v>2436</v>
      </c>
      <c r="B110" s="9"/>
      <c r="C110" s="9">
        <v>1</v>
      </c>
      <c r="D110" s="9"/>
      <c r="E110" s="9"/>
      <c r="F110" s="9"/>
      <c r="G110" s="9"/>
      <c r="H110" s="9"/>
      <c r="I110" s="9"/>
      <c r="J110" s="9"/>
      <c r="K110" s="9">
        <v>1</v>
      </c>
      <c r="L110" s="6">
        <f>B110+C110+F110+G110+I110+D110+H110+J110</f>
        <v>1</v>
      </c>
      <c r="M110" s="6">
        <f>G110+I110</f>
        <v>0</v>
      </c>
      <c r="N110" s="6"/>
      <c r="O110" s="6">
        <f>C110+D110+F110</f>
        <v>1</v>
      </c>
      <c r="P110" s="6"/>
    </row>
    <row r="111" spans="1:16" x14ac:dyDescent="0.35">
      <c r="A111" s="8" t="s">
        <v>2635</v>
      </c>
      <c r="B111" s="9">
        <v>1</v>
      </c>
      <c r="C111" s="9"/>
      <c r="D111" s="9"/>
      <c r="E111" s="9"/>
      <c r="F111" s="9"/>
      <c r="G111" s="9"/>
      <c r="H111" s="9"/>
      <c r="I111" s="9"/>
      <c r="J111" s="9"/>
      <c r="K111" s="9">
        <v>1</v>
      </c>
      <c r="L111" s="6">
        <f>B111+C111+F111+G111+I111+D111+H111+J111</f>
        <v>1</v>
      </c>
      <c r="M111" s="6">
        <f>G111+I111</f>
        <v>0</v>
      </c>
      <c r="N111" s="6"/>
      <c r="O111" s="6">
        <f>C111+D111+F111</f>
        <v>0</v>
      </c>
      <c r="P111" s="6"/>
    </row>
    <row r="112" spans="1:16" x14ac:dyDescent="0.35">
      <c r="A112" s="8" t="s">
        <v>2446</v>
      </c>
      <c r="B112" s="9"/>
      <c r="C112" s="9">
        <v>1</v>
      </c>
      <c r="D112" s="9"/>
      <c r="E112" s="9"/>
      <c r="F112" s="9"/>
      <c r="G112" s="9"/>
      <c r="H112" s="9"/>
      <c r="I112" s="9"/>
      <c r="J112" s="9"/>
      <c r="K112" s="9">
        <v>1</v>
      </c>
      <c r="L112" s="6">
        <f>B112+C112+F112+G112+I112+D112+H112+J112</f>
        <v>1</v>
      </c>
      <c r="M112" s="6">
        <f>G112+I112</f>
        <v>0</v>
      </c>
      <c r="N112" s="6"/>
      <c r="O112" s="6">
        <f>C112+D112+F112</f>
        <v>1</v>
      </c>
      <c r="P112" s="6"/>
    </row>
    <row r="113" spans="1:16" x14ac:dyDescent="0.35">
      <c r="A113" s="8" t="s">
        <v>2395</v>
      </c>
      <c r="B113" s="9"/>
      <c r="C113" s="9"/>
      <c r="D113" s="9"/>
      <c r="E113" s="9"/>
      <c r="F113" s="9">
        <v>1</v>
      </c>
      <c r="G113" s="9"/>
      <c r="H113" s="9"/>
      <c r="I113" s="9"/>
      <c r="J113" s="9"/>
      <c r="K113" s="9">
        <v>1</v>
      </c>
      <c r="L113" s="6">
        <f>B113+C113+F113+G113+I113+D113+H113+J113</f>
        <v>1</v>
      </c>
      <c r="M113" s="6">
        <f>G113+I113</f>
        <v>0</v>
      </c>
      <c r="N113" s="6"/>
      <c r="O113" s="6">
        <f>C113+D113+F113</f>
        <v>1</v>
      </c>
      <c r="P113" s="6"/>
    </row>
    <row r="114" spans="1:16" x14ac:dyDescent="0.35">
      <c r="A114" s="8" t="s">
        <v>2406</v>
      </c>
      <c r="B114" s="9"/>
      <c r="C114" s="9"/>
      <c r="D114" s="9">
        <v>1</v>
      </c>
      <c r="E114" s="9"/>
      <c r="F114" s="9"/>
      <c r="G114" s="9"/>
      <c r="H114" s="9"/>
      <c r="I114" s="9"/>
      <c r="J114" s="9"/>
      <c r="K114" s="9">
        <v>1</v>
      </c>
      <c r="L114" s="6">
        <f>B114+C114+F114+G114+I114+D114+H114+J114</f>
        <v>1</v>
      </c>
      <c r="M114" s="6">
        <f>G114+I114</f>
        <v>0</v>
      </c>
      <c r="N114" s="6"/>
      <c r="O114" s="6">
        <f>C114+D114+F114</f>
        <v>1</v>
      </c>
      <c r="P114" s="6"/>
    </row>
    <row r="115" spans="1:16" x14ac:dyDescent="0.35">
      <c r="A115" s="8" t="s">
        <v>2114</v>
      </c>
      <c r="B115" s="9"/>
      <c r="C115" s="9"/>
      <c r="D115" s="9"/>
      <c r="E115" s="9"/>
      <c r="F115" s="9"/>
      <c r="G115" s="9"/>
      <c r="H115" s="9">
        <v>1</v>
      </c>
      <c r="I115" s="9"/>
      <c r="J115" s="9"/>
      <c r="K115" s="9">
        <v>1</v>
      </c>
      <c r="L115" s="6">
        <f>B115+C115+F115+G115+I115+D115+H115+J115</f>
        <v>1</v>
      </c>
      <c r="M115" s="6">
        <f>G115+I115</f>
        <v>0</v>
      </c>
      <c r="N115" s="6"/>
      <c r="O115" s="6">
        <f>C115+D115+F115</f>
        <v>0</v>
      </c>
      <c r="P115" s="6"/>
    </row>
    <row r="116" spans="1:16" x14ac:dyDescent="0.35">
      <c r="A116" s="8" t="s">
        <v>78</v>
      </c>
      <c r="B116" s="9"/>
      <c r="C116" s="9"/>
      <c r="D116" s="9"/>
      <c r="E116" s="9"/>
      <c r="F116" s="9"/>
      <c r="G116" s="9"/>
      <c r="H116" s="9"/>
      <c r="I116" s="9"/>
      <c r="J116" s="9">
        <v>1</v>
      </c>
      <c r="K116" s="9">
        <v>1</v>
      </c>
      <c r="L116" s="6">
        <f>B116+C116+F116+G116+I116+D116+H116+J116</f>
        <v>1</v>
      </c>
      <c r="M116" s="6">
        <f>G116+I116</f>
        <v>0</v>
      </c>
      <c r="N116" s="6"/>
      <c r="O116" s="6">
        <f>C116+D116+F116</f>
        <v>0</v>
      </c>
      <c r="P116" s="6"/>
    </row>
    <row r="117" spans="1:16" x14ac:dyDescent="0.35">
      <c r="A117" s="8" t="s">
        <v>118</v>
      </c>
      <c r="B117" s="9"/>
      <c r="C117" s="9"/>
      <c r="D117" s="9"/>
      <c r="E117" s="9"/>
      <c r="F117" s="9"/>
      <c r="G117" s="9"/>
      <c r="H117" s="9"/>
      <c r="I117" s="9"/>
      <c r="J117" s="9">
        <v>1</v>
      </c>
      <c r="K117" s="9">
        <v>1</v>
      </c>
      <c r="L117" s="6">
        <f>B117+C117+F117+G117+I117+D117+H117+J117</f>
        <v>1</v>
      </c>
      <c r="M117" s="6">
        <f>G117+I117</f>
        <v>0</v>
      </c>
      <c r="N117" s="6"/>
      <c r="O117" s="6">
        <f>C117+D117+F117</f>
        <v>0</v>
      </c>
      <c r="P117" s="6"/>
    </row>
    <row r="118" spans="1:16" x14ac:dyDescent="0.35">
      <c r="A118" s="8" t="s">
        <v>549</v>
      </c>
      <c r="B118" s="9"/>
      <c r="C118" s="9"/>
      <c r="D118" s="9"/>
      <c r="E118" s="9"/>
      <c r="F118" s="9"/>
      <c r="G118" s="9"/>
      <c r="H118" s="9"/>
      <c r="I118" s="9"/>
      <c r="J118" s="9">
        <v>1</v>
      </c>
      <c r="K118" s="9">
        <v>1</v>
      </c>
      <c r="L118" s="6">
        <f>B118+C118+F118+G118+I118+D118+H118+J118</f>
        <v>1</v>
      </c>
      <c r="M118" s="6">
        <f>G118+I118</f>
        <v>0</v>
      </c>
      <c r="N118" s="6"/>
      <c r="O118" s="6">
        <f>C118+D118+F118</f>
        <v>0</v>
      </c>
      <c r="P118" s="6"/>
    </row>
    <row r="119" spans="1:16" x14ac:dyDescent="0.35">
      <c r="A119" s="8" t="s">
        <v>458</v>
      </c>
      <c r="B119" s="9"/>
      <c r="C119" s="9"/>
      <c r="D119" s="9"/>
      <c r="E119" s="9"/>
      <c r="F119" s="9"/>
      <c r="G119" s="9"/>
      <c r="H119" s="9">
        <v>1</v>
      </c>
      <c r="I119" s="9"/>
      <c r="J119" s="9"/>
      <c r="K119" s="9">
        <v>1</v>
      </c>
      <c r="L119" s="6">
        <f>B119+C119+F119+G119+I119+D119+H119+J119</f>
        <v>1</v>
      </c>
      <c r="M119" s="6">
        <f t="shared" ref="M119:M162" si="11">G119+I119</f>
        <v>0</v>
      </c>
      <c r="N119" s="6"/>
      <c r="O119" s="6">
        <f t="shared" ref="O119:O162" si="12">C119+D119+F119</f>
        <v>0</v>
      </c>
      <c r="P119" s="6"/>
    </row>
    <row r="120" spans="1:16" x14ac:dyDescent="0.35">
      <c r="A120" s="8" t="s">
        <v>2123</v>
      </c>
      <c r="B120" s="9"/>
      <c r="C120" s="9"/>
      <c r="D120" s="9"/>
      <c r="E120" s="9"/>
      <c r="F120" s="9"/>
      <c r="G120" s="9"/>
      <c r="H120" s="9">
        <v>1</v>
      </c>
      <c r="I120" s="9"/>
      <c r="J120" s="9"/>
      <c r="K120" s="9">
        <v>1</v>
      </c>
      <c r="L120" s="6">
        <f>B120+C120+F120+G120+I120+D120+H120+J120</f>
        <v>1</v>
      </c>
      <c r="M120" s="6">
        <f t="shared" si="11"/>
        <v>0</v>
      </c>
      <c r="N120" s="6"/>
      <c r="O120" s="6">
        <f t="shared" si="12"/>
        <v>0</v>
      </c>
      <c r="P120" s="6"/>
    </row>
    <row r="121" spans="1:16" x14ac:dyDescent="0.35">
      <c r="A121" s="8" t="s">
        <v>492</v>
      </c>
      <c r="B121" s="9"/>
      <c r="C121" s="9"/>
      <c r="D121" s="9"/>
      <c r="E121" s="9"/>
      <c r="F121" s="9"/>
      <c r="G121" s="9"/>
      <c r="H121" s="9">
        <v>1</v>
      </c>
      <c r="I121" s="9"/>
      <c r="J121" s="9"/>
      <c r="K121" s="9">
        <v>1</v>
      </c>
      <c r="L121" s="6">
        <f>B121+C121+F121+G121+I121+D121+H121+J121</f>
        <v>1</v>
      </c>
      <c r="M121" s="6">
        <f t="shared" si="11"/>
        <v>0</v>
      </c>
      <c r="N121" s="6"/>
      <c r="O121" s="6">
        <f t="shared" si="12"/>
        <v>0</v>
      </c>
      <c r="P121" s="6"/>
    </row>
    <row r="122" spans="1:16" x14ac:dyDescent="0.35">
      <c r="A122" s="8" t="s">
        <v>485</v>
      </c>
      <c r="B122" s="9"/>
      <c r="C122" s="9"/>
      <c r="D122" s="9"/>
      <c r="E122" s="9"/>
      <c r="F122" s="9"/>
      <c r="G122" s="9"/>
      <c r="H122" s="9">
        <v>1</v>
      </c>
      <c r="I122" s="9"/>
      <c r="J122" s="9"/>
      <c r="K122" s="9">
        <v>1</v>
      </c>
      <c r="L122" s="6">
        <f>B122+C122+F122+G122+I122+D122+H122+J122</f>
        <v>1</v>
      </c>
      <c r="M122" s="6">
        <f t="shared" si="11"/>
        <v>0</v>
      </c>
      <c r="N122" s="6"/>
      <c r="O122" s="6">
        <f t="shared" si="12"/>
        <v>0</v>
      </c>
      <c r="P122" s="6"/>
    </row>
    <row r="123" spans="1:16" x14ac:dyDescent="0.35">
      <c r="A123" s="8" t="s">
        <v>2122</v>
      </c>
      <c r="B123" s="9"/>
      <c r="C123" s="9"/>
      <c r="D123" s="9"/>
      <c r="E123" s="9"/>
      <c r="F123" s="9"/>
      <c r="G123" s="9"/>
      <c r="H123" s="9">
        <v>1</v>
      </c>
      <c r="I123" s="9"/>
      <c r="J123" s="9"/>
      <c r="K123" s="9">
        <v>1</v>
      </c>
      <c r="L123" s="6">
        <f>B123+C123+F123+G123+I123+D123+H123+J123</f>
        <v>1</v>
      </c>
      <c r="M123" s="6">
        <f t="shared" si="11"/>
        <v>0</v>
      </c>
      <c r="N123" s="6"/>
      <c r="O123" s="6">
        <f t="shared" si="12"/>
        <v>0</v>
      </c>
      <c r="P123" s="6"/>
    </row>
    <row r="124" spans="1:16" x14ac:dyDescent="0.35">
      <c r="A124" s="8" t="s">
        <v>2507</v>
      </c>
      <c r="B124" s="9"/>
      <c r="C124" s="9"/>
      <c r="D124" s="9"/>
      <c r="E124" s="9"/>
      <c r="F124" s="9"/>
      <c r="G124" s="9"/>
      <c r="H124" s="9">
        <v>1</v>
      </c>
      <c r="I124" s="9"/>
      <c r="J124" s="9"/>
      <c r="K124" s="9">
        <v>1</v>
      </c>
      <c r="L124" s="6">
        <f>B124+C124+F124+G124+I124+D124+H124+J124</f>
        <v>1</v>
      </c>
      <c r="M124" s="6">
        <f t="shared" si="11"/>
        <v>0</v>
      </c>
      <c r="N124" s="6"/>
      <c r="O124" s="6">
        <f t="shared" si="12"/>
        <v>0</v>
      </c>
      <c r="P124" s="6"/>
    </row>
    <row r="125" spans="1:16" x14ac:dyDescent="0.35">
      <c r="A125" s="8" t="s">
        <v>2124</v>
      </c>
      <c r="B125" s="9"/>
      <c r="C125" s="9"/>
      <c r="D125" s="9"/>
      <c r="E125" s="9"/>
      <c r="F125" s="9"/>
      <c r="G125" s="9"/>
      <c r="H125" s="9">
        <v>1</v>
      </c>
      <c r="I125" s="9"/>
      <c r="J125" s="9"/>
      <c r="K125" s="9">
        <v>1</v>
      </c>
      <c r="L125" s="6">
        <f>B125+C125+F125+G125+I125+D125+H125+J125</f>
        <v>1</v>
      </c>
      <c r="M125" s="6">
        <f t="shared" si="11"/>
        <v>0</v>
      </c>
      <c r="N125" s="6"/>
      <c r="O125" s="6">
        <f t="shared" si="12"/>
        <v>0</v>
      </c>
      <c r="P125" s="6"/>
    </row>
    <row r="126" spans="1:16" x14ac:dyDescent="0.35">
      <c r="A126" s="8" t="s">
        <v>541</v>
      </c>
      <c r="B126" s="9"/>
      <c r="C126" s="9"/>
      <c r="D126" s="9"/>
      <c r="E126" s="9"/>
      <c r="F126" s="9"/>
      <c r="G126" s="9"/>
      <c r="H126" s="9">
        <v>1</v>
      </c>
      <c r="I126" s="9"/>
      <c r="J126" s="9"/>
      <c r="K126" s="9">
        <v>1</v>
      </c>
      <c r="L126" s="6">
        <f>B126+C126+F126+G126+I126+D126+H126+J126</f>
        <v>1</v>
      </c>
      <c r="M126" s="6">
        <f t="shared" si="11"/>
        <v>0</v>
      </c>
      <c r="N126" s="6"/>
      <c r="O126" s="6">
        <f t="shared" si="12"/>
        <v>0</v>
      </c>
      <c r="P126" s="6"/>
    </row>
    <row r="127" spans="1:16" x14ac:dyDescent="0.35">
      <c r="A127" s="8" t="s">
        <v>2199</v>
      </c>
      <c r="B127" s="9"/>
      <c r="C127" s="9"/>
      <c r="D127" s="9"/>
      <c r="E127" s="9"/>
      <c r="F127" s="9"/>
      <c r="G127" s="9"/>
      <c r="H127" s="9">
        <v>1</v>
      </c>
      <c r="I127" s="9"/>
      <c r="J127" s="9"/>
      <c r="K127" s="9">
        <v>1</v>
      </c>
      <c r="L127" s="6">
        <f>B127+C127+F127+G127+I127+D127+H127+J127</f>
        <v>1</v>
      </c>
      <c r="M127" s="6">
        <f t="shared" si="11"/>
        <v>0</v>
      </c>
      <c r="N127" s="6"/>
      <c r="O127" s="6">
        <f t="shared" si="12"/>
        <v>0</v>
      </c>
      <c r="P127" s="6"/>
    </row>
    <row r="128" spans="1:16" x14ac:dyDescent="0.35">
      <c r="A128" s="8" t="s">
        <v>402</v>
      </c>
      <c r="B128" s="9"/>
      <c r="C128" s="9"/>
      <c r="D128" s="9"/>
      <c r="E128" s="9"/>
      <c r="F128" s="9"/>
      <c r="G128" s="9"/>
      <c r="H128" s="9">
        <v>1</v>
      </c>
      <c r="I128" s="9"/>
      <c r="J128" s="9"/>
      <c r="K128" s="9">
        <v>1</v>
      </c>
      <c r="L128" s="6">
        <f>B128+C128+F128+G128+I128+D128+H128+J128</f>
        <v>1</v>
      </c>
      <c r="M128" s="6">
        <f t="shared" si="11"/>
        <v>0</v>
      </c>
      <c r="N128" s="6"/>
      <c r="O128" s="6">
        <f t="shared" si="12"/>
        <v>0</v>
      </c>
      <c r="P128" s="6"/>
    </row>
    <row r="129" spans="1:16" x14ac:dyDescent="0.35">
      <c r="A129" s="8" t="s">
        <v>2116</v>
      </c>
      <c r="B129" s="9"/>
      <c r="C129" s="9"/>
      <c r="D129" s="9"/>
      <c r="E129" s="9"/>
      <c r="F129" s="9"/>
      <c r="G129" s="9"/>
      <c r="H129" s="9">
        <v>1</v>
      </c>
      <c r="I129" s="9"/>
      <c r="J129" s="9"/>
      <c r="K129" s="9">
        <v>1</v>
      </c>
      <c r="L129" s="6">
        <f>B129+C129+F129+G129+I129+D129+H129+J129</f>
        <v>1</v>
      </c>
      <c r="M129" s="6">
        <f t="shared" si="11"/>
        <v>0</v>
      </c>
      <c r="N129" s="6"/>
      <c r="O129" s="6">
        <f t="shared" si="12"/>
        <v>0</v>
      </c>
      <c r="P129" s="6"/>
    </row>
    <row r="130" spans="1:16" x14ac:dyDescent="0.35">
      <c r="A130" s="8" t="s">
        <v>505</v>
      </c>
      <c r="B130" s="9"/>
      <c r="C130" s="9"/>
      <c r="D130" s="9"/>
      <c r="E130" s="9"/>
      <c r="F130" s="9"/>
      <c r="G130" s="9"/>
      <c r="H130" s="9">
        <v>1</v>
      </c>
      <c r="I130" s="9"/>
      <c r="J130" s="9"/>
      <c r="K130" s="9">
        <v>1</v>
      </c>
      <c r="L130" s="6">
        <f>B130+C130+F130+G130+I130+D130+H130+J130</f>
        <v>1</v>
      </c>
      <c r="M130" s="6">
        <f t="shared" si="11"/>
        <v>0</v>
      </c>
      <c r="N130" s="6"/>
      <c r="O130" s="6">
        <f t="shared" si="12"/>
        <v>0</v>
      </c>
      <c r="P130" s="6"/>
    </row>
    <row r="131" spans="1:16" x14ac:dyDescent="0.35">
      <c r="A131" s="8" t="s">
        <v>1467</v>
      </c>
      <c r="B131" s="9"/>
      <c r="C131" s="9"/>
      <c r="D131" s="9"/>
      <c r="E131" s="9"/>
      <c r="F131" s="9"/>
      <c r="G131" s="9"/>
      <c r="H131" s="9"/>
      <c r="I131" s="9"/>
      <c r="J131" s="9">
        <v>1</v>
      </c>
      <c r="K131" s="9">
        <v>1</v>
      </c>
      <c r="L131" s="6">
        <f>B131+C131+F131+G131+I131+D131+H131+J131</f>
        <v>1</v>
      </c>
      <c r="M131" s="6">
        <f t="shared" si="11"/>
        <v>0</v>
      </c>
      <c r="N131" s="6"/>
      <c r="O131" s="6">
        <f t="shared" si="12"/>
        <v>0</v>
      </c>
      <c r="P131" s="6"/>
    </row>
    <row r="132" spans="1:16" x14ac:dyDescent="0.35">
      <c r="A132" s="8" t="s">
        <v>2120</v>
      </c>
      <c r="B132" s="9"/>
      <c r="C132" s="9"/>
      <c r="D132" s="9"/>
      <c r="E132" s="9"/>
      <c r="F132" s="9"/>
      <c r="G132" s="9"/>
      <c r="H132" s="9">
        <v>1</v>
      </c>
      <c r="I132" s="9"/>
      <c r="J132" s="9"/>
      <c r="K132" s="9">
        <v>1</v>
      </c>
      <c r="L132" s="6">
        <f>B132+C132+F132+G132+I132+D132+H132+J132</f>
        <v>1</v>
      </c>
      <c r="M132" s="6">
        <f t="shared" si="11"/>
        <v>0</v>
      </c>
      <c r="N132" s="6"/>
      <c r="O132" s="6">
        <f t="shared" si="12"/>
        <v>0</v>
      </c>
      <c r="P132" s="6"/>
    </row>
    <row r="133" spans="1:16" x14ac:dyDescent="0.35">
      <c r="A133" s="8" t="s">
        <v>2195</v>
      </c>
      <c r="B133" s="9"/>
      <c r="C133" s="9"/>
      <c r="D133" s="9"/>
      <c r="E133" s="9"/>
      <c r="F133" s="9"/>
      <c r="G133" s="9"/>
      <c r="H133" s="9"/>
      <c r="I133" s="9"/>
      <c r="J133" s="9">
        <v>1</v>
      </c>
      <c r="K133" s="9">
        <v>1</v>
      </c>
      <c r="L133" s="6">
        <f>B133+C133+F133+G133+I133+D133+H133+J133</f>
        <v>1</v>
      </c>
      <c r="M133" s="6">
        <f t="shared" si="11"/>
        <v>0</v>
      </c>
      <c r="N133" s="6"/>
      <c r="O133" s="6">
        <f t="shared" si="12"/>
        <v>0</v>
      </c>
      <c r="P133" s="6"/>
    </row>
    <row r="134" spans="1:16" x14ac:dyDescent="0.35">
      <c r="A134" s="8" t="s">
        <v>2121</v>
      </c>
      <c r="B134" s="9"/>
      <c r="C134" s="9"/>
      <c r="D134" s="9"/>
      <c r="E134" s="9"/>
      <c r="F134" s="9"/>
      <c r="G134" s="9"/>
      <c r="H134" s="9">
        <v>1</v>
      </c>
      <c r="I134" s="9"/>
      <c r="J134" s="9"/>
      <c r="K134" s="9">
        <v>1</v>
      </c>
      <c r="L134" s="6">
        <f>B134+C134+F134+G134+I134+D134+H134+J134</f>
        <v>1</v>
      </c>
      <c r="M134" s="6">
        <f t="shared" si="11"/>
        <v>0</v>
      </c>
      <c r="N134" s="6"/>
      <c r="O134" s="6">
        <f t="shared" si="12"/>
        <v>0</v>
      </c>
      <c r="P134" s="6"/>
    </row>
    <row r="135" spans="1:16" x14ac:dyDescent="0.35">
      <c r="A135" s="8" t="s">
        <v>269</v>
      </c>
      <c r="B135" s="9"/>
      <c r="C135" s="9"/>
      <c r="D135" s="9"/>
      <c r="E135" s="9"/>
      <c r="F135" s="9"/>
      <c r="G135" s="9"/>
      <c r="H135" s="9"/>
      <c r="I135" s="9"/>
      <c r="J135" s="9">
        <v>1</v>
      </c>
      <c r="K135" s="9">
        <v>1</v>
      </c>
      <c r="L135" s="6">
        <f>B135+C135+F135+G135+I135+D135+H135+J135</f>
        <v>1</v>
      </c>
      <c r="M135" s="6">
        <f t="shared" si="11"/>
        <v>0</v>
      </c>
      <c r="N135" s="6"/>
      <c r="O135" s="6">
        <f t="shared" si="12"/>
        <v>0</v>
      </c>
      <c r="P135" s="6"/>
    </row>
    <row r="136" spans="1:16" x14ac:dyDescent="0.35">
      <c r="A136" s="8" t="s">
        <v>2125</v>
      </c>
      <c r="B136" s="9"/>
      <c r="C136" s="9"/>
      <c r="D136" s="9"/>
      <c r="E136" s="9"/>
      <c r="F136" s="9"/>
      <c r="G136" s="9"/>
      <c r="H136" s="9">
        <v>1</v>
      </c>
      <c r="I136" s="9"/>
      <c r="J136" s="9"/>
      <c r="K136" s="9">
        <v>1</v>
      </c>
      <c r="L136" s="6">
        <f>B136+C136+F136+G136+I136+D136+H136+J136</f>
        <v>1</v>
      </c>
      <c r="M136" s="6">
        <f t="shared" si="11"/>
        <v>0</v>
      </c>
      <c r="N136" s="6"/>
      <c r="O136" s="6">
        <f t="shared" si="12"/>
        <v>0</v>
      </c>
      <c r="P136" s="6"/>
    </row>
    <row r="137" spans="1:16" x14ac:dyDescent="0.35">
      <c r="A137" s="8" t="s">
        <v>2118</v>
      </c>
      <c r="B137" s="9"/>
      <c r="C137" s="9"/>
      <c r="D137" s="9"/>
      <c r="E137" s="9"/>
      <c r="F137" s="9"/>
      <c r="G137" s="9"/>
      <c r="H137" s="9">
        <v>1</v>
      </c>
      <c r="I137" s="9"/>
      <c r="J137" s="9"/>
      <c r="K137" s="9">
        <v>1</v>
      </c>
      <c r="L137" s="6">
        <f>B137+C137+F137+G137+I137+D137+H137+J137</f>
        <v>1</v>
      </c>
      <c r="M137" s="6">
        <f t="shared" si="11"/>
        <v>0</v>
      </c>
      <c r="N137" s="6"/>
      <c r="O137" s="6">
        <f t="shared" si="12"/>
        <v>0</v>
      </c>
      <c r="P137" s="6"/>
    </row>
    <row r="138" spans="1:16" x14ac:dyDescent="0.35">
      <c r="A138" s="8" t="s">
        <v>2119</v>
      </c>
      <c r="B138" s="9"/>
      <c r="C138" s="9"/>
      <c r="D138" s="9"/>
      <c r="E138" s="9"/>
      <c r="F138" s="9"/>
      <c r="G138" s="9"/>
      <c r="H138" s="9">
        <v>1</v>
      </c>
      <c r="I138" s="9"/>
      <c r="J138" s="9"/>
      <c r="K138" s="9">
        <v>1</v>
      </c>
      <c r="L138" s="6">
        <f>B138+C138+F138+G138+I138+D138+H138+J138</f>
        <v>1</v>
      </c>
      <c r="M138" s="6">
        <f t="shared" si="11"/>
        <v>0</v>
      </c>
      <c r="N138" s="6"/>
      <c r="O138" s="6">
        <f t="shared" si="12"/>
        <v>0</v>
      </c>
      <c r="P138" s="6"/>
    </row>
    <row r="139" spans="1:16" x14ac:dyDescent="0.35">
      <c r="A139" s="8" t="s">
        <v>294</v>
      </c>
      <c r="B139" s="9"/>
      <c r="C139" s="9"/>
      <c r="D139" s="9"/>
      <c r="E139" s="9"/>
      <c r="F139" s="9"/>
      <c r="G139" s="9"/>
      <c r="H139" s="9">
        <v>1</v>
      </c>
      <c r="I139" s="9"/>
      <c r="J139" s="9"/>
      <c r="K139" s="9">
        <v>1</v>
      </c>
      <c r="L139" s="6">
        <f>B139+C139+F139+G139+I139+D139+H139+J139</f>
        <v>1</v>
      </c>
      <c r="M139" s="6">
        <f t="shared" si="11"/>
        <v>0</v>
      </c>
      <c r="N139" s="6"/>
      <c r="O139" s="6">
        <f t="shared" si="12"/>
        <v>0</v>
      </c>
      <c r="P139" s="6"/>
    </row>
    <row r="140" spans="1:16" x14ac:dyDescent="0.35">
      <c r="A140" s="8" t="s">
        <v>548</v>
      </c>
      <c r="B140" s="9"/>
      <c r="C140" s="9"/>
      <c r="D140" s="9"/>
      <c r="E140" s="9"/>
      <c r="F140" s="9"/>
      <c r="G140" s="9"/>
      <c r="H140" s="9"/>
      <c r="I140" s="9"/>
      <c r="J140" s="9">
        <v>1</v>
      </c>
      <c r="K140" s="9">
        <v>1</v>
      </c>
      <c r="L140" s="6">
        <f>B140+C140+F140+G140+I140+D140+H140+J140</f>
        <v>1</v>
      </c>
      <c r="M140" s="6">
        <f t="shared" si="11"/>
        <v>0</v>
      </c>
      <c r="N140" s="6"/>
      <c r="O140" s="6">
        <f t="shared" si="12"/>
        <v>0</v>
      </c>
      <c r="P140" s="6"/>
    </row>
    <row r="141" spans="1:16" x14ac:dyDescent="0.35">
      <c r="A141" s="8" t="s">
        <v>440</v>
      </c>
      <c r="B141" s="9"/>
      <c r="C141" s="9"/>
      <c r="D141" s="9"/>
      <c r="E141" s="9"/>
      <c r="F141" s="9"/>
      <c r="G141" s="9"/>
      <c r="H141" s="9">
        <v>1</v>
      </c>
      <c r="I141" s="9"/>
      <c r="J141" s="9"/>
      <c r="K141" s="9">
        <v>1</v>
      </c>
      <c r="L141" s="6">
        <f>B141+C141+F141+G141+I141+D141+H141+J141</f>
        <v>1</v>
      </c>
      <c r="M141" s="6">
        <f t="shared" si="11"/>
        <v>0</v>
      </c>
      <c r="N141" s="6"/>
      <c r="O141" s="6">
        <f t="shared" si="12"/>
        <v>0</v>
      </c>
      <c r="P141" s="6"/>
    </row>
    <row r="142" spans="1:16" x14ac:dyDescent="0.35">
      <c r="A142" s="8" t="s">
        <v>2115</v>
      </c>
      <c r="B142" s="9"/>
      <c r="C142" s="9"/>
      <c r="D142" s="9"/>
      <c r="E142" s="9"/>
      <c r="F142" s="9"/>
      <c r="G142" s="9"/>
      <c r="H142" s="9">
        <v>1</v>
      </c>
      <c r="I142" s="9"/>
      <c r="J142" s="9"/>
      <c r="K142" s="9">
        <v>1</v>
      </c>
      <c r="L142" s="6">
        <f>B142+C142+F142+G142+I142+D142+H142+J142</f>
        <v>1</v>
      </c>
      <c r="M142" s="6">
        <f t="shared" si="11"/>
        <v>0</v>
      </c>
      <c r="N142" s="6"/>
      <c r="O142" s="6">
        <f t="shared" si="12"/>
        <v>0</v>
      </c>
      <c r="P142" s="6"/>
    </row>
    <row r="143" spans="1:16" x14ac:dyDescent="0.35">
      <c r="A143" s="50" t="s">
        <v>2404</v>
      </c>
      <c r="B143" s="51"/>
      <c r="C143" s="51"/>
      <c r="D143" s="51">
        <v>1</v>
      </c>
      <c r="E143" s="51"/>
      <c r="F143" s="51"/>
      <c r="G143" s="51"/>
      <c r="H143" s="51"/>
      <c r="I143" s="51"/>
      <c r="J143" s="51"/>
      <c r="K143" s="51">
        <v>1</v>
      </c>
      <c r="L143" s="6">
        <f>B143+C143+F143+G143+I143+D143+H143+J143</f>
        <v>1</v>
      </c>
      <c r="M143" s="6">
        <f t="shared" si="11"/>
        <v>0</v>
      </c>
      <c r="N143" s="6"/>
      <c r="O143" s="6">
        <f t="shared" si="12"/>
        <v>1</v>
      </c>
      <c r="P143" s="6"/>
    </row>
    <row r="144" spans="1:16" x14ac:dyDescent="0.35">
      <c r="A144" s="8" t="s">
        <v>838</v>
      </c>
      <c r="B144" s="9"/>
      <c r="C144" s="9"/>
      <c r="D144" s="9"/>
      <c r="E144" s="9">
        <v>6</v>
      </c>
      <c r="F144" s="9"/>
      <c r="G144" s="9"/>
      <c r="H144" s="9"/>
      <c r="I144" s="9"/>
      <c r="J144" s="9"/>
      <c r="K144" s="9">
        <v>6</v>
      </c>
      <c r="L144" s="6">
        <f>B144+C144+F144+G144+I144+D144+H144+J144</f>
        <v>0</v>
      </c>
      <c r="M144" s="6">
        <f t="shared" si="11"/>
        <v>0</v>
      </c>
      <c r="N144" s="6"/>
      <c r="O144" s="6">
        <f t="shared" si="12"/>
        <v>0</v>
      </c>
      <c r="P144" s="6"/>
    </row>
    <row r="145" spans="1:16" x14ac:dyDescent="0.35">
      <c r="A145" s="8" t="s">
        <v>194</v>
      </c>
      <c r="B145" s="9"/>
      <c r="C145" s="9"/>
      <c r="D145" s="9"/>
      <c r="E145" s="9">
        <v>5</v>
      </c>
      <c r="F145" s="9"/>
      <c r="G145" s="9"/>
      <c r="H145" s="9"/>
      <c r="I145" s="9"/>
      <c r="J145" s="9"/>
      <c r="K145" s="9">
        <v>5</v>
      </c>
      <c r="L145" s="6">
        <f>B145+C145+F145+G145+I145+D145+H145+J145</f>
        <v>0</v>
      </c>
      <c r="M145" s="6">
        <f t="shared" si="11"/>
        <v>0</v>
      </c>
      <c r="N145" s="6"/>
      <c r="O145" s="6">
        <f t="shared" si="12"/>
        <v>0</v>
      </c>
      <c r="P145" s="6"/>
    </row>
    <row r="146" spans="1:16" x14ac:dyDescent="0.35">
      <c r="A146" s="8" t="s">
        <v>1420</v>
      </c>
      <c r="B146" s="9"/>
      <c r="C146" s="9"/>
      <c r="D146" s="9"/>
      <c r="E146" s="9">
        <v>5</v>
      </c>
      <c r="F146" s="9"/>
      <c r="G146" s="9"/>
      <c r="H146" s="9"/>
      <c r="I146" s="9"/>
      <c r="J146" s="9"/>
      <c r="K146" s="9">
        <v>5</v>
      </c>
      <c r="L146" s="6">
        <f>B146+C146+F146+G146+I146+D146+H146+J146</f>
        <v>0</v>
      </c>
      <c r="M146" s="6">
        <f t="shared" si="11"/>
        <v>0</v>
      </c>
      <c r="N146" s="6"/>
      <c r="O146" s="6">
        <f t="shared" si="12"/>
        <v>0</v>
      </c>
      <c r="P146" s="6"/>
    </row>
    <row r="147" spans="1:16" x14ac:dyDescent="0.35">
      <c r="A147" s="8" t="s">
        <v>753</v>
      </c>
      <c r="B147" s="9"/>
      <c r="C147" s="9"/>
      <c r="D147" s="9"/>
      <c r="E147" s="9">
        <v>4</v>
      </c>
      <c r="F147" s="9"/>
      <c r="G147" s="9"/>
      <c r="H147" s="9"/>
      <c r="I147" s="9"/>
      <c r="J147" s="9"/>
      <c r="K147" s="9">
        <v>4</v>
      </c>
      <c r="L147" s="6">
        <f>B147+C147+F147+G147+I147+D147+H147+J147</f>
        <v>0</v>
      </c>
      <c r="M147" s="6">
        <f t="shared" si="11"/>
        <v>0</v>
      </c>
      <c r="N147" s="6"/>
      <c r="O147" s="6">
        <f t="shared" si="12"/>
        <v>0</v>
      </c>
      <c r="P147" s="6"/>
    </row>
    <row r="148" spans="1:16" x14ac:dyDescent="0.35">
      <c r="A148" s="8" t="s">
        <v>1066</v>
      </c>
      <c r="B148" s="9"/>
      <c r="C148" s="9"/>
      <c r="D148" s="9"/>
      <c r="E148" s="9">
        <v>4</v>
      </c>
      <c r="F148" s="9"/>
      <c r="G148" s="9"/>
      <c r="H148" s="9"/>
      <c r="I148" s="9"/>
      <c r="J148" s="9"/>
      <c r="K148" s="9">
        <v>4</v>
      </c>
      <c r="L148" s="6">
        <f>B148+C148+F148+G148+I148+D148+H148+J148</f>
        <v>0</v>
      </c>
      <c r="M148" s="6">
        <f t="shared" si="11"/>
        <v>0</v>
      </c>
      <c r="N148" s="6"/>
      <c r="O148" s="6">
        <f t="shared" si="12"/>
        <v>0</v>
      </c>
      <c r="P148" s="6"/>
    </row>
    <row r="149" spans="1:16" x14ac:dyDescent="0.35">
      <c r="A149" s="8" t="s">
        <v>1035</v>
      </c>
      <c r="B149" s="9"/>
      <c r="C149" s="9"/>
      <c r="D149" s="9"/>
      <c r="E149" s="9">
        <v>3</v>
      </c>
      <c r="F149" s="9"/>
      <c r="G149" s="9"/>
      <c r="H149" s="9"/>
      <c r="I149" s="9"/>
      <c r="J149" s="9"/>
      <c r="K149" s="9">
        <v>3</v>
      </c>
      <c r="L149" s="6">
        <f>B149+C149+F149+G149+I149+D149+H149+J149</f>
        <v>0</v>
      </c>
      <c r="M149" s="6">
        <f t="shared" si="11"/>
        <v>0</v>
      </c>
      <c r="N149" s="6"/>
      <c r="O149" s="6">
        <f t="shared" si="12"/>
        <v>0</v>
      </c>
      <c r="P149" s="6"/>
    </row>
    <row r="150" spans="1:16" x14ac:dyDescent="0.35">
      <c r="A150" s="8" t="s">
        <v>1052</v>
      </c>
      <c r="B150" s="9"/>
      <c r="C150" s="9"/>
      <c r="D150" s="9"/>
      <c r="E150" s="9">
        <v>3</v>
      </c>
      <c r="F150" s="9"/>
      <c r="G150" s="9"/>
      <c r="H150" s="9"/>
      <c r="I150" s="9"/>
      <c r="J150" s="9"/>
      <c r="K150" s="9">
        <v>3</v>
      </c>
      <c r="L150" s="6">
        <f>B150+C150+F150+G150+I150+D150+H150+J150</f>
        <v>0</v>
      </c>
      <c r="M150" s="6">
        <f t="shared" si="11"/>
        <v>0</v>
      </c>
      <c r="N150" s="6"/>
      <c r="O150" s="6">
        <f t="shared" si="12"/>
        <v>0</v>
      </c>
      <c r="P150" s="6"/>
    </row>
    <row r="151" spans="1:16" x14ac:dyDescent="0.35">
      <c r="A151" s="8" t="s">
        <v>1624</v>
      </c>
      <c r="B151" s="9"/>
      <c r="C151" s="9"/>
      <c r="D151" s="9"/>
      <c r="E151" s="9">
        <v>3</v>
      </c>
      <c r="F151" s="9"/>
      <c r="G151" s="9"/>
      <c r="H151" s="9"/>
      <c r="I151" s="9"/>
      <c r="J151" s="9"/>
      <c r="K151" s="9">
        <v>3</v>
      </c>
      <c r="L151" s="6">
        <f>B151+C151+F151+G151+I151+D151+H151+J151</f>
        <v>0</v>
      </c>
      <c r="M151" s="6">
        <f t="shared" si="11"/>
        <v>0</v>
      </c>
      <c r="N151" s="6"/>
      <c r="O151" s="6">
        <f t="shared" si="12"/>
        <v>0</v>
      </c>
      <c r="P151" s="6"/>
    </row>
    <row r="152" spans="1:16" x14ac:dyDescent="0.35">
      <c r="A152" s="8" t="s">
        <v>208</v>
      </c>
      <c r="B152" s="9"/>
      <c r="C152" s="9"/>
      <c r="D152" s="9"/>
      <c r="E152" s="9">
        <v>3</v>
      </c>
      <c r="F152" s="9"/>
      <c r="G152" s="9"/>
      <c r="H152" s="9"/>
      <c r="I152" s="9"/>
      <c r="J152" s="9"/>
      <c r="K152" s="9">
        <v>3</v>
      </c>
      <c r="L152" s="6">
        <f>B152+C152+F152+G152+I152+D152+H152+J152</f>
        <v>0</v>
      </c>
      <c r="M152" s="6">
        <f t="shared" si="11"/>
        <v>0</v>
      </c>
      <c r="N152" s="6"/>
      <c r="O152" s="6">
        <f t="shared" si="12"/>
        <v>0</v>
      </c>
      <c r="P152" s="6"/>
    </row>
    <row r="153" spans="1:16" x14ac:dyDescent="0.35">
      <c r="A153" s="8" t="s">
        <v>1647</v>
      </c>
      <c r="B153" s="9"/>
      <c r="C153" s="9"/>
      <c r="D153" s="9"/>
      <c r="E153" s="9">
        <v>3</v>
      </c>
      <c r="F153" s="9"/>
      <c r="G153" s="9"/>
      <c r="H153" s="9"/>
      <c r="I153" s="9"/>
      <c r="J153" s="9"/>
      <c r="K153" s="9">
        <v>3</v>
      </c>
      <c r="L153" s="6">
        <f>B153+C153+F153+G153+I153+D153+H153+J153</f>
        <v>0</v>
      </c>
      <c r="M153" s="6">
        <f t="shared" si="11"/>
        <v>0</v>
      </c>
      <c r="N153" s="6"/>
      <c r="O153" s="6">
        <f t="shared" si="12"/>
        <v>0</v>
      </c>
      <c r="P153" s="6"/>
    </row>
    <row r="154" spans="1:16" x14ac:dyDescent="0.35">
      <c r="A154" s="8" t="s">
        <v>331</v>
      </c>
      <c r="B154" s="9"/>
      <c r="C154" s="9"/>
      <c r="D154" s="9"/>
      <c r="E154" s="9">
        <v>3</v>
      </c>
      <c r="F154" s="9"/>
      <c r="G154" s="9"/>
      <c r="H154" s="9"/>
      <c r="I154" s="9"/>
      <c r="J154" s="9"/>
      <c r="K154" s="9">
        <v>3</v>
      </c>
      <c r="L154" s="6">
        <f>B154+C154+F154+G154+I154+D154+H154+J154</f>
        <v>0</v>
      </c>
      <c r="M154" s="6">
        <f t="shared" si="11"/>
        <v>0</v>
      </c>
      <c r="N154" s="6"/>
      <c r="O154" s="6">
        <f t="shared" si="12"/>
        <v>0</v>
      </c>
      <c r="P154" s="6"/>
    </row>
    <row r="155" spans="1:16" x14ac:dyDescent="0.35">
      <c r="A155" s="8" t="s">
        <v>51</v>
      </c>
      <c r="B155" s="9"/>
      <c r="C155" s="9"/>
      <c r="D155" s="9"/>
      <c r="E155" s="9">
        <v>3</v>
      </c>
      <c r="F155" s="9"/>
      <c r="G155" s="9"/>
      <c r="H155" s="9"/>
      <c r="I155" s="9"/>
      <c r="J155" s="9"/>
      <c r="K155" s="9">
        <v>3</v>
      </c>
      <c r="L155" s="6">
        <f>B155+C155+F155+G155+I155+D155+H155+J155</f>
        <v>0</v>
      </c>
      <c r="M155" s="6">
        <f t="shared" si="11"/>
        <v>0</v>
      </c>
      <c r="N155" s="6"/>
      <c r="O155" s="6">
        <f t="shared" si="12"/>
        <v>0</v>
      </c>
      <c r="P155" s="6"/>
    </row>
    <row r="156" spans="1:16" x14ac:dyDescent="0.35">
      <c r="A156" s="50" t="s">
        <v>1345</v>
      </c>
      <c r="B156" s="51"/>
      <c r="C156" s="51"/>
      <c r="D156" s="51"/>
      <c r="E156" s="51">
        <v>3</v>
      </c>
      <c r="F156" s="51"/>
      <c r="G156" s="51"/>
      <c r="H156" s="51"/>
      <c r="I156" s="51"/>
      <c r="J156" s="51"/>
      <c r="K156" s="51">
        <v>3</v>
      </c>
      <c r="L156" s="6">
        <f>B156+C156+F156+G156+I156+D156+H156+J156</f>
        <v>0</v>
      </c>
      <c r="M156" s="6">
        <f t="shared" si="11"/>
        <v>0</v>
      </c>
      <c r="N156" s="6"/>
      <c r="O156" s="6">
        <f t="shared" si="12"/>
        <v>0</v>
      </c>
      <c r="P156" s="6"/>
    </row>
    <row r="157" spans="1:16" x14ac:dyDescent="0.35">
      <c r="A157" s="8" t="s">
        <v>2111</v>
      </c>
      <c r="B157" s="9"/>
      <c r="C157" s="9"/>
      <c r="D157" s="9"/>
      <c r="E157" s="9">
        <v>2</v>
      </c>
      <c r="F157" s="9"/>
      <c r="G157" s="9"/>
      <c r="H157" s="9"/>
      <c r="I157" s="9"/>
      <c r="J157" s="9"/>
      <c r="K157" s="9">
        <v>2</v>
      </c>
      <c r="L157" s="6">
        <f>B157+C157+F157+G157+I157+D157+H157+J157</f>
        <v>0</v>
      </c>
      <c r="M157" s="6">
        <f t="shared" si="11"/>
        <v>0</v>
      </c>
      <c r="N157" s="6"/>
      <c r="O157" s="6">
        <f t="shared" si="12"/>
        <v>0</v>
      </c>
      <c r="P157" s="6"/>
    </row>
    <row r="158" spans="1:16" x14ac:dyDescent="0.35">
      <c r="A158" s="8" t="s">
        <v>2083</v>
      </c>
      <c r="B158" s="9"/>
      <c r="C158" s="9"/>
      <c r="D158" s="9"/>
      <c r="E158" s="9">
        <v>2</v>
      </c>
      <c r="F158" s="9"/>
      <c r="G158" s="9"/>
      <c r="H158" s="9"/>
      <c r="I158" s="9"/>
      <c r="J158" s="9"/>
      <c r="K158" s="9">
        <v>2</v>
      </c>
      <c r="L158" s="6">
        <f>B158+C158+F158+G158+I158+D158+H158+J158</f>
        <v>0</v>
      </c>
      <c r="M158" s="6">
        <f t="shared" si="11"/>
        <v>0</v>
      </c>
      <c r="N158" s="6"/>
      <c r="O158" s="6">
        <f t="shared" si="12"/>
        <v>0</v>
      </c>
      <c r="P158" s="6"/>
    </row>
    <row r="159" spans="1:16" x14ac:dyDescent="0.35">
      <c r="A159" s="8" t="s">
        <v>1239</v>
      </c>
      <c r="B159" s="9"/>
      <c r="C159" s="9"/>
      <c r="D159" s="9"/>
      <c r="E159" s="9">
        <v>2</v>
      </c>
      <c r="F159" s="9"/>
      <c r="G159" s="9"/>
      <c r="H159" s="9"/>
      <c r="I159" s="9"/>
      <c r="J159" s="9"/>
      <c r="K159" s="9">
        <v>2</v>
      </c>
      <c r="L159" s="6">
        <f>B159+C159+F159+G159+I159+D159+H159+J159</f>
        <v>0</v>
      </c>
      <c r="M159" s="6">
        <f t="shared" si="11"/>
        <v>0</v>
      </c>
      <c r="N159" s="6"/>
      <c r="O159" s="6">
        <f t="shared" si="12"/>
        <v>0</v>
      </c>
      <c r="P159" s="6"/>
    </row>
    <row r="160" spans="1:16" x14ac:dyDescent="0.35">
      <c r="A160" s="8" t="s">
        <v>1006</v>
      </c>
      <c r="B160" s="9"/>
      <c r="C160" s="9"/>
      <c r="D160" s="9"/>
      <c r="E160" s="9">
        <v>2</v>
      </c>
      <c r="F160" s="9"/>
      <c r="G160" s="9"/>
      <c r="H160" s="9"/>
      <c r="I160" s="9"/>
      <c r="J160" s="9"/>
      <c r="K160" s="9">
        <v>2</v>
      </c>
      <c r="L160" s="6">
        <f>B160+C160+F160+G160+I160+D160+H160+J160</f>
        <v>0</v>
      </c>
      <c r="M160" s="6">
        <f t="shared" si="11"/>
        <v>0</v>
      </c>
      <c r="N160" s="6"/>
      <c r="O160" s="6">
        <f t="shared" si="12"/>
        <v>0</v>
      </c>
      <c r="P160" s="6"/>
    </row>
    <row r="161" spans="1:16" x14ac:dyDescent="0.35">
      <c r="A161" s="8" t="s">
        <v>1637</v>
      </c>
      <c r="B161" s="9"/>
      <c r="C161" s="9"/>
      <c r="D161" s="9"/>
      <c r="E161" s="9">
        <v>2</v>
      </c>
      <c r="F161" s="9"/>
      <c r="G161" s="9"/>
      <c r="H161" s="9"/>
      <c r="I161" s="9"/>
      <c r="J161" s="9"/>
      <c r="K161" s="9">
        <v>2</v>
      </c>
      <c r="L161" s="6">
        <f>B161+C161+F161+G161+I161+D161+H161+J161</f>
        <v>0</v>
      </c>
      <c r="M161" s="6">
        <f t="shared" si="11"/>
        <v>0</v>
      </c>
      <c r="N161" s="6"/>
      <c r="O161" s="6">
        <f t="shared" si="12"/>
        <v>0</v>
      </c>
      <c r="P161" s="6"/>
    </row>
    <row r="162" spans="1:16" x14ac:dyDescent="0.35">
      <c r="A162" s="8" t="s">
        <v>1030</v>
      </c>
      <c r="B162" s="9"/>
      <c r="C162" s="9"/>
      <c r="D162" s="9"/>
      <c r="E162" s="9">
        <v>2</v>
      </c>
      <c r="F162" s="9"/>
      <c r="G162" s="9"/>
      <c r="H162" s="9"/>
      <c r="I162" s="9"/>
      <c r="J162" s="9"/>
      <c r="K162" s="9">
        <v>2</v>
      </c>
      <c r="L162" s="6">
        <f>B162+C162+F162+G162+I162+D162+H162+J162</f>
        <v>0</v>
      </c>
      <c r="M162" s="6">
        <f t="shared" si="11"/>
        <v>0</v>
      </c>
      <c r="N162" s="6"/>
      <c r="O162" s="6">
        <f t="shared" si="12"/>
        <v>0</v>
      </c>
      <c r="P162" s="6"/>
    </row>
    <row r="163" spans="1:16" x14ac:dyDescent="0.35">
      <c r="A163" s="8" t="s">
        <v>745</v>
      </c>
      <c r="B163" s="9"/>
      <c r="C163" s="9"/>
      <c r="D163" s="9"/>
      <c r="E163" s="9">
        <v>2</v>
      </c>
      <c r="F163" s="9"/>
      <c r="G163" s="9"/>
      <c r="H163" s="9"/>
      <c r="I163" s="9"/>
      <c r="J163" s="9"/>
      <c r="K163" s="9">
        <v>2</v>
      </c>
      <c r="L163" s="6">
        <f>B163+C163+F163+G163+I163+D163+H163+J163</f>
        <v>0</v>
      </c>
      <c r="M163" s="6">
        <f t="shared" ref="M163:M226" si="13">G163+I163</f>
        <v>0</v>
      </c>
      <c r="N163" s="6"/>
      <c r="O163" s="6">
        <f t="shared" ref="O163:O226" si="14">C163+D163+F163</f>
        <v>0</v>
      </c>
      <c r="P163" s="6"/>
    </row>
    <row r="164" spans="1:16" x14ac:dyDescent="0.35">
      <c r="A164" s="8" t="s">
        <v>2164</v>
      </c>
      <c r="B164" s="9"/>
      <c r="C164" s="9"/>
      <c r="D164" s="9"/>
      <c r="E164" s="9">
        <v>2</v>
      </c>
      <c r="F164" s="9"/>
      <c r="G164" s="9"/>
      <c r="H164" s="9"/>
      <c r="I164" s="9"/>
      <c r="J164" s="9"/>
      <c r="K164" s="9">
        <v>2</v>
      </c>
      <c r="L164" s="6">
        <f>B164+C164+F164+G164+I164+D164+H164+J164</f>
        <v>0</v>
      </c>
      <c r="M164" s="6">
        <f t="shared" si="13"/>
        <v>0</v>
      </c>
      <c r="N164" s="6"/>
      <c r="O164" s="6">
        <f t="shared" si="14"/>
        <v>0</v>
      </c>
      <c r="P164" s="6"/>
    </row>
    <row r="165" spans="1:16" x14ac:dyDescent="0.35">
      <c r="A165" s="8" t="s">
        <v>1056</v>
      </c>
      <c r="B165" s="9"/>
      <c r="C165" s="9"/>
      <c r="D165" s="9"/>
      <c r="E165" s="9">
        <v>2</v>
      </c>
      <c r="F165" s="9"/>
      <c r="G165" s="9"/>
      <c r="H165" s="9"/>
      <c r="I165" s="9"/>
      <c r="J165" s="9"/>
      <c r="K165" s="9">
        <v>2</v>
      </c>
      <c r="L165" s="6">
        <f>B165+C165+F165+G165+I165+D165+H165+J165</f>
        <v>0</v>
      </c>
      <c r="M165" s="6">
        <f t="shared" si="13"/>
        <v>0</v>
      </c>
      <c r="N165" s="6"/>
      <c r="O165" s="6">
        <f t="shared" si="14"/>
        <v>0</v>
      </c>
      <c r="P165" s="6"/>
    </row>
    <row r="166" spans="1:16" x14ac:dyDescent="0.35">
      <c r="A166" s="8" t="s">
        <v>1659</v>
      </c>
      <c r="B166" s="9"/>
      <c r="C166" s="9"/>
      <c r="D166" s="9"/>
      <c r="E166" s="9">
        <v>2</v>
      </c>
      <c r="F166" s="9"/>
      <c r="G166" s="9"/>
      <c r="H166" s="9"/>
      <c r="I166" s="9"/>
      <c r="J166" s="9"/>
      <c r="K166" s="9">
        <v>2</v>
      </c>
      <c r="L166" s="6">
        <f>B166+C166+F166+G166+I166+D166+H166+J166</f>
        <v>0</v>
      </c>
      <c r="M166" s="6">
        <f t="shared" si="13"/>
        <v>0</v>
      </c>
      <c r="N166" s="6"/>
      <c r="O166" s="6">
        <f t="shared" si="14"/>
        <v>0</v>
      </c>
      <c r="P166" s="6"/>
    </row>
    <row r="167" spans="1:16" x14ac:dyDescent="0.35">
      <c r="A167" s="8" t="s">
        <v>2147</v>
      </c>
      <c r="B167" s="9"/>
      <c r="C167" s="9"/>
      <c r="D167" s="9"/>
      <c r="E167" s="9">
        <v>2</v>
      </c>
      <c r="F167" s="9"/>
      <c r="G167" s="9"/>
      <c r="H167" s="9"/>
      <c r="I167" s="9"/>
      <c r="J167" s="9"/>
      <c r="K167" s="9">
        <v>2</v>
      </c>
      <c r="L167" s="6">
        <f>B167+C167+F167+G167+I167+D167+H167+J167</f>
        <v>0</v>
      </c>
      <c r="M167" s="6">
        <f t="shared" si="13"/>
        <v>0</v>
      </c>
      <c r="N167" s="6"/>
      <c r="O167" s="6">
        <f t="shared" si="14"/>
        <v>0</v>
      </c>
      <c r="P167" s="6"/>
    </row>
    <row r="168" spans="1:16" x14ac:dyDescent="0.35">
      <c r="A168" s="8" t="s">
        <v>733</v>
      </c>
      <c r="B168" s="9"/>
      <c r="C168" s="9"/>
      <c r="D168" s="9"/>
      <c r="E168" s="9">
        <v>2</v>
      </c>
      <c r="F168" s="9"/>
      <c r="G168" s="9"/>
      <c r="H168" s="9"/>
      <c r="I168" s="9"/>
      <c r="J168" s="9"/>
      <c r="K168" s="9">
        <v>2</v>
      </c>
      <c r="L168" s="6">
        <f>B168+C168+F168+G168+I168+D168+H168+J168</f>
        <v>0</v>
      </c>
      <c r="M168" s="6">
        <f t="shared" si="13"/>
        <v>0</v>
      </c>
      <c r="N168" s="6"/>
      <c r="O168" s="6">
        <f t="shared" si="14"/>
        <v>0</v>
      </c>
      <c r="P168" s="6"/>
    </row>
    <row r="169" spans="1:16" x14ac:dyDescent="0.35">
      <c r="A169" s="8" t="s">
        <v>865</v>
      </c>
      <c r="B169" s="9"/>
      <c r="C169" s="9"/>
      <c r="D169" s="9"/>
      <c r="E169" s="9">
        <v>2</v>
      </c>
      <c r="F169" s="9"/>
      <c r="G169" s="9"/>
      <c r="H169" s="9"/>
      <c r="I169" s="9"/>
      <c r="J169" s="9"/>
      <c r="K169" s="9">
        <v>2</v>
      </c>
      <c r="L169" s="6">
        <f>B169+C169+F169+G169+I169+D169+H169+J169</f>
        <v>0</v>
      </c>
      <c r="M169" s="6">
        <f t="shared" si="13"/>
        <v>0</v>
      </c>
      <c r="N169" s="6"/>
      <c r="O169" s="6">
        <f t="shared" si="14"/>
        <v>0</v>
      </c>
      <c r="P169" s="6"/>
    </row>
    <row r="170" spans="1:16" x14ac:dyDescent="0.35">
      <c r="A170" s="8" t="s">
        <v>990</v>
      </c>
      <c r="B170" s="9"/>
      <c r="C170" s="9"/>
      <c r="D170" s="9"/>
      <c r="E170" s="9">
        <v>2</v>
      </c>
      <c r="F170" s="9"/>
      <c r="G170" s="9"/>
      <c r="H170" s="9"/>
      <c r="I170" s="9"/>
      <c r="J170" s="9"/>
      <c r="K170" s="9">
        <v>2</v>
      </c>
      <c r="L170" s="6">
        <f>B170+C170+F170+G170+I170+D170+H170+J170</f>
        <v>0</v>
      </c>
      <c r="M170" s="6">
        <f t="shared" si="13"/>
        <v>0</v>
      </c>
      <c r="N170" s="6"/>
      <c r="O170" s="6">
        <f t="shared" si="14"/>
        <v>0</v>
      </c>
      <c r="P170" s="6"/>
    </row>
    <row r="171" spans="1:16" x14ac:dyDescent="0.35">
      <c r="A171" s="8" t="s">
        <v>1404</v>
      </c>
      <c r="B171" s="9"/>
      <c r="C171" s="9"/>
      <c r="D171" s="9"/>
      <c r="E171" s="9">
        <v>1</v>
      </c>
      <c r="F171" s="9"/>
      <c r="G171" s="9"/>
      <c r="H171" s="9"/>
      <c r="I171" s="9"/>
      <c r="J171" s="9"/>
      <c r="K171" s="9">
        <v>1</v>
      </c>
      <c r="L171" s="6">
        <f>B171+C171+F171+G171+I171+D171+H171+J171</f>
        <v>0</v>
      </c>
      <c r="M171" s="6">
        <f t="shared" si="13"/>
        <v>0</v>
      </c>
      <c r="N171" s="6"/>
      <c r="O171" s="6">
        <f t="shared" si="14"/>
        <v>0</v>
      </c>
      <c r="P171" s="6"/>
    </row>
    <row r="172" spans="1:16" x14ac:dyDescent="0.35">
      <c r="A172" s="8" t="s">
        <v>1633</v>
      </c>
      <c r="B172" s="9"/>
      <c r="C172" s="9"/>
      <c r="D172" s="9"/>
      <c r="E172" s="9">
        <v>1</v>
      </c>
      <c r="F172" s="9"/>
      <c r="G172" s="9"/>
      <c r="H172" s="9"/>
      <c r="I172" s="9"/>
      <c r="J172" s="9"/>
      <c r="K172" s="9">
        <v>1</v>
      </c>
      <c r="L172" s="6">
        <f>B172+C172+F172+G172+I172+D172+H172+J172</f>
        <v>0</v>
      </c>
      <c r="M172" s="6">
        <f t="shared" si="13"/>
        <v>0</v>
      </c>
      <c r="N172" s="6"/>
      <c r="O172" s="6">
        <f t="shared" si="14"/>
        <v>0</v>
      </c>
      <c r="P172" s="6"/>
    </row>
    <row r="173" spans="1:16" x14ac:dyDescent="0.35">
      <c r="A173" s="8" t="s">
        <v>2092</v>
      </c>
      <c r="B173" s="9"/>
      <c r="C173" s="9"/>
      <c r="D173" s="9"/>
      <c r="E173" s="9">
        <v>1</v>
      </c>
      <c r="F173" s="9"/>
      <c r="G173" s="9"/>
      <c r="H173" s="9"/>
      <c r="I173" s="9"/>
      <c r="J173" s="9"/>
      <c r="K173" s="9">
        <v>1</v>
      </c>
      <c r="L173" s="6">
        <f>B173+C173+F173+G173+I173+D173+H173+J173</f>
        <v>0</v>
      </c>
      <c r="M173" s="6">
        <f t="shared" si="13"/>
        <v>0</v>
      </c>
      <c r="N173" s="6"/>
      <c r="O173" s="6">
        <f t="shared" si="14"/>
        <v>0</v>
      </c>
      <c r="P173" s="6"/>
    </row>
    <row r="174" spans="1:16" x14ac:dyDescent="0.35">
      <c r="A174" s="8" t="s">
        <v>1649</v>
      </c>
      <c r="B174" s="9"/>
      <c r="C174" s="9"/>
      <c r="D174" s="9"/>
      <c r="E174" s="9">
        <v>1</v>
      </c>
      <c r="F174" s="9"/>
      <c r="G174" s="9"/>
      <c r="H174" s="9"/>
      <c r="I174" s="9"/>
      <c r="J174" s="9"/>
      <c r="K174" s="9">
        <v>1</v>
      </c>
      <c r="L174" s="6">
        <f>B174+C174+F174+G174+I174+D174+H174+J174</f>
        <v>0</v>
      </c>
      <c r="M174" s="6">
        <f t="shared" si="13"/>
        <v>0</v>
      </c>
      <c r="N174" s="6"/>
      <c r="O174" s="6">
        <f t="shared" si="14"/>
        <v>0</v>
      </c>
      <c r="P174" s="6"/>
    </row>
    <row r="175" spans="1:16" x14ac:dyDescent="0.35">
      <c r="A175" s="8" t="s">
        <v>1530</v>
      </c>
      <c r="B175" s="9"/>
      <c r="C175" s="9"/>
      <c r="D175" s="9"/>
      <c r="E175" s="9">
        <v>1</v>
      </c>
      <c r="F175" s="9"/>
      <c r="G175" s="9"/>
      <c r="H175" s="9"/>
      <c r="I175" s="9"/>
      <c r="J175" s="9"/>
      <c r="K175" s="9">
        <v>1</v>
      </c>
      <c r="L175" s="6">
        <f>B175+C175+F175+G175+I175+D175+H175+J175</f>
        <v>0</v>
      </c>
      <c r="M175" s="6">
        <f t="shared" si="13"/>
        <v>0</v>
      </c>
      <c r="N175" s="6"/>
      <c r="O175" s="6">
        <f t="shared" si="14"/>
        <v>0</v>
      </c>
      <c r="P175" s="6"/>
    </row>
    <row r="176" spans="1:16" x14ac:dyDescent="0.35">
      <c r="A176" s="8" t="s">
        <v>2108</v>
      </c>
      <c r="B176" s="9"/>
      <c r="C176" s="9"/>
      <c r="D176" s="9"/>
      <c r="E176" s="9">
        <v>1</v>
      </c>
      <c r="F176" s="9"/>
      <c r="G176" s="9"/>
      <c r="H176" s="9"/>
      <c r="I176" s="9"/>
      <c r="J176" s="9"/>
      <c r="K176" s="9">
        <v>1</v>
      </c>
      <c r="L176" s="6">
        <f>B176+C176+F176+G176+I176+D176+H176+J176</f>
        <v>0</v>
      </c>
      <c r="M176" s="6">
        <f t="shared" si="13"/>
        <v>0</v>
      </c>
      <c r="N176" s="6"/>
      <c r="O176" s="6">
        <f t="shared" si="14"/>
        <v>0</v>
      </c>
      <c r="P176" s="6"/>
    </row>
    <row r="177" spans="1:16" x14ac:dyDescent="0.35">
      <c r="A177" s="8" t="s">
        <v>2109</v>
      </c>
      <c r="B177" s="9"/>
      <c r="C177" s="9"/>
      <c r="D177" s="9"/>
      <c r="E177" s="9">
        <v>1</v>
      </c>
      <c r="F177" s="9"/>
      <c r="G177" s="9"/>
      <c r="H177" s="9"/>
      <c r="I177" s="9"/>
      <c r="J177" s="9"/>
      <c r="K177" s="9">
        <v>1</v>
      </c>
      <c r="L177" s="6">
        <f>B177+C177+F177+G177+I177+D177+H177+J177</f>
        <v>0</v>
      </c>
      <c r="M177" s="6">
        <f t="shared" si="13"/>
        <v>0</v>
      </c>
      <c r="N177" s="6"/>
      <c r="O177" s="6">
        <f t="shared" si="14"/>
        <v>0</v>
      </c>
      <c r="P177" s="6"/>
    </row>
    <row r="178" spans="1:16" x14ac:dyDescent="0.35">
      <c r="A178" s="8" t="s">
        <v>762</v>
      </c>
      <c r="B178" s="9"/>
      <c r="C178" s="9"/>
      <c r="D178" s="9"/>
      <c r="E178" s="9">
        <v>1</v>
      </c>
      <c r="F178" s="9"/>
      <c r="G178" s="9"/>
      <c r="H178" s="9"/>
      <c r="I178" s="9"/>
      <c r="J178" s="9"/>
      <c r="K178" s="9">
        <v>1</v>
      </c>
      <c r="L178" s="6">
        <f>B178+C178+F178+G178+I178+D178+H178+J178</f>
        <v>0</v>
      </c>
      <c r="M178" s="6">
        <f t="shared" si="13"/>
        <v>0</v>
      </c>
      <c r="N178" s="6"/>
      <c r="O178" s="6">
        <f t="shared" si="14"/>
        <v>0</v>
      </c>
      <c r="P178" s="6"/>
    </row>
    <row r="179" spans="1:16" x14ac:dyDescent="0.35">
      <c r="A179" s="8" t="s">
        <v>2074</v>
      </c>
      <c r="B179" s="9"/>
      <c r="C179" s="9"/>
      <c r="D179" s="9"/>
      <c r="E179" s="9">
        <v>1</v>
      </c>
      <c r="F179" s="9"/>
      <c r="G179" s="9"/>
      <c r="H179" s="9"/>
      <c r="I179" s="9"/>
      <c r="J179" s="9"/>
      <c r="K179" s="9">
        <v>1</v>
      </c>
      <c r="L179" s="6">
        <f>B179+C179+F179+G179+I179+D179+H179+J179</f>
        <v>0</v>
      </c>
      <c r="M179" s="6">
        <f t="shared" si="13"/>
        <v>0</v>
      </c>
      <c r="N179" s="6"/>
      <c r="O179" s="6">
        <f t="shared" si="14"/>
        <v>0</v>
      </c>
      <c r="P179" s="6"/>
    </row>
    <row r="180" spans="1:16" x14ac:dyDescent="0.35">
      <c r="A180" s="8" t="s">
        <v>2072</v>
      </c>
      <c r="B180" s="9"/>
      <c r="C180" s="9"/>
      <c r="D180" s="9"/>
      <c r="E180" s="9">
        <v>1</v>
      </c>
      <c r="F180" s="9"/>
      <c r="G180" s="9"/>
      <c r="H180" s="9"/>
      <c r="I180" s="9"/>
      <c r="J180" s="9"/>
      <c r="K180" s="9">
        <v>1</v>
      </c>
      <c r="L180" s="6">
        <f>B180+C180+F180+G180+I180+D180+H180+J180</f>
        <v>0</v>
      </c>
      <c r="M180" s="6">
        <f t="shared" si="13"/>
        <v>0</v>
      </c>
      <c r="N180" s="6"/>
      <c r="O180" s="6">
        <f t="shared" si="14"/>
        <v>0</v>
      </c>
      <c r="P180" s="6"/>
    </row>
    <row r="181" spans="1:16" x14ac:dyDescent="0.35">
      <c r="A181" s="8" t="s">
        <v>1678</v>
      </c>
      <c r="B181" s="9"/>
      <c r="C181" s="9"/>
      <c r="D181" s="9"/>
      <c r="E181" s="9">
        <v>1</v>
      </c>
      <c r="F181" s="9"/>
      <c r="G181" s="9"/>
      <c r="H181" s="9"/>
      <c r="I181" s="9"/>
      <c r="J181" s="9"/>
      <c r="K181" s="9">
        <v>1</v>
      </c>
      <c r="L181" s="6">
        <f>B181+C181+F181+G181+I181+D181+H181+J181</f>
        <v>0</v>
      </c>
      <c r="M181" s="6">
        <f t="shared" si="13"/>
        <v>0</v>
      </c>
      <c r="N181" s="6"/>
      <c r="O181" s="6">
        <f t="shared" si="14"/>
        <v>0</v>
      </c>
      <c r="P181" s="6"/>
    </row>
    <row r="182" spans="1:16" x14ac:dyDescent="0.35">
      <c r="A182" s="8" t="s">
        <v>1068</v>
      </c>
      <c r="B182" s="9"/>
      <c r="C182" s="9"/>
      <c r="D182" s="9"/>
      <c r="E182" s="9">
        <v>1</v>
      </c>
      <c r="F182" s="9"/>
      <c r="G182" s="9"/>
      <c r="H182" s="9"/>
      <c r="I182" s="9"/>
      <c r="J182" s="9"/>
      <c r="K182" s="9">
        <v>1</v>
      </c>
      <c r="L182" s="6">
        <f>B182+C182+F182+G182+I182+D182+H182+J182</f>
        <v>0</v>
      </c>
      <c r="M182" s="6">
        <f t="shared" si="13"/>
        <v>0</v>
      </c>
      <c r="N182" s="6"/>
      <c r="O182" s="6">
        <f t="shared" si="14"/>
        <v>0</v>
      </c>
      <c r="P182" s="6"/>
    </row>
    <row r="183" spans="1:16" x14ac:dyDescent="0.35">
      <c r="A183" s="8" t="s">
        <v>1646</v>
      </c>
      <c r="B183" s="9"/>
      <c r="C183" s="9"/>
      <c r="D183" s="9"/>
      <c r="E183" s="9">
        <v>1</v>
      </c>
      <c r="F183" s="9"/>
      <c r="G183" s="9"/>
      <c r="H183" s="9"/>
      <c r="I183" s="9"/>
      <c r="J183" s="9"/>
      <c r="K183" s="9">
        <v>1</v>
      </c>
      <c r="L183" s="6">
        <f>B183+C183+F183+G183+I183+D183+H183+J183</f>
        <v>0</v>
      </c>
      <c r="M183" s="6">
        <f t="shared" si="13"/>
        <v>0</v>
      </c>
      <c r="N183" s="6"/>
      <c r="O183" s="6">
        <f t="shared" si="14"/>
        <v>0</v>
      </c>
      <c r="P183" s="6"/>
    </row>
    <row r="184" spans="1:16" x14ac:dyDescent="0.35">
      <c r="A184" s="8" t="s">
        <v>1644</v>
      </c>
      <c r="B184" s="9"/>
      <c r="C184" s="9"/>
      <c r="D184" s="9"/>
      <c r="E184" s="9">
        <v>1</v>
      </c>
      <c r="F184" s="9"/>
      <c r="G184" s="9"/>
      <c r="H184" s="9"/>
      <c r="I184" s="9"/>
      <c r="J184" s="9"/>
      <c r="K184" s="9">
        <v>1</v>
      </c>
      <c r="L184" s="6">
        <f>B184+C184+F184+G184+I184+D184+H184+J184</f>
        <v>0</v>
      </c>
      <c r="M184" s="6">
        <f t="shared" si="13"/>
        <v>0</v>
      </c>
      <c r="N184" s="6"/>
      <c r="O184" s="6">
        <f t="shared" si="14"/>
        <v>0</v>
      </c>
      <c r="P184" s="6"/>
    </row>
    <row r="185" spans="1:16" x14ac:dyDescent="0.35">
      <c r="A185" s="8" t="s">
        <v>1662</v>
      </c>
      <c r="B185" s="9"/>
      <c r="C185" s="9"/>
      <c r="D185" s="9"/>
      <c r="E185" s="9">
        <v>1</v>
      </c>
      <c r="F185" s="9"/>
      <c r="G185" s="9"/>
      <c r="H185" s="9"/>
      <c r="I185" s="9"/>
      <c r="J185" s="9"/>
      <c r="K185" s="9">
        <v>1</v>
      </c>
      <c r="L185" s="6">
        <f>B185+C185+F185+G185+I185+D185+H185+J185</f>
        <v>0</v>
      </c>
      <c r="M185" s="6">
        <f t="shared" si="13"/>
        <v>0</v>
      </c>
      <c r="N185" s="6"/>
      <c r="O185" s="6">
        <f t="shared" si="14"/>
        <v>0</v>
      </c>
      <c r="P185" s="6"/>
    </row>
    <row r="186" spans="1:16" x14ac:dyDescent="0.35">
      <c r="A186" s="8" t="s">
        <v>2097</v>
      </c>
      <c r="B186" s="9"/>
      <c r="C186" s="9"/>
      <c r="D186" s="9"/>
      <c r="E186" s="9">
        <v>1</v>
      </c>
      <c r="F186" s="9"/>
      <c r="G186" s="9"/>
      <c r="H186" s="9"/>
      <c r="I186" s="9"/>
      <c r="J186" s="9"/>
      <c r="K186" s="9">
        <v>1</v>
      </c>
      <c r="L186" s="6">
        <f>B186+C186+F186+G186+I186+D186+H186+J186</f>
        <v>0</v>
      </c>
      <c r="M186" s="6">
        <f t="shared" si="13"/>
        <v>0</v>
      </c>
      <c r="N186" s="6"/>
      <c r="O186" s="6">
        <f t="shared" si="14"/>
        <v>0</v>
      </c>
      <c r="P186" s="6"/>
    </row>
    <row r="187" spans="1:16" x14ac:dyDescent="0.35">
      <c r="A187" s="8" t="s">
        <v>1663</v>
      </c>
      <c r="B187" s="9"/>
      <c r="C187" s="9"/>
      <c r="D187" s="9"/>
      <c r="E187" s="9">
        <v>1</v>
      </c>
      <c r="F187" s="9"/>
      <c r="G187" s="9"/>
      <c r="H187" s="9"/>
      <c r="I187" s="9"/>
      <c r="J187" s="9"/>
      <c r="K187" s="9">
        <v>1</v>
      </c>
      <c r="L187" s="6">
        <f>B187+C187+F187+G187+I187+D187+H187+J187</f>
        <v>0</v>
      </c>
      <c r="M187" s="6">
        <f t="shared" si="13"/>
        <v>0</v>
      </c>
      <c r="N187" s="6"/>
      <c r="O187" s="6">
        <f t="shared" si="14"/>
        <v>0</v>
      </c>
      <c r="P187" s="6"/>
    </row>
    <row r="188" spans="1:16" x14ac:dyDescent="0.35">
      <c r="A188" s="8" t="s">
        <v>1389</v>
      </c>
      <c r="B188" s="9"/>
      <c r="C188" s="9"/>
      <c r="D188" s="9"/>
      <c r="E188" s="9">
        <v>1</v>
      </c>
      <c r="F188" s="9"/>
      <c r="G188" s="9"/>
      <c r="H188" s="9"/>
      <c r="I188" s="9"/>
      <c r="J188" s="9"/>
      <c r="K188" s="9">
        <v>1</v>
      </c>
      <c r="L188" s="6">
        <f>B188+C188+F188+G188+I188+D188+H188+J188</f>
        <v>0</v>
      </c>
      <c r="M188" s="6">
        <f t="shared" si="13"/>
        <v>0</v>
      </c>
      <c r="N188" s="6"/>
      <c r="O188" s="6">
        <f t="shared" si="14"/>
        <v>0</v>
      </c>
      <c r="P188" s="6"/>
    </row>
    <row r="189" spans="1:16" x14ac:dyDescent="0.35">
      <c r="A189" s="8" t="s">
        <v>1670</v>
      </c>
      <c r="B189" s="9"/>
      <c r="C189" s="9"/>
      <c r="D189" s="9"/>
      <c r="E189" s="9">
        <v>1</v>
      </c>
      <c r="F189" s="9"/>
      <c r="G189" s="9"/>
      <c r="H189" s="9"/>
      <c r="I189" s="9"/>
      <c r="J189" s="9"/>
      <c r="K189" s="9">
        <v>1</v>
      </c>
      <c r="L189" s="6">
        <f>B189+C189+F189+G189+I189+D189+H189+J189</f>
        <v>0</v>
      </c>
      <c r="M189" s="6">
        <f t="shared" si="13"/>
        <v>0</v>
      </c>
      <c r="N189" s="6"/>
      <c r="O189" s="6">
        <f t="shared" si="14"/>
        <v>0</v>
      </c>
      <c r="P189" s="6"/>
    </row>
    <row r="190" spans="1:16" x14ac:dyDescent="0.35">
      <c r="A190" s="8" t="s">
        <v>738</v>
      </c>
      <c r="B190" s="9"/>
      <c r="C190" s="9"/>
      <c r="D190" s="9"/>
      <c r="E190" s="9">
        <v>1</v>
      </c>
      <c r="F190" s="9"/>
      <c r="G190" s="9"/>
      <c r="H190" s="9"/>
      <c r="I190" s="9"/>
      <c r="J190" s="9"/>
      <c r="K190" s="9">
        <v>1</v>
      </c>
      <c r="L190" s="6">
        <f>B190+C190+F190+G190+I190+D190+H190+J190</f>
        <v>0</v>
      </c>
      <c r="M190" s="6">
        <f t="shared" si="13"/>
        <v>0</v>
      </c>
      <c r="N190" s="6"/>
      <c r="O190" s="6">
        <f t="shared" si="14"/>
        <v>0</v>
      </c>
      <c r="P190" s="6"/>
    </row>
    <row r="191" spans="1:16" x14ac:dyDescent="0.35">
      <c r="A191" s="8" t="s">
        <v>1262</v>
      </c>
      <c r="B191" s="9"/>
      <c r="C191" s="9"/>
      <c r="D191" s="9"/>
      <c r="E191" s="9">
        <v>1</v>
      </c>
      <c r="F191" s="9"/>
      <c r="G191" s="9"/>
      <c r="H191" s="9"/>
      <c r="I191" s="9"/>
      <c r="J191" s="9"/>
      <c r="K191" s="9">
        <v>1</v>
      </c>
      <c r="L191" s="6">
        <f>B191+C191+F191+G191+I191+D191+H191+J191</f>
        <v>0</v>
      </c>
      <c r="M191" s="6">
        <f t="shared" si="13"/>
        <v>0</v>
      </c>
      <c r="N191" s="6"/>
      <c r="O191" s="6">
        <f t="shared" si="14"/>
        <v>0</v>
      </c>
      <c r="P191" s="6"/>
    </row>
    <row r="192" spans="1:16" x14ac:dyDescent="0.35">
      <c r="A192" s="8" t="s">
        <v>748</v>
      </c>
      <c r="B192" s="9"/>
      <c r="C192" s="9"/>
      <c r="D192" s="9"/>
      <c r="E192" s="9">
        <v>1</v>
      </c>
      <c r="F192" s="9"/>
      <c r="G192" s="9"/>
      <c r="H192" s="9"/>
      <c r="I192" s="9"/>
      <c r="J192" s="9"/>
      <c r="K192" s="9">
        <v>1</v>
      </c>
      <c r="L192" s="6">
        <f>B192+C192+F192+G192+I192+D192+H192+J192</f>
        <v>0</v>
      </c>
      <c r="M192" s="6">
        <f t="shared" si="13"/>
        <v>0</v>
      </c>
      <c r="N192" s="6"/>
      <c r="O192" s="6">
        <f t="shared" si="14"/>
        <v>0</v>
      </c>
      <c r="P192" s="6"/>
    </row>
    <row r="193" spans="1:16" x14ac:dyDescent="0.35">
      <c r="A193" s="8" t="s">
        <v>42</v>
      </c>
      <c r="B193" s="9"/>
      <c r="C193" s="9"/>
      <c r="D193" s="9"/>
      <c r="E193" s="9">
        <v>1</v>
      </c>
      <c r="F193" s="9"/>
      <c r="G193" s="9"/>
      <c r="H193" s="9"/>
      <c r="I193" s="9"/>
      <c r="J193" s="9"/>
      <c r="K193" s="9">
        <v>1</v>
      </c>
      <c r="L193" s="6">
        <f>B193+C193+F193+G193+I193+D193+H193+J193</f>
        <v>0</v>
      </c>
      <c r="M193" s="6">
        <f t="shared" si="13"/>
        <v>0</v>
      </c>
      <c r="N193" s="6"/>
      <c r="O193" s="6">
        <f t="shared" si="14"/>
        <v>0</v>
      </c>
      <c r="P193" s="6"/>
    </row>
    <row r="194" spans="1:16" x14ac:dyDescent="0.35">
      <c r="A194" s="8" t="s">
        <v>2098</v>
      </c>
      <c r="B194" s="9"/>
      <c r="C194" s="9"/>
      <c r="D194" s="9"/>
      <c r="E194" s="9">
        <v>1</v>
      </c>
      <c r="F194" s="9"/>
      <c r="G194" s="9"/>
      <c r="H194" s="9"/>
      <c r="I194" s="9"/>
      <c r="J194" s="9"/>
      <c r="K194" s="9">
        <v>1</v>
      </c>
      <c r="L194" s="6">
        <f>B194+C194+F194+G194+I194+D194+H194+J194</f>
        <v>0</v>
      </c>
      <c r="M194" s="6">
        <f t="shared" si="13"/>
        <v>0</v>
      </c>
      <c r="N194" s="6"/>
      <c r="O194" s="6">
        <f t="shared" si="14"/>
        <v>0</v>
      </c>
      <c r="P194" s="6"/>
    </row>
    <row r="195" spans="1:16" x14ac:dyDescent="0.35">
      <c r="A195" s="8" t="s">
        <v>1558</v>
      </c>
      <c r="B195" s="9"/>
      <c r="C195" s="9"/>
      <c r="D195" s="9"/>
      <c r="E195" s="9">
        <v>1</v>
      </c>
      <c r="F195" s="9"/>
      <c r="G195" s="9"/>
      <c r="H195" s="9"/>
      <c r="I195" s="9"/>
      <c r="J195" s="9"/>
      <c r="K195" s="9">
        <v>1</v>
      </c>
      <c r="L195" s="6">
        <f>B195+C195+F195+G195+I195+D195+H195+J195</f>
        <v>0</v>
      </c>
      <c r="M195" s="6">
        <f t="shared" si="13"/>
        <v>0</v>
      </c>
      <c r="N195" s="6"/>
      <c r="O195" s="6">
        <f t="shared" si="14"/>
        <v>0</v>
      </c>
      <c r="P195" s="6"/>
    </row>
    <row r="196" spans="1:16" x14ac:dyDescent="0.35">
      <c r="A196" s="8" t="s">
        <v>450</v>
      </c>
      <c r="B196" s="9"/>
      <c r="C196" s="9"/>
      <c r="D196" s="9"/>
      <c r="E196" s="9">
        <v>1</v>
      </c>
      <c r="F196" s="9"/>
      <c r="G196" s="9"/>
      <c r="H196" s="9"/>
      <c r="I196" s="9"/>
      <c r="J196" s="9"/>
      <c r="K196" s="9">
        <v>1</v>
      </c>
      <c r="L196" s="6">
        <f>B196+C196+F196+G196+I196+D196+H196+J196</f>
        <v>0</v>
      </c>
      <c r="M196" s="6">
        <f t="shared" si="13"/>
        <v>0</v>
      </c>
      <c r="N196" s="6"/>
      <c r="O196" s="6">
        <f t="shared" si="14"/>
        <v>0</v>
      </c>
      <c r="P196" s="6"/>
    </row>
    <row r="197" spans="1:16" x14ac:dyDescent="0.35">
      <c r="A197" s="8" t="s">
        <v>1672</v>
      </c>
      <c r="B197" s="9"/>
      <c r="C197" s="9"/>
      <c r="D197" s="9"/>
      <c r="E197" s="9">
        <v>1</v>
      </c>
      <c r="F197" s="9"/>
      <c r="G197" s="9"/>
      <c r="H197" s="9"/>
      <c r="I197" s="9"/>
      <c r="J197" s="9"/>
      <c r="K197" s="9">
        <v>1</v>
      </c>
      <c r="L197" s="6">
        <f>B197+C197+F197+G197+I197+D197+H197+J197</f>
        <v>0</v>
      </c>
      <c r="M197" s="6">
        <f t="shared" si="13"/>
        <v>0</v>
      </c>
      <c r="N197" s="6"/>
      <c r="O197" s="6">
        <f t="shared" si="14"/>
        <v>0</v>
      </c>
      <c r="P197" s="6"/>
    </row>
    <row r="198" spans="1:16" x14ac:dyDescent="0.35">
      <c r="A198" s="8" t="s">
        <v>2146</v>
      </c>
      <c r="B198" s="9"/>
      <c r="C198" s="9"/>
      <c r="D198" s="9"/>
      <c r="E198" s="9">
        <v>1</v>
      </c>
      <c r="F198" s="9"/>
      <c r="G198" s="9"/>
      <c r="H198" s="9"/>
      <c r="I198" s="9"/>
      <c r="J198" s="9"/>
      <c r="K198" s="9">
        <v>1</v>
      </c>
      <c r="L198" s="6">
        <f>B198+C198+F198+G198+I198+D198+H198+J198</f>
        <v>0</v>
      </c>
      <c r="M198" s="6">
        <f t="shared" si="13"/>
        <v>0</v>
      </c>
      <c r="N198" s="6"/>
      <c r="O198" s="6">
        <f t="shared" si="14"/>
        <v>0</v>
      </c>
      <c r="P198" s="6"/>
    </row>
    <row r="199" spans="1:16" x14ac:dyDescent="0.35">
      <c r="A199" s="8" t="s">
        <v>1642</v>
      </c>
      <c r="B199" s="9"/>
      <c r="C199" s="9"/>
      <c r="D199" s="9"/>
      <c r="E199" s="9">
        <v>1</v>
      </c>
      <c r="F199" s="9"/>
      <c r="G199" s="9"/>
      <c r="H199" s="9"/>
      <c r="I199" s="9"/>
      <c r="J199" s="9"/>
      <c r="K199" s="9">
        <v>1</v>
      </c>
      <c r="L199" s="6">
        <f>B199+C199+F199+G199+I199+D199+H199+J199</f>
        <v>0</v>
      </c>
      <c r="M199" s="6">
        <f t="shared" si="13"/>
        <v>0</v>
      </c>
      <c r="N199" s="6"/>
      <c r="O199" s="6">
        <f t="shared" si="14"/>
        <v>0</v>
      </c>
      <c r="P199" s="6"/>
    </row>
    <row r="200" spans="1:16" x14ac:dyDescent="0.35">
      <c r="A200" s="8" t="s">
        <v>1544</v>
      </c>
      <c r="B200" s="9"/>
      <c r="C200" s="9"/>
      <c r="D200" s="9"/>
      <c r="E200" s="9">
        <v>1</v>
      </c>
      <c r="F200" s="9"/>
      <c r="G200" s="9"/>
      <c r="H200" s="9"/>
      <c r="I200" s="9"/>
      <c r="J200" s="9"/>
      <c r="K200" s="9">
        <v>1</v>
      </c>
      <c r="L200" s="6">
        <f>B200+C200+F200+G200+I200+D200+H200+J200</f>
        <v>0</v>
      </c>
      <c r="M200" s="6">
        <f t="shared" si="13"/>
        <v>0</v>
      </c>
      <c r="N200" s="6"/>
      <c r="O200" s="6">
        <f t="shared" si="14"/>
        <v>0</v>
      </c>
      <c r="P200" s="6"/>
    </row>
    <row r="201" spans="1:16" x14ac:dyDescent="0.35">
      <c r="A201" s="8" t="s">
        <v>2086</v>
      </c>
      <c r="B201" s="9"/>
      <c r="C201" s="9"/>
      <c r="D201" s="9"/>
      <c r="E201" s="9">
        <v>1</v>
      </c>
      <c r="F201" s="9"/>
      <c r="G201" s="9"/>
      <c r="H201" s="9"/>
      <c r="I201" s="9"/>
      <c r="J201" s="9"/>
      <c r="K201" s="9">
        <v>1</v>
      </c>
      <c r="L201" s="6">
        <f>B201+C201+F201+G201+I201+D201+H201+J201</f>
        <v>0</v>
      </c>
      <c r="M201" s="6">
        <f t="shared" si="13"/>
        <v>0</v>
      </c>
      <c r="N201" s="6"/>
      <c r="O201" s="6">
        <f t="shared" si="14"/>
        <v>0</v>
      </c>
      <c r="P201" s="6"/>
    </row>
    <row r="202" spans="1:16" x14ac:dyDescent="0.35">
      <c r="A202" s="8" t="s">
        <v>1377</v>
      </c>
      <c r="B202" s="9"/>
      <c r="C202" s="9"/>
      <c r="D202" s="9"/>
      <c r="E202" s="9">
        <v>1</v>
      </c>
      <c r="F202" s="9"/>
      <c r="G202" s="9"/>
      <c r="H202" s="9"/>
      <c r="I202" s="9"/>
      <c r="J202" s="9"/>
      <c r="K202" s="9">
        <v>1</v>
      </c>
      <c r="L202" s="6">
        <f>B202+C202+F202+G202+I202+D202+H202+J202</f>
        <v>0</v>
      </c>
      <c r="M202" s="6">
        <f t="shared" si="13"/>
        <v>0</v>
      </c>
      <c r="N202" s="6"/>
      <c r="O202" s="6">
        <f t="shared" si="14"/>
        <v>0</v>
      </c>
      <c r="P202" s="6"/>
    </row>
    <row r="203" spans="1:16" x14ac:dyDescent="0.35">
      <c r="A203" s="8" t="s">
        <v>2095</v>
      </c>
      <c r="B203" s="9"/>
      <c r="C203" s="9"/>
      <c r="D203" s="9"/>
      <c r="E203" s="9">
        <v>1</v>
      </c>
      <c r="F203" s="9"/>
      <c r="G203" s="9"/>
      <c r="H203" s="9"/>
      <c r="I203" s="9"/>
      <c r="J203" s="9"/>
      <c r="K203" s="9">
        <v>1</v>
      </c>
      <c r="L203" s="6">
        <f>B203+C203+F203+G203+I203+D203+H203+J203</f>
        <v>0</v>
      </c>
      <c r="M203" s="6">
        <f t="shared" si="13"/>
        <v>0</v>
      </c>
      <c r="N203" s="6"/>
      <c r="O203" s="6">
        <f t="shared" si="14"/>
        <v>0</v>
      </c>
      <c r="P203" s="6"/>
    </row>
    <row r="204" spans="1:16" x14ac:dyDescent="0.35">
      <c r="A204" s="8" t="s">
        <v>2096</v>
      </c>
      <c r="B204" s="9"/>
      <c r="C204" s="9"/>
      <c r="D204" s="9"/>
      <c r="E204" s="9">
        <v>1</v>
      </c>
      <c r="F204" s="9"/>
      <c r="G204" s="9"/>
      <c r="H204" s="9"/>
      <c r="I204" s="9"/>
      <c r="J204" s="9"/>
      <c r="K204" s="9">
        <v>1</v>
      </c>
      <c r="L204" s="6">
        <f>B204+C204+F204+G204+I204+D204+H204+J204</f>
        <v>0</v>
      </c>
      <c r="M204" s="6">
        <f t="shared" si="13"/>
        <v>0</v>
      </c>
      <c r="N204" s="6"/>
      <c r="O204" s="6">
        <f t="shared" si="14"/>
        <v>0</v>
      </c>
      <c r="P204" s="6"/>
    </row>
    <row r="205" spans="1:16" x14ac:dyDescent="0.35">
      <c r="A205" s="8" t="s">
        <v>628</v>
      </c>
      <c r="B205" s="9"/>
      <c r="C205" s="9"/>
      <c r="D205" s="9"/>
      <c r="E205" s="9">
        <v>1</v>
      </c>
      <c r="F205" s="9"/>
      <c r="G205" s="9"/>
      <c r="H205" s="9"/>
      <c r="I205" s="9"/>
      <c r="J205" s="9"/>
      <c r="K205" s="9">
        <v>1</v>
      </c>
      <c r="L205" s="6">
        <f>B205+C205+F205+G205+I205+D205+H205+J205</f>
        <v>0</v>
      </c>
      <c r="M205" s="6">
        <f t="shared" si="13"/>
        <v>0</v>
      </c>
      <c r="N205" s="6"/>
      <c r="O205" s="6">
        <f t="shared" si="14"/>
        <v>0</v>
      </c>
      <c r="P205" s="6"/>
    </row>
    <row r="206" spans="1:16" x14ac:dyDescent="0.35">
      <c r="A206" s="8" t="s">
        <v>631</v>
      </c>
      <c r="B206" s="9"/>
      <c r="C206" s="9"/>
      <c r="D206" s="9"/>
      <c r="E206" s="9">
        <v>1</v>
      </c>
      <c r="F206" s="9"/>
      <c r="G206" s="9"/>
      <c r="H206" s="9"/>
      <c r="I206" s="9"/>
      <c r="J206" s="9"/>
      <c r="K206" s="9">
        <v>1</v>
      </c>
      <c r="L206" s="6">
        <f>B206+C206+F206+G206+I206+D206+H206+J206</f>
        <v>0</v>
      </c>
      <c r="M206" s="6">
        <f t="shared" si="13"/>
        <v>0</v>
      </c>
      <c r="N206" s="6"/>
      <c r="O206" s="6">
        <f t="shared" si="14"/>
        <v>0</v>
      </c>
      <c r="P206" s="6"/>
    </row>
    <row r="207" spans="1:16" x14ac:dyDescent="0.35">
      <c r="A207" s="8" t="s">
        <v>2106</v>
      </c>
      <c r="B207" s="9"/>
      <c r="C207" s="9"/>
      <c r="D207" s="9"/>
      <c r="E207" s="9">
        <v>1</v>
      </c>
      <c r="F207" s="9"/>
      <c r="G207" s="9"/>
      <c r="H207" s="9"/>
      <c r="I207" s="9"/>
      <c r="J207" s="9"/>
      <c r="K207" s="9">
        <v>1</v>
      </c>
      <c r="L207" s="6">
        <f>B207+C207+F207+G207+I207+D207+H207+J207</f>
        <v>0</v>
      </c>
      <c r="M207" s="6">
        <f t="shared" si="13"/>
        <v>0</v>
      </c>
      <c r="N207" s="6"/>
      <c r="O207" s="6">
        <f t="shared" si="14"/>
        <v>0</v>
      </c>
      <c r="P207" s="6"/>
    </row>
    <row r="208" spans="1:16" x14ac:dyDescent="0.35">
      <c r="A208" s="8" t="s">
        <v>2103</v>
      </c>
      <c r="B208" s="9"/>
      <c r="C208" s="9"/>
      <c r="D208" s="9"/>
      <c r="E208" s="9">
        <v>1</v>
      </c>
      <c r="F208" s="9"/>
      <c r="G208" s="9"/>
      <c r="H208" s="9"/>
      <c r="I208" s="9"/>
      <c r="J208" s="9"/>
      <c r="K208" s="9">
        <v>1</v>
      </c>
      <c r="L208" s="6">
        <f>B208+C208+F208+G208+I208+D208+H208+J208</f>
        <v>0</v>
      </c>
      <c r="M208" s="6">
        <f t="shared" si="13"/>
        <v>0</v>
      </c>
      <c r="N208" s="6"/>
      <c r="O208" s="6">
        <f t="shared" si="14"/>
        <v>0</v>
      </c>
      <c r="P208" s="6"/>
    </row>
    <row r="209" spans="1:16" x14ac:dyDescent="0.35">
      <c r="A209" s="8" t="s">
        <v>2102</v>
      </c>
      <c r="B209" s="9"/>
      <c r="C209" s="9"/>
      <c r="D209" s="9"/>
      <c r="E209" s="9">
        <v>1</v>
      </c>
      <c r="F209" s="9"/>
      <c r="G209" s="9"/>
      <c r="H209" s="9"/>
      <c r="I209" s="9"/>
      <c r="J209" s="9"/>
      <c r="K209" s="9">
        <v>1</v>
      </c>
      <c r="L209" s="6">
        <f>B209+C209+F209+G209+I209+D209+H209+J209</f>
        <v>0</v>
      </c>
      <c r="M209" s="6">
        <f t="shared" si="13"/>
        <v>0</v>
      </c>
      <c r="N209" s="6"/>
      <c r="O209" s="6">
        <f t="shared" si="14"/>
        <v>0</v>
      </c>
      <c r="P209" s="6"/>
    </row>
    <row r="210" spans="1:16" x14ac:dyDescent="0.35">
      <c r="A210" s="8" t="s">
        <v>1241</v>
      </c>
      <c r="B210" s="9"/>
      <c r="C210" s="9"/>
      <c r="D210" s="9"/>
      <c r="E210" s="9">
        <v>1</v>
      </c>
      <c r="F210" s="9"/>
      <c r="G210" s="9"/>
      <c r="H210" s="9"/>
      <c r="I210" s="9"/>
      <c r="J210" s="9"/>
      <c r="K210" s="9">
        <v>1</v>
      </c>
      <c r="L210" s="6">
        <f>B210+C210+F210+G210+I210+D210+H210+J210</f>
        <v>0</v>
      </c>
      <c r="M210" s="6">
        <f t="shared" si="13"/>
        <v>0</v>
      </c>
      <c r="N210" s="6"/>
      <c r="O210" s="6">
        <f t="shared" si="14"/>
        <v>0</v>
      </c>
      <c r="P210" s="6"/>
    </row>
    <row r="211" spans="1:16" x14ac:dyDescent="0.35">
      <c r="A211" s="8" t="s">
        <v>1507</v>
      </c>
      <c r="B211" s="9"/>
      <c r="C211" s="9"/>
      <c r="D211" s="9"/>
      <c r="E211" s="9">
        <v>1</v>
      </c>
      <c r="F211" s="9"/>
      <c r="G211" s="9"/>
      <c r="H211" s="9"/>
      <c r="I211" s="9"/>
      <c r="J211" s="9"/>
      <c r="K211" s="9">
        <v>1</v>
      </c>
      <c r="L211" s="6">
        <f>B211+C211+F211+G211+I211+D211+H211+J211</f>
        <v>0</v>
      </c>
      <c r="M211" s="6">
        <f t="shared" si="13"/>
        <v>0</v>
      </c>
      <c r="N211" s="6"/>
      <c r="O211" s="6">
        <f t="shared" si="14"/>
        <v>0</v>
      </c>
      <c r="P211" s="6"/>
    </row>
    <row r="212" spans="1:16" x14ac:dyDescent="0.35">
      <c r="A212" s="8" t="s">
        <v>206</v>
      </c>
      <c r="B212" s="9"/>
      <c r="C212" s="9"/>
      <c r="D212" s="9"/>
      <c r="E212" s="9">
        <v>1</v>
      </c>
      <c r="F212" s="9"/>
      <c r="G212" s="9"/>
      <c r="H212" s="9"/>
      <c r="I212" s="9"/>
      <c r="J212" s="9"/>
      <c r="K212" s="9">
        <v>1</v>
      </c>
      <c r="L212" s="6">
        <f>B212+C212+F212+G212+I212+D212+H212+J212</f>
        <v>0</v>
      </c>
      <c r="M212" s="6">
        <f t="shared" si="13"/>
        <v>0</v>
      </c>
      <c r="N212" s="6"/>
      <c r="O212" s="6">
        <f t="shared" si="14"/>
        <v>0</v>
      </c>
      <c r="P212" s="6"/>
    </row>
    <row r="213" spans="1:16" x14ac:dyDescent="0.35">
      <c r="A213" s="8" t="s">
        <v>756</v>
      </c>
      <c r="B213" s="9"/>
      <c r="C213" s="9"/>
      <c r="D213" s="9"/>
      <c r="E213" s="9">
        <v>1</v>
      </c>
      <c r="F213" s="9"/>
      <c r="G213" s="9"/>
      <c r="H213" s="9"/>
      <c r="I213" s="9"/>
      <c r="J213" s="9"/>
      <c r="K213" s="9">
        <v>1</v>
      </c>
      <c r="L213" s="6">
        <f>B213+C213+F213+G213+I213+D213+H213+J213</f>
        <v>0</v>
      </c>
      <c r="M213" s="6">
        <f t="shared" si="13"/>
        <v>0</v>
      </c>
      <c r="N213" s="6"/>
      <c r="O213" s="6">
        <f t="shared" si="14"/>
        <v>0</v>
      </c>
      <c r="P213" s="6"/>
    </row>
    <row r="214" spans="1:16" x14ac:dyDescent="0.35">
      <c r="A214" s="8" t="s">
        <v>596</v>
      </c>
      <c r="B214" s="9"/>
      <c r="C214" s="9"/>
      <c r="D214" s="9"/>
      <c r="E214" s="9">
        <v>1</v>
      </c>
      <c r="F214" s="9"/>
      <c r="G214" s="9"/>
      <c r="H214" s="9"/>
      <c r="I214" s="9"/>
      <c r="J214" s="9"/>
      <c r="K214" s="9">
        <v>1</v>
      </c>
      <c r="L214" s="6">
        <f>B214+C214+F214+G214+I214+D214+H214+J214</f>
        <v>0</v>
      </c>
      <c r="M214" s="6">
        <f t="shared" si="13"/>
        <v>0</v>
      </c>
      <c r="N214" s="6"/>
      <c r="O214" s="6">
        <f t="shared" si="14"/>
        <v>0</v>
      </c>
      <c r="P214" s="6"/>
    </row>
    <row r="215" spans="1:16" x14ac:dyDescent="0.35">
      <c r="A215" s="8" t="s">
        <v>2077</v>
      </c>
      <c r="B215" s="9"/>
      <c r="C215" s="9"/>
      <c r="D215" s="9"/>
      <c r="E215" s="9">
        <v>1</v>
      </c>
      <c r="F215" s="9"/>
      <c r="G215" s="9"/>
      <c r="H215" s="9"/>
      <c r="I215" s="9"/>
      <c r="J215" s="9"/>
      <c r="K215" s="9">
        <v>1</v>
      </c>
      <c r="L215" s="6">
        <f>B215+C215+F215+G215+I215+D215+H215+J215</f>
        <v>0</v>
      </c>
      <c r="M215" s="6">
        <f t="shared" si="13"/>
        <v>0</v>
      </c>
      <c r="N215" s="6"/>
      <c r="O215" s="6">
        <f t="shared" si="14"/>
        <v>0</v>
      </c>
      <c r="P215" s="6"/>
    </row>
    <row r="216" spans="1:16" x14ac:dyDescent="0.35">
      <c r="A216" s="8" t="s">
        <v>29</v>
      </c>
      <c r="B216" s="9"/>
      <c r="C216" s="9"/>
      <c r="D216" s="9"/>
      <c r="E216" s="9">
        <v>1</v>
      </c>
      <c r="F216" s="9"/>
      <c r="G216" s="9"/>
      <c r="H216" s="9"/>
      <c r="I216" s="9"/>
      <c r="J216" s="9"/>
      <c r="K216" s="9">
        <v>1</v>
      </c>
      <c r="L216" s="6">
        <f>B216+C216+F216+G216+I216+D216+H216+J216</f>
        <v>0</v>
      </c>
      <c r="M216" s="6">
        <f t="shared" si="13"/>
        <v>0</v>
      </c>
      <c r="N216" s="6"/>
      <c r="O216" s="6">
        <f t="shared" si="14"/>
        <v>0</v>
      </c>
      <c r="P216" s="6"/>
    </row>
    <row r="217" spans="1:16" x14ac:dyDescent="0.35">
      <c r="A217" s="8" t="s">
        <v>2154</v>
      </c>
      <c r="B217" s="9"/>
      <c r="C217" s="9"/>
      <c r="D217" s="9"/>
      <c r="E217" s="9">
        <v>1</v>
      </c>
      <c r="F217" s="9"/>
      <c r="G217" s="9"/>
      <c r="H217" s="9"/>
      <c r="I217" s="9"/>
      <c r="J217" s="9"/>
      <c r="K217" s="9">
        <v>1</v>
      </c>
      <c r="L217" s="6">
        <f>B217+C217+F217+G217+I217+D217+H217+J217</f>
        <v>0</v>
      </c>
      <c r="M217" s="6">
        <f t="shared" si="13"/>
        <v>0</v>
      </c>
      <c r="N217" s="6"/>
      <c r="O217" s="6">
        <f t="shared" si="14"/>
        <v>0</v>
      </c>
      <c r="P217" s="6"/>
    </row>
    <row r="218" spans="1:16" x14ac:dyDescent="0.35">
      <c r="A218" s="8" t="s">
        <v>744</v>
      </c>
      <c r="B218" s="9"/>
      <c r="C218" s="9"/>
      <c r="D218" s="9"/>
      <c r="E218" s="9">
        <v>1</v>
      </c>
      <c r="F218" s="9"/>
      <c r="G218" s="9"/>
      <c r="H218" s="9"/>
      <c r="I218" s="9"/>
      <c r="J218" s="9"/>
      <c r="K218" s="9">
        <v>1</v>
      </c>
      <c r="L218" s="6">
        <f>B218+C218+F218+G218+I218+D218+H218+J218</f>
        <v>0</v>
      </c>
      <c r="M218" s="6">
        <f t="shared" si="13"/>
        <v>0</v>
      </c>
      <c r="N218" s="6"/>
      <c r="O218" s="6">
        <f t="shared" si="14"/>
        <v>0</v>
      </c>
      <c r="P218" s="6"/>
    </row>
    <row r="219" spans="1:16" x14ac:dyDescent="0.35">
      <c r="A219" s="8" t="s">
        <v>1627</v>
      </c>
      <c r="B219" s="9"/>
      <c r="C219" s="9"/>
      <c r="D219" s="9"/>
      <c r="E219" s="9">
        <v>1</v>
      </c>
      <c r="F219" s="9"/>
      <c r="G219" s="9"/>
      <c r="H219" s="9"/>
      <c r="I219" s="9"/>
      <c r="J219" s="9"/>
      <c r="K219" s="9">
        <v>1</v>
      </c>
      <c r="L219" s="6">
        <f>B219+C219+F219+G219+I219+D219+H219+J219</f>
        <v>0</v>
      </c>
      <c r="M219" s="6">
        <f t="shared" si="13"/>
        <v>0</v>
      </c>
      <c r="N219" s="6"/>
      <c r="O219" s="6">
        <f t="shared" si="14"/>
        <v>0</v>
      </c>
      <c r="P219" s="6"/>
    </row>
    <row r="220" spans="1:16" x14ac:dyDescent="0.35">
      <c r="A220" s="8" t="s">
        <v>1318</v>
      </c>
      <c r="B220" s="9"/>
      <c r="C220" s="9"/>
      <c r="D220" s="9"/>
      <c r="E220" s="9">
        <v>1</v>
      </c>
      <c r="F220" s="9"/>
      <c r="G220" s="9"/>
      <c r="H220" s="9"/>
      <c r="I220" s="9"/>
      <c r="J220" s="9"/>
      <c r="K220" s="9">
        <v>1</v>
      </c>
      <c r="L220" s="6">
        <f>B220+C220+F220+G220+I220+D220+H220+J220</f>
        <v>0</v>
      </c>
      <c r="M220" s="6">
        <f t="shared" si="13"/>
        <v>0</v>
      </c>
      <c r="N220" s="6"/>
      <c r="O220" s="6">
        <f t="shared" si="14"/>
        <v>0</v>
      </c>
      <c r="P220" s="6"/>
    </row>
    <row r="221" spans="1:16" x14ac:dyDescent="0.35">
      <c r="A221" s="8" t="s">
        <v>1666</v>
      </c>
      <c r="B221" s="9"/>
      <c r="C221" s="9"/>
      <c r="D221" s="9"/>
      <c r="E221" s="9">
        <v>1</v>
      </c>
      <c r="F221" s="9"/>
      <c r="G221" s="9"/>
      <c r="H221" s="9"/>
      <c r="I221" s="9"/>
      <c r="J221" s="9"/>
      <c r="K221" s="9">
        <v>1</v>
      </c>
      <c r="L221" s="6">
        <f>B221+C221+F221+G221+I221+D221+H221+J221</f>
        <v>0</v>
      </c>
      <c r="M221" s="6">
        <f t="shared" si="13"/>
        <v>0</v>
      </c>
      <c r="N221" s="6"/>
      <c r="O221" s="6">
        <f t="shared" si="14"/>
        <v>0</v>
      </c>
      <c r="P221" s="6"/>
    </row>
    <row r="222" spans="1:16" x14ac:dyDescent="0.35">
      <c r="A222" s="8" t="s">
        <v>1320</v>
      </c>
      <c r="B222" s="9"/>
      <c r="C222" s="9"/>
      <c r="D222" s="9"/>
      <c r="E222" s="9">
        <v>1</v>
      </c>
      <c r="F222" s="9"/>
      <c r="G222" s="9"/>
      <c r="H222" s="9"/>
      <c r="I222" s="9"/>
      <c r="J222" s="9"/>
      <c r="K222" s="9">
        <v>1</v>
      </c>
      <c r="L222" s="6">
        <f>B222+C222+F222+G222+I222+D222+H222+J222</f>
        <v>0</v>
      </c>
      <c r="M222" s="6">
        <f t="shared" si="13"/>
        <v>0</v>
      </c>
      <c r="N222" s="6"/>
      <c r="O222" s="6">
        <f t="shared" si="14"/>
        <v>0</v>
      </c>
      <c r="P222" s="6"/>
    </row>
    <row r="223" spans="1:16" x14ac:dyDescent="0.35">
      <c r="A223" s="8" t="s">
        <v>1336</v>
      </c>
      <c r="B223" s="9"/>
      <c r="C223" s="9"/>
      <c r="D223" s="9"/>
      <c r="E223" s="9">
        <v>1</v>
      </c>
      <c r="F223" s="9"/>
      <c r="G223" s="9"/>
      <c r="H223" s="9"/>
      <c r="I223" s="9"/>
      <c r="J223" s="9"/>
      <c r="K223" s="9">
        <v>1</v>
      </c>
      <c r="L223" s="6">
        <f>B223+C223+F223+G223+I223+D223+H223+J223</f>
        <v>0</v>
      </c>
      <c r="M223" s="6">
        <f t="shared" si="13"/>
        <v>0</v>
      </c>
      <c r="N223" s="6"/>
      <c r="O223" s="6">
        <f t="shared" si="14"/>
        <v>0</v>
      </c>
      <c r="P223" s="6"/>
    </row>
    <row r="224" spans="1:16" x14ac:dyDescent="0.35">
      <c r="A224" s="8" t="s">
        <v>2165</v>
      </c>
      <c r="B224" s="9"/>
      <c r="C224" s="9"/>
      <c r="D224" s="9"/>
      <c r="E224" s="9">
        <v>1</v>
      </c>
      <c r="F224" s="9"/>
      <c r="G224" s="9"/>
      <c r="H224" s="9"/>
      <c r="I224" s="9"/>
      <c r="J224" s="9"/>
      <c r="K224" s="9">
        <v>1</v>
      </c>
      <c r="L224" s="6">
        <f>B224+C224+F224+G224+I224+D224+H224+J224</f>
        <v>0</v>
      </c>
      <c r="M224" s="6">
        <f t="shared" si="13"/>
        <v>0</v>
      </c>
      <c r="N224" s="6"/>
      <c r="O224" s="6">
        <f t="shared" si="14"/>
        <v>0</v>
      </c>
      <c r="P224" s="6"/>
    </row>
    <row r="225" spans="1:16" x14ac:dyDescent="0.35">
      <c r="A225" s="8" t="s">
        <v>2166</v>
      </c>
      <c r="B225" s="9"/>
      <c r="C225" s="9"/>
      <c r="D225" s="9"/>
      <c r="E225" s="9">
        <v>1</v>
      </c>
      <c r="F225" s="9"/>
      <c r="G225" s="9"/>
      <c r="H225" s="9"/>
      <c r="I225" s="9"/>
      <c r="J225" s="9"/>
      <c r="K225" s="9">
        <v>1</v>
      </c>
      <c r="L225" s="6">
        <f>B225+C225+F225+G225+I225+D225+H225+J225</f>
        <v>0</v>
      </c>
      <c r="M225" s="6">
        <f t="shared" si="13"/>
        <v>0</v>
      </c>
      <c r="N225" s="6"/>
      <c r="O225" s="6">
        <f t="shared" si="14"/>
        <v>0</v>
      </c>
      <c r="P225" s="6"/>
    </row>
    <row r="226" spans="1:16" x14ac:dyDescent="0.35">
      <c r="A226" s="8" t="s">
        <v>2609</v>
      </c>
      <c r="B226" s="9"/>
      <c r="C226" s="9"/>
      <c r="D226" s="9"/>
      <c r="E226" s="9">
        <v>1</v>
      </c>
      <c r="F226" s="9"/>
      <c r="G226" s="9"/>
      <c r="H226" s="9"/>
      <c r="I226" s="9"/>
      <c r="J226" s="9"/>
      <c r="K226" s="9">
        <v>1</v>
      </c>
      <c r="L226" s="6">
        <f>B226+C226+F226+G226+I226+D226+H226+J226</f>
        <v>0</v>
      </c>
      <c r="M226" s="6">
        <f t="shared" si="13"/>
        <v>0</v>
      </c>
      <c r="N226" s="6"/>
      <c r="O226" s="6">
        <f t="shared" si="14"/>
        <v>0</v>
      </c>
      <c r="P226" s="6"/>
    </row>
    <row r="227" spans="1:16" x14ac:dyDescent="0.35">
      <c r="A227" s="8" t="s">
        <v>1308</v>
      </c>
      <c r="B227" s="9"/>
      <c r="C227" s="9"/>
      <c r="D227" s="9"/>
      <c r="E227" s="9">
        <v>1</v>
      </c>
      <c r="F227" s="9"/>
      <c r="G227" s="9"/>
      <c r="H227" s="9"/>
      <c r="I227" s="9"/>
      <c r="J227" s="9"/>
      <c r="K227" s="9">
        <v>1</v>
      </c>
      <c r="L227" s="6">
        <f>B227+C227+F227+G227+I227+D227+H227+J227</f>
        <v>0</v>
      </c>
      <c r="M227" s="6">
        <f t="shared" ref="M227:M290" si="15">G227+I227</f>
        <v>0</v>
      </c>
      <c r="N227" s="6"/>
      <c r="O227" s="6">
        <f t="shared" ref="O227:O290" si="16">C227+D227+F227</f>
        <v>0</v>
      </c>
      <c r="P227" s="6"/>
    </row>
    <row r="228" spans="1:16" x14ac:dyDescent="0.35">
      <c r="A228" s="8" t="s">
        <v>2219</v>
      </c>
      <c r="B228" s="9"/>
      <c r="C228" s="9"/>
      <c r="D228" s="9"/>
      <c r="E228" s="9">
        <v>1</v>
      </c>
      <c r="F228" s="9"/>
      <c r="G228" s="9"/>
      <c r="H228" s="9"/>
      <c r="I228" s="9"/>
      <c r="J228" s="9"/>
      <c r="K228" s="9">
        <v>1</v>
      </c>
      <c r="L228" s="6">
        <f>B228+C228+F228+G228+I228+D228+H228+J228</f>
        <v>0</v>
      </c>
      <c r="M228" s="6">
        <f t="shared" si="15"/>
        <v>0</v>
      </c>
      <c r="N228" s="6"/>
      <c r="O228" s="6">
        <f t="shared" si="16"/>
        <v>0</v>
      </c>
      <c r="P228" s="6"/>
    </row>
    <row r="229" spans="1:16" x14ac:dyDescent="0.35">
      <c r="A229" s="8" t="s">
        <v>1651</v>
      </c>
      <c r="B229" s="9"/>
      <c r="C229" s="9"/>
      <c r="D229" s="9"/>
      <c r="E229" s="9">
        <v>1</v>
      </c>
      <c r="F229" s="9"/>
      <c r="G229" s="9"/>
      <c r="H229" s="9"/>
      <c r="I229" s="9"/>
      <c r="J229" s="9"/>
      <c r="K229" s="9">
        <v>1</v>
      </c>
      <c r="L229" s="6">
        <f>B229+C229+F229+G229+I229+D229+H229+J229</f>
        <v>0</v>
      </c>
      <c r="M229" s="6">
        <f t="shared" si="15"/>
        <v>0</v>
      </c>
      <c r="N229" s="6"/>
      <c r="O229" s="6">
        <f t="shared" si="16"/>
        <v>0</v>
      </c>
      <c r="P229" s="6"/>
    </row>
    <row r="230" spans="1:16" x14ac:dyDescent="0.35">
      <c r="A230" s="8" t="s">
        <v>1652</v>
      </c>
      <c r="B230" s="9"/>
      <c r="C230" s="9"/>
      <c r="D230" s="9"/>
      <c r="E230" s="9">
        <v>1</v>
      </c>
      <c r="F230" s="9"/>
      <c r="G230" s="9"/>
      <c r="H230" s="9"/>
      <c r="I230" s="9"/>
      <c r="J230" s="9"/>
      <c r="K230" s="9">
        <v>1</v>
      </c>
      <c r="L230" s="6">
        <f>B230+C230+F230+G230+I230+D230+H230+J230</f>
        <v>0</v>
      </c>
      <c r="M230" s="6">
        <f t="shared" si="15"/>
        <v>0</v>
      </c>
      <c r="N230" s="6"/>
      <c r="O230" s="6">
        <f t="shared" si="16"/>
        <v>0</v>
      </c>
      <c r="P230" s="6"/>
    </row>
    <row r="231" spans="1:16" x14ac:dyDescent="0.35">
      <c r="A231" s="8" t="s">
        <v>1650</v>
      </c>
      <c r="B231" s="9"/>
      <c r="C231" s="9"/>
      <c r="D231" s="9"/>
      <c r="E231" s="9">
        <v>1</v>
      </c>
      <c r="F231" s="9"/>
      <c r="G231" s="9"/>
      <c r="H231" s="9"/>
      <c r="I231" s="9"/>
      <c r="J231" s="9"/>
      <c r="K231" s="9">
        <v>1</v>
      </c>
      <c r="L231" s="6">
        <f>B231+C231+F231+G231+I231+D231+H231+J231</f>
        <v>0</v>
      </c>
      <c r="M231" s="6">
        <f t="shared" si="15"/>
        <v>0</v>
      </c>
      <c r="N231" s="6"/>
      <c r="O231" s="6">
        <f t="shared" si="16"/>
        <v>0</v>
      </c>
      <c r="P231" s="6"/>
    </row>
    <row r="232" spans="1:16" x14ac:dyDescent="0.35">
      <c r="A232" s="8" t="s">
        <v>1653</v>
      </c>
      <c r="B232" s="9"/>
      <c r="C232" s="9"/>
      <c r="D232" s="9"/>
      <c r="E232" s="9">
        <v>1</v>
      </c>
      <c r="F232" s="9"/>
      <c r="G232" s="9"/>
      <c r="H232" s="9"/>
      <c r="I232" s="9"/>
      <c r="J232" s="9"/>
      <c r="K232" s="9">
        <v>1</v>
      </c>
      <c r="L232" s="6">
        <f>B232+C232+F232+G232+I232+D232+H232+J232</f>
        <v>0</v>
      </c>
      <c r="M232" s="6">
        <f t="shared" si="15"/>
        <v>0</v>
      </c>
      <c r="N232" s="6"/>
      <c r="O232" s="6">
        <f t="shared" si="16"/>
        <v>0</v>
      </c>
      <c r="P232" s="6"/>
    </row>
    <row r="233" spans="1:16" x14ac:dyDescent="0.35">
      <c r="A233" s="8" t="s">
        <v>1542</v>
      </c>
      <c r="B233" s="9"/>
      <c r="C233" s="9"/>
      <c r="D233" s="9"/>
      <c r="E233" s="9">
        <v>1</v>
      </c>
      <c r="F233" s="9"/>
      <c r="G233" s="9"/>
      <c r="H233" s="9"/>
      <c r="I233" s="9"/>
      <c r="J233" s="9"/>
      <c r="K233" s="9">
        <v>1</v>
      </c>
      <c r="L233" s="6">
        <f>B233+C233+F233+G233+I233+D233+H233+J233</f>
        <v>0</v>
      </c>
      <c r="M233" s="6">
        <f t="shared" si="15"/>
        <v>0</v>
      </c>
      <c r="N233" s="6"/>
      <c r="O233" s="6">
        <f t="shared" si="16"/>
        <v>0</v>
      </c>
      <c r="P233" s="6"/>
    </row>
    <row r="234" spans="1:16" x14ac:dyDescent="0.35">
      <c r="A234" s="8" t="s">
        <v>2177</v>
      </c>
      <c r="B234" s="9"/>
      <c r="C234" s="9"/>
      <c r="D234" s="9"/>
      <c r="E234" s="9">
        <v>1</v>
      </c>
      <c r="F234" s="9"/>
      <c r="G234" s="9"/>
      <c r="H234" s="9"/>
      <c r="I234" s="9"/>
      <c r="J234" s="9"/>
      <c r="K234" s="9">
        <v>1</v>
      </c>
      <c r="L234" s="6">
        <f>B234+C234+F234+G234+I234+D234+H234+J234</f>
        <v>0</v>
      </c>
      <c r="M234" s="6">
        <f t="shared" si="15"/>
        <v>0</v>
      </c>
      <c r="N234" s="6"/>
      <c r="O234" s="6">
        <f t="shared" si="16"/>
        <v>0</v>
      </c>
      <c r="P234" s="6"/>
    </row>
    <row r="235" spans="1:16" x14ac:dyDescent="0.35">
      <c r="A235" s="8" t="s">
        <v>1632</v>
      </c>
      <c r="B235" s="9"/>
      <c r="C235" s="9"/>
      <c r="D235" s="9"/>
      <c r="E235" s="9">
        <v>1</v>
      </c>
      <c r="F235" s="9"/>
      <c r="G235" s="9"/>
      <c r="H235" s="9"/>
      <c r="I235" s="9"/>
      <c r="J235" s="9"/>
      <c r="K235" s="9">
        <v>1</v>
      </c>
      <c r="L235" s="6">
        <f>B235+C235+F235+G235+I235+D235+H235+J235</f>
        <v>0</v>
      </c>
      <c r="M235" s="6">
        <f t="shared" si="15"/>
        <v>0</v>
      </c>
      <c r="N235" s="6"/>
      <c r="O235" s="6">
        <f t="shared" si="16"/>
        <v>0</v>
      </c>
      <c r="P235" s="6"/>
    </row>
    <row r="236" spans="1:16" x14ac:dyDescent="0.35">
      <c r="A236" s="8" t="s">
        <v>1346</v>
      </c>
      <c r="B236" s="9"/>
      <c r="C236" s="9"/>
      <c r="D236" s="9"/>
      <c r="E236" s="9">
        <v>1</v>
      </c>
      <c r="F236" s="9"/>
      <c r="G236" s="9"/>
      <c r="H236" s="9"/>
      <c r="I236" s="9"/>
      <c r="J236" s="9"/>
      <c r="K236" s="9">
        <v>1</v>
      </c>
      <c r="L236" s="6">
        <f>B236+C236+F236+G236+I236+D236+H236+J236</f>
        <v>0</v>
      </c>
      <c r="M236" s="6">
        <f t="shared" si="15"/>
        <v>0</v>
      </c>
      <c r="N236" s="6"/>
      <c r="O236" s="6">
        <f t="shared" si="16"/>
        <v>0</v>
      </c>
      <c r="P236" s="6"/>
    </row>
    <row r="237" spans="1:16" x14ac:dyDescent="0.35">
      <c r="A237" s="8" t="s">
        <v>727</v>
      </c>
      <c r="B237" s="9"/>
      <c r="C237" s="9"/>
      <c r="D237" s="9"/>
      <c r="E237" s="9">
        <v>1</v>
      </c>
      <c r="F237" s="9"/>
      <c r="G237" s="9"/>
      <c r="H237" s="9"/>
      <c r="I237" s="9"/>
      <c r="J237" s="9"/>
      <c r="K237" s="9">
        <v>1</v>
      </c>
      <c r="L237" s="6">
        <f>B237+C237+F237+G237+I237+D237+H237+J237</f>
        <v>0</v>
      </c>
      <c r="M237" s="6">
        <f t="shared" si="15"/>
        <v>0</v>
      </c>
      <c r="N237" s="6"/>
      <c r="O237" s="6">
        <f t="shared" si="16"/>
        <v>0</v>
      </c>
      <c r="P237" s="6"/>
    </row>
    <row r="238" spans="1:16" x14ac:dyDescent="0.35">
      <c r="A238" s="8" t="s">
        <v>1658</v>
      </c>
      <c r="B238" s="9"/>
      <c r="C238" s="9"/>
      <c r="D238" s="9"/>
      <c r="E238" s="9">
        <v>1</v>
      </c>
      <c r="F238" s="9"/>
      <c r="G238" s="9"/>
      <c r="H238" s="9"/>
      <c r="I238" s="9"/>
      <c r="J238" s="9"/>
      <c r="K238" s="9">
        <v>1</v>
      </c>
      <c r="L238" s="6">
        <f>B238+C238+F238+G238+I238+D238+H238+J238</f>
        <v>0</v>
      </c>
      <c r="M238" s="6">
        <f t="shared" si="15"/>
        <v>0</v>
      </c>
      <c r="N238" s="6"/>
      <c r="O238" s="6">
        <f t="shared" si="16"/>
        <v>0</v>
      </c>
      <c r="P238" s="6"/>
    </row>
    <row r="239" spans="1:16" x14ac:dyDescent="0.35">
      <c r="A239" s="8" t="s">
        <v>2060</v>
      </c>
      <c r="B239" s="9"/>
      <c r="C239" s="9"/>
      <c r="D239" s="9"/>
      <c r="E239" s="9">
        <v>1</v>
      </c>
      <c r="F239" s="9"/>
      <c r="G239" s="9"/>
      <c r="H239" s="9"/>
      <c r="I239" s="9"/>
      <c r="J239" s="9"/>
      <c r="K239" s="9">
        <v>1</v>
      </c>
      <c r="L239" s="6">
        <f>B239+C239+F239+G239+I239+D239+H239+J239</f>
        <v>0</v>
      </c>
      <c r="M239" s="6">
        <f t="shared" si="15"/>
        <v>0</v>
      </c>
      <c r="N239" s="6"/>
      <c r="O239" s="6">
        <f t="shared" si="16"/>
        <v>0</v>
      </c>
      <c r="P239" s="6"/>
    </row>
    <row r="240" spans="1:16" x14ac:dyDescent="0.35">
      <c r="A240" s="8" t="s">
        <v>266</v>
      </c>
      <c r="B240" s="9"/>
      <c r="C240" s="9"/>
      <c r="D240" s="9"/>
      <c r="E240" s="9">
        <v>1</v>
      </c>
      <c r="F240" s="9"/>
      <c r="G240" s="9"/>
      <c r="H240" s="9"/>
      <c r="I240" s="9"/>
      <c r="J240" s="9"/>
      <c r="K240" s="9">
        <v>1</v>
      </c>
      <c r="L240" s="6">
        <f>B240+C240+F240+G240+I240+D240+H240+J240</f>
        <v>0</v>
      </c>
      <c r="M240" s="6">
        <f t="shared" si="15"/>
        <v>0</v>
      </c>
      <c r="N240" s="6"/>
      <c r="O240" s="6">
        <f t="shared" si="16"/>
        <v>0</v>
      </c>
      <c r="P240" s="6"/>
    </row>
    <row r="241" spans="1:16" x14ac:dyDescent="0.35">
      <c r="A241" s="8" t="s">
        <v>2197</v>
      </c>
      <c r="B241" s="9"/>
      <c r="C241" s="9"/>
      <c r="D241" s="9"/>
      <c r="E241" s="9">
        <v>1</v>
      </c>
      <c r="F241" s="9"/>
      <c r="G241" s="9"/>
      <c r="H241" s="9"/>
      <c r="I241" s="9"/>
      <c r="J241" s="9"/>
      <c r="K241" s="9">
        <v>1</v>
      </c>
      <c r="L241" s="6">
        <f>B241+C241+F241+G241+I241+D241+H241+J241</f>
        <v>0</v>
      </c>
      <c r="M241" s="6">
        <f t="shared" si="15"/>
        <v>0</v>
      </c>
      <c r="N241" s="6"/>
      <c r="O241" s="6">
        <f t="shared" si="16"/>
        <v>0</v>
      </c>
      <c r="P241" s="6"/>
    </row>
    <row r="242" spans="1:16" x14ac:dyDescent="0.35">
      <c r="A242" s="8" t="s">
        <v>1626</v>
      </c>
      <c r="B242" s="9"/>
      <c r="C242" s="9"/>
      <c r="D242" s="9"/>
      <c r="E242" s="9">
        <v>1</v>
      </c>
      <c r="F242" s="9"/>
      <c r="G242" s="9"/>
      <c r="H242" s="9"/>
      <c r="I242" s="9"/>
      <c r="J242" s="9"/>
      <c r="K242" s="9">
        <v>1</v>
      </c>
      <c r="L242" s="6">
        <f>B242+C242+F242+G242+I242+D242+H242+J242</f>
        <v>0</v>
      </c>
      <c r="M242" s="6">
        <f t="shared" si="15"/>
        <v>0</v>
      </c>
      <c r="N242" s="6"/>
      <c r="O242" s="6">
        <f t="shared" si="16"/>
        <v>0</v>
      </c>
      <c r="P242" s="6"/>
    </row>
    <row r="243" spans="1:16" x14ac:dyDescent="0.35">
      <c r="A243" s="8" t="s">
        <v>1856</v>
      </c>
      <c r="B243" s="9"/>
      <c r="C243" s="9"/>
      <c r="D243" s="9"/>
      <c r="E243" s="9">
        <v>1</v>
      </c>
      <c r="F243" s="9"/>
      <c r="G243" s="9"/>
      <c r="H243" s="9"/>
      <c r="I243" s="9"/>
      <c r="J243" s="9"/>
      <c r="K243" s="9">
        <v>1</v>
      </c>
      <c r="L243" s="6">
        <f>B243+C243+F243+G243+I243+D243+H243+J243</f>
        <v>0</v>
      </c>
      <c r="M243" s="6">
        <f t="shared" si="15"/>
        <v>0</v>
      </c>
      <c r="N243" s="6"/>
      <c r="O243" s="6">
        <f t="shared" si="16"/>
        <v>0</v>
      </c>
      <c r="P243" s="6"/>
    </row>
    <row r="244" spans="1:16" x14ac:dyDescent="0.35">
      <c r="A244" s="8" t="s">
        <v>2173</v>
      </c>
      <c r="B244" s="9"/>
      <c r="C244" s="9"/>
      <c r="D244" s="9"/>
      <c r="E244" s="9">
        <v>1</v>
      </c>
      <c r="F244" s="9"/>
      <c r="G244" s="9"/>
      <c r="H244" s="9"/>
      <c r="I244" s="9"/>
      <c r="J244" s="9"/>
      <c r="K244" s="9">
        <v>1</v>
      </c>
      <c r="L244" s="6">
        <f>B244+C244+F244+G244+I244+D244+H244+J244</f>
        <v>0</v>
      </c>
      <c r="M244" s="6">
        <f t="shared" si="15"/>
        <v>0</v>
      </c>
      <c r="N244" s="6"/>
      <c r="O244" s="6">
        <f t="shared" si="16"/>
        <v>0</v>
      </c>
      <c r="P244" s="6"/>
    </row>
    <row r="245" spans="1:16" x14ac:dyDescent="0.35">
      <c r="A245" s="8" t="s">
        <v>2094</v>
      </c>
      <c r="B245" s="9"/>
      <c r="C245" s="9"/>
      <c r="D245" s="9"/>
      <c r="E245" s="9">
        <v>1</v>
      </c>
      <c r="F245" s="9"/>
      <c r="G245" s="9"/>
      <c r="H245" s="9"/>
      <c r="I245" s="9"/>
      <c r="J245" s="9"/>
      <c r="K245" s="9">
        <v>1</v>
      </c>
      <c r="L245" s="6">
        <f>B245+C245+F245+G245+I245+D245+H245+J245</f>
        <v>0</v>
      </c>
      <c r="M245" s="6">
        <f t="shared" si="15"/>
        <v>0</v>
      </c>
      <c r="N245" s="6"/>
      <c r="O245" s="6">
        <f t="shared" si="16"/>
        <v>0</v>
      </c>
      <c r="P245" s="6"/>
    </row>
    <row r="246" spans="1:16" x14ac:dyDescent="0.35">
      <c r="A246" s="8" t="s">
        <v>2085</v>
      </c>
      <c r="B246" s="9"/>
      <c r="C246" s="9"/>
      <c r="D246" s="9"/>
      <c r="E246" s="9">
        <v>1</v>
      </c>
      <c r="F246" s="9"/>
      <c r="G246" s="9"/>
      <c r="H246" s="9"/>
      <c r="I246" s="9"/>
      <c r="J246" s="9"/>
      <c r="K246" s="9">
        <v>1</v>
      </c>
      <c r="L246" s="6">
        <f>B246+C246+F246+G246+I246+D246+H246+J246</f>
        <v>0</v>
      </c>
      <c r="M246" s="6">
        <f t="shared" si="15"/>
        <v>0</v>
      </c>
      <c r="N246" s="6"/>
      <c r="O246" s="6">
        <f t="shared" si="16"/>
        <v>0</v>
      </c>
      <c r="P246" s="6"/>
    </row>
    <row r="247" spans="1:16" x14ac:dyDescent="0.35">
      <c r="A247" s="8" t="s">
        <v>1648</v>
      </c>
      <c r="B247" s="9"/>
      <c r="C247" s="9"/>
      <c r="D247" s="9"/>
      <c r="E247" s="9">
        <v>1</v>
      </c>
      <c r="F247" s="9"/>
      <c r="G247" s="9"/>
      <c r="H247" s="9"/>
      <c r="I247" s="9"/>
      <c r="J247" s="9"/>
      <c r="K247" s="9">
        <v>1</v>
      </c>
      <c r="L247" s="6">
        <f>B247+C247+F247+G247+I247+D247+H247+J247</f>
        <v>0</v>
      </c>
      <c r="M247" s="6">
        <f t="shared" si="15"/>
        <v>0</v>
      </c>
      <c r="N247" s="6"/>
      <c r="O247" s="6">
        <f t="shared" si="16"/>
        <v>0</v>
      </c>
      <c r="P247" s="6"/>
    </row>
    <row r="248" spans="1:16" x14ac:dyDescent="0.35">
      <c r="A248" s="8" t="s">
        <v>2101</v>
      </c>
      <c r="B248" s="9"/>
      <c r="C248" s="9"/>
      <c r="D248" s="9"/>
      <c r="E248" s="9">
        <v>1</v>
      </c>
      <c r="F248" s="9"/>
      <c r="G248" s="9"/>
      <c r="H248" s="9"/>
      <c r="I248" s="9"/>
      <c r="J248" s="9"/>
      <c r="K248" s="9">
        <v>1</v>
      </c>
      <c r="L248" s="6">
        <f>B248+C248+F248+G248+I248+D248+H248+J248</f>
        <v>0</v>
      </c>
      <c r="M248" s="6">
        <f t="shared" si="15"/>
        <v>0</v>
      </c>
      <c r="N248" s="6"/>
      <c r="O248" s="6">
        <f t="shared" si="16"/>
        <v>0</v>
      </c>
      <c r="P248" s="6"/>
    </row>
    <row r="249" spans="1:16" x14ac:dyDescent="0.35">
      <c r="A249" s="8" t="s">
        <v>1070</v>
      </c>
      <c r="B249" s="9"/>
      <c r="C249" s="9"/>
      <c r="D249" s="9"/>
      <c r="E249" s="9">
        <v>1</v>
      </c>
      <c r="F249" s="9"/>
      <c r="G249" s="9"/>
      <c r="H249" s="9"/>
      <c r="I249" s="9"/>
      <c r="J249" s="9"/>
      <c r="K249" s="9">
        <v>1</v>
      </c>
      <c r="L249" s="6">
        <f>B249+C249+F249+G249+I249+D249+H249+J249</f>
        <v>0</v>
      </c>
      <c r="M249" s="6">
        <f t="shared" si="15"/>
        <v>0</v>
      </c>
      <c r="N249" s="6"/>
      <c r="O249" s="6">
        <f t="shared" si="16"/>
        <v>0</v>
      </c>
      <c r="P249" s="6"/>
    </row>
    <row r="250" spans="1:16" x14ac:dyDescent="0.35">
      <c r="A250" s="8" t="s">
        <v>750</v>
      </c>
      <c r="B250" s="9"/>
      <c r="C250" s="9"/>
      <c r="D250" s="9"/>
      <c r="E250" s="9">
        <v>1</v>
      </c>
      <c r="F250" s="9"/>
      <c r="G250" s="9"/>
      <c r="H250" s="9"/>
      <c r="I250" s="9"/>
      <c r="J250" s="9"/>
      <c r="K250" s="9">
        <v>1</v>
      </c>
      <c r="L250" s="6">
        <f>B250+C250+F250+G250+I250+D250+H250+J250</f>
        <v>0</v>
      </c>
      <c r="M250" s="6">
        <f t="shared" si="15"/>
        <v>0</v>
      </c>
      <c r="N250" s="6"/>
      <c r="O250" s="6">
        <f t="shared" si="16"/>
        <v>0</v>
      </c>
      <c r="P250" s="6"/>
    </row>
    <row r="251" spans="1:16" x14ac:dyDescent="0.35">
      <c r="A251" s="8" t="s">
        <v>577</v>
      </c>
      <c r="B251" s="9"/>
      <c r="C251" s="9"/>
      <c r="D251" s="9"/>
      <c r="E251" s="9">
        <v>1</v>
      </c>
      <c r="F251" s="9"/>
      <c r="G251" s="9"/>
      <c r="H251" s="9"/>
      <c r="I251" s="9"/>
      <c r="J251" s="9"/>
      <c r="K251" s="9">
        <v>1</v>
      </c>
      <c r="L251" s="6">
        <f>B251+C251+F251+G251+I251+D251+H251+J251</f>
        <v>0</v>
      </c>
      <c r="M251" s="6">
        <f t="shared" si="15"/>
        <v>0</v>
      </c>
      <c r="N251" s="6"/>
      <c r="O251" s="6">
        <f t="shared" si="16"/>
        <v>0</v>
      </c>
      <c r="P251" s="6"/>
    </row>
    <row r="252" spans="1:16" x14ac:dyDescent="0.35">
      <c r="A252" s="8" t="s">
        <v>1743</v>
      </c>
      <c r="B252" s="9"/>
      <c r="C252" s="9"/>
      <c r="D252" s="9"/>
      <c r="E252" s="9">
        <v>1</v>
      </c>
      <c r="F252" s="9"/>
      <c r="G252" s="9"/>
      <c r="H252" s="9"/>
      <c r="I252" s="9"/>
      <c r="J252" s="9"/>
      <c r="K252" s="9">
        <v>1</v>
      </c>
      <c r="L252" s="6">
        <f>B252+C252+F252+G252+I252+D252+H252+J252</f>
        <v>0</v>
      </c>
      <c r="M252" s="6">
        <f t="shared" si="15"/>
        <v>0</v>
      </c>
      <c r="N252" s="6"/>
      <c r="O252" s="6">
        <f t="shared" si="16"/>
        <v>0</v>
      </c>
      <c r="P252" s="6"/>
    </row>
    <row r="253" spans="1:16" x14ac:dyDescent="0.35">
      <c r="A253" s="8" t="s">
        <v>751</v>
      </c>
      <c r="B253" s="9"/>
      <c r="C253" s="9"/>
      <c r="D253" s="9"/>
      <c r="E253" s="9">
        <v>1</v>
      </c>
      <c r="F253" s="9"/>
      <c r="G253" s="9"/>
      <c r="H253" s="9"/>
      <c r="I253" s="9"/>
      <c r="J253" s="9"/>
      <c r="K253" s="9">
        <v>1</v>
      </c>
      <c r="L253" s="6">
        <f>B253+C253+F253+G253+I253+D253+H253+J253</f>
        <v>0</v>
      </c>
      <c r="M253" s="6">
        <f t="shared" si="15"/>
        <v>0</v>
      </c>
      <c r="N253" s="6"/>
      <c r="O253" s="6">
        <f t="shared" si="16"/>
        <v>0</v>
      </c>
      <c r="P253" s="6"/>
    </row>
    <row r="254" spans="1:16" x14ac:dyDescent="0.35">
      <c r="A254" s="8" t="s">
        <v>2113</v>
      </c>
      <c r="B254" s="9"/>
      <c r="C254" s="9"/>
      <c r="D254" s="9"/>
      <c r="E254" s="9">
        <v>1</v>
      </c>
      <c r="F254" s="9"/>
      <c r="G254" s="9"/>
      <c r="H254" s="9"/>
      <c r="I254" s="9"/>
      <c r="J254" s="9"/>
      <c r="K254" s="9">
        <v>1</v>
      </c>
      <c r="L254" s="6">
        <f>B254+C254+F254+G254+I254+D254+H254+J254</f>
        <v>0</v>
      </c>
      <c r="M254" s="6">
        <f t="shared" si="15"/>
        <v>0</v>
      </c>
      <c r="N254" s="6"/>
      <c r="O254" s="6">
        <f t="shared" si="16"/>
        <v>0</v>
      </c>
      <c r="P254" s="6"/>
    </row>
    <row r="255" spans="1:16" x14ac:dyDescent="0.35">
      <c r="A255" s="8" t="s">
        <v>726</v>
      </c>
      <c r="B255" s="9"/>
      <c r="C255" s="9"/>
      <c r="D255" s="9"/>
      <c r="E255" s="9">
        <v>1</v>
      </c>
      <c r="F255" s="9"/>
      <c r="G255" s="9"/>
      <c r="H255" s="9"/>
      <c r="I255" s="9"/>
      <c r="J255" s="9"/>
      <c r="K255" s="9">
        <v>1</v>
      </c>
      <c r="L255" s="6">
        <f>B255+C255+F255+G255+I255+D255+H255+J255</f>
        <v>0</v>
      </c>
      <c r="M255" s="6">
        <f t="shared" si="15"/>
        <v>0</v>
      </c>
      <c r="N255" s="6"/>
      <c r="O255" s="6">
        <f t="shared" si="16"/>
        <v>0</v>
      </c>
      <c r="P255" s="6"/>
    </row>
    <row r="256" spans="1:16" x14ac:dyDescent="0.35">
      <c r="A256" s="8" t="s">
        <v>1541</v>
      </c>
      <c r="B256" s="9"/>
      <c r="C256" s="9"/>
      <c r="D256" s="9"/>
      <c r="E256" s="9">
        <v>1</v>
      </c>
      <c r="F256" s="9"/>
      <c r="G256" s="9"/>
      <c r="H256" s="9"/>
      <c r="I256" s="9"/>
      <c r="J256" s="9"/>
      <c r="K256" s="9">
        <v>1</v>
      </c>
      <c r="L256" s="6">
        <f>B256+C256+F256+G256+I256+D256+H256+J256</f>
        <v>0</v>
      </c>
      <c r="M256" s="6">
        <f t="shared" si="15"/>
        <v>0</v>
      </c>
      <c r="N256" s="6"/>
      <c r="O256" s="6">
        <f t="shared" si="16"/>
        <v>0</v>
      </c>
      <c r="P256" s="6"/>
    </row>
    <row r="257" spans="1:16" x14ac:dyDescent="0.35">
      <c r="A257" s="8" t="s">
        <v>1342</v>
      </c>
      <c r="B257" s="9"/>
      <c r="C257" s="9"/>
      <c r="D257" s="9"/>
      <c r="E257" s="9">
        <v>1</v>
      </c>
      <c r="F257" s="9"/>
      <c r="G257" s="9"/>
      <c r="H257" s="9"/>
      <c r="I257" s="9"/>
      <c r="J257" s="9"/>
      <c r="K257" s="9">
        <v>1</v>
      </c>
      <c r="L257" s="6">
        <f>B257+C257+F257+G257+I257+D257+H257+J257</f>
        <v>0</v>
      </c>
      <c r="M257" s="6">
        <f t="shared" si="15"/>
        <v>0</v>
      </c>
      <c r="N257" s="6"/>
      <c r="O257" s="6">
        <f t="shared" si="16"/>
        <v>0</v>
      </c>
      <c r="P257" s="6"/>
    </row>
    <row r="258" spans="1:16" x14ac:dyDescent="0.35">
      <c r="A258" s="8" t="s">
        <v>1509</v>
      </c>
      <c r="B258" s="9"/>
      <c r="C258" s="9"/>
      <c r="D258" s="9"/>
      <c r="E258" s="9">
        <v>1</v>
      </c>
      <c r="F258" s="9"/>
      <c r="G258" s="9"/>
      <c r="H258" s="9"/>
      <c r="I258" s="9"/>
      <c r="J258" s="9"/>
      <c r="K258" s="9">
        <v>1</v>
      </c>
      <c r="L258" s="6">
        <f>B258+C258+F258+G258+I258+D258+H258+J258</f>
        <v>0</v>
      </c>
      <c r="M258" s="6">
        <f t="shared" si="15"/>
        <v>0</v>
      </c>
      <c r="N258" s="6"/>
      <c r="O258" s="6">
        <f t="shared" si="16"/>
        <v>0</v>
      </c>
      <c r="P258" s="6"/>
    </row>
    <row r="259" spans="1:16" x14ac:dyDescent="0.35">
      <c r="A259" s="8" t="s">
        <v>313</v>
      </c>
      <c r="B259" s="9"/>
      <c r="C259" s="9"/>
      <c r="D259" s="9"/>
      <c r="E259" s="9">
        <v>1</v>
      </c>
      <c r="F259" s="9"/>
      <c r="G259" s="9"/>
      <c r="H259" s="9"/>
      <c r="I259" s="9"/>
      <c r="J259" s="9"/>
      <c r="K259" s="9">
        <v>1</v>
      </c>
      <c r="L259" s="6">
        <f>B259+C259+F259+G259+I259+D259+H259+J259</f>
        <v>0</v>
      </c>
      <c r="M259" s="6">
        <f t="shared" si="15"/>
        <v>0</v>
      </c>
      <c r="N259" s="6"/>
      <c r="O259" s="6">
        <f t="shared" si="16"/>
        <v>0</v>
      </c>
      <c r="P259" s="6"/>
    </row>
    <row r="260" spans="1:16" x14ac:dyDescent="0.35">
      <c r="A260" s="8" t="s">
        <v>2081</v>
      </c>
      <c r="B260" s="9"/>
      <c r="C260" s="9"/>
      <c r="D260" s="9"/>
      <c r="E260" s="9">
        <v>1</v>
      </c>
      <c r="F260" s="9"/>
      <c r="G260" s="9"/>
      <c r="H260" s="9"/>
      <c r="I260" s="9"/>
      <c r="J260" s="9"/>
      <c r="K260" s="9">
        <v>1</v>
      </c>
      <c r="L260" s="6">
        <f>B260+C260+F260+G260+I260+D260+H260+J260</f>
        <v>0</v>
      </c>
      <c r="M260" s="6">
        <f t="shared" si="15"/>
        <v>0</v>
      </c>
      <c r="N260" s="6"/>
      <c r="O260" s="6">
        <f t="shared" si="16"/>
        <v>0</v>
      </c>
      <c r="P260" s="6"/>
    </row>
    <row r="261" spans="1:16" x14ac:dyDescent="0.35">
      <c r="A261" s="8" t="s">
        <v>1334</v>
      </c>
      <c r="B261" s="9"/>
      <c r="C261" s="9"/>
      <c r="D261" s="9"/>
      <c r="E261" s="9">
        <v>1</v>
      </c>
      <c r="F261" s="9"/>
      <c r="G261" s="9"/>
      <c r="H261" s="9"/>
      <c r="I261" s="9"/>
      <c r="J261" s="9"/>
      <c r="K261" s="9">
        <v>1</v>
      </c>
      <c r="L261" s="6">
        <f>B261+C261+F261+G261+I261+D261+H261+J261</f>
        <v>0</v>
      </c>
      <c r="M261" s="6">
        <f t="shared" si="15"/>
        <v>0</v>
      </c>
      <c r="N261" s="6"/>
      <c r="O261" s="6">
        <f t="shared" si="16"/>
        <v>0</v>
      </c>
      <c r="P261" s="6"/>
    </row>
    <row r="262" spans="1:16" x14ac:dyDescent="0.35">
      <c r="A262" s="8" t="s">
        <v>731</v>
      </c>
      <c r="B262" s="9"/>
      <c r="C262" s="9"/>
      <c r="D262" s="9"/>
      <c r="E262" s="9">
        <v>1</v>
      </c>
      <c r="F262" s="9"/>
      <c r="G262" s="9"/>
      <c r="H262" s="9"/>
      <c r="I262" s="9"/>
      <c r="J262" s="9"/>
      <c r="K262" s="9">
        <v>1</v>
      </c>
      <c r="L262" s="6">
        <f>B262+C262+F262+G262+I262+D262+H262+J262</f>
        <v>0</v>
      </c>
      <c r="M262" s="6">
        <f t="shared" si="15"/>
        <v>0</v>
      </c>
      <c r="N262" s="6"/>
      <c r="O262" s="6">
        <f t="shared" si="16"/>
        <v>0</v>
      </c>
      <c r="P262" s="6"/>
    </row>
    <row r="263" spans="1:16" x14ac:dyDescent="0.35">
      <c r="A263" s="8" t="s">
        <v>1667</v>
      </c>
      <c r="B263" s="9"/>
      <c r="C263" s="9"/>
      <c r="D263" s="9"/>
      <c r="E263" s="9">
        <v>1</v>
      </c>
      <c r="F263" s="9"/>
      <c r="G263" s="9"/>
      <c r="H263" s="9"/>
      <c r="I263" s="9"/>
      <c r="J263" s="9"/>
      <c r="K263" s="9">
        <v>1</v>
      </c>
      <c r="L263" s="6">
        <f>B263+C263+F263+G263+I263+D263+H263+J263</f>
        <v>0</v>
      </c>
      <c r="M263" s="6">
        <f t="shared" si="15"/>
        <v>0</v>
      </c>
      <c r="N263" s="6"/>
      <c r="O263" s="6">
        <f t="shared" si="16"/>
        <v>0</v>
      </c>
      <c r="P263" s="6"/>
    </row>
    <row r="264" spans="1:16" x14ac:dyDescent="0.35">
      <c r="A264" s="8" t="s">
        <v>1661</v>
      </c>
      <c r="B264" s="9"/>
      <c r="C264" s="9"/>
      <c r="D264" s="9"/>
      <c r="E264" s="9">
        <v>1</v>
      </c>
      <c r="F264" s="9"/>
      <c r="G264" s="9"/>
      <c r="H264" s="9"/>
      <c r="I264" s="9"/>
      <c r="J264" s="9"/>
      <c r="K264" s="9">
        <v>1</v>
      </c>
      <c r="L264" s="6">
        <f>B264+C264+F264+G264+I264+D264+H264+J264</f>
        <v>0</v>
      </c>
      <c r="M264" s="6">
        <f t="shared" si="15"/>
        <v>0</v>
      </c>
      <c r="N264" s="6"/>
      <c r="O264" s="6">
        <f t="shared" si="16"/>
        <v>0</v>
      </c>
      <c r="P264" s="6"/>
    </row>
    <row r="265" spans="1:16" x14ac:dyDescent="0.35">
      <c r="A265" s="8" t="s">
        <v>1639</v>
      </c>
      <c r="B265" s="9"/>
      <c r="C265" s="9"/>
      <c r="D265" s="9"/>
      <c r="E265" s="9">
        <v>1</v>
      </c>
      <c r="F265" s="9"/>
      <c r="G265" s="9"/>
      <c r="H265" s="9"/>
      <c r="I265" s="9"/>
      <c r="J265" s="9"/>
      <c r="K265" s="9">
        <v>1</v>
      </c>
      <c r="L265" s="6">
        <f>B265+C265+F265+G265+I265+D265+H265+J265</f>
        <v>0</v>
      </c>
      <c r="M265" s="6">
        <f t="shared" si="15"/>
        <v>0</v>
      </c>
      <c r="N265" s="6"/>
      <c r="O265" s="6">
        <f t="shared" si="16"/>
        <v>0</v>
      </c>
      <c r="P265" s="6"/>
    </row>
    <row r="266" spans="1:16" x14ac:dyDescent="0.35">
      <c r="A266" s="8" t="s">
        <v>1638</v>
      </c>
      <c r="B266" s="9"/>
      <c r="C266" s="9"/>
      <c r="D266" s="9"/>
      <c r="E266" s="9">
        <v>1</v>
      </c>
      <c r="F266" s="9"/>
      <c r="G266" s="9"/>
      <c r="H266" s="9"/>
      <c r="I266" s="9"/>
      <c r="J266" s="9"/>
      <c r="K266" s="9">
        <v>1</v>
      </c>
      <c r="L266" s="6">
        <f>B266+C266+F266+G266+I266+D266+H266+J266</f>
        <v>0</v>
      </c>
      <c r="M266" s="6">
        <f t="shared" si="15"/>
        <v>0</v>
      </c>
      <c r="N266" s="6"/>
      <c r="O266" s="6">
        <f t="shared" si="16"/>
        <v>0</v>
      </c>
      <c r="P266" s="6"/>
    </row>
    <row r="267" spans="1:16" x14ac:dyDescent="0.35">
      <c r="A267" s="8" t="s">
        <v>1655</v>
      </c>
      <c r="B267" s="9"/>
      <c r="C267" s="9"/>
      <c r="D267" s="9"/>
      <c r="E267" s="9">
        <v>1</v>
      </c>
      <c r="F267" s="9"/>
      <c r="G267" s="9"/>
      <c r="H267" s="9"/>
      <c r="I267" s="9"/>
      <c r="J267" s="9"/>
      <c r="K267" s="9">
        <v>1</v>
      </c>
      <c r="L267" s="6">
        <f>B267+C267+F267+G267+I267+D267+H267+J267</f>
        <v>0</v>
      </c>
      <c r="M267" s="6">
        <f t="shared" si="15"/>
        <v>0</v>
      </c>
      <c r="N267" s="6"/>
      <c r="O267" s="6">
        <f t="shared" si="16"/>
        <v>0</v>
      </c>
      <c r="P267" s="6"/>
    </row>
    <row r="268" spans="1:16" x14ac:dyDescent="0.35">
      <c r="A268" s="8" t="s">
        <v>746</v>
      </c>
      <c r="B268" s="9"/>
      <c r="C268" s="9"/>
      <c r="D268" s="9"/>
      <c r="E268" s="9">
        <v>1</v>
      </c>
      <c r="F268" s="9"/>
      <c r="G268" s="9"/>
      <c r="H268" s="9"/>
      <c r="I268" s="9"/>
      <c r="J268" s="9"/>
      <c r="K268" s="9">
        <v>1</v>
      </c>
      <c r="L268" s="6">
        <f>B268+C268+F268+G268+I268+D268+H268+J268</f>
        <v>0</v>
      </c>
      <c r="M268" s="6">
        <f t="shared" si="15"/>
        <v>0</v>
      </c>
      <c r="N268" s="6"/>
      <c r="O268" s="6">
        <f t="shared" si="16"/>
        <v>0</v>
      </c>
      <c r="P268" s="6"/>
    </row>
    <row r="269" spans="1:16" x14ac:dyDescent="0.35">
      <c r="A269" s="8" t="s">
        <v>167</v>
      </c>
      <c r="B269" s="9"/>
      <c r="C269" s="9"/>
      <c r="D269" s="9"/>
      <c r="E269" s="9">
        <v>1</v>
      </c>
      <c r="F269" s="9"/>
      <c r="G269" s="9"/>
      <c r="H269" s="9"/>
      <c r="I269" s="9"/>
      <c r="J269" s="9"/>
      <c r="K269" s="9">
        <v>1</v>
      </c>
      <c r="L269" s="6">
        <f>B269+C269+F269+G269+I269+D269+H269+J269</f>
        <v>0</v>
      </c>
      <c r="M269" s="6">
        <f t="shared" si="15"/>
        <v>0</v>
      </c>
      <c r="N269" s="6"/>
      <c r="O269" s="6">
        <f t="shared" si="16"/>
        <v>0</v>
      </c>
      <c r="P269" s="6"/>
    </row>
    <row r="270" spans="1:16" x14ac:dyDescent="0.35">
      <c r="A270" s="8" t="s">
        <v>17</v>
      </c>
      <c r="B270" s="9"/>
      <c r="C270" s="9"/>
      <c r="D270" s="9"/>
      <c r="E270" s="9">
        <v>1</v>
      </c>
      <c r="F270" s="9"/>
      <c r="G270" s="9"/>
      <c r="H270" s="9"/>
      <c r="I270" s="9"/>
      <c r="J270" s="9"/>
      <c r="K270" s="9">
        <v>1</v>
      </c>
      <c r="L270" s="6">
        <f>B270+C270+F270+G270+I270+D270+H270+J270</f>
        <v>0</v>
      </c>
      <c r="M270" s="6">
        <f t="shared" si="15"/>
        <v>0</v>
      </c>
      <c r="N270" s="6"/>
      <c r="O270" s="6">
        <f t="shared" si="16"/>
        <v>0</v>
      </c>
      <c r="P270" s="6"/>
    </row>
    <row r="271" spans="1:16" x14ac:dyDescent="0.35">
      <c r="A271" s="8" t="s">
        <v>1335</v>
      </c>
      <c r="B271" s="9"/>
      <c r="C271" s="9"/>
      <c r="D271" s="9"/>
      <c r="E271" s="9">
        <v>1</v>
      </c>
      <c r="F271" s="9"/>
      <c r="G271" s="9"/>
      <c r="H271" s="9"/>
      <c r="I271" s="9"/>
      <c r="J271" s="9"/>
      <c r="K271" s="9">
        <v>1</v>
      </c>
      <c r="L271" s="6">
        <f>B271+C271+F271+G271+I271+D271+H271+J271</f>
        <v>0</v>
      </c>
      <c r="M271" s="6">
        <f t="shared" si="15"/>
        <v>0</v>
      </c>
      <c r="N271" s="6"/>
      <c r="O271" s="6">
        <f t="shared" si="16"/>
        <v>0</v>
      </c>
      <c r="P271" s="6"/>
    </row>
    <row r="272" spans="1:16" x14ac:dyDescent="0.35">
      <c r="A272" s="8" t="s">
        <v>1248</v>
      </c>
      <c r="B272" s="9"/>
      <c r="C272" s="9"/>
      <c r="D272" s="9"/>
      <c r="E272" s="9">
        <v>1</v>
      </c>
      <c r="F272" s="9"/>
      <c r="G272" s="9"/>
      <c r="H272" s="9"/>
      <c r="I272" s="9"/>
      <c r="J272" s="9"/>
      <c r="K272" s="9">
        <v>1</v>
      </c>
      <c r="L272" s="6">
        <f>B272+C272+F272+G272+I272+D272+H272+J272</f>
        <v>0</v>
      </c>
      <c r="M272" s="6">
        <f t="shared" si="15"/>
        <v>0</v>
      </c>
      <c r="N272" s="6"/>
      <c r="O272" s="6">
        <f t="shared" si="16"/>
        <v>0</v>
      </c>
      <c r="P272" s="6"/>
    </row>
    <row r="273" spans="1:16" x14ac:dyDescent="0.35">
      <c r="A273" s="8" t="s">
        <v>737</v>
      </c>
      <c r="B273" s="9"/>
      <c r="C273" s="9"/>
      <c r="D273" s="9"/>
      <c r="E273" s="9">
        <v>1</v>
      </c>
      <c r="F273" s="9"/>
      <c r="G273" s="9"/>
      <c r="H273" s="9"/>
      <c r="I273" s="9"/>
      <c r="J273" s="9"/>
      <c r="K273" s="9">
        <v>1</v>
      </c>
      <c r="L273" s="6">
        <f>B273+C273+F273+G273+I273+D273+H273+J273</f>
        <v>0</v>
      </c>
      <c r="M273" s="6">
        <f t="shared" si="15"/>
        <v>0</v>
      </c>
      <c r="N273" s="6"/>
      <c r="O273" s="6">
        <f t="shared" si="16"/>
        <v>0</v>
      </c>
      <c r="P273" s="6"/>
    </row>
    <row r="274" spans="1:16" x14ac:dyDescent="0.35">
      <c r="A274" s="8" t="s">
        <v>934</v>
      </c>
      <c r="B274" s="9"/>
      <c r="C274" s="9"/>
      <c r="D274" s="9"/>
      <c r="E274" s="9">
        <v>1</v>
      </c>
      <c r="F274" s="9"/>
      <c r="G274" s="9"/>
      <c r="H274" s="9"/>
      <c r="I274" s="9"/>
      <c r="J274" s="9"/>
      <c r="K274" s="9">
        <v>1</v>
      </c>
      <c r="L274" s="6">
        <f>B274+C274+F274+G274+I274+D274+H274+J274</f>
        <v>0</v>
      </c>
      <c r="M274" s="6">
        <f t="shared" si="15"/>
        <v>0</v>
      </c>
      <c r="N274" s="6"/>
      <c r="O274" s="6">
        <f t="shared" si="16"/>
        <v>0</v>
      </c>
      <c r="P274" s="6"/>
    </row>
    <row r="275" spans="1:16" x14ac:dyDescent="0.35">
      <c r="A275" s="8" t="s">
        <v>2071</v>
      </c>
      <c r="B275" s="9"/>
      <c r="C275" s="9"/>
      <c r="D275" s="9"/>
      <c r="E275" s="9">
        <v>1</v>
      </c>
      <c r="F275" s="9"/>
      <c r="G275" s="9"/>
      <c r="H275" s="9"/>
      <c r="I275" s="9"/>
      <c r="J275" s="9"/>
      <c r="K275" s="9">
        <v>1</v>
      </c>
      <c r="L275" s="6">
        <f>B275+C275+F275+G275+I275+D275+H275+J275</f>
        <v>0</v>
      </c>
      <c r="M275" s="6">
        <f t="shared" si="15"/>
        <v>0</v>
      </c>
      <c r="N275" s="6"/>
      <c r="O275" s="6">
        <f t="shared" si="16"/>
        <v>0</v>
      </c>
      <c r="P275" s="6"/>
    </row>
    <row r="276" spans="1:16" x14ac:dyDescent="0.35">
      <c r="A276" s="8" t="s">
        <v>1656</v>
      </c>
      <c r="B276" s="9"/>
      <c r="C276" s="9"/>
      <c r="D276" s="9"/>
      <c r="E276" s="9">
        <v>1</v>
      </c>
      <c r="F276" s="9"/>
      <c r="G276" s="9"/>
      <c r="H276" s="9"/>
      <c r="I276" s="9"/>
      <c r="J276" s="9"/>
      <c r="K276" s="9">
        <v>1</v>
      </c>
      <c r="L276" s="6">
        <f>B276+C276+F276+G276+I276+D276+H276+J276</f>
        <v>0</v>
      </c>
      <c r="M276" s="6">
        <f t="shared" si="15"/>
        <v>0</v>
      </c>
      <c r="N276" s="6"/>
      <c r="O276" s="6">
        <f t="shared" si="16"/>
        <v>0</v>
      </c>
      <c r="P276" s="6"/>
    </row>
    <row r="277" spans="1:16" x14ac:dyDescent="0.35">
      <c r="A277" s="8" t="s">
        <v>1386</v>
      </c>
      <c r="B277" s="9"/>
      <c r="C277" s="9"/>
      <c r="D277" s="9"/>
      <c r="E277" s="9">
        <v>1</v>
      </c>
      <c r="F277" s="9"/>
      <c r="G277" s="9"/>
      <c r="H277" s="9"/>
      <c r="I277" s="9"/>
      <c r="J277" s="9"/>
      <c r="K277" s="9">
        <v>1</v>
      </c>
      <c r="L277" s="6">
        <f>B277+C277+F277+G277+I277+D277+H277+J277</f>
        <v>0</v>
      </c>
      <c r="M277" s="6">
        <f t="shared" si="15"/>
        <v>0</v>
      </c>
      <c r="N277" s="6"/>
      <c r="O277" s="6">
        <f t="shared" si="16"/>
        <v>0</v>
      </c>
      <c r="P277" s="6"/>
    </row>
    <row r="278" spans="1:16" x14ac:dyDescent="0.35">
      <c r="A278" s="8" t="s">
        <v>1392</v>
      </c>
      <c r="B278" s="9"/>
      <c r="C278" s="9"/>
      <c r="D278" s="9"/>
      <c r="E278" s="9">
        <v>1</v>
      </c>
      <c r="F278" s="9"/>
      <c r="G278" s="9"/>
      <c r="H278" s="9"/>
      <c r="I278" s="9"/>
      <c r="J278" s="9"/>
      <c r="K278" s="9">
        <v>1</v>
      </c>
      <c r="L278" s="6">
        <f>B278+C278+F278+G278+I278+D278+H278+J278</f>
        <v>0</v>
      </c>
      <c r="M278" s="6">
        <f t="shared" si="15"/>
        <v>0</v>
      </c>
      <c r="N278" s="6"/>
      <c r="O278" s="6">
        <f t="shared" si="16"/>
        <v>0</v>
      </c>
      <c r="P278" s="6"/>
    </row>
    <row r="279" spans="1:16" x14ac:dyDescent="0.35">
      <c r="A279" s="8" t="s">
        <v>1645</v>
      </c>
      <c r="B279" s="9"/>
      <c r="C279" s="9"/>
      <c r="D279" s="9"/>
      <c r="E279" s="9">
        <v>1</v>
      </c>
      <c r="F279" s="9"/>
      <c r="G279" s="9"/>
      <c r="H279" s="9"/>
      <c r="I279" s="9"/>
      <c r="J279" s="9"/>
      <c r="K279" s="9">
        <v>1</v>
      </c>
      <c r="L279" s="6">
        <f>B279+C279+F279+G279+I279+D279+H279+J279</f>
        <v>0</v>
      </c>
      <c r="M279" s="6">
        <f t="shared" si="15"/>
        <v>0</v>
      </c>
      <c r="N279" s="6"/>
      <c r="O279" s="6">
        <f t="shared" si="16"/>
        <v>0</v>
      </c>
      <c r="P279" s="6"/>
    </row>
    <row r="280" spans="1:16" x14ac:dyDescent="0.35">
      <c r="A280" s="8" t="s">
        <v>2100</v>
      </c>
      <c r="B280" s="9"/>
      <c r="C280" s="9"/>
      <c r="D280" s="9"/>
      <c r="E280" s="9">
        <v>1</v>
      </c>
      <c r="F280" s="9"/>
      <c r="G280" s="9"/>
      <c r="H280" s="9"/>
      <c r="I280" s="9"/>
      <c r="J280" s="9"/>
      <c r="K280" s="9">
        <v>1</v>
      </c>
      <c r="L280" s="6">
        <f>B280+C280+F280+G280+I280+D280+H280+J280</f>
        <v>0</v>
      </c>
      <c r="M280" s="6">
        <f t="shared" si="15"/>
        <v>0</v>
      </c>
      <c r="N280" s="6"/>
      <c r="O280" s="6">
        <f t="shared" si="16"/>
        <v>0</v>
      </c>
      <c r="P280" s="6"/>
    </row>
    <row r="281" spans="1:16" x14ac:dyDescent="0.35">
      <c r="A281" s="8" t="s">
        <v>1367</v>
      </c>
      <c r="B281" s="9"/>
      <c r="C281" s="9"/>
      <c r="D281" s="9"/>
      <c r="E281" s="9">
        <v>1</v>
      </c>
      <c r="F281" s="9"/>
      <c r="G281" s="9"/>
      <c r="H281" s="9"/>
      <c r="I281" s="9"/>
      <c r="J281" s="9"/>
      <c r="K281" s="9">
        <v>1</v>
      </c>
      <c r="L281" s="6">
        <f>B281+C281+F281+G281+I281+D281+H281+J281</f>
        <v>0</v>
      </c>
      <c r="M281" s="6">
        <f t="shared" si="15"/>
        <v>0</v>
      </c>
      <c r="N281" s="6"/>
      <c r="O281" s="6">
        <f t="shared" si="16"/>
        <v>0</v>
      </c>
      <c r="P281" s="6"/>
    </row>
    <row r="282" spans="1:16" x14ac:dyDescent="0.35">
      <c r="A282" s="8" t="s">
        <v>2201</v>
      </c>
      <c r="B282" s="9"/>
      <c r="C282" s="9"/>
      <c r="D282" s="9"/>
      <c r="E282" s="9">
        <v>1</v>
      </c>
      <c r="F282" s="9"/>
      <c r="G282" s="9"/>
      <c r="H282" s="9"/>
      <c r="I282" s="9"/>
      <c r="J282" s="9"/>
      <c r="K282" s="9">
        <v>1</v>
      </c>
      <c r="L282" s="6">
        <f>B282+C282+F282+G282+I282+D282+H282+J282</f>
        <v>0</v>
      </c>
      <c r="M282" s="6">
        <f t="shared" si="15"/>
        <v>0</v>
      </c>
      <c r="N282" s="6"/>
      <c r="O282" s="6">
        <f t="shared" si="16"/>
        <v>0</v>
      </c>
      <c r="P282" s="6"/>
    </row>
    <row r="283" spans="1:16" x14ac:dyDescent="0.35">
      <c r="A283" s="8" t="s">
        <v>1669</v>
      </c>
      <c r="B283" s="9"/>
      <c r="C283" s="9"/>
      <c r="D283" s="9"/>
      <c r="E283" s="9">
        <v>1</v>
      </c>
      <c r="F283" s="9"/>
      <c r="G283" s="9"/>
      <c r="H283" s="9"/>
      <c r="I283" s="9"/>
      <c r="J283" s="9"/>
      <c r="K283" s="9">
        <v>1</v>
      </c>
      <c r="L283" s="6">
        <f>B283+C283+F283+G283+I283+D283+H283+J283</f>
        <v>0</v>
      </c>
      <c r="M283" s="6">
        <f t="shared" si="15"/>
        <v>0</v>
      </c>
      <c r="N283" s="6"/>
      <c r="O283" s="6">
        <f t="shared" si="16"/>
        <v>0</v>
      </c>
      <c r="P283" s="6"/>
    </row>
    <row r="284" spans="1:16" x14ac:dyDescent="0.35">
      <c r="A284" s="8" t="s">
        <v>2153</v>
      </c>
      <c r="B284" s="9"/>
      <c r="C284" s="9"/>
      <c r="D284" s="9"/>
      <c r="E284" s="9">
        <v>1</v>
      </c>
      <c r="F284" s="9"/>
      <c r="G284" s="9"/>
      <c r="H284" s="9"/>
      <c r="I284" s="9"/>
      <c r="J284" s="9"/>
      <c r="K284" s="9">
        <v>1</v>
      </c>
      <c r="L284" s="6">
        <f>B284+C284+F284+G284+I284+D284+H284+J284</f>
        <v>0</v>
      </c>
      <c r="M284" s="6">
        <f t="shared" si="15"/>
        <v>0</v>
      </c>
      <c r="N284" s="6"/>
      <c r="O284" s="6">
        <f t="shared" si="16"/>
        <v>0</v>
      </c>
      <c r="P284" s="6"/>
    </row>
    <row r="285" spans="1:16" x14ac:dyDescent="0.35">
      <c r="A285" s="8" t="s">
        <v>1625</v>
      </c>
      <c r="B285" s="9"/>
      <c r="C285" s="9"/>
      <c r="D285" s="9"/>
      <c r="E285" s="9">
        <v>1</v>
      </c>
      <c r="F285" s="9"/>
      <c r="G285" s="9"/>
      <c r="H285" s="9"/>
      <c r="I285" s="9"/>
      <c r="J285" s="9"/>
      <c r="K285" s="9">
        <v>1</v>
      </c>
      <c r="L285" s="6">
        <f>B285+C285+F285+G285+I285+D285+H285+J285</f>
        <v>0</v>
      </c>
      <c r="M285" s="6">
        <f t="shared" si="15"/>
        <v>0</v>
      </c>
      <c r="N285" s="6"/>
      <c r="O285" s="6">
        <f t="shared" si="16"/>
        <v>0</v>
      </c>
      <c r="P285" s="6"/>
    </row>
    <row r="286" spans="1:16" x14ac:dyDescent="0.35">
      <c r="A286" s="8" t="s">
        <v>2093</v>
      </c>
      <c r="B286" s="9"/>
      <c r="C286" s="9"/>
      <c r="D286" s="9"/>
      <c r="E286" s="9">
        <v>1</v>
      </c>
      <c r="F286" s="9"/>
      <c r="G286" s="9"/>
      <c r="H286" s="9"/>
      <c r="I286" s="9"/>
      <c r="J286" s="9"/>
      <c r="K286" s="9">
        <v>1</v>
      </c>
      <c r="L286" s="6">
        <f>B286+C286+F286+G286+I286+D286+H286+J286</f>
        <v>0</v>
      </c>
      <c r="M286" s="6">
        <f t="shared" si="15"/>
        <v>0</v>
      </c>
      <c r="N286" s="6"/>
      <c r="O286" s="6">
        <f t="shared" si="16"/>
        <v>0</v>
      </c>
      <c r="P286" s="6"/>
    </row>
    <row r="287" spans="1:16" x14ac:dyDescent="0.35">
      <c r="A287" s="8" t="s">
        <v>1635</v>
      </c>
      <c r="B287" s="9"/>
      <c r="C287" s="9"/>
      <c r="D287" s="9"/>
      <c r="E287" s="9">
        <v>1</v>
      </c>
      <c r="F287" s="9"/>
      <c r="G287" s="9"/>
      <c r="H287" s="9"/>
      <c r="I287" s="9"/>
      <c r="J287" s="9"/>
      <c r="K287" s="9">
        <v>1</v>
      </c>
      <c r="L287" s="6">
        <f>B287+C287+F287+G287+I287+D287+H287+J287</f>
        <v>0</v>
      </c>
      <c r="M287" s="6">
        <f t="shared" si="15"/>
        <v>0</v>
      </c>
      <c r="N287" s="6"/>
      <c r="O287" s="6">
        <f t="shared" si="16"/>
        <v>0</v>
      </c>
      <c r="P287" s="6"/>
    </row>
    <row r="288" spans="1:16" x14ac:dyDescent="0.35">
      <c r="A288" s="8" t="s">
        <v>1636</v>
      </c>
      <c r="B288" s="9"/>
      <c r="C288" s="9"/>
      <c r="D288" s="9"/>
      <c r="E288" s="9">
        <v>1</v>
      </c>
      <c r="F288" s="9"/>
      <c r="G288" s="9"/>
      <c r="H288" s="9"/>
      <c r="I288" s="9"/>
      <c r="J288" s="9"/>
      <c r="K288" s="9">
        <v>1</v>
      </c>
      <c r="L288" s="6">
        <f>B288+C288+F288+G288+I288+D288+H288+J288</f>
        <v>0</v>
      </c>
      <c r="M288" s="6">
        <f t="shared" si="15"/>
        <v>0</v>
      </c>
      <c r="N288" s="6"/>
      <c r="O288" s="6">
        <f t="shared" si="16"/>
        <v>0</v>
      </c>
      <c r="P288" s="6"/>
    </row>
    <row r="289" spans="1:16" x14ac:dyDescent="0.35">
      <c r="A289" s="8" t="s">
        <v>1634</v>
      </c>
      <c r="B289" s="9"/>
      <c r="C289" s="9"/>
      <c r="D289" s="9"/>
      <c r="E289" s="9">
        <v>1</v>
      </c>
      <c r="F289" s="9"/>
      <c r="G289" s="9"/>
      <c r="H289" s="9"/>
      <c r="I289" s="9"/>
      <c r="J289" s="9"/>
      <c r="K289" s="9">
        <v>1</v>
      </c>
      <c r="L289" s="6">
        <f>B289+C289+F289+G289+I289+D289+H289+J289</f>
        <v>0</v>
      </c>
      <c r="M289" s="6">
        <f t="shared" si="15"/>
        <v>0</v>
      </c>
      <c r="N289" s="6"/>
      <c r="O289" s="6">
        <f t="shared" si="16"/>
        <v>0</v>
      </c>
      <c r="P289" s="6"/>
    </row>
    <row r="290" spans="1:16" x14ac:dyDescent="0.35">
      <c r="A290" s="8" t="s">
        <v>736</v>
      </c>
      <c r="B290" s="9"/>
      <c r="C290" s="9"/>
      <c r="D290" s="9"/>
      <c r="E290" s="9">
        <v>1</v>
      </c>
      <c r="F290" s="9"/>
      <c r="G290" s="9"/>
      <c r="H290" s="9"/>
      <c r="I290" s="9"/>
      <c r="J290" s="9"/>
      <c r="K290" s="9">
        <v>1</v>
      </c>
      <c r="L290" s="6">
        <f>B290+C290+F290+G290+I290+D290+H290+J290</f>
        <v>0</v>
      </c>
      <c r="M290" s="6">
        <f t="shared" si="15"/>
        <v>0</v>
      </c>
      <c r="N290" s="6"/>
      <c r="O290" s="6">
        <f t="shared" si="16"/>
        <v>0</v>
      </c>
      <c r="P290" s="6"/>
    </row>
    <row r="291" spans="1:16" x14ac:dyDescent="0.35">
      <c r="A291" s="8" t="s">
        <v>642</v>
      </c>
      <c r="B291" s="9"/>
      <c r="C291" s="9"/>
      <c r="D291" s="9"/>
      <c r="E291" s="9">
        <v>1</v>
      </c>
      <c r="F291" s="9"/>
      <c r="G291" s="9"/>
      <c r="H291" s="9"/>
      <c r="I291" s="9"/>
      <c r="J291" s="9"/>
      <c r="K291" s="9">
        <v>1</v>
      </c>
      <c r="L291" s="6">
        <f>B291+C291+F291+G291+I291+D291+H291+J291</f>
        <v>0</v>
      </c>
      <c r="M291" s="6">
        <f t="shared" ref="M291:M296" si="17">G291+I291</f>
        <v>0</v>
      </c>
      <c r="N291" s="6"/>
      <c r="O291" s="6">
        <f t="shared" ref="O291:O296" si="18">C291+D291+F291</f>
        <v>0</v>
      </c>
      <c r="P291" s="6"/>
    </row>
    <row r="292" spans="1:16" x14ac:dyDescent="0.35">
      <c r="A292" s="8" t="s">
        <v>1111</v>
      </c>
      <c r="B292" s="9"/>
      <c r="C292" s="9"/>
      <c r="D292" s="9"/>
      <c r="E292" s="9">
        <v>1</v>
      </c>
      <c r="F292" s="9"/>
      <c r="G292" s="9"/>
      <c r="H292" s="9"/>
      <c r="I292" s="9"/>
      <c r="J292" s="9"/>
      <c r="K292" s="9">
        <v>1</v>
      </c>
      <c r="L292" s="6">
        <f>B292+C292+F292+G292+I292+D292+H292+J292</f>
        <v>0</v>
      </c>
      <c r="M292" s="6">
        <f t="shared" si="17"/>
        <v>0</v>
      </c>
      <c r="N292" s="6"/>
      <c r="O292" s="6">
        <f t="shared" si="18"/>
        <v>0</v>
      </c>
      <c r="P292" s="6"/>
    </row>
    <row r="293" spans="1:16" x14ac:dyDescent="0.35">
      <c r="A293" s="8" t="s">
        <v>1410</v>
      </c>
      <c r="B293" s="9"/>
      <c r="C293" s="9"/>
      <c r="D293" s="9"/>
      <c r="E293" s="9">
        <v>1</v>
      </c>
      <c r="F293" s="9"/>
      <c r="G293" s="9"/>
      <c r="H293" s="9"/>
      <c r="I293" s="9"/>
      <c r="J293" s="9"/>
      <c r="K293" s="9">
        <v>1</v>
      </c>
      <c r="L293" s="6">
        <f>B293+C293+F293+G293+I293+D293+H293+J293</f>
        <v>0</v>
      </c>
      <c r="M293" s="6">
        <f t="shared" si="17"/>
        <v>0</v>
      </c>
      <c r="N293" s="6"/>
      <c r="O293" s="6">
        <f t="shared" si="18"/>
        <v>0</v>
      </c>
      <c r="P293" s="6"/>
    </row>
    <row r="294" spans="1:16" x14ac:dyDescent="0.35">
      <c r="A294" s="8" t="s">
        <v>1077</v>
      </c>
      <c r="B294" s="9"/>
      <c r="C294" s="9"/>
      <c r="D294" s="9"/>
      <c r="E294" s="9">
        <v>1</v>
      </c>
      <c r="F294" s="9"/>
      <c r="G294" s="9"/>
      <c r="H294" s="9"/>
      <c r="I294" s="9"/>
      <c r="J294" s="9"/>
      <c r="K294" s="9">
        <v>1</v>
      </c>
      <c r="L294" s="6">
        <f>B294+C294+F294+G294+I294+D294+H294+J294</f>
        <v>0</v>
      </c>
      <c r="M294" s="6">
        <f t="shared" si="17"/>
        <v>0</v>
      </c>
      <c r="N294" s="6"/>
      <c r="O294" s="6">
        <f t="shared" si="18"/>
        <v>0</v>
      </c>
      <c r="P294" s="6"/>
    </row>
    <row r="295" spans="1:16" x14ac:dyDescent="0.35">
      <c r="A295" s="8" t="s">
        <v>1660</v>
      </c>
      <c r="B295" s="9"/>
      <c r="C295" s="9"/>
      <c r="D295" s="9"/>
      <c r="E295" s="9">
        <v>1</v>
      </c>
      <c r="F295" s="9"/>
      <c r="G295" s="9"/>
      <c r="H295" s="9"/>
      <c r="I295" s="9"/>
      <c r="J295" s="9"/>
      <c r="K295" s="9">
        <v>1</v>
      </c>
      <c r="L295" s="6">
        <f>B295+C295+F295+G295+I295+D295+H295+J295</f>
        <v>0</v>
      </c>
      <c r="M295" s="6">
        <f t="shared" si="17"/>
        <v>0</v>
      </c>
      <c r="N295" s="6"/>
      <c r="O295" s="6">
        <f t="shared" si="18"/>
        <v>0</v>
      </c>
      <c r="P295" s="6"/>
    </row>
    <row r="296" spans="1:16" x14ac:dyDescent="0.35">
      <c r="A296" s="27" t="s">
        <v>2155</v>
      </c>
      <c r="B296" s="29"/>
      <c r="C296" s="29"/>
      <c r="D296" s="29"/>
      <c r="E296" s="29">
        <v>1</v>
      </c>
      <c r="F296" s="29"/>
      <c r="G296" s="29"/>
      <c r="H296" s="29"/>
      <c r="I296" s="29"/>
      <c r="J296" s="29"/>
      <c r="K296" s="29">
        <v>1</v>
      </c>
      <c r="L296" s="6">
        <f>B296+C296+F296+G296+I296+D296+H296+J296</f>
        <v>0</v>
      </c>
      <c r="M296" s="6">
        <f t="shared" si="17"/>
        <v>0</v>
      </c>
      <c r="N296" s="6"/>
      <c r="O296" s="6">
        <f t="shared" si="18"/>
        <v>0</v>
      </c>
      <c r="P296" s="6"/>
    </row>
    <row r="297" spans="1:16" s="6" customFormat="1" x14ac:dyDescent="0.35">
      <c r="A297" s="50"/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spans="1:16" s="6" customFormat="1" x14ac:dyDescent="0.35">
      <c r="A298" s="50"/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spans="1:16" s="6" customFormat="1" x14ac:dyDescent="0.35">
      <c r="A299" s="50"/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spans="1:16" s="6" customFormat="1" x14ac:dyDescent="0.35">
      <c r="A300" s="50"/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spans="1:16" s="6" customFormat="1" x14ac:dyDescent="0.35">
      <c r="A301" s="15" t="s">
        <v>2214</v>
      </c>
      <c r="B301" s="15" t="s">
        <v>2524</v>
      </c>
      <c r="C301" s="15" t="s">
        <v>2402</v>
      </c>
      <c r="D301" s="15" t="s">
        <v>2401</v>
      </c>
      <c r="E301" s="15" t="s">
        <v>575</v>
      </c>
      <c r="F301" s="15" t="s">
        <v>2393</v>
      </c>
      <c r="G301" s="15" t="s">
        <v>651</v>
      </c>
      <c r="H301" s="15" t="s">
        <v>9</v>
      </c>
      <c r="I301" s="15" t="s">
        <v>791</v>
      </c>
      <c r="J301" s="15" t="s">
        <v>30</v>
      </c>
      <c r="K301" s="15" t="s">
        <v>2215</v>
      </c>
      <c r="L301" s="6" t="s">
        <v>2472</v>
      </c>
      <c r="M301" s="6" t="s">
        <v>2470</v>
      </c>
      <c r="O301" s="6" t="s">
        <v>2638</v>
      </c>
    </row>
    <row r="302" spans="1:16" s="6" customFormat="1" x14ac:dyDescent="0.35">
      <c r="A302" s="8" t="s">
        <v>2490</v>
      </c>
      <c r="B302" s="9">
        <v>1</v>
      </c>
      <c r="C302" s="9">
        <v>6</v>
      </c>
      <c r="D302" s="9">
        <v>5</v>
      </c>
      <c r="E302" s="9">
        <v>10</v>
      </c>
      <c r="F302" s="9">
        <v>2</v>
      </c>
      <c r="G302" s="9">
        <v>2</v>
      </c>
      <c r="H302" s="9">
        <v>2</v>
      </c>
      <c r="I302" s="9">
        <v>1</v>
      </c>
      <c r="J302" s="9">
        <v>2</v>
      </c>
      <c r="K302" s="9">
        <v>20</v>
      </c>
      <c r="L302" s="6">
        <f>B302+C302+F302+G302+I302+D302+H302+J302</f>
        <v>21</v>
      </c>
      <c r="M302" s="6">
        <f>G302+I302</f>
        <v>3</v>
      </c>
      <c r="O302" s="6">
        <f>C302+D302+F302</f>
        <v>13</v>
      </c>
    </row>
    <row r="303" spans="1:16" s="6" customFormat="1" x14ac:dyDescent="0.35">
      <c r="A303" s="8" t="s">
        <v>169</v>
      </c>
      <c r="B303" s="9">
        <v>1</v>
      </c>
      <c r="C303" s="9">
        <v>1</v>
      </c>
      <c r="D303" s="9">
        <v>1</v>
      </c>
      <c r="E303" s="9">
        <v>18</v>
      </c>
      <c r="F303" s="9">
        <v>1</v>
      </c>
      <c r="G303" s="9">
        <v>3</v>
      </c>
      <c r="H303" s="9">
        <v>3</v>
      </c>
      <c r="I303" s="9">
        <v>3</v>
      </c>
      <c r="J303" s="9">
        <v>1</v>
      </c>
      <c r="K303" s="9">
        <v>32</v>
      </c>
      <c r="L303" s="6">
        <f>B303+C303+F303+G303+I303+D303+H303+J303</f>
        <v>14</v>
      </c>
      <c r="M303" s="6">
        <f>G303+I303</f>
        <v>6</v>
      </c>
      <c r="O303" s="6">
        <f>C303+D303+F303</f>
        <v>3</v>
      </c>
    </row>
    <row r="304" spans="1:16" s="6" customFormat="1" x14ac:dyDescent="0.35">
      <c r="A304" s="8" t="s">
        <v>428</v>
      </c>
      <c r="B304" s="9">
        <v>1</v>
      </c>
      <c r="C304" s="9">
        <v>5</v>
      </c>
      <c r="D304" s="9">
        <v>4</v>
      </c>
      <c r="E304" s="9">
        <v>12</v>
      </c>
      <c r="F304" s="9">
        <v>2</v>
      </c>
      <c r="G304" s="9"/>
      <c r="H304" s="9">
        <v>1</v>
      </c>
      <c r="I304" s="9">
        <v>1</v>
      </c>
      <c r="J304" s="9"/>
      <c r="K304" s="9">
        <v>26</v>
      </c>
      <c r="L304" s="6">
        <f>B304+C304+F304+G304+I304+D304+H304+J304</f>
        <v>14</v>
      </c>
      <c r="M304" s="6">
        <f>G304+I304</f>
        <v>1</v>
      </c>
      <c r="O304" s="6">
        <f>C304+D304+F304</f>
        <v>11</v>
      </c>
    </row>
    <row r="305" spans="1:16" s="6" customFormat="1" x14ac:dyDescent="0.35">
      <c r="A305" s="8" t="s">
        <v>591</v>
      </c>
      <c r="B305" s="9"/>
      <c r="C305" s="9">
        <v>4</v>
      </c>
      <c r="D305" s="9">
        <v>2</v>
      </c>
      <c r="E305" s="9">
        <v>28</v>
      </c>
      <c r="F305" s="9">
        <v>1</v>
      </c>
      <c r="G305" s="9">
        <v>1</v>
      </c>
      <c r="H305" s="9">
        <v>1</v>
      </c>
      <c r="I305" s="9">
        <v>2</v>
      </c>
      <c r="J305" s="9">
        <v>1</v>
      </c>
      <c r="K305" s="9">
        <v>40</v>
      </c>
      <c r="L305" s="6">
        <f>B305+C305+F305+G305+I305+D305+H305+J305</f>
        <v>12</v>
      </c>
      <c r="M305" s="6">
        <f>G305+I305</f>
        <v>3</v>
      </c>
      <c r="O305" s="6">
        <f>C305+D305+F305</f>
        <v>7</v>
      </c>
    </row>
    <row r="306" spans="1:16" s="6" customFormat="1" x14ac:dyDescent="0.35">
      <c r="A306" s="8" t="s">
        <v>702</v>
      </c>
      <c r="B306" s="9">
        <v>2</v>
      </c>
      <c r="C306" s="9"/>
      <c r="D306" s="9"/>
      <c r="E306" s="9">
        <v>14</v>
      </c>
      <c r="F306" s="9">
        <v>1</v>
      </c>
      <c r="G306" s="9">
        <v>2</v>
      </c>
      <c r="H306" s="9">
        <v>1</v>
      </c>
      <c r="I306" s="9">
        <v>5</v>
      </c>
      <c r="J306" s="9">
        <v>1</v>
      </c>
      <c r="K306" s="9">
        <v>26</v>
      </c>
      <c r="L306" s="6">
        <f>B306+C306+F306+G306+I306+D306+H306+J306</f>
        <v>12</v>
      </c>
      <c r="M306" s="6">
        <f>G306+I306</f>
        <v>7</v>
      </c>
      <c r="O306" s="6">
        <f>C306+D306+F306</f>
        <v>1</v>
      </c>
    </row>
    <row r="307" spans="1:16" x14ac:dyDescent="0.35">
      <c r="A307" s="8" t="s">
        <v>1089</v>
      </c>
      <c r="B307" s="9"/>
      <c r="C307" s="9">
        <v>5</v>
      </c>
      <c r="D307" s="9"/>
      <c r="E307" s="9">
        <v>12</v>
      </c>
      <c r="F307" s="9"/>
      <c r="G307" s="9"/>
      <c r="H307" s="9">
        <v>2</v>
      </c>
      <c r="I307" s="9">
        <v>2</v>
      </c>
      <c r="J307" s="9"/>
      <c r="K307" s="9">
        <v>21</v>
      </c>
      <c r="L307" s="6">
        <f>B307+C307+F307+G307+I307+D307+H307+J307</f>
        <v>9</v>
      </c>
      <c r="M307" s="6">
        <f>G307+I307</f>
        <v>2</v>
      </c>
      <c r="N307" s="6"/>
      <c r="O307" s="6">
        <f>C307+D307+F307</f>
        <v>5</v>
      </c>
      <c r="P307" s="6"/>
    </row>
    <row r="308" spans="1:16" x14ac:dyDescent="0.35">
      <c r="A308" s="8" t="s">
        <v>1623</v>
      </c>
      <c r="B308" s="9">
        <v>2</v>
      </c>
      <c r="C308" s="9">
        <v>5</v>
      </c>
      <c r="D308" s="9">
        <v>1</v>
      </c>
      <c r="E308" s="9">
        <v>4</v>
      </c>
      <c r="F308" s="9"/>
      <c r="G308" s="9"/>
      <c r="H308" s="9"/>
      <c r="I308" s="9"/>
      <c r="J308" s="9"/>
      <c r="K308" s="9">
        <v>12</v>
      </c>
      <c r="L308" s="6">
        <f>B308+C308+F308+G308+I308+D308+H308+J308</f>
        <v>8</v>
      </c>
      <c r="M308" s="6">
        <f>G308+I308</f>
        <v>0</v>
      </c>
      <c r="N308" s="6"/>
      <c r="O308" s="6">
        <f>C308+D308+F308</f>
        <v>6</v>
      </c>
      <c r="P308" s="6"/>
    </row>
    <row r="309" spans="1:16" x14ac:dyDescent="0.35">
      <c r="A309" s="8" t="s">
        <v>28</v>
      </c>
      <c r="B309" s="9"/>
      <c r="C309" s="9">
        <v>2</v>
      </c>
      <c r="D309" s="9">
        <v>1</v>
      </c>
      <c r="E309" s="9">
        <v>3</v>
      </c>
      <c r="F309" s="9">
        <v>2</v>
      </c>
      <c r="G309" s="9"/>
      <c r="H309" s="9">
        <v>1</v>
      </c>
      <c r="I309" s="9"/>
      <c r="J309" s="9">
        <v>2</v>
      </c>
      <c r="K309" s="9">
        <v>11</v>
      </c>
      <c r="L309" s="6">
        <f>B309+C309+F309+G309+I309+D309+H309+J309</f>
        <v>8</v>
      </c>
      <c r="M309" s="6">
        <f>G309+I309</f>
        <v>0</v>
      </c>
      <c r="N309" s="6"/>
      <c r="O309" s="6">
        <f>C309+D309+F309</f>
        <v>5</v>
      </c>
      <c r="P309" s="6"/>
    </row>
    <row r="310" spans="1:16" x14ac:dyDescent="0.35">
      <c r="A310" s="8" t="s">
        <v>729</v>
      </c>
      <c r="B310" s="9"/>
      <c r="C310" s="9">
        <v>6</v>
      </c>
      <c r="D310" s="9"/>
      <c r="E310" s="9">
        <v>2</v>
      </c>
      <c r="F310" s="9"/>
      <c r="G310" s="9"/>
      <c r="H310" s="9"/>
      <c r="I310" s="9"/>
      <c r="J310" s="9"/>
      <c r="K310" s="9">
        <v>8</v>
      </c>
      <c r="L310" s="6">
        <f>B310+C310+F310+G310+I310+D310+H310+J310</f>
        <v>6</v>
      </c>
      <c r="M310" s="6">
        <f>G310+I310</f>
        <v>0</v>
      </c>
      <c r="N310" s="6"/>
      <c r="O310" s="6">
        <f>C310+D310+F310</f>
        <v>6</v>
      </c>
      <c r="P310" s="6"/>
    </row>
    <row r="311" spans="1:16" x14ac:dyDescent="0.35">
      <c r="A311" s="8" t="s">
        <v>1762</v>
      </c>
      <c r="B311" s="9"/>
      <c r="C311" s="9">
        <v>3</v>
      </c>
      <c r="D311" s="9"/>
      <c r="E311" s="9">
        <v>2</v>
      </c>
      <c r="F311" s="9">
        <v>2</v>
      </c>
      <c r="G311" s="9"/>
      <c r="H311" s="9"/>
      <c r="I311" s="9"/>
      <c r="J311" s="9">
        <v>1</v>
      </c>
      <c r="K311" s="9">
        <v>8</v>
      </c>
      <c r="L311" s="6">
        <f>B311+C311+F311+G311+I311+D311+H311+J311</f>
        <v>6</v>
      </c>
      <c r="M311" s="6">
        <f>G311+I311</f>
        <v>0</v>
      </c>
      <c r="N311" s="6"/>
      <c r="O311" s="6">
        <f>C311+D311+F311</f>
        <v>5</v>
      </c>
      <c r="P311" s="6"/>
    </row>
    <row r="312" spans="1:16" x14ac:dyDescent="0.35">
      <c r="A312" s="8" t="s">
        <v>1844</v>
      </c>
      <c r="B312" s="9"/>
      <c r="C312" s="9"/>
      <c r="D312" s="9">
        <v>5</v>
      </c>
      <c r="E312" s="9">
        <v>1</v>
      </c>
      <c r="F312" s="9">
        <v>1</v>
      </c>
      <c r="G312" s="9"/>
      <c r="H312" s="9"/>
      <c r="I312" s="9"/>
      <c r="J312" s="9"/>
      <c r="K312" s="9">
        <v>7</v>
      </c>
      <c r="L312" s="6">
        <f>B312+C312+F312+G312+I312+D312+H312+J312</f>
        <v>6</v>
      </c>
      <c r="M312" s="6">
        <f>G312+I312</f>
        <v>0</v>
      </c>
      <c r="N312" s="6"/>
      <c r="O312" s="6">
        <f>C312+D312+F312</f>
        <v>6</v>
      </c>
      <c r="P312" s="6"/>
    </row>
    <row r="313" spans="1:16" x14ac:dyDescent="0.35">
      <c r="A313" s="8" t="s">
        <v>727</v>
      </c>
      <c r="B313" s="9"/>
      <c r="C313" s="9">
        <v>2</v>
      </c>
      <c r="D313" s="9">
        <v>1</v>
      </c>
      <c r="E313" s="9">
        <v>6</v>
      </c>
      <c r="F313" s="9"/>
      <c r="G313" s="9"/>
      <c r="H313" s="9"/>
      <c r="I313" s="9"/>
      <c r="J313" s="9">
        <v>2</v>
      </c>
      <c r="K313" s="9">
        <v>11</v>
      </c>
      <c r="L313" s="6">
        <f>B313+C313+F313+G313+I313+D313+H313+J313</f>
        <v>5</v>
      </c>
      <c r="M313" s="6">
        <f>G313+I313</f>
        <v>0</v>
      </c>
      <c r="N313" s="6"/>
      <c r="O313" s="6">
        <f>C313+D313+F313</f>
        <v>3</v>
      </c>
      <c r="P313" s="6"/>
    </row>
    <row r="314" spans="1:16" s="6" customFormat="1" x14ac:dyDescent="0.35">
      <c r="A314" s="8" t="s">
        <v>2325</v>
      </c>
      <c r="B314" s="9"/>
      <c r="C314" s="9">
        <v>5</v>
      </c>
      <c r="D314" s="9"/>
      <c r="E314" s="9"/>
      <c r="F314" s="9"/>
      <c r="G314" s="9"/>
      <c r="H314" s="9"/>
      <c r="I314" s="9"/>
      <c r="J314" s="9"/>
      <c r="K314" s="9">
        <v>5</v>
      </c>
      <c r="L314" s="6">
        <f>B314+C314+F314+G314+I314+D314+H314+J314</f>
        <v>5</v>
      </c>
      <c r="M314" s="6">
        <f>G314+I314</f>
        <v>0</v>
      </c>
      <c r="O314" s="6">
        <f>C314+D314+F314</f>
        <v>5</v>
      </c>
    </row>
    <row r="315" spans="1:16" s="6" customFormat="1" x14ac:dyDescent="0.35">
      <c r="A315" s="8" t="s">
        <v>761</v>
      </c>
      <c r="B315" s="9">
        <v>1</v>
      </c>
      <c r="C315" s="9">
        <v>1</v>
      </c>
      <c r="D315" s="9"/>
      <c r="E315" s="9">
        <v>6</v>
      </c>
      <c r="F315" s="9"/>
      <c r="G315" s="9">
        <v>1</v>
      </c>
      <c r="H315" s="9"/>
      <c r="I315" s="9"/>
      <c r="J315" s="9"/>
      <c r="K315" s="9">
        <v>9</v>
      </c>
      <c r="L315" s="6">
        <f>B315+C315+F315+G315+I315+D315+H315+J315</f>
        <v>3</v>
      </c>
      <c r="M315" s="6">
        <f>G315+I315</f>
        <v>1</v>
      </c>
      <c r="O315" s="6">
        <f>C315+D315+F315</f>
        <v>1</v>
      </c>
    </row>
    <row r="316" spans="1:16" x14ac:dyDescent="0.35">
      <c r="A316" s="8" t="s">
        <v>541</v>
      </c>
      <c r="B316" s="9"/>
      <c r="C316" s="9"/>
      <c r="D316" s="9">
        <v>1</v>
      </c>
      <c r="E316" s="9">
        <v>6</v>
      </c>
      <c r="F316" s="9"/>
      <c r="G316" s="9"/>
      <c r="H316" s="9"/>
      <c r="I316" s="9"/>
      <c r="J316" s="9"/>
      <c r="K316" s="9">
        <v>7</v>
      </c>
      <c r="L316" s="6">
        <f>B316+C316+F316+G316+I316+D316+H316+J316</f>
        <v>1</v>
      </c>
      <c r="M316" s="6">
        <f>G316+I316</f>
        <v>0</v>
      </c>
      <c r="N316" s="6"/>
      <c r="O316" s="6">
        <f>C316+D316+F316</f>
        <v>1</v>
      </c>
      <c r="P316" s="6"/>
    </row>
    <row r="317" spans="1:16" s="6" customFormat="1" x14ac:dyDescent="0.35">
      <c r="A317" s="8" t="s">
        <v>450</v>
      </c>
      <c r="B317" s="9"/>
      <c r="C317" s="9"/>
      <c r="D317" s="9"/>
      <c r="E317" s="9">
        <v>5</v>
      </c>
      <c r="F317" s="9"/>
      <c r="G317" s="9"/>
      <c r="H317" s="9">
        <v>2</v>
      </c>
      <c r="I317" s="9"/>
      <c r="J317" s="9">
        <v>2</v>
      </c>
      <c r="K317" s="9">
        <v>9</v>
      </c>
      <c r="L317" s="6">
        <f>B317+C317+F317+G317+I317+D317+H317+J317</f>
        <v>4</v>
      </c>
      <c r="M317" s="6">
        <f>G317+I317</f>
        <v>0</v>
      </c>
      <c r="O317" s="6">
        <f>C317+D317+F317</f>
        <v>0</v>
      </c>
    </row>
    <row r="318" spans="1:16" s="6" customFormat="1" x14ac:dyDescent="0.35">
      <c r="A318" s="8" t="s">
        <v>978</v>
      </c>
      <c r="B318" s="9"/>
      <c r="C318" s="9"/>
      <c r="D318" s="9">
        <v>2</v>
      </c>
      <c r="E318" s="9">
        <v>5</v>
      </c>
      <c r="F318" s="9"/>
      <c r="G318" s="9"/>
      <c r="H318" s="9"/>
      <c r="I318" s="9"/>
      <c r="J318" s="9"/>
      <c r="K318" s="9">
        <v>7</v>
      </c>
      <c r="L318" s="6">
        <f>B318+C318+F318+G318+I318+D318+H318+J318</f>
        <v>2</v>
      </c>
      <c r="M318" s="6">
        <f>G318+I318</f>
        <v>0</v>
      </c>
      <c r="O318" s="6">
        <f>C318+D318+F318</f>
        <v>2</v>
      </c>
    </row>
    <row r="319" spans="1:16" x14ac:dyDescent="0.35">
      <c r="A319" s="8" t="s">
        <v>569</v>
      </c>
      <c r="B319" s="9"/>
      <c r="C319" s="9"/>
      <c r="D319" s="9"/>
      <c r="E319" s="9">
        <v>5</v>
      </c>
      <c r="F319" s="9"/>
      <c r="G319" s="9"/>
      <c r="H319" s="9"/>
      <c r="I319" s="9"/>
      <c r="J319" s="9">
        <v>1</v>
      </c>
      <c r="K319" s="9">
        <v>6</v>
      </c>
      <c r="L319" s="6">
        <f>B319+C319+F319+G319+I319+D319+H319+J319</f>
        <v>1</v>
      </c>
      <c r="M319" s="6">
        <f>G319+I319</f>
        <v>0</v>
      </c>
      <c r="N319" s="6"/>
      <c r="O319" s="6">
        <f>C319+D319+F319</f>
        <v>0</v>
      </c>
      <c r="P319" s="6"/>
    </row>
    <row r="320" spans="1:16" x14ac:dyDescent="0.35">
      <c r="A320" s="8" t="s">
        <v>1210</v>
      </c>
      <c r="B320" s="9"/>
      <c r="C320" s="9">
        <v>4</v>
      </c>
      <c r="D320" s="9"/>
      <c r="E320" s="9">
        <v>2</v>
      </c>
      <c r="F320" s="9"/>
      <c r="G320" s="9"/>
      <c r="H320" s="9"/>
      <c r="I320" s="9"/>
      <c r="J320" s="9"/>
      <c r="K320" s="9">
        <v>6</v>
      </c>
      <c r="L320" s="6">
        <f>B320+C320+F320+G320+I320+D320+H320+J320</f>
        <v>4</v>
      </c>
      <c r="M320" s="6">
        <f>G320+I320</f>
        <v>0</v>
      </c>
      <c r="N320" s="6"/>
      <c r="O320" s="6">
        <f>C320+D320+F320</f>
        <v>4</v>
      </c>
      <c r="P320" s="6"/>
    </row>
    <row r="321" spans="1:16" x14ac:dyDescent="0.35">
      <c r="A321" s="8" t="s">
        <v>155</v>
      </c>
      <c r="B321" s="9"/>
      <c r="C321" s="9"/>
      <c r="D321" s="9"/>
      <c r="E321" s="9"/>
      <c r="F321" s="9"/>
      <c r="G321" s="9"/>
      <c r="H321" s="9">
        <v>2</v>
      </c>
      <c r="I321" s="9"/>
      <c r="J321" s="9">
        <v>2</v>
      </c>
      <c r="K321" s="9">
        <v>4</v>
      </c>
      <c r="L321" s="6">
        <f>B321+C321+F321+G321+I321+D321+H321+J321</f>
        <v>4</v>
      </c>
      <c r="M321" s="6">
        <f>G321+I321</f>
        <v>0</v>
      </c>
      <c r="N321" s="6"/>
      <c r="O321" s="6">
        <f>C321+D321+F321</f>
        <v>0</v>
      </c>
      <c r="P321" s="6"/>
    </row>
    <row r="322" spans="1:16" x14ac:dyDescent="0.35">
      <c r="A322" s="8" t="s">
        <v>2330</v>
      </c>
      <c r="B322" s="9"/>
      <c r="C322" s="9">
        <v>4</v>
      </c>
      <c r="D322" s="9"/>
      <c r="E322" s="9"/>
      <c r="F322" s="9"/>
      <c r="G322" s="9"/>
      <c r="H322" s="9"/>
      <c r="I322" s="9"/>
      <c r="J322" s="9"/>
      <c r="K322" s="9">
        <v>4</v>
      </c>
      <c r="L322" s="6">
        <f>B322+C322+F322+G322+I322+D322+H322+J322</f>
        <v>4</v>
      </c>
      <c r="M322" s="6">
        <f>G322+I322</f>
        <v>0</v>
      </c>
      <c r="N322" s="6"/>
      <c r="O322" s="6">
        <f>C322+D322+F322</f>
        <v>4</v>
      </c>
      <c r="P322" s="6">
        <v>1</v>
      </c>
    </row>
    <row r="323" spans="1:16" x14ac:dyDescent="0.35">
      <c r="A323" s="8" t="s">
        <v>761</v>
      </c>
      <c r="B323" s="9">
        <v>1</v>
      </c>
      <c r="C323" s="9">
        <v>1</v>
      </c>
      <c r="D323" s="9"/>
      <c r="E323" s="9">
        <v>6</v>
      </c>
      <c r="F323" s="9"/>
      <c r="G323" s="9">
        <v>1</v>
      </c>
      <c r="H323" s="9"/>
      <c r="I323" s="9"/>
      <c r="J323" s="9"/>
      <c r="K323" s="9">
        <v>9</v>
      </c>
      <c r="L323" s="6">
        <f>B323+C323+F323+G323+I323+D323+H323+J323</f>
        <v>3</v>
      </c>
      <c r="M323" s="6">
        <f>G323+I323</f>
        <v>1</v>
      </c>
      <c r="N323" s="6"/>
      <c r="O323" s="6">
        <f>C323+D323+F323</f>
        <v>1</v>
      </c>
      <c r="P323" s="6"/>
    </row>
    <row r="324" spans="1:16" x14ac:dyDescent="0.35">
      <c r="A324" s="8" t="s">
        <v>266</v>
      </c>
      <c r="B324" s="9"/>
      <c r="C324" s="9">
        <v>1</v>
      </c>
      <c r="D324" s="9"/>
      <c r="E324" s="9">
        <v>5</v>
      </c>
      <c r="F324" s="9"/>
      <c r="G324" s="9"/>
      <c r="H324" s="9">
        <v>2</v>
      </c>
      <c r="I324" s="9"/>
      <c r="J324" s="9"/>
      <c r="K324" s="9">
        <v>8</v>
      </c>
      <c r="L324" s="6">
        <f>B324+C324+F324+G324+I324+D324+H324+J324</f>
        <v>3</v>
      </c>
      <c r="M324" s="6">
        <f>G324+I324</f>
        <v>0</v>
      </c>
      <c r="N324" s="6"/>
      <c r="O324" s="6">
        <f>C324+D324+F324</f>
        <v>1</v>
      </c>
      <c r="P324" s="6"/>
    </row>
    <row r="325" spans="1:16" x14ac:dyDescent="0.35">
      <c r="A325" s="8" t="s">
        <v>2203</v>
      </c>
      <c r="B325" s="9"/>
      <c r="C325" s="9"/>
      <c r="D325" s="9"/>
      <c r="E325" s="9">
        <v>4</v>
      </c>
      <c r="F325" s="9"/>
      <c r="G325" s="9"/>
      <c r="H325" s="9">
        <v>2</v>
      </c>
      <c r="I325" s="9"/>
      <c r="J325" s="9">
        <v>1</v>
      </c>
      <c r="K325" s="9">
        <v>7</v>
      </c>
      <c r="L325" s="6">
        <f>B325+C325+F325+G325+I325+D325+H325+J325</f>
        <v>3</v>
      </c>
      <c r="M325" s="6">
        <f>G325+I325</f>
        <v>0</v>
      </c>
      <c r="N325" s="6"/>
      <c r="O325" s="6">
        <f>C325+D325+F325</f>
        <v>0</v>
      </c>
      <c r="P325" s="6"/>
    </row>
    <row r="326" spans="1:16" x14ac:dyDescent="0.35">
      <c r="A326" s="8" t="s">
        <v>106</v>
      </c>
      <c r="B326" s="9"/>
      <c r="C326" s="9">
        <v>2</v>
      </c>
      <c r="D326" s="9"/>
      <c r="E326" s="9">
        <v>1</v>
      </c>
      <c r="F326" s="9"/>
      <c r="G326" s="9"/>
      <c r="H326" s="9"/>
      <c r="I326" s="9"/>
      <c r="J326" s="9">
        <v>1</v>
      </c>
      <c r="K326" s="9">
        <v>4</v>
      </c>
      <c r="L326" s="6">
        <f>B326+C326+F326+G326+I326+D326+H326+J326</f>
        <v>3</v>
      </c>
      <c r="M326" s="6">
        <f>G326+I326</f>
        <v>0</v>
      </c>
      <c r="N326" s="6"/>
      <c r="O326" s="6">
        <f>C326+D326+F326</f>
        <v>2</v>
      </c>
      <c r="P326" s="6"/>
    </row>
    <row r="327" spans="1:16" x14ac:dyDescent="0.35">
      <c r="A327" s="8" t="s">
        <v>978</v>
      </c>
      <c r="B327" s="9"/>
      <c r="C327" s="9"/>
      <c r="D327" s="9">
        <v>2</v>
      </c>
      <c r="E327" s="9">
        <v>5</v>
      </c>
      <c r="F327" s="9"/>
      <c r="G327" s="9"/>
      <c r="H327" s="9"/>
      <c r="I327" s="9"/>
      <c r="J327" s="9"/>
      <c r="K327" s="9">
        <v>7</v>
      </c>
      <c r="L327" s="6">
        <f>B327+C327+F327+G327+I327+D327+H327+J327</f>
        <v>2</v>
      </c>
      <c r="M327" s="6">
        <f>G327+I327</f>
        <v>0</v>
      </c>
      <c r="N327" s="6"/>
      <c r="O327" s="6">
        <f>C327+D327+F327</f>
        <v>2</v>
      </c>
      <c r="P327" s="6"/>
    </row>
    <row r="328" spans="1:16" x14ac:dyDescent="0.35">
      <c r="A328" s="8" t="s">
        <v>1111</v>
      </c>
      <c r="B328" s="9"/>
      <c r="C328" s="9"/>
      <c r="D328" s="9"/>
      <c r="E328" s="9">
        <v>4</v>
      </c>
      <c r="F328" s="9"/>
      <c r="G328" s="9"/>
      <c r="H328" s="9">
        <v>1</v>
      </c>
      <c r="I328" s="9">
        <v>1</v>
      </c>
      <c r="J328" s="9"/>
      <c r="K328" s="9">
        <v>6</v>
      </c>
      <c r="L328" s="6">
        <f>B328+C328+F328+G328+I328+D328+H328+J328</f>
        <v>2</v>
      </c>
      <c r="M328" s="6">
        <f>G328+I328</f>
        <v>1</v>
      </c>
      <c r="N328" s="6"/>
      <c r="O328" s="6">
        <f>C328+D328+F328</f>
        <v>0</v>
      </c>
      <c r="P328" s="6"/>
    </row>
    <row r="329" spans="1:16" x14ac:dyDescent="0.35">
      <c r="A329" s="8" t="s">
        <v>665</v>
      </c>
      <c r="B329" s="9"/>
      <c r="C329" s="9"/>
      <c r="D329" s="9">
        <v>1</v>
      </c>
      <c r="E329" s="9">
        <v>2</v>
      </c>
      <c r="F329" s="9"/>
      <c r="G329" s="9">
        <v>1</v>
      </c>
      <c r="H329" s="9"/>
      <c r="I329" s="9"/>
      <c r="J329" s="9"/>
      <c r="K329" s="9">
        <v>4</v>
      </c>
      <c r="L329" s="6">
        <f>B329+C329+F329+G329+I329+D329+H329+J329</f>
        <v>2</v>
      </c>
      <c r="M329" s="6">
        <f>G329+I329</f>
        <v>1</v>
      </c>
      <c r="N329" s="6"/>
      <c r="O329" s="6">
        <f>C329+D329+F329</f>
        <v>1</v>
      </c>
      <c r="P329" s="6">
        <v>1</v>
      </c>
    </row>
    <row r="330" spans="1:16" x14ac:dyDescent="0.35">
      <c r="A330" s="8" t="s">
        <v>680</v>
      </c>
      <c r="B330" s="9"/>
      <c r="C330" s="9"/>
      <c r="D330" s="9"/>
      <c r="E330" s="9">
        <v>1</v>
      </c>
      <c r="F330" s="9"/>
      <c r="G330" s="9">
        <v>1</v>
      </c>
      <c r="H330" s="9">
        <v>1</v>
      </c>
      <c r="I330" s="9"/>
      <c r="J330" s="9"/>
      <c r="K330" s="9">
        <v>3</v>
      </c>
      <c r="L330" s="6">
        <f>B330+C330+F330+G330+I330+D330+H330+J330</f>
        <v>2</v>
      </c>
      <c r="M330" s="6">
        <f>G330+I330</f>
        <v>1</v>
      </c>
      <c r="N330" s="6"/>
      <c r="O330" s="6">
        <f>C330+D330+F330</f>
        <v>0</v>
      </c>
      <c r="P330" s="6"/>
    </row>
    <row r="331" spans="1:16" x14ac:dyDescent="0.35">
      <c r="A331" s="8" t="s">
        <v>2067</v>
      </c>
      <c r="B331" s="9"/>
      <c r="C331" s="9">
        <v>2</v>
      </c>
      <c r="D331" s="9"/>
      <c r="E331" s="9">
        <v>1</v>
      </c>
      <c r="F331" s="9"/>
      <c r="G331" s="9"/>
      <c r="H331" s="9"/>
      <c r="I331" s="9"/>
      <c r="J331" s="9"/>
      <c r="K331" s="9">
        <v>3</v>
      </c>
      <c r="L331" s="6">
        <f>B331+C331+F331+G331+I331+D331+H331+J331</f>
        <v>2</v>
      </c>
      <c r="M331" s="6">
        <f>G331+I331</f>
        <v>0</v>
      </c>
      <c r="N331" s="6"/>
      <c r="O331" s="6">
        <f>C331+D331+F331</f>
        <v>2</v>
      </c>
      <c r="P331" s="6"/>
    </row>
    <row r="332" spans="1:16" x14ac:dyDescent="0.35">
      <c r="A332" s="8" t="s">
        <v>2195</v>
      </c>
      <c r="B332" s="9"/>
      <c r="C332" s="9"/>
      <c r="D332" s="9">
        <v>2</v>
      </c>
      <c r="E332" s="9">
        <v>1</v>
      </c>
      <c r="F332" s="9"/>
      <c r="G332" s="9"/>
      <c r="H332" s="9"/>
      <c r="I332" s="9"/>
      <c r="J332" s="9"/>
      <c r="K332" s="9">
        <v>3</v>
      </c>
      <c r="L332" s="6">
        <f>B332+C332+F332+G332+I332+D332+H332+J332</f>
        <v>2</v>
      </c>
      <c r="M332" s="6">
        <f>G332+I332</f>
        <v>0</v>
      </c>
      <c r="N332" s="6"/>
      <c r="O332" s="6">
        <f>C332+D332+F332</f>
        <v>2</v>
      </c>
      <c r="P332" s="6"/>
    </row>
    <row r="333" spans="1:16" x14ac:dyDescent="0.35">
      <c r="A333" s="8" t="s">
        <v>1107</v>
      </c>
      <c r="B333" s="9"/>
      <c r="C333" s="9">
        <v>1</v>
      </c>
      <c r="D333" s="9">
        <v>1</v>
      </c>
      <c r="E333" s="9">
        <v>1</v>
      </c>
      <c r="F333" s="9"/>
      <c r="G333" s="9"/>
      <c r="H333" s="9"/>
      <c r="I333" s="9"/>
      <c r="J333" s="9"/>
      <c r="K333" s="9">
        <v>3</v>
      </c>
      <c r="L333" s="6">
        <f>B333+C333+F333+G333+I333+D333+H333+J333</f>
        <v>2</v>
      </c>
      <c r="M333" s="6">
        <f>G333+I333</f>
        <v>0</v>
      </c>
      <c r="N333" s="6"/>
      <c r="O333" s="6">
        <f>C333+D333+F333</f>
        <v>2</v>
      </c>
      <c r="P333" s="6"/>
    </row>
    <row r="334" spans="1:16" x14ac:dyDescent="0.35">
      <c r="A334" s="8" t="s">
        <v>2161</v>
      </c>
      <c r="B334" s="9"/>
      <c r="C334" s="9"/>
      <c r="D334" s="9"/>
      <c r="E334" s="9"/>
      <c r="F334" s="9"/>
      <c r="G334" s="9"/>
      <c r="H334" s="9">
        <v>2</v>
      </c>
      <c r="I334" s="9"/>
      <c r="J334" s="9"/>
      <c r="K334" s="9">
        <v>2</v>
      </c>
      <c r="L334" s="6">
        <f>B334+C334+F334+G334+I334+D334+H334+J334</f>
        <v>2</v>
      </c>
      <c r="M334" s="6">
        <f>G334+I334</f>
        <v>0</v>
      </c>
      <c r="N334" s="6"/>
      <c r="O334" s="6">
        <f>C334+D334+F334</f>
        <v>0</v>
      </c>
      <c r="P334" s="6">
        <v>1</v>
      </c>
    </row>
    <row r="335" spans="1:16" x14ac:dyDescent="0.35">
      <c r="A335" s="8" t="s">
        <v>2141</v>
      </c>
      <c r="B335" s="9"/>
      <c r="C335" s="9"/>
      <c r="D335" s="9">
        <v>2</v>
      </c>
      <c r="E335" s="9"/>
      <c r="F335" s="9"/>
      <c r="G335" s="9"/>
      <c r="H335" s="9"/>
      <c r="I335" s="9"/>
      <c r="J335" s="9"/>
      <c r="K335" s="9">
        <v>2</v>
      </c>
      <c r="L335" s="6">
        <f>B335+C335+F335+G335+I335+D335+H335+J335</f>
        <v>2</v>
      </c>
      <c r="M335" s="6">
        <f>G335+I335</f>
        <v>0</v>
      </c>
      <c r="N335" s="6"/>
      <c r="O335" s="6">
        <f>C335+D335+F335</f>
        <v>2</v>
      </c>
      <c r="P335" s="6"/>
    </row>
    <row r="336" spans="1:16" x14ac:dyDescent="0.35">
      <c r="A336" s="8" t="s">
        <v>1011</v>
      </c>
      <c r="B336" s="9"/>
      <c r="C336" s="9"/>
      <c r="D336" s="9"/>
      <c r="E336" s="9"/>
      <c r="F336" s="9"/>
      <c r="G336" s="9"/>
      <c r="H336" s="9">
        <v>1</v>
      </c>
      <c r="I336" s="9"/>
      <c r="J336" s="9">
        <v>1</v>
      </c>
      <c r="K336" s="9">
        <v>2</v>
      </c>
      <c r="L336" s="6">
        <f>B336+C336+F336+G336+I336+D336+H336+J336</f>
        <v>2</v>
      </c>
      <c r="M336" s="6">
        <f>G336+I336</f>
        <v>0</v>
      </c>
      <c r="N336" s="6"/>
      <c r="O336" s="6">
        <f>C336+D336+F336</f>
        <v>0</v>
      </c>
      <c r="P336" s="6"/>
    </row>
    <row r="337" spans="1:16" x14ac:dyDescent="0.35">
      <c r="A337" s="8" t="s">
        <v>2335</v>
      </c>
      <c r="B337" s="9"/>
      <c r="C337" s="9">
        <v>2</v>
      </c>
      <c r="D337" s="9"/>
      <c r="E337" s="9"/>
      <c r="F337" s="9"/>
      <c r="G337" s="9"/>
      <c r="H337" s="9"/>
      <c r="I337" s="9"/>
      <c r="J337" s="9"/>
      <c r="K337" s="9">
        <v>2</v>
      </c>
      <c r="L337" s="6">
        <f>B337+C337+F337+G337+I337+D337+H337+J337</f>
        <v>2</v>
      </c>
      <c r="M337" s="6">
        <f>G337+I337</f>
        <v>0</v>
      </c>
      <c r="N337" s="6"/>
      <c r="O337" s="6">
        <f>C337+D337+F337</f>
        <v>2</v>
      </c>
      <c r="P337" s="6"/>
    </row>
    <row r="338" spans="1:16" x14ac:dyDescent="0.35">
      <c r="A338" s="8" t="s">
        <v>2132</v>
      </c>
      <c r="B338" s="9"/>
      <c r="C338" s="9"/>
      <c r="D338" s="9">
        <v>1</v>
      </c>
      <c r="E338" s="9"/>
      <c r="F338" s="9"/>
      <c r="G338" s="9"/>
      <c r="H338" s="9"/>
      <c r="I338" s="9"/>
      <c r="J338" s="9">
        <v>1</v>
      </c>
      <c r="K338" s="9">
        <v>2</v>
      </c>
      <c r="L338" s="6">
        <f>B338+C338+F338+G338+I338+D338+H338+J338</f>
        <v>2</v>
      </c>
      <c r="M338" s="6">
        <f>G338+I338</f>
        <v>0</v>
      </c>
      <c r="N338" s="6"/>
      <c r="O338" s="6">
        <f>C338+D338+F338</f>
        <v>1</v>
      </c>
      <c r="P338" s="6"/>
    </row>
    <row r="339" spans="1:16" x14ac:dyDescent="0.35">
      <c r="A339" s="8" t="s">
        <v>2420</v>
      </c>
      <c r="B339" s="9"/>
      <c r="C339" s="9">
        <v>2</v>
      </c>
      <c r="D339" s="9"/>
      <c r="E339" s="9"/>
      <c r="F339" s="9"/>
      <c r="G339" s="9"/>
      <c r="H339" s="9"/>
      <c r="I339" s="9"/>
      <c r="J339" s="9"/>
      <c r="K339" s="9">
        <v>2</v>
      </c>
      <c r="L339" s="6">
        <f>B339+C339+F339+G339+I339+D339+H339+J339</f>
        <v>2</v>
      </c>
      <c r="M339" s="6">
        <f>G339+I339</f>
        <v>0</v>
      </c>
      <c r="N339" s="6"/>
      <c r="O339" s="6">
        <f>C339+D339+F339</f>
        <v>2</v>
      </c>
      <c r="P339" s="6"/>
    </row>
    <row r="340" spans="1:16" x14ac:dyDescent="0.35">
      <c r="A340" s="8" t="s">
        <v>2365</v>
      </c>
      <c r="B340" s="9"/>
      <c r="C340" s="9">
        <v>2</v>
      </c>
      <c r="D340" s="9"/>
      <c r="E340" s="9"/>
      <c r="F340" s="9"/>
      <c r="G340" s="9"/>
      <c r="H340" s="9"/>
      <c r="I340" s="9"/>
      <c r="J340" s="9"/>
      <c r="K340" s="9">
        <v>2</v>
      </c>
      <c r="L340" s="6">
        <f>B340+C340+F340+G340+I340+D340+H340+J340</f>
        <v>2</v>
      </c>
      <c r="M340" s="6">
        <f>G340+I340</f>
        <v>0</v>
      </c>
      <c r="N340" s="6"/>
      <c r="O340" s="6">
        <f>C340+D340+F340</f>
        <v>2</v>
      </c>
      <c r="P340" s="6"/>
    </row>
    <row r="341" spans="1:16" x14ac:dyDescent="0.35">
      <c r="B341" s="6"/>
      <c r="C341" s="6"/>
      <c r="D341" s="6"/>
      <c r="E341" s="6"/>
      <c r="F341" s="6"/>
      <c r="G341" s="6"/>
      <c r="H341" s="6"/>
      <c r="I341" s="6"/>
      <c r="J341" s="6"/>
    </row>
    <row r="342" spans="1:16" x14ac:dyDescent="0.35">
      <c r="B342" s="6"/>
      <c r="C342" s="6"/>
      <c r="D342" s="6"/>
      <c r="E342" s="6"/>
      <c r="F342" s="6"/>
      <c r="G342" s="6"/>
      <c r="H342" s="6"/>
      <c r="I342" s="6"/>
      <c r="J342" s="6"/>
    </row>
    <row r="343" spans="1:16" x14ac:dyDescent="0.35">
      <c r="A343" s="8" t="s">
        <v>1188</v>
      </c>
      <c r="B343" s="9"/>
      <c r="C343" s="9"/>
      <c r="D343" s="9"/>
      <c r="E343" s="9">
        <v>3</v>
      </c>
      <c r="F343" s="9"/>
      <c r="G343" s="9">
        <v>1</v>
      </c>
      <c r="H343" s="9"/>
      <c r="I343" s="9"/>
      <c r="J343" s="9"/>
      <c r="K343" s="9">
        <v>4</v>
      </c>
      <c r="L343" s="6">
        <f>B343+C343+F343+G343+I343+D343+H343+J343</f>
        <v>1</v>
      </c>
      <c r="M343" s="6">
        <f>G343+I343</f>
        <v>1</v>
      </c>
      <c r="N343" s="6"/>
      <c r="O343" s="6">
        <f>C343+D343+F343</f>
        <v>0</v>
      </c>
      <c r="P343" s="6"/>
    </row>
    <row r="344" spans="1:16" x14ac:dyDescent="0.35">
      <c r="A344" s="8" t="s">
        <v>733</v>
      </c>
      <c r="B344" s="9"/>
      <c r="C344" s="9"/>
      <c r="D344" s="9"/>
      <c r="E344" s="9">
        <v>3</v>
      </c>
      <c r="F344" s="9"/>
      <c r="G344" s="9"/>
      <c r="H344" s="9">
        <v>1</v>
      </c>
      <c r="I344" s="9"/>
      <c r="J344" s="9"/>
      <c r="K344" s="9">
        <v>4</v>
      </c>
      <c r="L344" s="6">
        <f>B344+C344+F344+G344+I344+D344+H344+J344</f>
        <v>1</v>
      </c>
      <c r="M344" s="6">
        <f>G344+I344</f>
        <v>0</v>
      </c>
      <c r="N344" s="6"/>
      <c r="O344" s="6">
        <f>C344+D344+F344</f>
        <v>0</v>
      </c>
      <c r="P344" s="6"/>
    </row>
    <row r="345" spans="1:16" x14ac:dyDescent="0.35">
      <c r="A345" s="8" t="s">
        <v>372</v>
      </c>
      <c r="B345" s="9"/>
      <c r="C345" s="9">
        <v>1</v>
      </c>
      <c r="D345" s="9"/>
      <c r="E345" s="9">
        <v>3</v>
      </c>
      <c r="F345" s="9"/>
      <c r="G345" s="9"/>
      <c r="H345" s="9"/>
      <c r="I345" s="9"/>
      <c r="J345" s="9"/>
      <c r="K345" s="9">
        <v>4</v>
      </c>
      <c r="L345" s="6">
        <f>B345+C345+F345+G345+I345+D345+H345+J345</f>
        <v>1</v>
      </c>
      <c r="M345" s="6">
        <f>G345+I345</f>
        <v>0</v>
      </c>
      <c r="N345" s="6"/>
      <c r="O345" s="6">
        <f>C345+D345+F345</f>
        <v>1</v>
      </c>
      <c r="P345" s="6"/>
    </row>
    <row r="346" spans="1:16" x14ac:dyDescent="0.35">
      <c r="A346" s="8" t="s">
        <v>845</v>
      </c>
      <c r="B346" s="9"/>
      <c r="C346" s="9">
        <v>1</v>
      </c>
      <c r="D346" s="9"/>
      <c r="E346" s="9">
        <v>2</v>
      </c>
      <c r="F346" s="9"/>
      <c r="G346" s="9"/>
      <c r="H346" s="9"/>
      <c r="I346" s="9"/>
      <c r="J346" s="9"/>
      <c r="K346" s="9">
        <v>3</v>
      </c>
      <c r="L346" s="6">
        <f>B346+C346+F346+G346+I346+D346+H346+J346</f>
        <v>1</v>
      </c>
      <c r="M346" s="6">
        <f>G346+I346</f>
        <v>0</v>
      </c>
      <c r="N346" s="6"/>
      <c r="O346" s="6">
        <f>C346+D346+F346</f>
        <v>1</v>
      </c>
      <c r="P346" s="6"/>
    </row>
    <row r="347" spans="1:16" x14ac:dyDescent="0.35">
      <c r="A347" s="8" t="s">
        <v>762</v>
      </c>
      <c r="B347" s="9"/>
      <c r="C347" s="9"/>
      <c r="D347" s="9"/>
      <c r="E347" s="9">
        <v>2</v>
      </c>
      <c r="F347" s="9"/>
      <c r="G347" s="9">
        <v>1</v>
      </c>
      <c r="H347" s="9"/>
      <c r="I347" s="9"/>
      <c r="J347" s="9"/>
      <c r="K347" s="9">
        <v>3</v>
      </c>
      <c r="L347" s="6">
        <f>B347+C347+F347+G347+I347+D347+H347+J347</f>
        <v>1</v>
      </c>
      <c r="M347" s="6">
        <f>G347+I347</f>
        <v>1</v>
      </c>
      <c r="N347" s="6"/>
      <c r="O347" s="6">
        <f>C347+D347+F347</f>
        <v>0</v>
      </c>
      <c r="P347" s="6"/>
    </row>
    <row r="348" spans="1:16" x14ac:dyDescent="0.35">
      <c r="A348" s="8" t="s">
        <v>1113</v>
      </c>
      <c r="B348" s="9"/>
      <c r="C348" s="9"/>
      <c r="D348" s="9"/>
      <c r="E348" s="9">
        <v>2</v>
      </c>
      <c r="F348" s="9"/>
      <c r="G348" s="9"/>
      <c r="H348" s="9">
        <v>1</v>
      </c>
      <c r="I348" s="9"/>
      <c r="J348" s="9"/>
      <c r="K348" s="9">
        <v>3</v>
      </c>
      <c r="L348" s="6">
        <f>B348+C348+F348+G348+I348+D348+H348+J348</f>
        <v>1</v>
      </c>
      <c r="M348" s="6">
        <f>G348+I348</f>
        <v>0</v>
      </c>
      <c r="N348" s="6"/>
      <c r="O348" s="6">
        <f>C348+D348+F348</f>
        <v>0</v>
      </c>
      <c r="P348" s="6"/>
    </row>
    <row r="349" spans="1:16" x14ac:dyDescent="0.35">
      <c r="A349" s="8" t="s">
        <v>2083</v>
      </c>
      <c r="B349" s="9"/>
      <c r="C349" s="9"/>
      <c r="D349" s="9"/>
      <c r="E349" s="9">
        <v>2</v>
      </c>
      <c r="F349" s="9"/>
      <c r="G349" s="9"/>
      <c r="H349" s="9">
        <v>1</v>
      </c>
      <c r="I349" s="9"/>
      <c r="J349" s="9"/>
      <c r="K349" s="9">
        <v>3</v>
      </c>
      <c r="L349" s="6">
        <f>B349+C349+F349+G349+I349+D349+H349+J349</f>
        <v>1</v>
      </c>
      <c r="M349" s="6">
        <f>G349+I349</f>
        <v>0</v>
      </c>
      <c r="N349" s="6"/>
      <c r="O349" s="6">
        <f>C349+D349+F349</f>
        <v>0</v>
      </c>
      <c r="P349" s="6"/>
    </row>
    <row r="350" spans="1:16" x14ac:dyDescent="0.35">
      <c r="A350" s="8" t="s">
        <v>1642</v>
      </c>
      <c r="B350" s="9">
        <v>1</v>
      </c>
      <c r="C350" s="9"/>
      <c r="D350" s="9"/>
      <c r="E350" s="9">
        <v>2</v>
      </c>
      <c r="F350" s="9"/>
      <c r="G350" s="9"/>
      <c r="H350" s="9"/>
      <c r="I350" s="9"/>
      <c r="J350" s="9"/>
      <c r="K350" s="9">
        <v>3</v>
      </c>
      <c r="L350" s="6">
        <f>B350+C350+F350+G350+I350+D350+H350+J350</f>
        <v>1</v>
      </c>
      <c r="M350" s="6">
        <f>G350+I350</f>
        <v>0</v>
      </c>
      <c r="N350" s="6"/>
      <c r="O350" s="6">
        <f>C350+D350+F350</f>
        <v>0</v>
      </c>
      <c r="P350" s="6"/>
    </row>
    <row r="351" spans="1:16" x14ac:dyDescent="0.35">
      <c r="A351" s="8" t="s">
        <v>1410</v>
      </c>
      <c r="B351" s="9"/>
      <c r="C351" s="9"/>
      <c r="D351" s="9"/>
      <c r="E351" s="9">
        <v>2</v>
      </c>
      <c r="F351" s="9"/>
      <c r="G351" s="9">
        <v>1</v>
      </c>
      <c r="H351" s="9"/>
      <c r="I351" s="9"/>
      <c r="J351" s="9"/>
      <c r="K351" s="9">
        <v>3</v>
      </c>
      <c r="L351" s="6">
        <f>B351+C351+F351+G351+I351+D351+H351+J351</f>
        <v>1</v>
      </c>
      <c r="M351" s="6">
        <f>G351+I351</f>
        <v>1</v>
      </c>
      <c r="N351" s="6"/>
      <c r="O351" s="6">
        <f>C351+D351+F351</f>
        <v>0</v>
      </c>
      <c r="P351" s="6"/>
    </row>
    <row r="352" spans="1:16" x14ac:dyDescent="0.35">
      <c r="A352" s="8" t="s">
        <v>65</v>
      </c>
      <c r="B352" s="9"/>
      <c r="C352" s="9"/>
      <c r="D352" s="9"/>
      <c r="E352" s="9">
        <v>1</v>
      </c>
      <c r="F352" s="9"/>
      <c r="G352" s="9"/>
      <c r="H352" s="9"/>
      <c r="I352" s="9"/>
      <c r="J352" s="9">
        <v>1</v>
      </c>
      <c r="K352" s="9">
        <v>2</v>
      </c>
      <c r="L352" s="6">
        <f>B352+C352+F352+G352+I352+D352+H352+J352</f>
        <v>1</v>
      </c>
      <c r="M352" s="6">
        <f>G352+I352</f>
        <v>0</v>
      </c>
      <c r="N352" s="6"/>
      <c r="O352" s="6">
        <f>C352+D352+F352</f>
        <v>0</v>
      </c>
      <c r="P352" s="6"/>
    </row>
    <row r="353" spans="1:16" x14ac:dyDescent="0.35">
      <c r="A353" s="8" t="s">
        <v>2107</v>
      </c>
      <c r="B353" s="9"/>
      <c r="C353" s="9">
        <v>1</v>
      </c>
      <c r="D353" s="9"/>
      <c r="E353" s="9">
        <v>1</v>
      </c>
      <c r="F353" s="9"/>
      <c r="G353" s="9"/>
      <c r="H353" s="9"/>
      <c r="I353" s="9"/>
      <c r="J353" s="9"/>
      <c r="K353" s="9">
        <v>2</v>
      </c>
      <c r="L353" s="6">
        <f>B353+C353+F353+G353+I353+D353+H353+J353</f>
        <v>1</v>
      </c>
      <c r="M353" s="6">
        <f>G353+I353</f>
        <v>0</v>
      </c>
      <c r="N353" s="6"/>
      <c r="O353" s="6">
        <f>C353+D353+F353</f>
        <v>1</v>
      </c>
      <c r="P353" s="6"/>
    </row>
    <row r="354" spans="1:16" x14ac:dyDescent="0.35">
      <c r="A354" s="8" t="s">
        <v>771</v>
      </c>
      <c r="B354" s="9"/>
      <c r="C354" s="9"/>
      <c r="D354" s="9"/>
      <c r="E354" s="9">
        <v>1</v>
      </c>
      <c r="F354" s="9"/>
      <c r="G354" s="9">
        <v>1</v>
      </c>
      <c r="H354" s="9"/>
      <c r="I354" s="9"/>
      <c r="J354" s="9"/>
      <c r="K354" s="9">
        <v>2</v>
      </c>
      <c r="L354" s="6">
        <f>B354+C354+F354+G354+I354+D354+H354+J354</f>
        <v>1</v>
      </c>
      <c r="M354" s="6">
        <f>G354+I354</f>
        <v>1</v>
      </c>
      <c r="N354" s="6"/>
      <c r="O354" s="6">
        <f>C354+D354+F354</f>
        <v>0</v>
      </c>
      <c r="P354" s="6"/>
    </row>
    <row r="355" spans="1:16" x14ac:dyDescent="0.35">
      <c r="A355" s="8" t="s">
        <v>2073</v>
      </c>
      <c r="B355" s="9"/>
      <c r="C355" s="9">
        <v>1</v>
      </c>
      <c r="D355" s="9"/>
      <c r="E355" s="9">
        <v>1</v>
      </c>
      <c r="F355" s="9"/>
      <c r="G355" s="9"/>
      <c r="H355" s="9"/>
      <c r="I355" s="9"/>
      <c r="J355" s="9"/>
      <c r="K355" s="9">
        <v>2</v>
      </c>
      <c r="L355" s="6">
        <f>B355+C355+F355+G355+I355+D355+H355+J355</f>
        <v>1</v>
      </c>
      <c r="M355" s="6">
        <f>G355+I355</f>
        <v>0</v>
      </c>
      <c r="N355" s="6"/>
      <c r="O355" s="6">
        <f>C355+D355+F355</f>
        <v>1</v>
      </c>
      <c r="P355" s="6"/>
    </row>
    <row r="356" spans="1:16" x14ac:dyDescent="0.35">
      <c r="A356" s="8" t="s">
        <v>2145</v>
      </c>
      <c r="B356" s="9">
        <v>1</v>
      </c>
      <c r="C356" s="9"/>
      <c r="D356" s="9"/>
      <c r="E356" s="9">
        <v>1</v>
      </c>
      <c r="F356" s="9"/>
      <c r="G356" s="9"/>
      <c r="H356" s="9"/>
      <c r="I356" s="9"/>
      <c r="J356" s="9"/>
      <c r="K356" s="9">
        <v>2</v>
      </c>
      <c r="L356" s="6">
        <f>B356+C356+F356+G356+I356+D356+H356+J356</f>
        <v>1</v>
      </c>
      <c r="M356" s="6">
        <f>G356+I356</f>
        <v>0</v>
      </c>
      <c r="N356" s="6"/>
      <c r="O356" s="6">
        <f>C356+D356+F356</f>
        <v>0</v>
      </c>
      <c r="P356" s="6"/>
    </row>
    <row r="357" spans="1:16" x14ac:dyDescent="0.35">
      <c r="A357" s="8" t="s">
        <v>868</v>
      </c>
      <c r="B357" s="9"/>
      <c r="C357" s="9"/>
      <c r="D357" s="9"/>
      <c r="E357" s="9">
        <v>1</v>
      </c>
      <c r="F357" s="9"/>
      <c r="G357" s="9">
        <v>1</v>
      </c>
      <c r="H357" s="9"/>
      <c r="I357" s="9"/>
      <c r="J357" s="9"/>
      <c r="K357" s="9">
        <v>2</v>
      </c>
      <c r="L357" s="6">
        <f>B357+C357+F357+G357+I357+D357+H357+J357</f>
        <v>1</v>
      </c>
      <c r="M357" s="6">
        <f>G357+I357</f>
        <v>1</v>
      </c>
      <c r="N357" s="6"/>
      <c r="O357" s="6">
        <f>C357+D357+F357</f>
        <v>0</v>
      </c>
      <c r="P357" s="6"/>
    </row>
    <row r="358" spans="1:16" x14ac:dyDescent="0.35">
      <c r="A358" s="8" t="s">
        <v>2609</v>
      </c>
      <c r="B358" s="9">
        <v>1</v>
      </c>
      <c r="C358" s="9"/>
      <c r="D358" s="9"/>
      <c r="E358" s="9">
        <v>1</v>
      </c>
      <c r="F358" s="9"/>
      <c r="G358" s="9"/>
      <c r="H358" s="9"/>
      <c r="I358" s="9"/>
      <c r="J358" s="9"/>
      <c r="K358" s="9">
        <v>2</v>
      </c>
      <c r="L358" s="6">
        <f>B358+C358+F358+G358+I358+D358+H358+J358</f>
        <v>1</v>
      </c>
      <c r="M358" s="6">
        <f>G358+I358</f>
        <v>0</v>
      </c>
      <c r="N358" s="6"/>
      <c r="O358" s="6">
        <f>C358+D358+F358</f>
        <v>0</v>
      </c>
      <c r="P358" s="6"/>
    </row>
    <row r="359" spans="1:16" x14ac:dyDescent="0.35">
      <c r="A359" s="8" t="s">
        <v>2198</v>
      </c>
      <c r="B359" s="9"/>
      <c r="C359" s="9"/>
      <c r="D359" s="9"/>
      <c r="E359" s="9">
        <v>1</v>
      </c>
      <c r="F359" s="9"/>
      <c r="G359" s="9"/>
      <c r="H359" s="9">
        <v>1</v>
      </c>
      <c r="I359" s="9"/>
      <c r="J359" s="9"/>
      <c r="K359" s="9">
        <v>2</v>
      </c>
      <c r="L359" s="6">
        <f>B359+C359+F359+G359+I359+D359+H359+J359</f>
        <v>1</v>
      </c>
      <c r="M359" s="6">
        <f>G359+I359</f>
        <v>0</v>
      </c>
      <c r="N359" s="6"/>
      <c r="O359" s="6">
        <f>C359+D359+F359</f>
        <v>0</v>
      </c>
      <c r="P359" s="6"/>
    </row>
    <row r="360" spans="1:16" x14ac:dyDescent="0.35">
      <c r="A360" s="8" t="s">
        <v>725</v>
      </c>
      <c r="B360" s="9"/>
      <c r="C360" s="9"/>
      <c r="D360" s="9"/>
      <c r="E360" s="9">
        <v>1</v>
      </c>
      <c r="F360" s="9"/>
      <c r="G360" s="9"/>
      <c r="H360" s="9"/>
      <c r="I360" s="9"/>
      <c r="J360" s="9">
        <v>1</v>
      </c>
      <c r="K360" s="9">
        <v>2</v>
      </c>
      <c r="L360" s="6">
        <f>B360+C360+F360+G360+I360+D360+H360+J360</f>
        <v>1</v>
      </c>
      <c r="M360" s="6">
        <f>G360+I360</f>
        <v>0</v>
      </c>
      <c r="N360" s="6"/>
      <c r="O360" s="6">
        <f>C360+D360+F360</f>
        <v>0</v>
      </c>
      <c r="P360" s="6"/>
    </row>
    <row r="361" spans="1:16" x14ac:dyDescent="0.35">
      <c r="A361" s="8" t="s">
        <v>1859</v>
      </c>
      <c r="B361" s="9"/>
      <c r="C361" s="9"/>
      <c r="D361" s="9"/>
      <c r="E361" s="9"/>
      <c r="F361" s="9"/>
      <c r="G361" s="9">
        <v>1</v>
      </c>
      <c r="H361" s="9"/>
      <c r="I361" s="9"/>
      <c r="J361" s="9"/>
      <c r="K361" s="9">
        <v>1</v>
      </c>
      <c r="L361" s="6">
        <f>B361+C361+F361+G361+I361+D361+H361+J361</f>
        <v>1</v>
      </c>
      <c r="M361" s="6">
        <f>G361+I361</f>
        <v>1</v>
      </c>
      <c r="N361" s="6"/>
      <c r="O361" s="6">
        <f>C361+D361+F361</f>
        <v>0</v>
      </c>
      <c r="P361" s="6"/>
    </row>
    <row r="362" spans="1:16" x14ac:dyDescent="0.35">
      <c r="A362" s="8" t="s">
        <v>2529</v>
      </c>
      <c r="B362" s="9">
        <v>1</v>
      </c>
      <c r="C362" s="9"/>
      <c r="D362" s="9"/>
      <c r="E362" s="9"/>
      <c r="F362" s="9"/>
      <c r="G362" s="9"/>
      <c r="H362" s="9"/>
      <c r="I362" s="9"/>
      <c r="J362" s="9"/>
      <c r="K362" s="9">
        <v>1</v>
      </c>
      <c r="L362" s="6">
        <f>B362+C362+F362+G362+I362+D362+H362+J362</f>
        <v>1</v>
      </c>
      <c r="M362" s="6">
        <f>G362+I362</f>
        <v>0</v>
      </c>
      <c r="N362" s="6"/>
      <c r="O362" s="6">
        <f>C362+D362+F362</f>
        <v>0</v>
      </c>
      <c r="P362" s="6"/>
    </row>
    <row r="363" spans="1:16" x14ac:dyDescent="0.35">
      <c r="A363" s="8" t="s">
        <v>1005</v>
      </c>
      <c r="B363" s="9"/>
      <c r="C363" s="9"/>
      <c r="D363" s="9"/>
      <c r="E363" s="9"/>
      <c r="F363" s="9"/>
      <c r="G363" s="9"/>
      <c r="H363" s="9">
        <v>1</v>
      </c>
      <c r="I363" s="9"/>
      <c r="J363" s="9"/>
      <c r="K363" s="9">
        <v>1</v>
      </c>
      <c r="L363" s="6">
        <f>B363+C363+F363+G363+I363+D363+H363+J363</f>
        <v>1</v>
      </c>
      <c r="M363" s="6">
        <f>G363+I363</f>
        <v>0</v>
      </c>
      <c r="N363" s="6"/>
      <c r="O363" s="6">
        <f>C363+D363+F363</f>
        <v>0</v>
      </c>
      <c r="P363" s="6"/>
    </row>
    <row r="364" spans="1:16" x14ac:dyDescent="0.35">
      <c r="A364" s="8" t="s">
        <v>763</v>
      </c>
      <c r="B364" s="9"/>
      <c r="C364" s="9"/>
      <c r="D364" s="9"/>
      <c r="E364" s="9"/>
      <c r="F364" s="9"/>
      <c r="G364" s="9">
        <v>1</v>
      </c>
      <c r="H364" s="9"/>
      <c r="I364" s="9"/>
      <c r="J364" s="9"/>
      <c r="K364" s="9">
        <v>1</v>
      </c>
      <c r="L364" s="6">
        <f>B364+C364+F364+G364+I364+D364+H364+J364</f>
        <v>1</v>
      </c>
      <c r="M364" s="6">
        <f>G364+I364</f>
        <v>1</v>
      </c>
      <c r="N364" s="6"/>
      <c r="O364" s="6">
        <f>C364+D364+F364</f>
        <v>0</v>
      </c>
      <c r="P364" s="6"/>
    </row>
    <row r="365" spans="1:16" x14ac:dyDescent="0.35">
      <c r="A365" s="8" t="s">
        <v>2412</v>
      </c>
      <c r="B365" s="9"/>
      <c r="C365" s="9">
        <v>1</v>
      </c>
      <c r="D365" s="9"/>
      <c r="E365" s="9"/>
      <c r="F365" s="9"/>
      <c r="G365" s="9"/>
      <c r="H365" s="9"/>
      <c r="I365" s="9"/>
      <c r="J365" s="9"/>
      <c r="K365" s="9">
        <v>1</v>
      </c>
      <c r="L365" s="6">
        <f>B365+C365+F365+G365+I365+D365+H365+J365</f>
        <v>1</v>
      </c>
      <c r="M365" s="6">
        <f>G365+I365</f>
        <v>0</v>
      </c>
      <c r="N365" s="6"/>
      <c r="O365" s="6">
        <f>C365+D365+F365</f>
        <v>1</v>
      </c>
      <c r="P365" s="6"/>
    </row>
    <row r="366" spans="1:16" x14ac:dyDescent="0.35">
      <c r="A366" s="8" t="s">
        <v>71</v>
      </c>
      <c r="B366" s="9"/>
      <c r="C366" s="9"/>
      <c r="D366" s="9"/>
      <c r="E366" s="9"/>
      <c r="F366" s="9"/>
      <c r="G366" s="9"/>
      <c r="H366" s="9"/>
      <c r="I366" s="9"/>
      <c r="J366" s="9">
        <v>1</v>
      </c>
      <c r="K366" s="9">
        <v>1</v>
      </c>
      <c r="L366" s="6">
        <f>B366+C366+F366+G366+I366+D366+H366+J366</f>
        <v>1</v>
      </c>
      <c r="M366" s="6">
        <f>G366+I366</f>
        <v>0</v>
      </c>
      <c r="N366" s="6"/>
      <c r="O366" s="6">
        <f>C366+D366+F366</f>
        <v>0</v>
      </c>
      <c r="P366" s="6"/>
    </row>
    <row r="367" spans="1:16" x14ac:dyDescent="0.35">
      <c r="A367" s="8" t="s">
        <v>382</v>
      </c>
      <c r="B367" s="9"/>
      <c r="C367" s="9"/>
      <c r="D367" s="9"/>
      <c r="E367" s="9"/>
      <c r="F367" s="9"/>
      <c r="G367" s="9">
        <v>1</v>
      </c>
      <c r="H367" s="9"/>
      <c r="I367" s="9"/>
      <c r="J367" s="9"/>
      <c r="K367" s="9">
        <v>1</v>
      </c>
      <c r="L367" s="6">
        <f>B367+C367+F367+G367+I367+D367+H367+J367</f>
        <v>1</v>
      </c>
      <c r="M367" s="6">
        <f>G367+I367</f>
        <v>1</v>
      </c>
      <c r="N367" s="6"/>
      <c r="O367" s="6">
        <f>C367+D367+F367</f>
        <v>0</v>
      </c>
      <c r="P367" s="6"/>
    </row>
    <row r="368" spans="1:16" x14ac:dyDescent="0.35">
      <c r="A368" s="8" t="s">
        <v>2274</v>
      </c>
      <c r="B368" s="9"/>
      <c r="C368" s="9"/>
      <c r="D368" s="9">
        <v>1</v>
      </c>
      <c r="E368" s="9"/>
      <c r="F368" s="9"/>
      <c r="G368" s="9"/>
      <c r="H368" s="9"/>
      <c r="I368" s="9"/>
      <c r="J368" s="9"/>
      <c r="K368" s="9">
        <v>1</v>
      </c>
      <c r="L368" s="6">
        <f>B368+C368+F368+G368+I368+D368+H368+J368</f>
        <v>1</v>
      </c>
      <c r="M368" s="6">
        <f>G368+I368</f>
        <v>0</v>
      </c>
      <c r="N368" s="6"/>
      <c r="O368" s="6">
        <f>C368+D368+F368</f>
        <v>1</v>
      </c>
      <c r="P368" s="6"/>
    </row>
    <row r="369" spans="1:16" x14ac:dyDescent="0.35">
      <c r="A369" s="8" t="s">
        <v>2314</v>
      </c>
      <c r="B369" s="9"/>
      <c r="C369" s="9"/>
      <c r="D369" s="9">
        <v>1</v>
      </c>
      <c r="E369" s="9"/>
      <c r="F369" s="9"/>
      <c r="G369" s="9"/>
      <c r="H369" s="9"/>
      <c r="I369" s="9"/>
      <c r="J369" s="9"/>
      <c r="K369" s="9">
        <v>1</v>
      </c>
      <c r="L369" s="6">
        <f>B369+C369+F369+G369+I369+D369+H369+J369</f>
        <v>1</v>
      </c>
      <c r="M369" s="6">
        <f>G369+I369</f>
        <v>0</v>
      </c>
      <c r="N369" s="6"/>
      <c r="O369" s="6">
        <f>C369+D369+F369</f>
        <v>1</v>
      </c>
      <c r="P369" s="6"/>
    </row>
    <row r="370" spans="1:16" x14ac:dyDescent="0.35">
      <c r="A370" s="8" t="s">
        <v>863</v>
      </c>
      <c r="B370" s="9"/>
      <c r="C370" s="9"/>
      <c r="D370" s="9"/>
      <c r="E370" s="9"/>
      <c r="F370" s="9"/>
      <c r="G370" s="9">
        <v>1</v>
      </c>
      <c r="H370" s="9"/>
      <c r="I370" s="9"/>
      <c r="J370" s="9"/>
      <c r="K370" s="9">
        <v>1</v>
      </c>
      <c r="L370" s="6">
        <f>B370+C370+F370+G370+I370+D370+H370+J370</f>
        <v>1</v>
      </c>
      <c r="M370" s="6">
        <f>G370+I370</f>
        <v>1</v>
      </c>
      <c r="N370" s="6"/>
      <c r="O370" s="6">
        <f>C370+D370+F370</f>
        <v>0</v>
      </c>
      <c r="P370" s="6"/>
    </row>
    <row r="371" spans="1:16" x14ac:dyDescent="0.35">
      <c r="A371" s="8" t="s">
        <v>2418</v>
      </c>
      <c r="B371" s="9"/>
      <c r="C371" s="9">
        <v>1</v>
      </c>
      <c r="D371" s="9"/>
      <c r="E371" s="9"/>
      <c r="F371" s="9"/>
      <c r="G371" s="9"/>
      <c r="H371" s="9"/>
      <c r="I371" s="9"/>
      <c r="J371" s="9"/>
      <c r="K371" s="9">
        <v>1</v>
      </c>
      <c r="L371" s="6">
        <f>B371+C371+F371+G371+I371+D371+H371+J371</f>
        <v>1</v>
      </c>
      <c r="M371" s="6">
        <f>G371+I371</f>
        <v>0</v>
      </c>
      <c r="N371" s="6"/>
      <c r="O371" s="6">
        <f>C371+D371+F371</f>
        <v>1</v>
      </c>
      <c r="P371" s="6"/>
    </row>
    <row r="372" spans="1:16" x14ac:dyDescent="0.35">
      <c r="A372" s="8" t="s">
        <v>777</v>
      </c>
      <c r="B372" s="9"/>
      <c r="C372" s="9"/>
      <c r="D372" s="9"/>
      <c r="E372" s="9"/>
      <c r="F372" s="9"/>
      <c r="G372" s="9">
        <v>1</v>
      </c>
      <c r="H372" s="9"/>
      <c r="I372" s="9"/>
      <c r="J372" s="9"/>
      <c r="K372" s="9">
        <v>1</v>
      </c>
      <c r="L372" s="6">
        <f>B372+C372+F372+G372+I372+D372+H372+J372</f>
        <v>1</v>
      </c>
      <c r="M372" s="6">
        <f>G372+I372</f>
        <v>1</v>
      </c>
      <c r="N372" s="6"/>
      <c r="O372" s="6">
        <f>C372+D372+F372</f>
        <v>0</v>
      </c>
      <c r="P372" s="6"/>
    </row>
    <row r="373" spans="1:16" x14ac:dyDescent="0.35">
      <c r="A373" s="8" t="s">
        <v>783</v>
      </c>
      <c r="B373" s="9"/>
      <c r="C373" s="9"/>
      <c r="D373" s="9"/>
      <c r="E373" s="9"/>
      <c r="F373" s="9"/>
      <c r="G373" s="9">
        <v>1</v>
      </c>
      <c r="H373" s="9"/>
      <c r="I373" s="9"/>
      <c r="J373" s="9"/>
      <c r="K373" s="9">
        <v>1</v>
      </c>
      <c r="L373" s="6">
        <f>B373+C373+F373+G373+I373+D373+H373+J373</f>
        <v>1</v>
      </c>
      <c r="M373" s="6">
        <f>G373+I373</f>
        <v>1</v>
      </c>
      <c r="N373" s="6"/>
      <c r="O373" s="6">
        <f>C373+D373+F373</f>
        <v>0</v>
      </c>
      <c r="P373" s="6"/>
    </row>
    <row r="374" spans="1:16" x14ac:dyDescent="0.35">
      <c r="A374" s="8" t="s">
        <v>2137</v>
      </c>
      <c r="B374" s="9"/>
      <c r="C374" s="9"/>
      <c r="D374" s="9"/>
      <c r="E374" s="9"/>
      <c r="F374" s="9"/>
      <c r="G374" s="9"/>
      <c r="H374" s="9">
        <v>1</v>
      </c>
      <c r="I374" s="9"/>
      <c r="J374" s="9"/>
      <c r="K374" s="9">
        <v>1</v>
      </c>
      <c r="L374" s="6">
        <f>B374+C374+F374+G374+I374+D374+H374+J374</f>
        <v>1</v>
      </c>
      <c r="M374" s="6">
        <f>G374+I374</f>
        <v>0</v>
      </c>
      <c r="N374" s="6"/>
      <c r="O374" s="6">
        <f>C374+D374+F374</f>
        <v>0</v>
      </c>
      <c r="P374" s="6"/>
    </row>
    <row r="375" spans="1:16" x14ac:dyDescent="0.35">
      <c r="A375" s="8" t="s">
        <v>1839</v>
      </c>
      <c r="B375" s="9"/>
      <c r="C375" s="9">
        <v>1</v>
      </c>
      <c r="D375" s="9"/>
      <c r="E375" s="9"/>
      <c r="F375" s="9"/>
      <c r="G375" s="9"/>
      <c r="H375" s="9"/>
      <c r="I375" s="9"/>
      <c r="J375" s="9"/>
      <c r="K375" s="9">
        <v>1</v>
      </c>
      <c r="L375" s="6">
        <f>B375+C375+F375+G375+I375+D375+H375+J375</f>
        <v>1</v>
      </c>
      <c r="M375" s="6">
        <f>G375+I375</f>
        <v>0</v>
      </c>
      <c r="N375" s="6"/>
      <c r="O375" s="6">
        <f>C375+D375+F375</f>
        <v>1</v>
      </c>
      <c r="P375" s="6"/>
    </row>
    <row r="376" spans="1:16" x14ac:dyDescent="0.35">
      <c r="A376" s="8" t="s">
        <v>2423</v>
      </c>
      <c r="B376" s="9"/>
      <c r="C376" s="9">
        <v>1</v>
      </c>
      <c r="D376" s="9"/>
      <c r="E376" s="9"/>
      <c r="F376" s="9"/>
      <c r="G376" s="9"/>
      <c r="H376" s="9"/>
      <c r="I376" s="9"/>
      <c r="J376" s="9"/>
      <c r="K376" s="9">
        <v>1</v>
      </c>
      <c r="L376" s="6">
        <f>B376+C376+F376+G376+I376+D376+H376+J376</f>
        <v>1</v>
      </c>
      <c r="M376" s="6">
        <f>G376+I376</f>
        <v>0</v>
      </c>
      <c r="N376" s="6"/>
      <c r="O376" s="6">
        <f>C376+D376+F376</f>
        <v>1</v>
      </c>
      <c r="P376" s="6"/>
    </row>
    <row r="377" spans="1:16" x14ac:dyDescent="0.35">
      <c r="A377" s="8" t="s">
        <v>672</v>
      </c>
      <c r="B377" s="9"/>
      <c r="C377" s="9"/>
      <c r="D377" s="9"/>
      <c r="E377" s="9"/>
      <c r="F377" s="9"/>
      <c r="G377" s="9">
        <v>1</v>
      </c>
      <c r="H377" s="9"/>
      <c r="I377" s="9"/>
      <c r="J377" s="9"/>
      <c r="K377" s="9">
        <v>1</v>
      </c>
      <c r="L377" s="6">
        <f>B377+C377+F377+G377+I377+D377+H377+J377</f>
        <v>1</v>
      </c>
      <c r="M377" s="6">
        <f>G377+I377</f>
        <v>1</v>
      </c>
      <c r="N377" s="6"/>
      <c r="O377" s="6">
        <f>C377+D377+F377</f>
        <v>0</v>
      </c>
      <c r="P377" s="6"/>
    </row>
    <row r="378" spans="1:16" x14ac:dyDescent="0.35">
      <c r="A378" s="8" t="s">
        <v>2438</v>
      </c>
      <c r="B378" s="9"/>
      <c r="C378" s="9">
        <v>1</v>
      </c>
      <c r="D378" s="9"/>
      <c r="E378" s="9"/>
      <c r="F378" s="9"/>
      <c r="G378" s="9"/>
      <c r="H378" s="9"/>
      <c r="I378" s="9"/>
      <c r="J378" s="9"/>
      <c r="K378" s="9">
        <v>1</v>
      </c>
      <c r="L378" s="6">
        <f>B378+C378+F378+G378+I378+D378+H378+J378</f>
        <v>1</v>
      </c>
      <c r="M378" s="6">
        <f>G378+I378</f>
        <v>0</v>
      </c>
      <c r="N378" s="6"/>
      <c r="O378" s="6">
        <f>C378+D378+F378</f>
        <v>1</v>
      </c>
      <c r="P378" s="6"/>
    </row>
    <row r="379" spans="1:16" x14ac:dyDescent="0.35">
      <c r="A379" s="8" t="s">
        <v>775</v>
      </c>
      <c r="B379" s="9"/>
      <c r="C379" s="9"/>
      <c r="D379" s="9"/>
      <c r="E379" s="9"/>
      <c r="F379" s="9"/>
      <c r="G379" s="9">
        <v>1</v>
      </c>
      <c r="H379" s="9"/>
      <c r="I379" s="9"/>
      <c r="J379" s="9"/>
      <c r="K379" s="9">
        <v>1</v>
      </c>
      <c r="L379" s="6">
        <f>B379+C379+F379+G379+I379+D379+H379+J379</f>
        <v>1</v>
      </c>
      <c r="M379" s="6">
        <f>G379+I379</f>
        <v>1</v>
      </c>
      <c r="N379" s="6"/>
      <c r="O379" s="6">
        <f>C379+D379+F379</f>
        <v>0</v>
      </c>
      <c r="P379" s="6"/>
    </row>
    <row r="380" spans="1:16" x14ac:dyDescent="0.35">
      <c r="A380" s="8" t="s">
        <v>759</v>
      </c>
      <c r="B380" s="9"/>
      <c r="C380" s="9"/>
      <c r="D380" s="9"/>
      <c r="E380" s="9"/>
      <c r="F380" s="9"/>
      <c r="G380" s="9">
        <v>1</v>
      </c>
      <c r="H380" s="9"/>
      <c r="I380" s="9"/>
      <c r="J380" s="9"/>
      <c r="K380" s="9">
        <v>1</v>
      </c>
      <c r="L380" s="6">
        <f>B380+C380+F380+G380+I380+D380+H380+J380</f>
        <v>1</v>
      </c>
      <c r="M380" s="6">
        <f>G380+I380</f>
        <v>1</v>
      </c>
      <c r="N380" s="6"/>
      <c r="O380" s="6">
        <f>C380+D380+F380</f>
        <v>0</v>
      </c>
      <c r="P380" s="6"/>
    </row>
    <row r="381" spans="1:16" x14ac:dyDescent="0.35">
      <c r="A381" s="8" t="s">
        <v>2184</v>
      </c>
      <c r="B381" s="9"/>
      <c r="C381" s="9"/>
      <c r="D381" s="9"/>
      <c r="E381" s="9"/>
      <c r="F381" s="9"/>
      <c r="G381" s="9"/>
      <c r="H381" s="9">
        <v>1</v>
      </c>
      <c r="I381" s="9"/>
      <c r="J381" s="9"/>
      <c r="K381" s="9">
        <v>1</v>
      </c>
      <c r="L381" s="6">
        <f>B381+C381+F381+G381+I381+D381+H381+J381</f>
        <v>1</v>
      </c>
      <c r="M381" s="6">
        <f>G381+I381</f>
        <v>0</v>
      </c>
      <c r="N381" s="6"/>
      <c r="O381" s="6">
        <f>C381+D381+F381</f>
        <v>0</v>
      </c>
      <c r="P381" s="6"/>
    </row>
    <row r="382" spans="1:16" x14ac:dyDescent="0.35">
      <c r="A382" s="8" t="s">
        <v>1453</v>
      </c>
      <c r="B382" s="9">
        <v>1</v>
      </c>
      <c r="C382" s="9"/>
      <c r="D382" s="9"/>
      <c r="E382" s="9"/>
      <c r="F382" s="9"/>
      <c r="G382" s="9"/>
      <c r="H382" s="9"/>
      <c r="I382" s="9"/>
      <c r="J382" s="9"/>
      <c r="K382" s="9">
        <v>1</v>
      </c>
      <c r="L382" s="6">
        <f>B382+C382+F382+G382+I382+D382+H382+J382</f>
        <v>1</v>
      </c>
      <c r="M382" s="6">
        <f>G382+I382</f>
        <v>0</v>
      </c>
      <c r="N382" s="6"/>
      <c r="O382" s="6">
        <f>C382+D382+F382</f>
        <v>0</v>
      </c>
      <c r="P382" s="6"/>
    </row>
    <row r="383" spans="1:16" x14ac:dyDescent="0.35">
      <c r="A383" s="8" t="s">
        <v>2413</v>
      </c>
      <c r="B383" s="9"/>
      <c r="C383" s="9">
        <v>1</v>
      </c>
      <c r="D383" s="9"/>
      <c r="E383" s="9"/>
      <c r="F383" s="9"/>
      <c r="G383" s="9"/>
      <c r="H383" s="9"/>
      <c r="I383" s="9"/>
      <c r="J383" s="9"/>
      <c r="K383" s="9">
        <v>1</v>
      </c>
      <c r="L383" s="6">
        <f>B383+C383+F383+G383+I383+D383+H383+J383</f>
        <v>1</v>
      </c>
      <c r="M383" s="6">
        <f>G383+I383</f>
        <v>0</v>
      </c>
      <c r="N383" s="6"/>
      <c r="O383" s="6">
        <f>C383+D383+F383</f>
        <v>1</v>
      </c>
      <c r="P383" s="6"/>
    </row>
    <row r="384" spans="1:16" x14ac:dyDescent="0.35">
      <c r="A384" s="8" t="s">
        <v>2403</v>
      </c>
      <c r="B384" s="9"/>
      <c r="C384" s="9"/>
      <c r="D384" s="9"/>
      <c r="E384" s="9"/>
      <c r="F384" s="9">
        <v>1</v>
      </c>
      <c r="G384" s="9"/>
      <c r="H384" s="9"/>
      <c r="I384" s="9"/>
      <c r="J384" s="9"/>
      <c r="K384" s="9">
        <v>1</v>
      </c>
      <c r="L384" s="6">
        <f>B384+C384+F384+G384+I384+D384+H384+J384</f>
        <v>1</v>
      </c>
      <c r="M384" s="6">
        <f>G384+I384</f>
        <v>0</v>
      </c>
      <c r="N384" s="6"/>
      <c r="O384" s="6">
        <f>C384+D384+F384</f>
        <v>1</v>
      </c>
      <c r="P384" s="6"/>
    </row>
    <row r="385" spans="1:16" x14ac:dyDescent="0.35">
      <c r="A385" s="8" t="s">
        <v>2424</v>
      </c>
      <c r="B385" s="9"/>
      <c r="C385" s="9">
        <v>1</v>
      </c>
      <c r="D385" s="9"/>
      <c r="E385" s="9"/>
      <c r="F385" s="9"/>
      <c r="G385" s="9"/>
      <c r="H385" s="9"/>
      <c r="I385" s="9"/>
      <c r="J385" s="9"/>
      <c r="K385" s="9">
        <v>1</v>
      </c>
      <c r="L385" s="6">
        <f>B385+C385+F385+G385+I385+D385+H385+J385</f>
        <v>1</v>
      </c>
      <c r="M385" s="6">
        <f>G385+I385</f>
        <v>0</v>
      </c>
      <c r="N385" s="6"/>
      <c r="O385" s="6">
        <f>C385+D385+F385</f>
        <v>1</v>
      </c>
      <c r="P385" s="6"/>
    </row>
    <row r="386" spans="1:16" x14ac:dyDescent="0.35">
      <c r="A386" s="8" t="s">
        <v>2383</v>
      </c>
      <c r="B386" s="9"/>
      <c r="C386" s="9">
        <v>1</v>
      </c>
      <c r="D386" s="9"/>
      <c r="E386" s="9"/>
      <c r="F386" s="9"/>
      <c r="G386" s="9"/>
      <c r="H386" s="9"/>
      <c r="I386" s="9"/>
      <c r="J386" s="9"/>
      <c r="K386" s="9">
        <v>1</v>
      </c>
      <c r="L386" s="6">
        <f>B386+C386+F386+G386+I386+D386+H386+J386</f>
        <v>1</v>
      </c>
      <c r="M386" s="6">
        <f>G386+I386</f>
        <v>0</v>
      </c>
      <c r="N386" s="6"/>
      <c r="O386" s="6">
        <f>C386+D386+F386</f>
        <v>1</v>
      </c>
      <c r="P386" s="6"/>
    </row>
    <row r="387" spans="1:16" x14ac:dyDescent="0.35">
      <c r="A387" s="8" t="s">
        <v>2410</v>
      </c>
      <c r="B387" s="9"/>
      <c r="C387" s="9">
        <v>1</v>
      </c>
      <c r="D387" s="9"/>
      <c r="E387" s="9"/>
      <c r="F387" s="9"/>
      <c r="G387" s="9"/>
      <c r="H387" s="9"/>
      <c r="I387" s="9"/>
      <c r="J387" s="9"/>
      <c r="K387" s="9">
        <v>1</v>
      </c>
      <c r="L387" s="6">
        <f>B387+C387+F387+G387+I387+D387+H387+J387</f>
        <v>1</v>
      </c>
      <c r="M387" s="6">
        <f>G387+I387</f>
        <v>0</v>
      </c>
      <c r="N387" s="6"/>
      <c r="O387" s="6">
        <f>C387+D387+F387</f>
        <v>1</v>
      </c>
      <c r="P387" s="6"/>
    </row>
    <row r="388" spans="1:16" x14ac:dyDescent="0.35">
      <c r="A388" s="8" t="s">
        <v>2151</v>
      </c>
      <c r="B388" s="9"/>
      <c r="C388" s="9"/>
      <c r="D388" s="9"/>
      <c r="E388" s="9"/>
      <c r="F388" s="9"/>
      <c r="G388" s="9">
        <v>1</v>
      </c>
      <c r="H388" s="9"/>
      <c r="I388" s="9"/>
      <c r="J388" s="9"/>
      <c r="K388" s="9">
        <v>1</v>
      </c>
      <c r="L388" s="6">
        <f>B388+C388+F388+G388+I388+D388+H388+J388</f>
        <v>1</v>
      </c>
      <c r="M388" s="6">
        <f>G388+I388</f>
        <v>1</v>
      </c>
      <c r="N388" s="6"/>
      <c r="O388" s="6">
        <f>C388+D388+F388</f>
        <v>0</v>
      </c>
      <c r="P388" s="6"/>
    </row>
    <row r="389" spans="1:16" x14ac:dyDescent="0.35">
      <c r="A389" s="8" t="s">
        <v>774</v>
      </c>
      <c r="B389" s="9"/>
      <c r="C389" s="9"/>
      <c r="D389" s="9"/>
      <c r="E389" s="9"/>
      <c r="F389" s="9"/>
      <c r="G389" s="9">
        <v>1</v>
      </c>
      <c r="H389" s="9"/>
      <c r="I389" s="9"/>
      <c r="J389" s="9"/>
      <c r="K389" s="9">
        <v>1</v>
      </c>
      <c r="L389" s="6">
        <f>B389+C389+F389+G389+I389+D389+H389+J389</f>
        <v>1</v>
      </c>
      <c r="M389" s="6">
        <f>G389+I389</f>
        <v>1</v>
      </c>
      <c r="N389" s="6"/>
      <c r="O389" s="6">
        <f>C389+D389+F389</f>
        <v>0</v>
      </c>
      <c r="P389" s="6"/>
    </row>
    <row r="390" spans="1:16" x14ac:dyDescent="0.35">
      <c r="A390" s="8" t="s">
        <v>2425</v>
      </c>
      <c r="B390" s="9"/>
      <c r="C390" s="9">
        <v>1</v>
      </c>
      <c r="D390" s="9"/>
      <c r="E390" s="9"/>
      <c r="F390" s="9"/>
      <c r="G390" s="9"/>
      <c r="H390" s="9"/>
      <c r="I390" s="9"/>
      <c r="J390" s="9"/>
      <c r="K390" s="9">
        <v>1</v>
      </c>
      <c r="L390" s="6">
        <f>B390+C390+F390+G390+I390+D390+H390+J390</f>
        <v>1</v>
      </c>
      <c r="M390" s="6">
        <f>G390+I390</f>
        <v>0</v>
      </c>
      <c r="N390" s="6"/>
      <c r="O390" s="6">
        <f>C390+D390+F390</f>
        <v>1</v>
      </c>
      <c r="P390" s="6"/>
    </row>
    <row r="391" spans="1:16" x14ac:dyDescent="0.35">
      <c r="A391" s="8" t="s">
        <v>2414</v>
      </c>
      <c r="B391" s="9"/>
      <c r="C391" s="9">
        <v>1</v>
      </c>
      <c r="D391" s="9"/>
      <c r="E391" s="9"/>
      <c r="F391" s="9"/>
      <c r="G391" s="9"/>
      <c r="H391" s="9"/>
      <c r="I391" s="9"/>
      <c r="J391" s="9"/>
      <c r="K391" s="9">
        <v>1</v>
      </c>
      <c r="L391" s="6">
        <f>B391+C391+F391+G391+I391+D391+H391+J391</f>
        <v>1</v>
      </c>
      <c r="M391" s="6">
        <f>G391+I391</f>
        <v>0</v>
      </c>
      <c r="N391" s="6"/>
      <c r="O391" s="6">
        <f>C391+D391+F391</f>
        <v>1</v>
      </c>
      <c r="P391" s="6"/>
    </row>
    <row r="392" spans="1:16" x14ac:dyDescent="0.35">
      <c r="A392" s="8" t="s">
        <v>664</v>
      </c>
      <c r="B392" s="9"/>
      <c r="C392" s="9"/>
      <c r="D392" s="9">
        <v>1</v>
      </c>
      <c r="E392" s="9"/>
      <c r="F392" s="9"/>
      <c r="G392" s="9"/>
      <c r="H392" s="9"/>
      <c r="I392" s="9"/>
      <c r="J392" s="9"/>
      <c r="K392" s="9">
        <v>1</v>
      </c>
      <c r="L392" s="6">
        <f>B392+C392+F392+G392+I392+D392+H392+J392</f>
        <v>1</v>
      </c>
      <c r="M392" s="6">
        <f>G392+I392</f>
        <v>0</v>
      </c>
      <c r="N392" s="6"/>
      <c r="O392" s="6">
        <f>C392+D392+F392</f>
        <v>1</v>
      </c>
      <c r="P392" s="6"/>
    </row>
    <row r="393" spans="1:16" x14ac:dyDescent="0.35">
      <c r="A393" s="8" t="s">
        <v>764</v>
      </c>
      <c r="B393" s="9"/>
      <c r="C393" s="9"/>
      <c r="D393" s="9"/>
      <c r="E393" s="9"/>
      <c r="F393" s="9"/>
      <c r="G393" s="9">
        <v>1</v>
      </c>
      <c r="H393" s="9"/>
      <c r="I393" s="9"/>
      <c r="J393" s="9"/>
      <c r="K393" s="9">
        <v>1</v>
      </c>
      <c r="L393" s="6">
        <f>B393+C393+F393+G393+I393+D393+H393+J393</f>
        <v>1</v>
      </c>
      <c r="M393" s="6">
        <f>G393+I393</f>
        <v>1</v>
      </c>
      <c r="N393" s="6"/>
      <c r="O393" s="6">
        <f>C393+D393+F393</f>
        <v>0</v>
      </c>
      <c r="P393" s="6"/>
    </row>
    <row r="394" spans="1:16" x14ac:dyDescent="0.35">
      <c r="A394" s="8" t="s">
        <v>2328</v>
      </c>
      <c r="B394" s="9"/>
      <c r="C394" s="9"/>
      <c r="D394" s="9">
        <v>1</v>
      </c>
      <c r="E394" s="9"/>
      <c r="F394" s="9"/>
      <c r="G394" s="9"/>
      <c r="H394" s="9"/>
      <c r="I394" s="9"/>
      <c r="J394" s="9"/>
      <c r="K394" s="9">
        <v>1</v>
      </c>
      <c r="L394" s="6">
        <f>B394+C394+F394+G394+I394+D394+H394+J394</f>
        <v>1</v>
      </c>
      <c r="M394" s="6">
        <f>G394+I394</f>
        <v>0</v>
      </c>
      <c r="N394" s="6"/>
      <c r="O394" s="6">
        <f>C394+D394+F394</f>
        <v>1</v>
      </c>
      <c r="P394" s="6"/>
    </row>
    <row r="395" spans="1:16" x14ac:dyDescent="0.35">
      <c r="A395" s="8" t="s">
        <v>2261</v>
      </c>
      <c r="B395" s="9"/>
      <c r="C395" s="9"/>
      <c r="D395" s="9">
        <v>1</v>
      </c>
      <c r="E395" s="9"/>
      <c r="F395" s="9"/>
      <c r="G395" s="9"/>
      <c r="H395" s="9"/>
      <c r="I395" s="9"/>
      <c r="J395" s="9"/>
      <c r="K395" s="9">
        <v>1</v>
      </c>
      <c r="L395" s="6">
        <f>B395+C395+F395+G395+I395+D395+H395+J395</f>
        <v>1</v>
      </c>
      <c r="M395" s="6">
        <f>G395+I395</f>
        <v>0</v>
      </c>
      <c r="N395" s="6"/>
      <c r="O395" s="6">
        <f>C395+D395+F395</f>
        <v>1</v>
      </c>
      <c r="P395" s="6"/>
    </row>
    <row r="396" spans="1:16" x14ac:dyDescent="0.35">
      <c r="A396" s="8" t="s">
        <v>2432</v>
      </c>
      <c r="B396" s="9"/>
      <c r="C396" s="9"/>
      <c r="D396" s="9"/>
      <c r="E396" s="9"/>
      <c r="F396" s="9">
        <v>1</v>
      </c>
      <c r="G396" s="9"/>
      <c r="H396" s="9"/>
      <c r="I396" s="9"/>
      <c r="J396" s="9"/>
      <c r="K396" s="9">
        <v>1</v>
      </c>
      <c r="L396" s="6">
        <f>B396+C396+F396+G396+I396+D396+H396+J396</f>
        <v>1</v>
      </c>
      <c r="M396" s="6">
        <f>G396+I396</f>
        <v>0</v>
      </c>
      <c r="N396" s="6"/>
      <c r="O396" s="6">
        <f>C396+D396+F396</f>
        <v>1</v>
      </c>
      <c r="P396" s="6"/>
    </row>
    <row r="397" spans="1:16" x14ac:dyDescent="0.35">
      <c r="A397" s="8" t="s">
        <v>767</v>
      </c>
      <c r="B397" s="9"/>
      <c r="C397" s="9"/>
      <c r="D397" s="9"/>
      <c r="E397" s="9"/>
      <c r="F397" s="9"/>
      <c r="G397" s="9">
        <v>1</v>
      </c>
      <c r="H397" s="9"/>
      <c r="I397" s="9"/>
      <c r="J397" s="9"/>
      <c r="K397" s="9">
        <v>1</v>
      </c>
      <c r="L397" s="6">
        <f>B397+C397+F397+G397+I397+D397+H397+J397</f>
        <v>1</v>
      </c>
      <c r="M397" s="6">
        <f>G397+I397</f>
        <v>1</v>
      </c>
      <c r="N397" s="6"/>
      <c r="O397" s="6">
        <f>C397+D397+F397</f>
        <v>0</v>
      </c>
      <c r="P397" s="6"/>
    </row>
    <row r="398" spans="1:16" x14ac:dyDescent="0.35">
      <c r="A398" s="8" t="s">
        <v>206</v>
      </c>
      <c r="B398" s="9"/>
      <c r="C398" s="9"/>
      <c r="D398" s="9"/>
      <c r="E398" s="9"/>
      <c r="F398" s="9"/>
      <c r="G398" s="9"/>
      <c r="H398" s="9"/>
      <c r="I398" s="9"/>
      <c r="J398" s="9">
        <v>1</v>
      </c>
      <c r="K398" s="9">
        <v>1</v>
      </c>
      <c r="L398" s="6">
        <f>B398+C398+F398+G398+I398+D398+H398+J398</f>
        <v>1</v>
      </c>
      <c r="M398" s="6">
        <f>G398+I398</f>
        <v>0</v>
      </c>
      <c r="N398" s="6"/>
      <c r="O398" s="6">
        <f>C398+D398+F398</f>
        <v>0</v>
      </c>
      <c r="P398" s="6"/>
    </row>
    <row r="399" spans="1:16" x14ac:dyDescent="0.35">
      <c r="A399" s="8" t="s">
        <v>2127</v>
      </c>
      <c r="B399" s="9"/>
      <c r="C399" s="9"/>
      <c r="D399" s="9"/>
      <c r="E399" s="9"/>
      <c r="F399" s="9"/>
      <c r="G399" s="9"/>
      <c r="H399" s="9"/>
      <c r="I399" s="9"/>
      <c r="J399" s="9">
        <v>1</v>
      </c>
      <c r="K399" s="9">
        <v>1</v>
      </c>
      <c r="L399" s="6">
        <f>B399+C399+F399+G399+I399+D399+H399+J399</f>
        <v>1</v>
      </c>
      <c r="M399" s="6">
        <f>G399+I399</f>
        <v>0</v>
      </c>
      <c r="N399" s="6"/>
      <c r="O399" s="6">
        <f>C399+D399+F399</f>
        <v>0</v>
      </c>
      <c r="P399" s="6"/>
    </row>
    <row r="400" spans="1:16" x14ac:dyDescent="0.35">
      <c r="A400" s="8" t="s">
        <v>402</v>
      </c>
      <c r="B400" s="9"/>
      <c r="C400" s="9"/>
      <c r="D400" s="9"/>
      <c r="E400" s="9"/>
      <c r="F400" s="9"/>
      <c r="G400" s="9"/>
      <c r="H400" s="9">
        <v>1</v>
      </c>
      <c r="I400" s="9"/>
      <c r="J400" s="9"/>
      <c r="K400" s="9">
        <v>1</v>
      </c>
      <c r="L400" s="6">
        <f>B400+C400+F400+G400+I400+D400+H400+J400</f>
        <v>1</v>
      </c>
      <c r="M400" s="6">
        <f>G400+I400</f>
        <v>0</v>
      </c>
      <c r="N400" s="6"/>
      <c r="O400" s="6">
        <f>C400+D400+F400</f>
        <v>0</v>
      </c>
      <c r="P400" s="6"/>
    </row>
    <row r="401" spans="1:16" x14ac:dyDescent="0.35">
      <c r="A401" s="8" t="s">
        <v>407</v>
      </c>
      <c r="B401" s="9"/>
      <c r="C401" s="9"/>
      <c r="D401" s="9"/>
      <c r="E401" s="9"/>
      <c r="F401" s="9"/>
      <c r="G401" s="9"/>
      <c r="H401" s="9">
        <v>1</v>
      </c>
      <c r="I401" s="9"/>
      <c r="J401" s="9"/>
      <c r="K401" s="9">
        <v>1</v>
      </c>
      <c r="L401" s="6">
        <f>B401+C401+F401+G401+I401+D401+H401+J401</f>
        <v>1</v>
      </c>
      <c r="M401" s="6">
        <f>G401+I401</f>
        <v>0</v>
      </c>
      <c r="N401" s="6"/>
      <c r="O401" s="6">
        <f>C401+D401+F401</f>
        <v>0</v>
      </c>
      <c r="P401" s="6"/>
    </row>
    <row r="402" spans="1:16" x14ac:dyDescent="0.35">
      <c r="A402" s="8" t="s">
        <v>1682</v>
      </c>
      <c r="B402" s="9"/>
      <c r="C402" s="9"/>
      <c r="D402" s="9"/>
      <c r="E402" s="9"/>
      <c r="F402" s="9"/>
      <c r="G402" s="9"/>
      <c r="H402" s="9">
        <v>1</v>
      </c>
      <c r="I402" s="9"/>
      <c r="J402" s="9"/>
      <c r="K402" s="9">
        <v>1</v>
      </c>
      <c r="L402" s="6">
        <f>B402+C402+F402+G402+I402+D402+H402+J402</f>
        <v>1</v>
      </c>
      <c r="M402" s="6">
        <f>G402+I402</f>
        <v>0</v>
      </c>
      <c r="N402" s="6"/>
      <c r="O402" s="6">
        <f>C402+D402+F402</f>
        <v>0</v>
      </c>
      <c r="P402" s="6"/>
    </row>
    <row r="403" spans="1:16" x14ac:dyDescent="0.35">
      <c r="A403" s="8" t="s">
        <v>2545</v>
      </c>
      <c r="B403" s="9">
        <v>1</v>
      </c>
      <c r="C403" s="9"/>
      <c r="D403" s="9"/>
      <c r="E403" s="9"/>
      <c r="F403" s="9"/>
      <c r="G403" s="9"/>
      <c r="H403" s="9"/>
      <c r="I403" s="9"/>
      <c r="J403" s="9"/>
      <c r="K403" s="9">
        <v>1</v>
      </c>
      <c r="L403" s="6">
        <f>B403+C403+F403+G403+I403+D403+H403+J403</f>
        <v>1</v>
      </c>
      <c r="M403" s="6">
        <f>G403+I403</f>
        <v>0</v>
      </c>
      <c r="N403" s="6"/>
      <c r="O403" s="6">
        <f>C403+D403+F403</f>
        <v>0</v>
      </c>
      <c r="P403" s="6"/>
    </row>
    <row r="404" spans="1:16" x14ac:dyDescent="0.35">
      <c r="A404" s="8" t="s">
        <v>784</v>
      </c>
      <c r="B404" s="9"/>
      <c r="C404" s="9"/>
      <c r="D404" s="9"/>
      <c r="E404" s="9"/>
      <c r="F404" s="9"/>
      <c r="G404" s="9">
        <v>1</v>
      </c>
      <c r="H404" s="9"/>
      <c r="I404" s="9"/>
      <c r="J404" s="9"/>
      <c r="K404" s="9">
        <v>1</v>
      </c>
      <c r="L404" s="6">
        <f>B404+C404+F404+G404+I404+D404+H404+J404</f>
        <v>1</v>
      </c>
      <c r="M404" s="6">
        <f>G404+I404</f>
        <v>1</v>
      </c>
      <c r="N404" s="6"/>
      <c r="O404" s="6">
        <f>C404+D404+F404</f>
        <v>0</v>
      </c>
      <c r="P404" s="6"/>
    </row>
    <row r="405" spans="1:16" x14ac:dyDescent="0.35">
      <c r="A405" s="8" t="s">
        <v>773</v>
      </c>
      <c r="B405" s="9"/>
      <c r="C405" s="9"/>
      <c r="D405" s="9"/>
      <c r="E405" s="9"/>
      <c r="F405" s="9"/>
      <c r="G405" s="9">
        <v>1</v>
      </c>
      <c r="H405" s="9"/>
      <c r="I405" s="9"/>
      <c r="J405" s="9"/>
      <c r="K405" s="9">
        <v>1</v>
      </c>
      <c r="L405" s="6">
        <f>B405+C405+F405+G405+I405+D405+H405+J405</f>
        <v>1</v>
      </c>
      <c r="M405" s="6">
        <f>G405+I405</f>
        <v>1</v>
      </c>
      <c r="N405" s="6"/>
      <c r="O405" s="6">
        <f>C405+D405+F405</f>
        <v>0</v>
      </c>
      <c r="P405" s="6"/>
    </row>
    <row r="406" spans="1:16" x14ac:dyDescent="0.35">
      <c r="A406" s="8" t="s">
        <v>409</v>
      </c>
      <c r="B406" s="9"/>
      <c r="C406" s="9"/>
      <c r="D406" s="9"/>
      <c r="E406" s="9"/>
      <c r="F406" s="9"/>
      <c r="G406" s="9"/>
      <c r="H406" s="9">
        <v>1</v>
      </c>
      <c r="I406" s="9"/>
      <c r="J406" s="9"/>
      <c r="K406" s="9">
        <v>1</v>
      </c>
      <c r="L406" s="6">
        <f>B406+C406+F406+G406+I406+D406+H406+J406</f>
        <v>1</v>
      </c>
      <c r="M406" s="6">
        <f>G406+I406</f>
        <v>0</v>
      </c>
      <c r="N406" s="6"/>
      <c r="O406" s="6">
        <f>C406+D406+F406</f>
        <v>0</v>
      </c>
      <c r="P406" s="6"/>
    </row>
    <row r="407" spans="1:16" x14ac:dyDescent="0.35">
      <c r="A407" s="8" t="s">
        <v>13</v>
      </c>
      <c r="B407" s="9"/>
      <c r="C407" s="9"/>
      <c r="D407" s="9"/>
      <c r="E407" s="9"/>
      <c r="F407" s="9"/>
      <c r="G407" s="9">
        <v>1</v>
      </c>
      <c r="H407" s="9"/>
      <c r="I407" s="9"/>
      <c r="J407" s="9"/>
      <c r="K407" s="9">
        <v>1</v>
      </c>
      <c r="L407" s="6">
        <f>B407+C407+F407+G407+I407+D407+H407+J407</f>
        <v>1</v>
      </c>
      <c r="M407" s="6">
        <f>G407+I407</f>
        <v>1</v>
      </c>
      <c r="N407" s="6"/>
      <c r="O407" s="6">
        <f>C407+D407+F407</f>
        <v>0</v>
      </c>
      <c r="P407" s="6"/>
    </row>
    <row r="408" spans="1:16" x14ac:dyDescent="0.35">
      <c r="A408" s="8" t="s">
        <v>2422</v>
      </c>
      <c r="B408" s="9"/>
      <c r="C408" s="9">
        <v>1</v>
      </c>
      <c r="D408" s="9"/>
      <c r="E408" s="9"/>
      <c r="F408" s="9"/>
      <c r="G408" s="9"/>
      <c r="H408" s="9"/>
      <c r="I408" s="9"/>
      <c r="J408" s="9"/>
      <c r="K408" s="9">
        <v>1</v>
      </c>
      <c r="L408" s="6">
        <f>B408+C408+F408+G408+I408+D408+H408+J408</f>
        <v>1</v>
      </c>
      <c r="M408" s="6">
        <f>G408+I408</f>
        <v>0</v>
      </c>
      <c r="N408" s="6"/>
      <c r="O408" s="6">
        <f>C408+D408+F408</f>
        <v>1</v>
      </c>
      <c r="P408" s="6"/>
    </row>
    <row r="409" spans="1:16" x14ac:dyDescent="0.35">
      <c r="A409" s="8" t="s">
        <v>671</v>
      </c>
      <c r="B409" s="9"/>
      <c r="C409" s="9"/>
      <c r="D409" s="9"/>
      <c r="E409" s="9"/>
      <c r="F409" s="9"/>
      <c r="G409" s="9">
        <v>1</v>
      </c>
      <c r="H409" s="9"/>
      <c r="I409" s="9"/>
      <c r="J409" s="9"/>
      <c r="K409" s="9">
        <v>1</v>
      </c>
      <c r="L409" s="6">
        <f>B409+C409+F409+G409+I409+D409+H409+J409</f>
        <v>1</v>
      </c>
      <c r="M409" s="6">
        <f>G409+I409</f>
        <v>1</v>
      </c>
      <c r="N409" s="6"/>
      <c r="O409" s="6">
        <f>C409+D409+F409</f>
        <v>0</v>
      </c>
      <c r="P409" s="6"/>
    </row>
    <row r="410" spans="1:16" x14ac:dyDescent="0.35">
      <c r="A410" s="8" t="s">
        <v>770</v>
      </c>
      <c r="B410" s="9"/>
      <c r="C410" s="9"/>
      <c r="D410" s="9"/>
      <c r="E410" s="9"/>
      <c r="F410" s="9"/>
      <c r="G410" s="9">
        <v>1</v>
      </c>
      <c r="H410" s="9"/>
      <c r="I410" s="9"/>
      <c r="J410" s="9"/>
      <c r="K410" s="9">
        <v>1</v>
      </c>
      <c r="L410" s="6">
        <f>B410+C410+F410+G410+I410+D410+H410+J410</f>
        <v>1</v>
      </c>
      <c r="M410" s="6">
        <f>G410+I410</f>
        <v>1</v>
      </c>
      <c r="N410" s="6"/>
      <c r="O410" s="6">
        <f>C410+D410+F410</f>
        <v>0</v>
      </c>
      <c r="P410" s="6"/>
    </row>
    <row r="411" spans="1:16" x14ac:dyDescent="0.35">
      <c r="A411" s="8" t="s">
        <v>521</v>
      </c>
      <c r="B411" s="9"/>
      <c r="C411" s="9"/>
      <c r="D411" s="9"/>
      <c r="E411" s="9"/>
      <c r="F411" s="9"/>
      <c r="G411" s="9"/>
      <c r="H411" s="9">
        <v>1</v>
      </c>
      <c r="I411" s="9"/>
      <c r="J411" s="9"/>
      <c r="K411" s="9">
        <v>1</v>
      </c>
      <c r="L411" s="6">
        <f>B411+C411+F411+G411+I411+D411+H411+J411</f>
        <v>1</v>
      </c>
      <c r="M411" s="6">
        <f>G411+I411</f>
        <v>0</v>
      </c>
      <c r="N411" s="6"/>
      <c r="O411" s="6">
        <f>C411+D411+F411</f>
        <v>0</v>
      </c>
      <c r="P411" s="6"/>
    </row>
    <row r="412" spans="1:16" x14ac:dyDescent="0.35">
      <c r="A412" s="8" t="s">
        <v>2332</v>
      </c>
      <c r="B412" s="9"/>
      <c r="C412" s="9">
        <v>1</v>
      </c>
      <c r="D412" s="9"/>
      <c r="E412" s="9"/>
      <c r="F412" s="9"/>
      <c r="G412" s="9"/>
      <c r="H412" s="9"/>
      <c r="I412" s="9"/>
      <c r="J412" s="9"/>
      <c r="K412" s="9">
        <v>1</v>
      </c>
      <c r="L412" s="6">
        <f>B412+C412+F412+G412+I412+D412+H412+J412</f>
        <v>1</v>
      </c>
      <c r="M412" s="6">
        <f>G412+I412</f>
        <v>0</v>
      </c>
      <c r="N412" s="6"/>
      <c r="O412" s="6">
        <f>C412+D412+F412</f>
        <v>1</v>
      </c>
      <c r="P412" s="6"/>
    </row>
    <row r="413" spans="1:16" x14ac:dyDescent="0.35">
      <c r="A413" s="8" t="s">
        <v>1101</v>
      </c>
      <c r="B413" s="9"/>
      <c r="C413" s="9"/>
      <c r="D413" s="9"/>
      <c r="E413" s="9"/>
      <c r="F413" s="9">
        <v>1</v>
      </c>
      <c r="G413" s="9"/>
      <c r="H413" s="9"/>
      <c r="I413" s="9"/>
      <c r="J413" s="9"/>
      <c r="K413" s="9">
        <v>1</v>
      </c>
      <c r="L413" s="6">
        <f>B413+C413+F413+G413+I413+D413+H413+J413</f>
        <v>1</v>
      </c>
      <c r="M413" s="6">
        <f>G413+I413</f>
        <v>0</v>
      </c>
      <c r="N413" s="6"/>
      <c r="O413" s="6">
        <f>C413+D413+F413</f>
        <v>1</v>
      </c>
      <c r="P413" s="6">
        <v>1</v>
      </c>
    </row>
    <row r="414" spans="1:16" x14ac:dyDescent="0.35">
      <c r="A414" s="8" t="s">
        <v>2128</v>
      </c>
      <c r="B414" s="9"/>
      <c r="C414" s="9"/>
      <c r="D414" s="9"/>
      <c r="E414" s="9"/>
      <c r="F414" s="9"/>
      <c r="G414" s="9"/>
      <c r="H414" s="9"/>
      <c r="I414" s="9"/>
      <c r="J414" s="9">
        <v>1</v>
      </c>
      <c r="K414" s="9">
        <v>1</v>
      </c>
      <c r="L414" s="6">
        <f>B414+C414+F414+G414+I414+D414+H414+J414</f>
        <v>1</v>
      </c>
      <c r="M414" s="6">
        <f>G414+I414</f>
        <v>0</v>
      </c>
      <c r="N414" s="6"/>
      <c r="O414" s="6">
        <f>C414+D414+F414</f>
        <v>0</v>
      </c>
      <c r="P414" s="6"/>
    </row>
    <row r="415" spans="1:16" x14ac:dyDescent="0.35">
      <c r="A415" s="8" t="s">
        <v>2400</v>
      </c>
      <c r="B415" s="9"/>
      <c r="C415" s="9"/>
      <c r="D415" s="9"/>
      <c r="E415" s="9"/>
      <c r="F415" s="9">
        <v>1</v>
      </c>
      <c r="G415" s="9"/>
      <c r="H415" s="9"/>
      <c r="I415" s="9"/>
      <c r="J415" s="9"/>
      <c r="K415" s="9">
        <v>1</v>
      </c>
      <c r="L415" s="6">
        <f>B415+C415+F415+G415+I415+D415+H415+J415</f>
        <v>1</v>
      </c>
      <c r="M415" s="6">
        <f>G415+I415</f>
        <v>0</v>
      </c>
      <c r="N415" s="6"/>
      <c r="O415" s="6">
        <f>C415+D415+F415</f>
        <v>1</v>
      </c>
      <c r="P415" s="6">
        <v>1</v>
      </c>
    </row>
    <row r="416" spans="1:16" x14ac:dyDescent="0.35">
      <c r="A416" s="8" t="s">
        <v>700</v>
      </c>
      <c r="B416" s="9"/>
      <c r="C416" s="9"/>
      <c r="D416" s="9"/>
      <c r="E416" s="9"/>
      <c r="F416" s="9"/>
      <c r="G416" s="9">
        <v>1</v>
      </c>
      <c r="H416" s="9"/>
      <c r="I416" s="9"/>
      <c r="J416" s="9"/>
      <c r="K416" s="9">
        <v>1</v>
      </c>
      <c r="L416" s="6">
        <f>B416+C416+F416+G416+I416+D416+H416+J416</f>
        <v>1</v>
      </c>
      <c r="M416" s="6">
        <f>G416+I416</f>
        <v>1</v>
      </c>
      <c r="N416" s="6"/>
      <c r="O416" s="6">
        <f>C416+D416+F416</f>
        <v>0</v>
      </c>
      <c r="P416" s="6">
        <v>1</v>
      </c>
    </row>
    <row r="417" spans="1:16" x14ac:dyDescent="0.35">
      <c r="A417" s="8" t="s">
        <v>2426</v>
      </c>
      <c r="B417" s="9"/>
      <c r="C417" s="9">
        <v>1</v>
      </c>
      <c r="D417" s="9"/>
      <c r="E417" s="9"/>
      <c r="F417" s="9"/>
      <c r="G417" s="9"/>
      <c r="H417" s="9"/>
      <c r="I417" s="9"/>
      <c r="J417" s="9"/>
      <c r="K417" s="9">
        <v>1</v>
      </c>
      <c r="L417" s="6">
        <f>B417+C417+F417+G417+I417+D417+H417+J417</f>
        <v>1</v>
      </c>
      <c r="M417" s="6">
        <f>G417+I417</f>
        <v>0</v>
      </c>
      <c r="N417" s="6"/>
      <c r="O417" s="6">
        <f>C417+D417+F417</f>
        <v>1</v>
      </c>
      <c r="P417" s="6"/>
    </row>
    <row r="418" spans="1:16" x14ac:dyDescent="0.35">
      <c r="A418" s="8" t="s">
        <v>2178</v>
      </c>
      <c r="B418" s="9"/>
      <c r="C418" s="9"/>
      <c r="D418" s="9"/>
      <c r="E418" s="9"/>
      <c r="F418" s="9"/>
      <c r="G418" s="9"/>
      <c r="H418" s="9"/>
      <c r="I418" s="9">
        <v>1</v>
      </c>
      <c r="J418" s="9"/>
      <c r="K418" s="9">
        <v>1</v>
      </c>
      <c r="L418" s="6">
        <f>B418+C418+F418+G418+I418+D418+H418+J418</f>
        <v>1</v>
      </c>
      <c r="M418" s="6">
        <f>G418+I418</f>
        <v>1</v>
      </c>
      <c r="N418" s="6"/>
      <c r="O418" s="6">
        <f>C418+D418+F418</f>
        <v>0</v>
      </c>
      <c r="P418" s="6"/>
    </row>
    <row r="419" spans="1:16" x14ac:dyDescent="0.35">
      <c r="A419" s="8" t="s">
        <v>411</v>
      </c>
      <c r="B419" s="9"/>
      <c r="C419" s="9"/>
      <c r="D419" s="9"/>
      <c r="E419" s="9"/>
      <c r="F419" s="9"/>
      <c r="G419" s="9"/>
      <c r="H419" s="9">
        <v>1</v>
      </c>
      <c r="I419" s="9"/>
      <c r="J419" s="9"/>
      <c r="K419" s="9">
        <v>1</v>
      </c>
      <c r="L419" s="6">
        <f>B419+C419+F419+G419+I419+D419+H419+J419</f>
        <v>1</v>
      </c>
      <c r="M419" s="6">
        <f>G419+I419</f>
        <v>0</v>
      </c>
      <c r="N419" s="6"/>
      <c r="O419" s="6">
        <f>C419+D419+F419</f>
        <v>0</v>
      </c>
      <c r="P419" s="6"/>
    </row>
    <row r="420" spans="1:16" x14ac:dyDescent="0.35">
      <c r="A420" s="8" t="s">
        <v>988</v>
      </c>
      <c r="B420" s="9"/>
      <c r="C420" s="9"/>
      <c r="D420" s="9"/>
      <c r="E420" s="9"/>
      <c r="F420" s="9"/>
      <c r="G420" s="9">
        <v>1</v>
      </c>
      <c r="H420" s="9"/>
      <c r="I420" s="9"/>
      <c r="J420" s="9"/>
      <c r="K420" s="9">
        <v>1</v>
      </c>
      <c r="L420" s="6">
        <f>B420+C420+F420+G420+I420+D420+H420+J420</f>
        <v>1</v>
      </c>
      <c r="M420" s="6">
        <f>G420+I420</f>
        <v>1</v>
      </c>
      <c r="N420" s="6"/>
      <c r="O420" s="6">
        <f>C420+D420+F420</f>
        <v>0</v>
      </c>
      <c r="P420" s="6"/>
    </row>
    <row r="421" spans="1:16" x14ac:dyDescent="0.35">
      <c r="A421" s="8" t="s">
        <v>2394</v>
      </c>
      <c r="B421" s="9"/>
      <c r="C421" s="9"/>
      <c r="D421" s="9"/>
      <c r="E421" s="9"/>
      <c r="F421" s="9">
        <v>1</v>
      </c>
      <c r="G421" s="9"/>
      <c r="H421" s="9"/>
      <c r="I421" s="9"/>
      <c r="J421" s="9"/>
      <c r="K421" s="9">
        <v>1</v>
      </c>
      <c r="L421" s="6">
        <f>B421+C421+F421+G421+I421+D421+H421+J421</f>
        <v>1</v>
      </c>
      <c r="M421" s="6">
        <f>G421+I421</f>
        <v>0</v>
      </c>
      <c r="N421" s="6"/>
      <c r="O421" s="6">
        <f>C421+D421+F421</f>
        <v>1</v>
      </c>
      <c r="P421" s="6"/>
    </row>
    <row r="422" spans="1:16" x14ac:dyDescent="0.35">
      <c r="A422" s="8" t="s">
        <v>2437</v>
      </c>
      <c r="B422" s="9"/>
      <c r="C422" s="9">
        <v>1</v>
      </c>
      <c r="D422" s="9"/>
      <c r="E422" s="9"/>
      <c r="F422" s="9"/>
      <c r="G422" s="9"/>
      <c r="H422" s="9"/>
      <c r="I422" s="9"/>
      <c r="J422" s="9"/>
      <c r="K422" s="9">
        <v>1</v>
      </c>
      <c r="L422" s="6">
        <f>B422+C422+F422+G422+I422+D422+H422+J422</f>
        <v>1</v>
      </c>
      <c r="M422" s="6">
        <f>G422+I422</f>
        <v>0</v>
      </c>
      <c r="N422" s="6"/>
      <c r="O422" s="6">
        <f>C422+D422+F422</f>
        <v>1</v>
      </c>
      <c r="P422" s="6"/>
    </row>
    <row r="423" spans="1:16" x14ac:dyDescent="0.35">
      <c r="A423" s="8" t="s">
        <v>933</v>
      </c>
      <c r="B423" s="9"/>
      <c r="C423" s="9"/>
      <c r="D423" s="9"/>
      <c r="E423" s="9"/>
      <c r="F423" s="9"/>
      <c r="G423" s="9"/>
      <c r="H423" s="9">
        <v>1</v>
      </c>
      <c r="I423" s="9"/>
      <c r="J423" s="9"/>
      <c r="K423" s="9">
        <v>1</v>
      </c>
      <c r="L423" s="6">
        <f>B423+C423+F423+G423+I423+D423+H423+J423</f>
        <v>1</v>
      </c>
      <c r="M423" s="6">
        <f>G423+I423</f>
        <v>0</v>
      </c>
      <c r="N423" s="6"/>
      <c r="O423" s="6">
        <f>C423+D423+F423</f>
        <v>0</v>
      </c>
      <c r="P423" s="6"/>
    </row>
    <row r="424" spans="1:16" x14ac:dyDescent="0.35">
      <c r="A424" s="8" t="s">
        <v>693</v>
      </c>
      <c r="B424" s="9"/>
      <c r="C424" s="9"/>
      <c r="D424" s="9"/>
      <c r="E424" s="9"/>
      <c r="F424" s="9"/>
      <c r="G424" s="9">
        <v>1</v>
      </c>
      <c r="H424" s="9"/>
      <c r="I424" s="9"/>
      <c r="J424" s="9"/>
      <c r="K424" s="9">
        <v>1</v>
      </c>
      <c r="L424" s="6">
        <f>B424+C424+F424+G424+I424+D424+H424+J424</f>
        <v>1</v>
      </c>
      <c r="M424" s="6">
        <f>G424+I424</f>
        <v>1</v>
      </c>
      <c r="N424" s="6"/>
      <c r="O424" s="6">
        <f>C424+D424+F424</f>
        <v>0</v>
      </c>
      <c r="P424" s="6"/>
    </row>
    <row r="425" spans="1:16" x14ac:dyDescent="0.35">
      <c r="A425" s="8" t="s">
        <v>2117</v>
      </c>
      <c r="B425" s="9"/>
      <c r="C425" s="9"/>
      <c r="D425" s="9"/>
      <c r="E425" s="9"/>
      <c r="F425" s="9"/>
      <c r="G425" s="9"/>
      <c r="H425" s="9">
        <v>1</v>
      </c>
      <c r="I425" s="9"/>
      <c r="J425" s="9"/>
      <c r="K425" s="9">
        <v>1</v>
      </c>
      <c r="L425" s="6">
        <f>B425+C425+F425+G425+I425+D425+H425+J425</f>
        <v>1</v>
      </c>
      <c r="M425" s="6">
        <f>G425+I425</f>
        <v>0</v>
      </c>
      <c r="N425" s="6"/>
      <c r="O425" s="6">
        <f>C425+D425+F425</f>
        <v>0</v>
      </c>
      <c r="P425" s="6"/>
    </row>
    <row r="426" spans="1:16" x14ac:dyDescent="0.35">
      <c r="A426" s="8" t="s">
        <v>2244</v>
      </c>
      <c r="B426" s="9"/>
      <c r="C426" s="9"/>
      <c r="D426" s="9"/>
      <c r="E426" s="9"/>
      <c r="F426" s="9">
        <v>1</v>
      </c>
      <c r="G426" s="9"/>
      <c r="H426" s="9"/>
      <c r="I426" s="9"/>
      <c r="J426" s="9"/>
      <c r="K426" s="9">
        <v>1</v>
      </c>
      <c r="L426" s="6">
        <f>B426+C426+F426+G426+I426+D426+H426+J426</f>
        <v>1</v>
      </c>
      <c r="M426" s="6">
        <f>G426+I426</f>
        <v>0</v>
      </c>
      <c r="N426" s="6"/>
      <c r="O426" s="6">
        <f>C426+D426+F426</f>
        <v>1</v>
      </c>
      <c r="P426" s="6"/>
    </row>
    <row r="427" spans="1:16" x14ac:dyDescent="0.35">
      <c r="A427" s="8" t="s">
        <v>2398</v>
      </c>
      <c r="B427" s="9"/>
      <c r="C427" s="9"/>
      <c r="D427" s="9"/>
      <c r="E427" s="9"/>
      <c r="F427" s="9">
        <v>1</v>
      </c>
      <c r="G427" s="9"/>
      <c r="H427" s="9"/>
      <c r="I427" s="9"/>
      <c r="J427" s="9"/>
      <c r="K427" s="9">
        <v>1</v>
      </c>
      <c r="L427" s="6">
        <f>B427+C427+F427+G427+I427+D427+H427+J427</f>
        <v>1</v>
      </c>
      <c r="M427" s="6">
        <f>G427+I427</f>
        <v>0</v>
      </c>
      <c r="N427" s="6"/>
      <c r="O427" s="6">
        <f>C427+D427+F427</f>
        <v>1</v>
      </c>
      <c r="P427" s="6"/>
    </row>
    <row r="428" spans="1:16" x14ac:dyDescent="0.35">
      <c r="A428" s="8" t="s">
        <v>2531</v>
      </c>
      <c r="B428" s="9">
        <v>1</v>
      </c>
      <c r="C428" s="9"/>
      <c r="D428" s="9"/>
      <c r="E428" s="9"/>
      <c r="F428" s="9"/>
      <c r="G428" s="9"/>
      <c r="H428" s="9"/>
      <c r="I428" s="9"/>
      <c r="J428" s="9"/>
      <c r="K428" s="9">
        <v>1</v>
      </c>
      <c r="L428" s="6">
        <f>B428+C428+F428+G428+I428+D428+H428+J428</f>
        <v>1</v>
      </c>
      <c r="M428" s="6">
        <f>G428+I428</f>
        <v>0</v>
      </c>
      <c r="N428" s="6"/>
      <c r="O428" s="6">
        <f>C428+D428+F428</f>
        <v>0</v>
      </c>
      <c r="P428" s="6"/>
    </row>
    <row r="429" spans="1:16" x14ac:dyDescent="0.35">
      <c r="A429" s="8" t="s">
        <v>2543</v>
      </c>
      <c r="B429" s="9">
        <v>1</v>
      </c>
      <c r="C429" s="9"/>
      <c r="D429" s="9"/>
      <c r="E429" s="9"/>
      <c r="F429" s="9"/>
      <c r="G429" s="9"/>
      <c r="H429" s="9"/>
      <c r="I429" s="9"/>
      <c r="J429" s="9"/>
      <c r="K429" s="9">
        <v>1</v>
      </c>
      <c r="L429" s="6">
        <f>B429+C429+F429+G429+I429+D429+H429+J429</f>
        <v>1</v>
      </c>
      <c r="M429" s="6">
        <f>G429+I429</f>
        <v>0</v>
      </c>
      <c r="N429" s="6"/>
      <c r="O429" s="6">
        <f>C429+D429+F429</f>
        <v>0</v>
      </c>
      <c r="P429" s="6"/>
    </row>
    <row r="430" spans="1:16" x14ac:dyDescent="0.35">
      <c r="A430" s="8" t="s">
        <v>1230</v>
      </c>
      <c r="B430" s="9"/>
      <c r="C430" s="9">
        <v>1</v>
      </c>
      <c r="D430" s="9"/>
      <c r="E430" s="9"/>
      <c r="F430" s="9"/>
      <c r="G430" s="9"/>
      <c r="H430" s="9"/>
      <c r="I430" s="9"/>
      <c r="J430" s="9"/>
      <c r="K430" s="9">
        <v>1</v>
      </c>
      <c r="L430" s="6">
        <f>B430+C430+F430+G430+I430+D430+H430+J430</f>
        <v>1</v>
      </c>
      <c r="M430" s="6">
        <f>G430+I430</f>
        <v>0</v>
      </c>
      <c r="N430" s="6"/>
      <c r="O430" s="6">
        <f>C430+D430+F430</f>
        <v>1</v>
      </c>
      <c r="P430" s="6"/>
    </row>
    <row r="431" spans="1:16" x14ac:dyDescent="0.35">
      <c r="A431" s="8" t="s">
        <v>2540</v>
      </c>
      <c r="B431" s="9">
        <v>1</v>
      </c>
      <c r="C431" s="9"/>
      <c r="D431" s="9"/>
      <c r="E431" s="9"/>
      <c r="F431" s="9"/>
      <c r="G431" s="9"/>
      <c r="H431" s="9"/>
      <c r="I431" s="9"/>
      <c r="J431" s="9"/>
      <c r="K431" s="9">
        <v>1</v>
      </c>
      <c r="L431" s="6">
        <f>B431+C431+F431+G431+I431+D431+H431+J431</f>
        <v>1</v>
      </c>
      <c r="M431" s="6">
        <f>G431+I431</f>
        <v>0</v>
      </c>
      <c r="N431" s="6"/>
      <c r="O431" s="6">
        <f>C431+D431+F431</f>
        <v>0</v>
      </c>
      <c r="P431" s="6"/>
    </row>
    <row r="432" spans="1:16" x14ac:dyDescent="0.35">
      <c r="A432" s="8" t="s">
        <v>2433</v>
      </c>
      <c r="B432" s="9"/>
      <c r="C432" s="9"/>
      <c r="D432" s="9">
        <v>1</v>
      </c>
      <c r="E432" s="9"/>
      <c r="F432" s="9"/>
      <c r="G432" s="9"/>
      <c r="H432" s="9"/>
      <c r="I432" s="9"/>
      <c r="J432" s="9"/>
      <c r="K432" s="9">
        <v>1</v>
      </c>
      <c r="L432" s="6">
        <f>B432+C432+F432+G432+I432+D432+H432+J432</f>
        <v>1</v>
      </c>
      <c r="M432" s="6">
        <f>G432+I432</f>
        <v>0</v>
      </c>
      <c r="N432" s="6"/>
      <c r="O432" s="6">
        <f>C432+D432+F432</f>
        <v>1</v>
      </c>
      <c r="P432" s="6"/>
    </row>
    <row r="433" spans="1:16" x14ac:dyDescent="0.35">
      <c r="A433" s="8" t="s">
        <v>2544</v>
      </c>
      <c r="B433" s="9">
        <v>1</v>
      </c>
      <c r="C433" s="9"/>
      <c r="D433" s="9"/>
      <c r="E433" s="9"/>
      <c r="F433" s="9"/>
      <c r="G433" s="9"/>
      <c r="H433" s="9"/>
      <c r="I433" s="9"/>
      <c r="J433" s="9"/>
      <c r="K433" s="9">
        <v>1</v>
      </c>
      <c r="L433" s="6">
        <f>B433+C433+F433+G433+I433+D433+H433+J433</f>
        <v>1</v>
      </c>
      <c r="M433" s="6">
        <f>G433+I433</f>
        <v>0</v>
      </c>
      <c r="N433" s="6"/>
      <c r="O433" s="6">
        <f>C433+D433+F433</f>
        <v>0</v>
      </c>
      <c r="P433" s="6"/>
    </row>
    <row r="434" spans="1:16" x14ac:dyDescent="0.35">
      <c r="A434" s="8" t="s">
        <v>447</v>
      </c>
      <c r="B434" s="9"/>
      <c r="C434" s="9"/>
      <c r="D434" s="9"/>
      <c r="E434" s="9"/>
      <c r="F434" s="9"/>
      <c r="G434" s="9"/>
      <c r="H434" s="9">
        <v>1</v>
      </c>
      <c r="I434" s="9"/>
      <c r="J434" s="9"/>
      <c r="K434" s="9">
        <v>1</v>
      </c>
      <c r="L434" s="6">
        <f>B434+C434+F434+G434+I434+D434+H434+J434</f>
        <v>1</v>
      </c>
      <c r="M434" s="6">
        <f>G434+I434</f>
        <v>0</v>
      </c>
      <c r="N434" s="6"/>
      <c r="O434" s="6">
        <f>C434+D434+F434</f>
        <v>0</v>
      </c>
      <c r="P434" s="6"/>
    </row>
    <row r="435" spans="1:16" x14ac:dyDescent="0.35">
      <c r="A435" s="8" t="s">
        <v>776</v>
      </c>
      <c r="B435" s="9"/>
      <c r="C435" s="9"/>
      <c r="D435" s="9"/>
      <c r="E435" s="9"/>
      <c r="F435" s="9"/>
      <c r="G435" s="9">
        <v>1</v>
      </c>
      <c r="H435" s="9"/>
      <c r="I435" s="9"/>
      <c r="J435" s="9"/>
      <c r="K435" s="9">
        <v>1</v>
      </c>
      <c r="L435" s="6">
        <f>B435+C435+F435+G435+I435+D435+H435+J435</f>
        <v>1</v>
      </c>
      <c r="M435" s="6">
        <f>G435+I435</f>
        <v>1</v>
      </c>
      <c r="N435" s="6"/>
      <c r="O435" s="6">
        <f>C435+D435+F435</f>
        <v>0</v>
      </c>
      <c r="P435" s="6"/>
    </row>
    <row r="436" spans="1:16" x14ac:dyDescent="0.35">
      <c r="A436" s="8" t="s">
        <v>2441</v>
      </c>
      <c r="B436" s="9"/>
      <c r="C436" s="9">
        <v>1</v>
      </c>
      <c r="D436" s="9"/>
      <c r="E436" s="9"/>
      <c r="F436" s="9"/>
      <c r="G436" s="9"/>
      <c r="H436" s="9"/>
      <c r="I436" s="9"/>
      <c r="J436" s="9"/>
      <c r="K436" s="9">
        <v>1</v>
      </c>
      <c r="L436" s="6">
        <f>B436+C436+F436+G436+I436+D436+H436+J436</f>
        <v>1</v>
      </c>
      <c r="M436" s="6">
        <f>G436+I436</f>
        <v>0</v>
      </c>
      <c r="N436" s="6"/>
      <c r="O436" s="6">
        <f>C436+D436+F436</f>
        <v>1</v>
      </c>
      <c r="P436" s="6"/>
    </row>
    <row r="437" spans="1:16" x14ac:dyDescent="0.35">
      <c r="A437" s="8" t="s">
        <v>695</v>
      </c>
      <c r="B437" s="9"/>
      <c r="C437" s="9"/>
      <c r="D437" s="9"/>
      <c r="E437" s="9"/>
      <c r="F437" s="9"/>
      <c r="G437" s="9">
        <v>1</v>
      </c>
      <c r="H437" s="9"/>
      <c r="I437" s="9"/>
      <c r="J437" s="9"/>
      <c r="K437" s="9">
        <v>1</v>
      </c>
      <c r="L437" s="6">
        <f>B437+C437+F437+G437+I437+D437+H437+J437</f>
        <v>1</v>
      </c>
      <c r="M437" s="6">
        <f>G437+I437</f>
        <v>1</v>
      </c>
      <c r="N437" s="6"/>
      <c r="O437" s="6">
        <f>C437+D437+F437</f>
        <v>0</v>
      </c>
      <c r="P437" s="6"/>
    </row>
    <row r="438" spans="1:16" x14ac:dyDescent="0.35">
      <c r="A438" s="8" t="s">
        <v>696</v>
      </c>
      <c r="B438" s="9"/>
      <c r="C438" s="9"/>
      <c r="D438" s="9"/>
      <c r="E438" s="9"/>
      <c r="F438" s="9"/>
      <c r="G438" s="9">
        <v>1</v>
      </c>
      <c r="H438" s="9"/>
      <c r="I438" s="9"/>
      <c r="J438" s="9"/>
      <c r="K438" s="9">
        <v>1</v>
      </c>
      <c r="L438" s="6">
        <f>B438+C438+F438+G438+I438+D438+H438+J438</f>
        <v>1</v>
      </c>
      <c r="M438" s="6">
        <f>G438+I438</f>
        <v>1</v>
      </c>
      <c r="N438" s="6"/>
      <c r="O438" s="6">
        <f>C438+D438+F438</f>
        <v>0</v>
      </c>
      <c r="P438" s="6"/>
    </row>
    <row r="439" spans="1:16" x14ac:dyDescent="0.35">
      <c r="A439" s="8" t="s">
        <v>760</v>
      </c>
      <c r="B439" s="9"/>
      <c r="C439" s="9"/>
      <c r="D439" s="9"/>
      <c r="E439" s="9"/>
      <c r="F439" s="9"/>
      <c r="G439" s="9">
        <v>1</v>
      </c>
      <c r="H439" s="9"/>
      <c r="I439" s="9"/>
      <c r="J439" s="9"/>
      <c r="K439" s="9">
        <v>1</v>
      </c>
      <c r="L439" s="6">
        <f>B439+C439+F439+G439+I439+D439+H439+J439</f>
        <v>1</v>
      </c>
      <c r="M439" s="6">
        <f>G439+I439</f>
        <v>1</v>
      </c>
      <c r="N439" s="6"/>
      <c r="O439" s="6">
        <f>C439+D439+F439</f>
        <v>0</v>
      </c>
      <c r="P439" s="6"/>
    </row>
    <row r="440" spans="1:16" x14ac:dyDescent="0.35">
      <c r="A440" s="8" t="s">
        <v>2025</v>
      </c>
      <c r="B440" s="9">
        <v>1</v>
      </c>
      <c r="C440" s="9"/>
      <c r="D440" s="9"/>
      <c r="E440" s="9"/>
      <c r="F440" s="9"/>
      <c r="G440" s="9"/>
      <c r="H440" s="9"/>
      <c r="I440" s="9"/>
      <c r="J440" s="9"/>
      <c r="K440" s="9">
        <v>1</v>
      </c>
      <c r="L440" s="6">
        <f>B440+C440+F440+G440+I440+D440+H440+J440</f>
        <v>1</v>
      </c>
      <c r="M440" s="6">
        <f>G440+I440</f>
        <v>0</v>
      </c>
      <c r="N440" s="6"/>
      <c r="O440" s="6">
        <f>C440+D440+F440</f>
        <v>0</v>
      </c>
      <c r="P440" s="6"/>
    </row>
    <row r="441" spans="1:16" x14ac:dyDescent="0.35">
      <c r="A441" s="8" t="s">
        <v>673</v>
      </c>
      <c r="B441" s="9"/>
      <c r="C441" s="9"/>
      <c r="D441" s="9"/>
      <c r="E441" s="9"/>
      <c r="F441" s="9"/>
      <c r="G441" s="9">
        <v>1</v>
      </c>
      <c r="H441" s="9"/>
      <c r="I441" s="9"/>
      <c r="J441" s="9"/>
      <c r="K441" s="9">
        <v>1</v>
      </c>
      <c r="L441" s="6">
        <f>B441+C441+F441+G441+I441+D441+H441+J441</f>
        <v>1</v>
      </c>
      <c r="M441" s="6">
        <f>G441+I441</f>
        <v>1</v>
      </c>
      <c r="N441" s="6"/>
      <c r="O441" s="6">
        <f>C441+D441+F441</f>
        <v>0</v>
      </c>
      <c r="P441" s="6"/>
    </row>
    <row r="442" spans="1:16" x14ac:dyDescent="0.35">
      <c r="A442" s="8" t="s">
        <v>772</v>
      </c>
      <c r="B442" s="9"/>
      <c r="C442" s="9"/>
      <c r="D442" s="9"/>
      <c r="E442" s="9"/>
      <c r="F442" s="9"/>
      <c r="G442" s="9">
        <v>1</v>
      </c>
      <c r="H442" s="9"/>
      <c r="I442" s="9"/>
      <c r="J442" s="9"/>
      <c r="K442" s="9">
        <v>1</v>
      </c>
      <c r="L442" s="6">
        <f>B442+C442+F442+G442+I442+D442+H442+J442</f>
        <v>1</v>
      </c>
      <c r="M442" s="6">
        <f>G442+I442</f>
        <v>1</v>
      </c>
      <c r="N442" s="6"/>
      <c r="O442" s="6">
        <f>C442+D442+F442</f>
        <v>0</v>
      </c>
      <c r="P442" s="6"/>
    </row>
    <row r="443" spans="1:16" x14ac:dyDescent="0.35">
      <c r="A443" s="8" t="s">
        <v>2210</v>
      </c>
      <c r="B443" s="9"/>
      <c r="C443" s="9"/>
      <c r="D443" s="9"/>
      <c r="E443" s="9"/>
      <c r="F443" s="9"/>
      <c r="G443" s="9">
        <v>1</v>
      </c>
      <c r="H443" s="9"/>
      <c r="I443" s="9"/>
      <c r="J443" s="9"/>
      <c r="K443" s="9">
        <v>1</v>
      </c>
      <c r="L443" s="6">
        <f>B443+C443+F443+G443+I443+D443+H443+J443</f>
        <v>1</v>
      </c>
      <c r="M443" s="6">
        <f>G443+I443</f>
        <v>1</v>
      </c>
      <c r="N443" s="6"/>
      <c r="O443" s="6">
        <f>C443+D443+F443</f>
        <v>0</v>
      </c>
      <c r="P443" s="6"/>
    </row>
    <row r="444" spans="1:16" x14ac:dyDescent="0.35">
      <c r="A444" s="8" t="s">
        <v>757</v>
      </c>
      <c r="B444" s="9"/>
      <c r="C444" s="9"/>
      <c r="D444" s="9"/>
      <c r="E444" s="9"/>
      <c r="F444" s="9"/>
      <c r="G444" s="9">
        <v>1</v>
      </c>
      <c r="H444" s="9"/>
      <c r="I444" s="9"/>
      <c r="J444" s="9"/>
      <c r="K444" s="9">
        <v>1</v>
      </c>
      <c r="L444" s="6">
        <f>B444+C444+F444+G444+I444+D444+H444+J444</f>
        <v>1</v>
      </c>
      <c r="M444" s="6">
        <f>G444+I444</f>
        <v>1</v>
      </c>
      <c r="N444" s="6"/>
      <c r="O444" s="6">
        <f>C444+D444+F444</f>
        <v>0</v>
      </c>
      <c r="P444" s="6"/>
    </row>
    <row r="445" spans="1:16" x14ac:dyDescent="0.35">
      <c r="A445" s="8" t="s">
        <v>2183</v>
      </c>
      <c r="B445" s="9"/>
      <c r="C445" s="9"/>
      <c r="D445" s="9"/>
      <c r="E445" s="9"/>
      <c r="F445" s="9"/>
      <c r="G445" s="9"/>
      <c r="H445" s="9">
        <v>1</v>
      </c>
      <c r="I445" s="9"/>
      <c r="J445" s="9"/>
      <c r="K445" s="9">
        <v>1</v>
      </c>
      <c r="L445" s="6">
        <f>B445+C445+F445+G445+I445+D445+H445+J445</f>
        <v>1</v>
      </c>
      <c r="M445" s="6">
        <f>G445+I445</f>
        <v>0</v>
      </c>
      <c r="N445" s="6"/>
      <c r="O445" s="6">
        <f>C445+D445+F445</f>
        <v>0</v>
      </c>
      <c r="P445" s="6"/>
    </row>
    <row r="446" spans="1:16" x14ac:dyDescent="0.35">
      <c r="A446" s="8" t="s">
        <v>2028</v>
      </c>
      <c r="B446" s="9">
        <v>1</v>
      </c>
      <c r="C446" s="9"/>
      <c r="D446" s="9"/>
      <c r="E446" s="9"/>
      <c r="F446" s="9"/>
      <c r="G446" s="9"/>
      <c r="H446" s="9"/>
      <c r="I446" s="9"/>
      <c r="J446" s="9"/>
      <c r="K446" s="9">
        <v>1</v>
      </c>
      <c r="L446" s="6">
        <f>B446+C446+F446+G446+I446+D446+H446+J446</f>
        <v>1</v>
      </c>
      <c r="M446" s="6">
        <f>G446+I446</f>
        <v>0</v>
      </c>
      <c r="N446" s="6"/>
      <c r="O446" s="6">
        <f>C446+D446+F446</f>
        <v>0</v>
      </c>
      <c r="P446" s="6"/>
    </row>
    <row r="447" spans="1:16" x14ac:dyDescent="0.35">
      <c r="A447" s="8" t="s">
        <v>2635</v>
      </c>
      <c r="B447" s="9">
        <v>1</v>
      </c>
      <c r="C447" s="9"/>
      <c r="D447" s="9"/>
      <c r="E447" s="9"/>
      <c r="F447" s="9"/>
      <c r="G447" s="9"/>
      <c r="H447" s="9"/>
      <c r="I447" s="9"/>
      <c r="J447" s="9"/>
      <c r="K447" s="9">
        <v>1</v>
      </c>
      <c r="L447" s="6">
        <f>B447+C447+F447+G447+I447+D447+H447+J447</f>
        <v>1</v>
      </c>
      <c r="M447" s="6">
        <f>G447+I447</f>
        <v>0</v>
      </c>
      <c r="N447" s="6"/>
      <c r="O447" s="6">
        <f>C447+D447+F447</f>
        <v>0</v>
      </c>
      <c r="P447" s="6"/>
    </row>
    <row r="448" spans="1:16" x14ac:dyDescent="0.35">
      <c r="A448" s="8" t="s">
        <v>66</v>
      </c>
      <c r="B448" s="9">
        <v>1</v>
      </c>
      <c r="C448" s="9"/>
      <c r="D448" s="9"/>
      <c r="E448" s="9"/>
      <c r="F448" s="9"/>
      <c r="G448" s="9"/>
      <c r="H448" s="9"/>
      <c r="I448" s="9"/>
      <c r="J448" s="9"/>
      <c r="K448" s="9">
        <v>1</v>
      </c>
      <c r="L448" s="6">
        <f>B448+C448+F448+G448+I448+D448+H448+J448</f>
        <v>1</v>
      </c>
      <c r="M448" s="6">
        <f>G448+I448</f>
        <v>0</v>
      </c>
      <c r="N448" s="6"/>
      <c r="O448" s="6">
        <f>C448+D448+F448</f>
        <v>0</v>
      </c>
      <c r="P448" s="6"/>
    </row>
    <row r="449" spans="1:16" x14ac:dyDescent="0.35">
      <c r="A449" s="8" t="s">
        <v>2636</v>
      </c>
      <c r="B449" s="9">
        <v>1</v>
      </c>
      <c r="C449" s="9"/>
      <c r="D449" s="9"/>
      <c r="E449" s="9"/>
      <c r="F449" s="9"/>
      <c r="G449" s="9"/>
      <c r="H449" s="9"/>
      <c r="I449" s="9"/>
      <c r="J449" s="9"/>
      <c r="K449" s="9">
        <v>1</v>
      </c>
      <c r="L449" s="6">
        <f>B449+C449+F449+G449+I449+D449+H449+J449</f>
        <v>1</v>
      </c>
      <c r="M449" s="6">
        <f>G449+I449</f>
        <v>0</v>
      </c>
      <c r="N449" s="6"/>
      <c r="O449" s="6">
        <f>C449+D449+F449</f>
        <v>0</v>
      </c>
      <c r="P449" s="6"/>
    </row>
    <row r="450" spans="1:16" x14ac:dyDescent="0.35">
      <c r="A450" s="8" t="s">
        <v>17</v>
      </c>
      <c r="B450" s="9">
        <v>1</v>
      </c>
      <c r="C450" s="9"/>
      <c r="D450" s="9"/>
      <c r="E450" s="9"/>
      <c r="F450" s="9"/>
      <c r="G450" s="9"/>
      <c r="H450" s="9"/>
      <c r="I450" s="9"/>
      <c r="J450" s="9"/>
      <c r="K450" s="9">
        <v>1</v>
      </c>
      <c r="L450" s="6">
        <f>B450+C450+F450+G450+I450+D450+H450+J450</f>
        <v>1</v>
      </c>
      <c r="M450" s="6">
        <f>G450+I450</f>
        <v>0</v>
      </c>
      <c r="N450" s="6"/>
      <c r="O450" s="6">
        <f>C450+D450+F450</f>
        <v>0</v>
      </c>
      <c r="P450" s="6"/>
    </row>
    <row r="451" spans="1:16" x14ac:dyDescent="0.35">
      <c r="A451" s="8" t="s">
        <v>2346</v>
      </c>
      <c r="B451" s="9"/>
      <c r="C451" s="9">
        <v>1</v>
      </c>
      <c r="D451" s="9"/>
      <c r="E451" s="9"/>
      <c r="F451" s="9"/>
      <c r="G451" s="9"/>
      <c r="H451" s="9"/>
      <c r="I451" s="9"/>
      <c r="J451" s="9"/>
      <c r="K451" s="9">
        <v>1</v>
      </c>
      <c r="L451" s="6">
        <f>B451+C451+F451+G451+I451+D451+H451+J451</f>
        <v>1</v>
      </c>
      <c r="M451" s="6">
        <f>G451+I451</f>
        <v>0</v>
      </c>
      <c r="N451" s="6"/>
      <c r="O451" s="6">
        <f>C451+D451+F451</f>
        <v>1</v>
      </c>
      <c r="P451" s="6"/>
    </row>
    <row r="452" spans="1:16" x14ac:dyDescent="0.35">
      <c r="A452" s="8" t="s">
        <v>2405</v>
      </c>
      <c r="B452" s="9"/>
      <c r="C452" s="9"/>
      <c r="D452" s="9">
        <v>1</v>
      </c>
      <c r="E452" s="9"/>
      <c r="F452" s="9"/>
      <c r="G452" s="9"/>
      <c r="H452" s="9"/>
      <c r="I452" s="9"/>
      <c r="J452" s="9"/>
      <c r="K452" s="9">
        <v>1</v>
      </c>
      <c r="L452" s="6">
        <f>B452+C452+F452+G452+I452+D452+H452+J452</f>
        <v>1</v>
      </c>
      <c r="M452" s="6">
        <f>G452+I452</f>
        <v>0</v>
      </c>
      <c r="N452" s="6"/>
      <c r="O452" s="6">
        <f>C452+D452+F452</f>
        <v>1</v>
      </c>
      <c r="P452" s="6"/>
    </row>
    <row r="453" spans="1:16" x14ac:dyDescent="0.35">
      <c r="A453" s="8" t="s">
        <v>2129</v>
      </c>
      <c r="B453" s="9"/>
      <c r="C453" s="9"/>
      <c r="D453" s="9"/>
      <c r="E453" s="9"/>
      <c r="F453" s="9"/>
      <c r="G453" s="9"/>
      <c r="H453" s="9"/>
      <c r="I453" s="9"/>
      <c r="J453" s="9">
        <v>1</v>
      </c>
      <c r="K453" s="9">
        <v>1</v>
      </c>
      <c r="L453" s="6">
        <f>B453+C453+F453+G453+I453+D453+H453+J453</f>
        <v>1</v>
      </c>
      <c r="M453" s="6">
        <f>G453+I453</f>
        <v>0</v>
      </c>
      <c r="N453" s="6"/>
      <c r="O453" s="6">
        <f>C453+D453+F453</f>
        <v>0</v>
      </c>
      <c r="P453" s="6"/>
    </row>
    <row r="454" spans="1:16" x14ac:dyDescent="0.35">
      <c r="A454" s="8" t="s">
        <v>2442</v>
      </c>
      <c r="B454" s="9"/>
      <c r="C454" s="9">
        <v>1</v>
      </c>
      <c r="D454" s="9"/>
      <c r="E454" s="9"/>
      <c r="F454" s="9"/>
      <c r="G454" s="9"/>
      <c r="H454" s="9"/>
      <c r="I454" s="9"/>
      <c r="J454" s="9"/>
      <c r="K454" s="9">
        <v>1</v>
      </c>
      <c r="L454" s="6">
        <f>B454+C454+F454+G454+I454+D454+H454+J454</f>
        <v>1</v>
      </c>
      <c r="M454" s="6">
        <f>G454+I454</f>
        <v>0</v>
      </c>
      <c r="N454" s="6"/>
      <c r="O454" s="6">
        <f>C454+D454+F454</f>
        <v>1</v>
      </c>
      <c r="P454" s="6"/>
    </row>
    <row r="455" spans="1:16" x14ac:dyDescent="0.35">
      <c r="A455" s="8" t="s">
        <v>1002</v>
      </c>
      <c r="B455" s="9"/>
      <c r="C455" s="9"/>
      <c r="D455" s="9"/>
      <c r="E455" s="9"/>
      <c r="F455" s="9"/>
      <c r="G455" s="9"/>
      <c r="H455" s="9">
        <v>1</v>
      </c>
      <c r="I455" s="9"/>
      <c r="J455" s="9"/>
      <c r="K455" s="9">
        <v>1</v>
      </c>
      <c r="L455" s="6">
        <f>B455+C455+F455+G455+I455+D455+H455+J455</f>
        <v>1</v>
      </c>
      <c r="M455" s="6">
        <f>G455+I455</f>
        <v>0</v>
      </c>
      <c r="N455" s="6"/>
      <c r="O455" s="6">
        <f>C455+D455+F455</f>
        <v>0</v>
      </c>
      <c r="P455" s="6"/>
    </row>
    <row r="456" spans="1:16" x14ac:dyDescent="0.35">
      <c r="A456" s="8" t="s">
        <v>2354</v>
      </c>
      <c r="B456" s="9"/>
      <c r="C456" s="9">
        <v>1</v>
      </c>
      <c r="D456" s="9"/>
      <c r="E456" s="9"/>
      <c r="F456" s="9"/>
      <c r="G456" s="9"/>
      <c r="H456" s="9"/>
      <c r="I456" s="9"/>
      <c r="J456" s="9"/>
      <c r="K456" s="9">
        <v>1</v>
      </c>
      <c r="L456" s="6">
        <f>B456+C456+F456+G456+I456+D456+H456+J456</f>
        <v>1</v>
      </c>
      <c r="M456" s="6">
        <f>G456+I456</f>
        <v>0</v>
      </c>
      <c r="N456" s="6"/>
      <c r="O456" s="6">
        <f>C456+D456+F456</f>
        <v>1</v>
      </c>
      <c r="P456" s="6"/>
    </row>
    <row r="457" spans="1:16" x14ac:dyDescent="0.35">
      <c r="A457" s="8" t="s">
        <v>2207</v>
      </c>
      <c r="B457" s="9"/>
      <c r="C457" s="9"/>
      <c r="D457" s="9"/>
      <c r="E457" s="9"/>
      <c r="F457" s="9"/>
      <c r="G457" s="9"/>
      <c r="H457" s="9">
        <v>1</v>
      </c>
      <c r="I457" s="9"/>
      <c r="J457" s="9"/>
      <c r="K457" s="9">
        <v>1</v>
      </c>
      <c r="L457" s="6">
        <f>B457+C457+F457+G457+I457+D457+H457+J457</f>
        <v>1</v>
      </c>
      <c r="M457" s="6">
        <f>G457+I457</f>
        <v>0</v>
      </c>
      <c r="N457" s="6"/>
      <c r="O457" s="6">
        <f>C457+D457+F457</f>
        <v>0</v>
      </c>
      <c r="P457" s="6"/>
    </row>
    <row r="458" spans="1:16" x14ac:dyDescent="0.35">
      <c r="A458" s="8" t="s">
        <v>360</v>
      </c>
      <c r="B458" s="9"/>
      <c r="C458" s="9"/>
      <c r="D458" s="9"/>
      <c r="E458" s="9"/>
      <c r="F458" s="9"/>
      <c r="G458" s="9"/>
      <c r="H458" s="9">
        <v>1</v>
      </c>
      <c r="I458" s="9"/>
      <c r="J458" s="9"/>
      <c r="K458" s="9">
        <v>1</v>
      </c>
      <c r="L458" s="6">
        <f>B458+C458+F458+G458+I458+D458+H458+J458</f>
        <v>1</v>
      </c>
      <c r="M458" s="6">
        <f>G458+I458</f>
        <v>0</v>
      </c>
      <c r="N458" s="6"/>
      <c r="O458" s="6">
        <f>C458+D458+F458</f>
        <v>0</v>
      </c>
      <c r="P458" s="6"/>
    </row>
    <row r="459" spans="1:16" x14ac:dyDescent="0.35">
      <c r="A459" s="8" t="s">
        <v>329</v>
      </c>
      <c r="B459" s="9"/>
      <c r="C459" s="9"/>
      <c r="D459" s="9"/>
      <c r="E459" s="9"/>
      <c r="F459" s="9"/>
      <c r="G459" s="9">
        <v>1</v>
      </c>
      <c r="H459" s="9"/>
      <c r="I459" s="9"/>
      <c r="J459" s="9"/>
      <c r="K459" s="9">
        <v>1</v>
      </c>
      <c r="L459" s="6">
        <f>B459+C459+F459+G459+I459+D459+H459+J459</f>
        <v>1</v>
      </c>
      <c r="M459" s="6">
        <f>G459+I459</f>
        <v>1</v>
      </c>
      <c r="N459" s="6"/>
      <c r="O459" s="6">
        <f>C459+D459+F459</f>
        <v>0</v>
      </c>
      <c r="P459" s="6"/>
    </row>
    <row r="460" spans="1:16" x14ac:dyDescent="0.35">
      <c r="A460" s="8" t="s">
        <v>2397</v>
      </c>
      <c r="B460" s="9"/>
      <c r="C460" s="9"/>
      <c r="D460" s="9"/>
      <c r="E460" s="9"/>
      <c r="F460" s="9">
        <v>1</v>
      </c>
      <c r="G460" s="9"/>
      <c r="H460" s="9"/>
      <c r="I460" s="9"/>
      <c r="J460" s="9"/>
      <c r="K460" s="9">
        <v>1</v>
      </c>
      <c r="L460" s="6">
        <f>B460+C460+F460+G460+I460+D460+H460+J460</f>
        <v>1</v>
      </c>
      <c r="M460" s="6">
        <f>G460+I460</f>
        <v>0</v>
      </c>
      <c r="N460" s="6"/>
      <c r="O460" s="6">
        <f>C460+D460+F460</f>
        <v>1</v>
      </c>
      <c r="P460" s="6"/>
    </row>
    <row r="461" spans="1:16" x14ac:dyDescent="0.35">
      <c r="A461" s="8" t="s">
        <v>374</v>
      </c>
      <c r="B461" s="9"/>
      <c r="C461" s="9"/>
      <c r="D461" s="9"/>
      <c r="E461" s="9"/>
      <c r="F461" s="9"/>
      <c r="G461" s="9"/>
      <c r="H461" s="9"/>
      <c r="I461" s="9"/>
      <c r="J461" s="9">
        <v>1</v>
      </c>
      <c r="K461" s="9">
        <v>1</v>
      </c>
      <c r="L461" s="6">
        <f>B461+C461+F461+G461+I461+D461+H461+J461</f>
        <v>1</v>
      </c>
      <c r="M461" s="6">
        <f>G461+I461</f>
        <v>0</v>
      </c>
      <c r="N461" s="6"/>
      <c r="O461" s="6">
        <f>C461+D461+F461</f>
        <v>0</v>
      </c>
      <c r="P461" s="6"/>
    </row>
    <row r="462" spans="1:16" x14ac:dyDescent="0.35">
      <c r="A462" s="8" t="s">
        <v>2439</v>
      </c>
      <c r="B462" s="9"/>
      <c r="C462" s="9">
        <v>1</v>
      </c>
      <c r="D462" s="9"/>
      <c r="E462" s="9"/>
      <c r="F462" s="9"/>
      <c r="G462" s="9"/>
      <c r="H462" s="9"/>
      <c r="I462" s="9"/>
      <c r="J462" s="9"/>
      <c r="K462" s="9">
        <v>1</v>
      </c>
      <c r="L462" s="6">
        <f>B462+C462+F462+G462+I462+D462+H462+J462</f>
        <v>1</v>
      </c>
      <c r="M462" s="6">
        <f>G462+I462</f>
        <v>0</v>
      </c>
      <c r="N462" s="6"/>
      <c r="O462" s="6">
        <f>C462+D462+F462</f>
        <v>1</v>
      </c>
      <c r="P462" s="6"/>
    </row>
    <row r="463" spans="1:16" x14ac:dyDescent="0.35">
      <c r="A463" s="8" t="s">
        <v>2181</v>
      </c>
      <c r="B463" s="9"/>
      <c r="C463" s="9"/>
      <c r="D463" s="9"/>
      <c r="E463" s="9"/>
      <c r="F463" s="9"/>
      <c r="G463" s="9">
        <v>1</v>
      </c>
      <c r="H463" s="9"/>
      <c r="I463" s="9"/>
      <c r="J463" s="9"/>
      <c r="K463" s="9">
        <v>1</v>
      </c>
      <c r="L463" s="6">
        <f>B463+C463+F463+G463+I463+D463+H463+J463</f>
        <v>1</v>
      </c>
      <c r="M463" s="6">
        <f>G463+I463</f>
        <v>1</v>
      </c>
      <c r="N463" s="6"/>
      <c r="O463" s="6">
        <f>C463+D463+F463</f>
        <v>0</v>
      </c>
      <c r="P463" s="6"/>
    </row>
    <row r="464" spans="1:16" x14ac:dyDescent="0.35">
      <c r="A464" s="8" t="s">
        <v>778</v>
      </c>
      <c r="B464" s="9"/>
      <c r="C464" s="9"/>
      <c r="D464" s="9"/>
      <c r="E464" s="9"/>
      <c r="F464" s="9"/>
      <c r="G464" s="9">
        <v>1</v>
      </c>
      <c r="H464" s="9"/>
      <c r="I464" s="9"/>
      <c r="J464" s="9"/>
      <c r="K464" s="9">
        <v>1</v>
      </c>
      <c r="L464" s="6">
        <f>B464+C464+F464+G464+I464+D464+H464+J464</f>
        <v>1</v>
      </c>
      <c r="M464" s="6">
        <f>G464+I464</f>
        <v>1</v>
      </c>
      <c r="N464" s="6"/>
      <c r="O464" s="6">
        <f>C464+D464+F464</f>
        <v>0</v>
      </c>
      <c r="P464" s="6"/>
    </row>
    <row r="465" spans="1:16" x14ac:dyDescent="0.35">
      <c r="A465" s="8" t="s">
        <v>523</v>
      </c>
      <c r="B465" s="9"/>
      <c r="C465" s="9"/>
      <c r="D465" s="9"/>
      <c r="E465" s="9"/>
      <c r="F465" s="9"/>
      <c r="G465" s="9"/>
      <c r="H465" s="9">
        <v>1</v>
      </c>
      <c r="I465" s="9"/>
      <c r="J465" s="9"/>
      <c r="K465" s="9">
        <v>1</v>
      </c>
      <c r="L465" s="6">
        <f>B465+C465+F465+G465+I465+D465+H465+J465</f>
        <v>1</v>
      </c>
      <c r="M465" s="6">
        <f>G465+I465</f>
        <v>0</v>
      </c>
      <c r="N465" s="6"/>
      <c r="O465" s="6">
        <f>C465+D465+F465</f>
        <v>0</v>
      </c>
      <c r="P465" s="6"/>
    </row>
    <row r="466" spans="1:16" x14ac:dyDescent="0.35">
      <c r="A466" s="8" t="s">
        <v>766</v>
      </c>
      <c r="B466" s="9"/>
      <c r="C466" s="9"/>
      <c r="D466" s="9"/>
      <c r="E466" s="9"/>
      <c r="F466" s="9"/>
      <c r="G466" s="9">
        <v>1</v>
      </c>
      <c r="H466" s="9"/>
      <c r="I466" s="9"/>
      <c r="J466" s="9"/>
      <c r="K466" s="9">
        <v>1</v>
      </c>
      <c r="L466" s="6">
        <f>B466+C466+F466+G466+I466+D466+H466+J466</f>
        <v>1</v>
      </c>
      <c r="M466" s="6">
        <f>G466+I466</f>
        <v>1</v>
      </c>
      <c r="N466" s="6"/>
      <c r="O466" s="6">
        <f>C466+D466+F466</f>
        <v>0</v>
      </c>
      <c r="P466" s="6"/>
    </row>
    <row r="467" spans="1:16" x14ac:dyDescent="0.35">
      <c r="A467" s="8" t="s">
        <v>786</v>
      </c>
      <c r="B467" s="9"/>
      <c r="C467" s="9"/>
      <c r="D467" s="9"/>
      <c r="E467" s="9"/>
      <c r="F467" s="9"/>
      <c r="G467" s="9">
        <v>1</v>
      </c>
      <c r="H467" s="9"/>
      <c r="I467" s="9"/>
      <c r="J467" s="9"/>
      <c r="K467" s="9">
        <v>1</v>
      </c>
      <c r="L467" s="6">
        <f>B467+C467+F467+G467+I467+D467+H467+J467</f>
        <v>1</v>
      </c>
      <c r="M467" s="6">
        <f>G467+I467</f>
        <v>1</v>
      </c>
      <c r="N467" s="6"/>
      <c r="O467" s="6">
        <f>C467+D467+F467</f>
        <v>0</v>
      </c>
      <c r="P467" s="6"/>
    </row>
    <row r="468" spans="1:16" x14ac:dyDescent="0.35">
      <c r="A468" s="8" t="s">
        <v>404</v>
      </c>
      <c r="B468" s="9"/>
      <c r="C468" s="9"/>
      <c r="D468" s="9"/>
      <c r="E468" s="9"/>
      <c r="F468" s="9"/>
      <c r="G468" s="9"/>
      <c r="H468" s="9">
        <v>1</v>
      </c>
      <c r="I468" s="9"/>
      <c r="J468" s="9"/>
      <c r="K468" s="9">
        <v>1</v>
      </c>
      <c r="L468" s="6">
        <f>B468+C468+F468+G468+I468+D468+H468+J468</f>
        <v>1</v>
      </c>
      <c r="M468" s="6">
        <f>G468+I468</f>
        <v>0</v>
      </c>
      <c r="N468" s="6"/>
      <c r="O468" s="6">
        <f>C468+D468+F468</f>
        <v>0</v>
      </c>
      <c r="P468" s="6"/>
    </row>
    <row r="469" spans="1:16" x14ac:dyDescent="0.35">
      <c r="A469" s="8" t="s">
        <v>2449</v>
      </c>
      <c r="B469" s="9"/>
      <c r="C469" s="9">
        <v>1</v>
      </c>
      <c r="D469" s="9"/>
      <c r="E469" s="9"/>
      <c r="F469" s="9"/>
      <c r="G469" s="9"/>
      <c r="H469" s="9"/>
      <c r="I469" s="9"/>
      <c r="J469" s="9"/>
      <c r="K469" s="9">
        <v>1</v>
      </c>
      <c r="L469" s="6">
        <f>B469+C469+F469+G469+I469+D469+H469+J469</f>
        <v>1</v>
      </c>
      <c r="M469" s="6">
        <f>G469+I469</f>
        <v>0</v>
      </c>
      <c r="N469" s="6"/>
      <c r="O469" s="6">
        <f>C469+D469+F469</f>
        <v>1</v>
      </c>
      <c r="P469" s="6"/>
    </row>
    <row r="470" spans="1:16" x14ac:dyDescent="0.35">
      <c r="A470" s="8" t="s">
        <v>765</v>
      </c>
      <c r="B470" s="9"/>
      <c r="C470" s="9"/>
      <c r="D470" s="9"/>
      <c r="E470" s="9"/>
      <c r="F470" s="9"/>
      <c r="G470" s="9">
        <v>1</v>
      </c>
      <c r="H470" s="9"/>
      <c r="I470" s="9"/>
      <c r="J470" s="9"/>
      <c r="K470" s="9">
        <v>1</v>
      </c>
      <c r="L470" s="6">
        <f>B470+C470+F470+G470+I470+D470+H470+J470</f>
        <v>1</v>
      </c>
      <c r="M470" s="6">
        <f>G470+I470</f>
        <v>1</v>
      </c>
      <c r="N470" s="6"/>
      <c r="O470" s="6">
        <f>C470+D470+F470</f>
        <v>0</v>
      </c>
      <c r="P470" s="6"/>
    </row>
    <row r="471" spans="1:16" x14ac:dyDescent="0.35">
      <c r="A471" s="8" t="s">
        <v>1157</v>
      </c>
      <c r="B471" s="9"/>
      <c r="C471" s="9">
        <v>1</v>
      </c>
      <c r="D471" s="9"/>
      <c r="E471" s="9"/>
      <c r="F471" s="9"/>
      <c r="G471" s="9"/>
      <c r="H471" s="9"/>
      <c r="I471" s="9"/>
      <c r="J471" s="9"/>
      <c r="K471" s="9">
        <v>1</v>
      </c>
      <c r="L471" s="6">
        <f>B471+C471+F471+G471+I471+D471+H471+J471</f>
        <v>1</v>
      </c>
      <c r="M471" s="6">
        <f>G471+I471</f>
        <v>0</v>
      </c>
      <c r="N471" s="6"/>
      <c r="O471" s="6">
        <f>C471+D471+F471</f>
        <v>1</v>
      </c>
      <c r="P471" s="6">
        <v>1</v>
      </c>
    </row>
    <row r="472" spans="1:16" x14ac:dyDescent="0.35">
      <c r="A472" s="8" t="s">
        <v>838</v>
      </c>
      <c r="B472" s="9"/>
      <c r="C472" s="9"/>
      <c r="D472" s="9"/>
      <c r="E472" s="9">
        <v>6</v>
      </c>
      <c r="F472" s="9"/>
      <c r="G472" s="9"/>
      <c r="H472" s="9"/>
      <c r="I472" s="9"/>
      <c r="J472" s="9"/>
      <c r="K472" s="9">
        <v>6</v>
      </c>
      <c r="L472" s="6">
        <f>B472+C472+F472+G472+I472+D472+H472+J472</f>
        <v>0</v>
      </c>
      <c r="M472" s="6">
        <f>G472+I472</f>
        <v>0</v>
      </c>
      <c r="N472" s="6"/>
      <c r="O472" s="6">
        <f>C472+D472+F472</f>
        <v>0</v>
      </c>
      <c r="P472" s="6"/>
    </row>
    <row r="473" spans="1:16" x14ac:dyDescent="0.35">
      <c r="A473" s="8" t="s">
        <v>2059</v>
      </c>
      <c r="B473" s="9"/>
      <c r="C473" s="9"/>
      <c r="D473" s="9"/>
      <c r="E473" s="9">
        <v>6</v>
      </c>
      <c r="F473" s="9"/>
      <c r="G473" s="9"/>
      <c r="H473" s="9"/>
      <c r="I473" s="9"/>
      <c r="J473" s="9"/>
      <c r="K473" s="9">
        <v>6</v>
      </c>
      <c r="L473" s="6">
        <f>B473+C473+F473+G473+I473+D473+H473+J473</f>
        <v>0</v>
      </c>
      <c r="M473" s="6">
        <f>G473+I473</f>
        <v>0</v>
      </c>
      <c r="N473" s="6"/>
      <c r="O473" s="6">
        <f>C473+D473+F473</f>
        <v>0</v>
      </c>
      <c r="P473" s="6"/>
    </row>
    <row r="474" spans="1:16" x14ac:dyDescent="0.35">
      <c r="A474" s="8" t="s">
        <v>741</v>
      </c>
      <c r="B474" s="9"/>
      <c r="C474" s="9"/>
      <c r="D474" s="9"/>
      <c r="E474" s="9">
        <v>5</v>
      </c>
      <c r="F474" s="9"/>
      <c r="G474" s="9"/>
      <c r="H474" s="9"/>
      <c r="I474" s="9"/>
      <c r="J474" s="9"/>
      <c r="K474" s="9">
        <v>5</v>
      </c>
      <c r="L474" s="6">
        <f>B474+C474+F474+G474+I474+D474+H474+J474</f>
        <v>0</v>
      </c>
      <c r="M474" s="6">
        <f>G474+I474</f>
        <v>0</v>
      </c>
      <c r="N474" s="6"/>
      <c r="O474" s="6">
        <f>C474+D474+F474</f>
        <v>0</v>
      </c>
      <c r="P474" s="6"/>
    </row>
    <row r="475" spans="1:16" x14ac:dyDescent="0.35">
      <c r="A475" s="8" t="s">
        <v>2108</v>
      </c>
      <c r="B475" s="9"/>
      <c r="C475" s="9"/>
      <c r="D475" s="9"/>
      <c r="E475" s="9">
        <v>3</v>
      </c>
      <c r="F475" s="9"/>
      <c r="G475" s="9"/>
      <c r="H475" s="9"/>
      <c r="I475" s="9"/>
      <c r="J475" s="9"/>
      <c r="K475" s="9">
        <v>3</v>
      </c>
      <c r="L475" s="6">
        <f>B475+C475+F475+G475+I475+D475+H475+J475</f>
        <v>0</v>
      </c>
      <c r="M475" s="6">
        <f>G475+I475</f>
        <v>0</v>
      </c>
      <c r="N475" s="6"/>
      <c r="O475" s="6">
        <f>C475+D475+F475</f>
        <v>0</v>
      </c>
      <c r="P475" s="6"/>
    </row>
    <row r="476" spans="1:16" x14ac:dyDescent="0.35">
      <c r="A476" s="8" t="s">
        <v>1860</v>
      </c>
      <c r="B476" s="9"/>
      <c r="C476" s="9"/>
      <c r="D476" s="9"/>
      <c r="E476" s="9">
        <v>2</v>
      </c>
      <c r="F476" s="9"/>
      <c r="G476" s="9"/>
      <c r="H476" s="9"/>
      <c r="I476" s="9"/>
      <c r="J476" s="9"/>
      <c r="K476" s="9">
        <v>2</v>
      </c>
      <c r="L476" s="6">
        <f>B476+C476+F476+G476+I476+D476+H476+J476</f>
        <v>0</v>
      </c>
      <c r="M476" s="6">
        <f>G476+I476</f>
        <v>0</v>
      </c>
      <c r="N476" s="6"/>
      <c r="O476" s="6">
        <f>C476+D476+F476</f>
        <v>0</v>
      </c>
      <c r="P476" s="6"/>
    </row>
    <row r="477" spans="1:16" x14ac:dyDescent="0.35">
      <c r="A477" s="8" t="s">
        <v>1599</v>
      </c>
      <c r="B477" s="9"/>
      <c r="C477" s="9"/>
      <c r="D477" s="9"/>
      <c r="E477" s="9">
        <v>2</v>
      </c>
      <c r="F477" s="9"/>
      <c r="G477" s="9"/>
      <c r="H477" s="9"/>
      <c r="I477" s="9"/>
      <c r="J477" s="9"/>
      <c r="K477" s="9">
        <v>2</v>
      </c>
      <c r="L477" s="6">
        <f>B477+C477+F477+G477+I477+D477+H477+J477</f>
        <v>0</v>
      </c>
      <c r="M477" s="6">
        <f>G477+I477</f>
        <v>0</v>
      </c>
      <c r="N477" s="6"/>
      <c r="O477" s="6">
        <f>C477+D477+F477</f>
        <v>0</v>
      </c>
      <c r="P477" s="6"/>
    </row>
    <row r="478" spans="1:16" x14ac:dyDescent="0.35">
      <c r="A478" s="8" t="s">
        <v>1396</v>
      </c>
      <c r="B478" s="9"/>
      <c r="C478" s="9"/>
      <c r="D478" s="9"/>
      <c r="E478" s="9">
        <v>2</v>
      </c>
      <c r="F478" s="9"/>
      <c r="G478" s="9"/>
      <c r="H478" s="9"/>
      <c r="I478" s="9"/>
      <c r="J478" s="9"/>
      <c r="K478" s="9">
        <v>2</v>
      </c>
      <c r="L478" s="6">
        <f>B478+C478+F478+G478+I478+D478+H478+J478</f>
        <v>0</v>
      </c>
      <c r="M478" s="6">
        <f>G478+I478</f>
        <v>0</v>
      </c>
      <c r="N478" s="6"/>
      <c r="O478" s="6">
        <f>C478+D478+F478</f>
        <v>0</v>
      </c>
      <c r="P478" s="6"/>
    </row>
    <row r="479" spans="1:16" x14ac:dyDescent="0.35">
      <c r="A479" s="8" t="s">
        <v>1407</v>
      </c>
      <c r="B479" s="9"/>
      <c r="C479" s="9"/>
      <c r="D479" s="9"/>
      <c r="E479" s="9">
        <v>2</v>
      </c>
      <c r="F479" s="9"/>
      <c r="G479" s="9"/>
      <c r="H479" s="9"/>
      <c r="I479" s="9"/>
      <c r="J479" s="9"/>
      <c r="K479" s="9">
        <v>2</v>
      </c>
      <c r="L479" s="6">
        <f>B479+C479+F479+G479+I479+D479+H479+J479</f>
        <v>0</v>
      </c>
      <c r="M479" s="6">
        <f>G479+I479</f>
        <v>0</v>
      </c>
      <c r="N479" s="6"/>
      <c r="O479" s="6">
        <f>C479+D479+F479</f>
        <v>0</v>
      </c>
      <c r="P479" s="6"/>
    </row>
    <row r="480" spans="1:16" x14ac:dyDescent="0.35">
      <c r="A480" s="8" t="s">
        <v>743</v>
      </c>
      <c r="B480" s="9"/>
      <c r="C480" s="9"/>
      <c r="D480" s="9"/>
      <c r="E480" s="9">
        <v>2</v>
      </c>
      <c r="F480" s="9"/>
      <c r="G480" s="9"/>
      <c r="H480" s="9"/>
      <c r="I480" s="9"/>
      <c r="J480" s="9"/>
      <c r="K480" s="9">
        <v>2</v>
      </c>
      <c r="L480" s="6">
        <f>B480+C480+F480+G480+I480+D480+H480+J480</f>
        <v>0</v>
      </c>
      <c r="M480" s="6">
        <f>G480+I480</f>
        <v>0</v>
      </c>
      <c r="N480" s="6"/>
      <c r="O480" s="6">
        <f>C480+D480+F480</f>
        <v>0</v>
      </c>
      <c r="P480" s="6"/>
    </row>
    <row r="481" spans="1:16" x14ac:dyDescent="0.35">
      <c r="A481" s="8" t="s">
        <v>1568</v>
      </c>
      <c r="B481" s="9"/>
      <c r="C481" s="9"/>
      <c r="D481" s="9"/>
      <c r="E481" s="9">
        <v>2</v>
      </c>
      <c r="F481" s="9"/>
      <c r="G481" s="9"/>
      <c r="H481" s="9"/>
      <c r="I481" s="9"/>
      <c r="J481" s="9"/>
      <c r="K481" s="9">
        <v>2</v>
      </c>
      <c r="L481" s="6">
        <f>B481+C481+F481+G481+I481+D481+H481+J481</f>
        <v>0</v>
      </c>
      <c r="M481" s="6">
        <f>G481+I481</f>
        <v>0</v>
      </c>
      <c r="N481" s="6"/>
      <c r="O481" s="6">
        <f>C481+D481+F481</f>
        <v>0</v>
      </c>
      <c r="P481" s="6"/>
    </row>
    <row r="482" spans="1:16" x14ac:dyDescent="0.35">
      <c r="A482" s="8" t="s">
        <v>2196</v>
      </c>
      <c r="B482" s="9"/>
      <c r="C482" s="9"/>
      <c r="D482" s="9"/>
      <c r="E482" s="9">
        <v>2</v>
      </c>
      <c r="F482" s="9"/>
      <c r="G482" s="9"/>
      <c r="H482" s="9"/>
      <c r="I482" s="9"/>
      <c r="J482" s="9"/>
      <c r="K482" s="9">
        <v>2</v>
      </c>
      <c r="L482" s="6">
        <f>B482+C482+F482+G482+I482+D482+H482+J482</f>
        <v>0</v>
      </c>
      <c r="M482" s="6">
        <f>G482+I482</f>
        <v>0</v>
      </c>
      <c r="N482" s="6"/>
      <c r="O482" s="6">
        <f>C482+D482+F482</f>
        <v>0</v>
      </c>
      <c r="P482" s="6"/>
    </row>
    <row r="483" spans="1:16" x14ac:dyDescent="0.35">
      <c r="A483" s="8" t="s">
        <v>1462</v>
      </c>
      <c r="B483" s="9"/>
      <c r="C483" s="9"/>
      <c r="D483" s="9"/>
      <c r="E483" s="9">
        <v>2</v>
      </c>
      <c r="F483" s="9"/>
      <c r="G483" s="9"/>
      <c r="H483" s="9"/>
      <c r="I483" s="9"/>
      <c r="J483" s="9"/>
      <c r="K483" s="9">
        <v>2</v>
      </c>
      <c r="L483" s="6">
        <f>B483+C483+F483+G483+I483+D483+H483+J483</f>
        <v>0</v>
      </c>
      <c r="M483" s="6">
        <f>G483+I483</f>
        <v>0</v>
      </c>
      <c r="N483" s="6"/>
      <c r="O483" s="6">
        <f>C483+D483+F483</f>
        <v>0</v>
      </c>
      <c r="P483" s="6"/>
    </row>
    <row r="484" spans="1:16" x14ac:dyDescent="0.35">
      <c r="A484" s="8" t="s">
        <v>732</v>
      </c>
      <c r="B484" s="9"/>
      <c r="C484" s="9"/>
      <c r="D484" s="9"/>
      <c r="E484" s="9">
        <v>2</v>
      </c>
      <c r="F484" s="9"/>
      <c r="G484" s="9"/>
      <c r="H484" s="9"/>
      <c r="I484" s="9"/>
      <c r="J484" s="9"/>
      <c r="K484" s="9">
        <v>2</v>
      </c>
      <c r="L484" s="6">
        <f>B484+C484+F484+G484+I484+D484+H484+J484</f>
        <v>0</v>
      </c>
      <c r="M484" s="6">
        <f>G484+I484</f>
        <v>0</v>
      </c>
      <c r="N484" s="6"/>
      <c r="O484" s="6">
        <f>C484+D484+F484</f>
        <v>0</v>
      </c>
      <c r="P484" s="6"/>
    </row>
    <row r="485" spans="1:16" x14ac:dyDescent="0.35">
      <c r="A485" s="8" t="s">
        <v>827</v>
      </c>
      <c r="B485" s="9"/>
      <c r="C485" s="9"/>
      <c r="D485" s="9"/>
      <c r="E485" s="9">
        <v>2</v>
      </c>
      <c r="F485" s="9"/>
      <c r="G485" s="9"/>
      <c r="H485" s="9"/>
      <c r="I485" s="9"/>
      <c r="J485" s="9"/>
      <c r="K485" s="9">
        <v>2</v>
      </c>
      <c r="L485" s="6">
        <f>B485+C485+F485+G485+I485+D485+H485+J485</f>
        <v>0</v>
      </c>
      <c r="M485" s="6">
        <f>G485+I485</f>
        <v>0</v>
      </c>
      <c r="N485" s="6"/>
      <c r="O485" s="6">
        <f>C485+D485+F485</f>
        <v>0</v>
      </c>
      <c r="P485" s="6"/>
    </row>
    <row r="486" spans="1:16" x14ac:dyDescent="0.35">
      <c r="A486" s="8" t="s">
        <v>755</v>
      </c>
      <c r="B486" s="9"/>
      <c r="C486" s="9"/>
      <c r="D486" s="9"/>
      <c r="E486" s="9">
        <v>1</v>
      </c>
      <c r="F486" s="9"/>
      <c r="G486" s="9"/>
      <c r="H486" s="9"/>
      <c r="I486" s="9"/>
      <c r="J486" s="9"/>
      <c r="K486" s="9">
        <v>1</v>
      </c>
      <c r="L486" s="6">
        <f>B486+C486+F486+G486+I486+D486+H486+J486</f>
        <v>0</v>
      </c>
      <c r="M486" s="6">
        <f>G486+I486</f>
        <v>0</v>
      </c>
      <c r="N486" s="6"/>
      <c r="O486" s="6">
        <f>C486+D486+F486</f>
        <v>0</v>
      </c>
      <c r="P486" s="6"/>
    </row>
    <row r="487" spans="1:16" x14ac:dyDescent="0.35">
      <c r="A487" s="8" t="s">
        <v>2089</v>
      </c>
      <c r="B487" s="9"/>
      <c r="C487" s="9"/>
      <c r="D487" s="9"/>
      <c r="E487" s="9">
        <v>1</v>
      </c>
      <c r="F487" s="9"/>
      <c r="G487" s="9"/>
      <c r="H487" s="9"/>
      <c r="I487" s="9"/>
      <c r="J487" s="9"/>
      <c r="K487" s="9">
        <v>1</v>
      </c>
      <c r="L487" s="6">
        <f>B487+C487+F487+G487+I487+D487+H487+J487</f>
        <v>0</v>
      </c>
      <c r="M487" s="6">
        <f>G487+I487</f>
        <v>0</v>
      </c>
      <c r="N487" s="6"/>
      <c r="O487" s="6">
        <f>C487+D487+F487</f>
        <v>0</v>
      </c>
      <c r="P487" s="6"/>
    </row>
    <row r="488" spans="1:16" x14ac:dyDescent="0.35">
      <c r="A488" s="8" t="s">
        <v>2111</v>
      </c>
      <c r="B488" s="9"/>
      <c r="C488" s="9"/>
      <c r="D488" s="9"/>
      <c r="E488" s="9">
        <v>1</v>
      </c>
      <c r="F488" s="9"/>
      <c r="G488" s="9"/>
      <c r="H488" s="9"/>
      <c r="I488" s="9"/>
      <c r="J488" s="9"/>
      <c r="K488" s="9">
        <v>1</v>
      </c>
      <c r="L488" s="6">
        <f>B488+C488+F488+G488+I488+D488+H488+J488</f>
        <v>0</v>
      </c>
      <c r="M488" s="6">
        <f>G488+I488</f>
        <v>0</v>
      </c>
      <c r="N488" s="6"/>
      <c r="O488" s="6">
        <f>C488+D488+F488</f>
        <v>0</v>
      </c>
      <c r="P488" s="6"/>
    </row>
    <row r="489" spans="1:16" x14ac:dyDescent="0.35">
      <c r="A489" s="8" t="s">
        <v>2110</v>
      </c>
      <c r="B489" s="9"/>
      <c r="C489" s="9"/>
      <c r="D489" s="9"/>
      <c r="E489" s="9">
        <v>1</v>
      </c>
      <c r="F489" s="9"/>
      <c r="G489" s="9"/>
      <c r="H489" s="9"/>
      <c r="I489" s="9"/>
      <c r="J489" s="9"/>
      <c r="K489" s="9">
        <v>1</v>
      </c>
      <c r="L489" s="6">
        <f>B489+C489+F489+G489+I489+D489+H489+J489</f>
        <v>0</v>
      </c>
      <c r="M489" s="6">
        <f>G489+I489</f>
        <v>0</v>
      </c>
      <c r="N489" s="6"/>
      <c r="O489" s="6">
        <f>C489+D489+F489</f>
        <v>0</v>
      </c>
      <c r="P489" s="6"/>
    </row>
    <row r="490" spans="1:16" x14ac:dyDescent="0.35">
      <c r="A490" s="8" t="s">
        <v>2133</v>
      </c>
      <c r="B490" s="9"/>
      <c r="C490" s="9"/>
      <c r="D490" s="9"/>
      <c r="E490" s="9">
        <v>1</v>
      </c>
      <c r="F490" s="9"/>
      <c r="G490" s="9"/>
      <c r="H490" s="9"/>
      <c r="I490" s="9"/>
      <c r="J490" s="9"/>
      <c r="K490" s="9">
        <v>1</v>
      </c>
      <c r="L490" s="6">
        <f>B490+C490+F490+G490+I490+D490+H490+J490</f>
        <v>0</v>
      </c>
      <c r="M490" s="6">
        <f>G490+I490</f>
        <v>0</v>
      </c>
      <c r="N490" s="6"/>
      <c r="O490" s="6">
        <f>C490+D490+F490</f>
        <v>0</v>
      </c>
      <c r="P490" s="6"/>
    </row>
    <row r="491" spans="1:16" x14ac:dyDescent="0.35">
      <c r="A491" s="8" t="s">
        <v>1629</v>
      </c>
      <c r="B491" s="9"/>
      <c r="C491" s="9"/>
      <c r="D491" s="9"/>
      <c r="E491" s="9">
        <v>1</v>
      </c>
      <c r="F491" s="9"/>
      <c r="G491" s="9"/>
      <c r="H491" s="9"/>
      <c r="I491" s="9"/>
      <c r="J491" s="9"/>
      <c r="K491" s="9">
        <v>1</v>
      </c>
      <c r="L491" s="6">
        <f>B491+C491+F491+G491+I491+D491+H491+J491</f>
        <v>0</v>
      </c>
      <c r="M491" s="6">
        <f>G491+I491</f>
        <v>0</v>
      </c>
      <c r="N491" s="6"/>
      <c r="O491" s="6">
        <f>C491+D491+F491</f>
        <v>0</v>
      </c>
      <c r="P491" s="6"/>
    </row>
    <row r="492" spans="1:16" x14ac:dyDescent="0.35">
      <c r="A492" s="8" t="s">
        <v>1675</v>
      </c>
      <c r="B492" s="9"/>
      <c r="C492" s="9"/>
      <c r="D492" s="9"/>
      <c r="E492" s="9">
        <v>1</v>
      </c>
      <c r="F492" s="9"/>
      <c r="G492" s="9"/>
      <c r="H492" s="9"/>
      <c r="I492" s="9"/>
      <c r="J492" s="9"/>
      <c r="K492" s="9">
        <v>1</v>
      </c>
      <c r="L492" s="6">
        <f>B492+C492+F492+G492+I492+D492+H492+J492</f>
        <v>0</v>
      </c>
      <c r="M492" s="6">
        <f>G492+I492</f>
        <v>0</v>
      </c>
      <c r="N492" s="6"/>
      <c r="O492" s="6">
        <f>C492+D492+F492</f>
        <v>0</v>
      </c>
      <c r="P492" s="6"/>
    </row>
    <row r="493" spans="1:16" x14ac:dyDescent="0.35">
      <c r="A493" s="8" t="s">
        <v>1064</v>
      </c>
      <c r="B493" s="9"/>
      <c r="C493" s="9"/>
      <c r="D493" s="9"/>
      <c r="E493" s="9">
        <v>1</v>
      </c>
      <c r="F493" s="9"/>
      <c r="G493" s="9"/>
      <c r="H493" s="9"/>
      <c r="I493" s="9"/>
      <c r="J493" s="9"/>
      <c r="K493" s="9">
        <v>1</v>
      </c>
      <c r="L493" s="6">
        <f>B493+C493+F493+G493+I493+D493+H493+J493</f>
        <v>0</v>
      </c>
      <c r="M493" s="6">
        <f>G493+I493</f>
        <v>0</v>
      </c>
      <c r="N493" s="6"/>
      <c r="O493" s="6">
        <f>C493+D493+F493</f>
        <v>0</v>
      </c>
      <c r="P493" s="6"/>
    </row>
    <row r="494" spans="1:16" x14ac:dyDescent="0.35">
      <c r="A494" s="8" t="s">
        <v>1439</v>
      </c>
      <c r="B494" s="9"/>
      <c r="C494" s="9"/>
      <c r="D494" s="9"/>
      <c r="E494" s="9">
        <v>1</v>
      </c>
      <c r="F494" s="9"/>
      <c r="G494" s="9"/>
      <c r="H494" s="9"/>
      <c r="I494" s="9"/>
      <c r="J494" s="9"/>
      <c r="K494" s="9">
        <v>1</v>
      </c>
      <c r="L494" s="6">
        <f>B494+C494+F494+G494+I494+D494+H494+J494</f>
        <v>0</v>
      </c>
      <c r="M494" s="6">
        <f>G494+I494</f>
        <v>0</v>
      </c>
      <c r="N494" s="6"/>
      <c r="O494" s="6">
        <f>C494+D494+F494</f>
        <v>0</v>
      </c>
      <c r="P494" s="6"/>
    </row>
    <row r="495" spans="1:16" x14ac:dyDescent="0.35">
      <c r="A495" s="8" t="s">
        <v>1670</v>
      </c>
      <c r="B495" s="9"/>
      <c r="C495" s="9"/>
      <c r="D495" s="9"/>
      <c r="E495" s="9">
        <v>1</v>
      </c>
      <c r="F495" s="9"/>
      <c r="G495" s="9"/>
      <c r="H495" s="9"/>
      <c r="I495" s="9"/>
      <c r="J495" s="9"/>
      <c r="K495" s="9">
        <v>1</v>
      </c>
      <c r="L495" s="6">
        <f>B495+C495+F495+G495+I495+D495+H495+J495</f>
        <v>0</v>
      </c>
      <c r="M495" s="6">
        <f>G495+I495</f>
        <v>0</v>
      </c>
      <c r="N495" s="6"/>
      <c r="O495" s="6">
        <f>C495+D495+F495</f>
        <v>0</v>
      </c>
      <c r="P495" s="6"/>
    </row>
    <row r="496" spans="1:16" x14ac:dyDescent="0.35">
      <c r="A496" s="8" t="s">
        <v>2075</v>
      </c>
      <c r="B496" s="9"/>
      <c r="C496" s="9"/>
      <c r="D496" s="9"/>
      <c r="E496" s="9">
        <v>1</v>
      </c>
      <c r="F496" s="9"/>
      <c r="G496" s="9"/>
      <c r="H496" s="9"/>
      <c r="I496" s="9"/>
      <c r="J496" s="9"/>
      <c r="K496" s="9">
        <v>1</v>
      </c>
      <c r="L496" s="6">
        <f>B496+C496+F496+G496+I496+D496+H496+J496</f>
        <v>0</v>
      </c>
      <c r="M496" s="6">
        <f>G496+I496</f>
        <v>0</v>
      </c>
      <c r="N496" s="6"/>
      <c r="O496" s="6">
        <f>C496+D496+F496</f>
        <v>0</v>
      </c>
      <c r="P496" s="6"/>
    </row>
    <row r="497" spans="1:16" x14ac:dyDescent="0.35">
      <c r="A497" s="8" t="s">
        <v>730</v>
      </c>
      <c r="B497" s="9"/>
      <c r="C497" s="9"/>
      <c r="D497" s="9"/>
      <c r="E497" s="9">
        <v>1</v>
      </c>
      <c r="F497" s="9"/>
      <c r="G497" s="9"/>
      <c r="H497" s="9"/>
      <c r="I497" s="9"/>
      <c r="J497" s="9"/>
      <c r="K497" s="9">
        <v>1</v>
      </c>
      <c r="L497" s="6">
        <f>B497+C497+F497+G497+I497+D497+H497+J497</f>
        <v>0</v>
      </c>
      <c r="M497" s="6">
        <f>G497+I497</f>
        <v>0</v>
      </c>
      <c r="N497" s="6"/>
      <c r="O497" s="6">
        <f>C497+D497+F497</f>
        <v>0</v>
      </c>
      <c r="P497" s="6"/>
    </row>
    <row r="498" spans="1:16" x14ac:dyDescent="0.35">
      <c r="A498" s="8" t="s">
        <v>2143</v>
      </c>
      <c r="B498" s="9"/>
      <c r="C498" s="9"/>
      <c r="D498" s="9"/>
      <c r="E498" s="9">
        <v>1</v>
      </c>
      <c r="F498" s="9"/>
      <c r="G498" s="9"/>
      <c r="H498" s="9"/>
      <c r="I498" s="9"/>
      <c r="J498" s="9"/>
      <c r="K498" s="9">
        <v>1</v>
      </c>
      <c r="L498" s="6">
        <f>B498+C498+F498+G498+I498+D498+H498+J498</f>
        <v>0</v>
      </c>
      <c r="M498" s="6">
        <f>G498+I498</f>
        <v>0</v>
      </c>
      <c r="N498" s="6"/>
      <c r="O498" s="6">
        <f>C498+D498+F498</f>
        <v>0</v>
      </c>
      <c r="P498" s="6"/>
    </row>
    <row r="499" spans="1:16" x14ac:dyDescent="0.35">
      <c r="A499" s="8" t="s">
        <v>485</v>
      </c>
      <c r="B499" s="9"/>
      <c r="C499" s="9"/>
      <c r="D499" s="9"/>
      <c r="E499" s="9">
        <v>1</v>
      </c>
      <c r="F499" s="9"/>
      <c r="G499" s="9"/>
      <c r="H499" s="9"/>
      <c r="I499" s="9"/>
      <c r="J499" s="9"/>
      <c r="K499" s="9">
        <v>1</v>
      </c>
      <c r="L499" s="6">
        <f>B499+C499+F499+G499+I499+D499+H499+J499</f>
        <v>0</v>
      </c>
      <c r="M499" s="6">
        <f>G499+I499</f>
        <v>0</v>
      </c>
      <c r="N499" s="6"/>
      <c r="O499" s="6">
        <f>C499+D499+F499</f>
        <v>0</v>
      </c>
      <c r="P499" s="6"/>
    </row>
    <row r="500" spans="1:16" x14ac:dyDescent="0.35">
      <c r="A500" s="8" t="s">
        <v>1398</v>
      </c>
      <c r="B500" s="9"/>
      <c r="C500" s="9"/>
      <c r="D500" s="9"/>
      <c r="E500" s="9">
        <v>1</v>
      </c>
      <c r="F500" s="9"/>
      <c r="G500" s="9"/>
      <c r="H500" s="9"/>
      <c r="I500" s="9"/>
      <c r="J500" s="9"/>
      <c r="K500" s="9">
        <v>1</v>
      </c>
      <c r="L500" s="6">
        <f>B500+C500+F500+G500+I500+D500+H500+J500</f>
        <v>0</v>
      </c>
      <c r="M500" s="6">
        <f>G500+I500</f>
        <v>0</v>
      </c>
      <c r="N500" s="6"/>
      <c r="O500" s="6">
        <f>C500+D500+F500</f>
        <v>0</v>
      </c>
      <c r="P500" s="6"/>
    </row>
    <row r="501" spans="1:16" x14ac:dyDescent="0.35">
      <c r="A501" s="8" t="s">
        <v>2091</v>
      </c>
      <c r="B501" s="9"/>
      <c r="C501" s="9"/>
      <c r="D501" s="9"/>
      <c r="E501" s="9">
        <v>1</v>
      </c>
      <c r="F501" s="9"/>
      <c r="G501" s="9"/>
      <c r="H501" s="9"/>
      <c r="I501" s="9"/>
      <c r="J501" s="9"/>
      <c r="K501" s="9">
        <v>1</v>
      </c>
      <c r="L501" s="6">
        <f>B501+C501+F501+G501+I501+D501+H501+J501</f>
        <v>0</v>
      </c>
      <c r="M501" s="6">
        <f>G501+I501</f>
        <v>0</v>
      </c>
      <c r="N501" s="6"/>
      <c r="O501" s="6">
        <f>C501+D501+F501</f>
        <v>0</v>
      </c>
      <c r="P501" s="6"/>
    </row>
    <row r="502" spans="1:16" x14ac:dyDescent="0.35">
      <c r="A502" s="8" t="s">
        <v>1455</v>
      </c>
      <c r="B502" s="9"/>
      <c r="C502" s="9"/>
      <c r="D502" s="9"/>
      <c r="E502" s="9">
        <v>1</v>
      </c>
      <c r="F502" s="9"/>
      <c r="G502" s="9"/>
      <c r="H502" s="9"/>
      <c r="I502" s="9"/>
      <c r="J502" s="9"/>
      <c r="K502" s="9">
        <v>1</v>
      </c>
      <c r="L502" s="6">
        <f>B502+C502+F502+G502+I502+D502+H502+J502</f>
        <v>0</v>
      </c>
      <c r="M502" s="6">
        <f>G502+I502</f>
        <v>0</v>
      </c>
      <c r="N502" s="6"/>
      <c r="O502" s="6">
        <f>C502+D502+F502</f>
        <v>0</v>
      </c>
      <c r="P502" s="6"/>
    </row>
    <row r="503" spans="1:16" x14ac:dyDescent="0.35">
      <c r="A503" s="8" t="s">
        <v>1641</v>
      </c>
      <c r="B503" s="9"/>
      <c r="C503" s="9"/>
      <c r="D503" s="9"/>
      <c r="E503" s="9">
        <v>1</v>
      </c>
      <c r="F503" s="9"/>
      <c r="G503" s="9"/>
      <c r="H503" s="9"/>
      <c r="I503" s="9"/>
      <c r="J503" s="9"/>
      <c r="K503" s="9">
        <v>1</v>
      </c>
      <c r="L503" s="6">
        <f>B503+C503+F503+G503+I503+D503+H503+J503</f>
        <v>0</v>
      </c>
      <c r="M503" s="6">
        <f>G503+I503</f>
        <v>0</v>
      </c>
      <c r="N503" s="6"/>
      <c r="O503" s="6">
        <f>C503+D503+F503</f>
        <v>0</v>
      </c>
      <c r="P503" s="6"/>
    </row>
    <row r="504" spans="1:16" x14ac:dyDescent="0.35">
      <c r="A504" s="8" t="s">
        <v>2506</v>
      </c>
      <c r="B504" s="9"/>
      <c r="C504" s="9"/>
      <c r="D504" s="9"/>
      <c r="E504" s="9">
        <v>1</v>
      </c>
      <c r="F504" s="9"/>
      <c r="G504" s="9"/>
      <c r="H504" s="9"/>
      <c r="I504" s="9"/>
      <c r="J504" s="9"/>
      <c r="K504" s="9">
        <v>1</v>
      </c>
      <c r="L504" s="6">
        <f>B504+C504+F504+G504+I504+D504+H504+J504</f>
        <v>0</v>
      </c>
      <c r="M504" s="6">
        <f>G504+I504</f>
        <v>0</v>
      </c>
      <c r="N504" s="6"/>
      <c r="O504" s="6">
        <f>C504+D504+F504</f>
        <v>0</v>
      </c>
      <c r="P504" s="6"/>
    </row>
    <row r="505" spans="1:16" x14ac:dyDescent="0.35">
      <c r="A505" s="8" t="s">
        <v>2090</v>
      </c>
      <c r="B505" s="9"/>
      <c r="C505" s="9"/>
      <c r="D505" s="9"/>
      <c r="E505" s="9">
        <v>1</v>
      </c>
      <c r="F505" s="9"/>
      <c r="G505" s="9"/>
      <c r="H505" s="9"/>
      <c r="I505" s="9"/>
      <c r="J505" s="9"/>
      <c r="K505" s="9">
        <v>1</v>
      </c>
      <c r="L505" s="6">
        <f>B505+C505+F505+G505+I505+D505+H505+J505</f>
        <v>0</v>
      </c>
      <c r="M505" s="6">
        <f>G505+I505</f>
        <v>0</v>
      </c>
      <c r="N505" s="6"/>
      <c r="O505" s="6">
        <f>C505+D505+F505</f>
        <v>0</v>
      </c>
      <c r="P505" s="6"/>
    </row>
    <row r="506" spans="1:16" x14ac:dyDescent="0.35">
      <c r="A506" s="8" t="s">
        <v>2087</v>
      </c>
      <c r="B506" s="9"/>
      <c r="C506" s="9"/>
      <c r="D506" s="9"/>
      <c r="E506" s="9">
        <v>1</v>
      </c>
      <c r="F506" s="9"/>
      <c r="G506" s="9"/>
      <c r="H506" s="9"/>
      <c r="I506" s="9"/>
      <c r="J506" s="9"/>
      <c r="K506" s="9">
        <v>1</v>
      </c>
      <c r="L506" s="6">
        <f>B506+C506+F506+G506+I506+D506+H506+J506</f>
        <v>0</v>
      </c>
      <c r="M506" s="6">
        <f>G506+I506</f>
        <v>0</v>
      </c>
      <c r="N506" s="6"/>
      <c r="O506" s="6">
        <f>C506+D506+F506</f>
        <v>0</v>
      </c>
      <c r="P506" s="6"/>
    </row>
    <row r="507" spans="1:16" x14ac:dyDescent="0.35">
      <c r="A507" s="8" t="s">
        <v>1435</v>
      </c>
      <c r="B507" s="9"/>
      <c r="C507" s="9"/>
      <c r="D507" s="9"/>
      <c r="E507" s="9">
        <v>1</v>
      </c>
      <c r="F507" s="9"/>
      <c r="G507" s="9"/>
      <c r="H507" s="9"/>
      <c r="I507" s="9"/>
      <c r="J507" s="9"/>
      <c r="K507" s="9">
        <v>1</v>
      </c>
      <c r="L507" s="6">
        <f>B507+C507+F507+G507+I507+D507+H507+J507</f>
        <v>0</v>
      </c>
      <c r="M507" s="6">
        <f>G507+I507</f>
        <v>0</v>
      </c>
      <c r="N507" s="6"/>
      <c r="O507" s="6">
        <f>C507+D507+F507</f>
        <v>0</v>
      </c>
      <c r="P507" s="6"/>
    </row>
    <row r="508" spans="1:16" x14ac:dyDescent="0.35">
      <c r="A508" s="8" t="s">
        <v>728</v>
      </c>
      <c r="B508" s="9"/>
      <c r="C508" s="9"/>
      <c r="D508" s="9"/>
      <c r="E508" s="9">
        <v>1</v>
      </c>
      <c r="F508" s="9"/>
      <c r="G508" s="9"/>
      <c r="H508" s="9"/>
      <c r="I508" s="9"/>
      <c r="J508" s="9"/>
      <c r="K508" s="9">
        <v>1</v>
      </c>
      <c r="L508" s="6">
        <f>B508+C508+F508+G508+I508+D508+H508+J508</f>
        <v>0</v>
      </c>
      <c r="M508" s="6">
        <f>G508+I508</f>
        <v>0</v>
      </c>
      <c r="N508" s="6"/>
      <c r="O508" s="6">
        <f>C508+D508+F508</f>
        <v>0</v>
      </c>
      <c r="P508" s="6"/>
    </row>
    <row r="509" spans="1:16" x14ac:dyDescent="0.35">
      <c r="A509" s="8" t="s">
        <v>1664</v>
      </c>
      <c r="B509" s="9"/>
      <c r="C509" s="9"/>
      <c r="D509" s="9"/>
      <c r="E509" s="9">
        <v>1</v>
      </c>
      <c r="F509" s="9"/>
      <c r="G509" s="9"/>
      <c r="H509" s="9"/>
      <c r="I509" s="9"/>
      <c r="J509" s="9"/>
      <c r="K509" s="9">
        <v>1</v>
      </c>
      <c r="L509" s="6">
        <f>B509+C509+F509+G509+I509+D509+H509+J509</f>
        <v>0</v>
      </c>
      <c r="M509" s="6">
        <f>G509+I509</f>
        <v>0</v>
      </c>
      <c r="N509" s="6"/>
      <c r="O509" s="6">
        <f>C509+D509+F509</f>
        <v>0</v>
      </c>
      <c r="P509" s="6"/>
    </row>
    <row r="510" spans="1:16" x14ac:dyDescent="0.35">
      <c r="A510" s="8" t="s">
        <v>223</v>
      </c>
      <c r="B510" s="9"/>
      <c r="C510" s="9"/>
      <c r="D510" s="9"/>
      <c r="E510" s="9">
        <v>1</v>
      </c>
      <c r="F510" s="9"/>
      <c r="G510" s="9"/>
      <c r="H510" s="9"/>
      <c r="I510" s="9"/>
      <c r="J510" s="9"/>
      <c r="K510" s="9">
        <v>1</v>
      </c>
      <c r="L510" s="6">
        <f>B510+C510+F510+G510+I510+D510+H510+J510</f>
        <v>0</v>
      </c>
      <c r="M510" s="6">
        <f>G510+I510</f>
        <v>0</v>
      </c>
      <c r="N510" s="6"/>
      <c r="O510" s="6">
        <f>C510+D510+F510</f>
        <v>0</v>
      </c>
      <c r="P510" s="6"/>
    </row>
    <row r="511" spans="1:16" x14ac:dyDescent="0.35">
      <c r="A511" s="8" t="s">
        <v>1673</v>
      </c>
      <c r="B511" s="9"/>
      <c r="C511" s="9"/>
      <c r="D511" s="9"/>
      <c r="E511" s="9">
        <v>1</v>
      </c>
      <c r="F511" s="9"/>
      <c r="G511" s="9"/>
      <c r="H511" s="9"/>
      <c r="I511" s="9"/>
      <c r="J511" s="9"/>
      <c r="K511" s="9">
        <v>1</v>
      </c>
      <c r="L511" s="6">
        <f>B511+C511+F511+G511+I511+D511+H511+J511</f>
        <v>0</v>
      </c>
      <c r="M511" s="6">
        <f>G511+I511</f>
        <v>0</v>
      </c>
      <c r="N511" s="6"/>
      <c r="O511" s="6">
        <f>C511+D511+F511</f>
        <v>0</v>
      </c>
      <c r="P511" s="6"/>
    </row>
    <row r="512" spans="1:16" x14ac:dyDescent="0.35">
      <c r="A512" s="8" t="s">
        <v>2076</v>
      </c>
      <c r="B512" s="9"/>
      <c r="C512" s="9"/>
      <c r="D512" s="9"/>
      <c r="E512" s="9">
        <v>1</v>
      </c>
      <c r="F512" s="9"/>
      <c r="G512" s="9"/>
      <c r="H512" s="9"/>
      <c r="I512" s="9"/>
      <c r="J512" s="9"/>
      <c r="K512" s="9">
        <v>1</v>
      </c>
      <c r="L512" s="6">
        <f>B512+C512+F512+G512+I512+D512+H512+J512</f>
        <v>0</v>
      </c>
      <c r="M512" s="6">
        <f>G512+I512</f>
        <v>0</v>
      </c>
      <c r="N512" s="6"/>
      <c r="O512" s="6">
        <f>C512+D512+F512</f>
        <v>0</v>
      </c>
      <c r="P512" s="6"/>
    </row>
    <row r="513" spans="1:16" x14ac:dyDescent="0.35">
      <c r="A513" s="8" t="s">
        <v>1628</v>
      </c>
      <c r="B513" s="9"/>
      <c r="C513" s="9"/>
      <c r="D513" s="9"/>
      <c r="E513" s="9">
        <v>1</v>
      </c>
      <c r="F513" s="9"/>
      <c r="G513" s="9"/>
      <c r="H513" s="9"/>
      <c r="I513" s="9"/>
      <c r="J513" s="9"/>
      <c r="K513" s="9">
        <v>1</v>
      </c>
      <c r="L513" s="6">
        <f>B513+C513+F513+G513+I513+D513+H513+J513</f>
        <v>0</v>
      </c>
      <c r="M513" s="6">
        <f>G513+I513</f>
        <v>0</v>
      </c>
      <c r="N513" s="6"/>
      <c r="O513" s="6">
        <f>C513+D513+F513</f>
        <v>0</v>
      </c>
      <c r="P513" s="6"/>
    </row>
    <row r="514" spans="1:16" x14ac:dyDescent="0.35">
      <c r="A514" s="8" t="s">
        <v>2078</v>
      </c>
      <c r="B514" s="9"/>
      <c r="C514" s="9"/>
      <c r="D514" s="9"/>
      <c r="E514" s="9">
        <v>1</v>
      </c>
      <c r="F514" s="9"/>
      <c r="G514" s="9"/>
      <c r="H514" s="9"/>
      <c r="I514" s="9"/>
      <c r="J514" s="9"/>
      <c r="K514" s="9">
        <v>1</v>
      </c>
      <c r="L514" s="6">
        <f>B514+C514+F514+G514+I514+D514+H514+J514</f>
        <v>0</v>
      </c>
      <c r="M514" s="6">
        <f>G514+I514</f>
        <v>0</v>
      </c>
      <c r="N514" s="6"/>
      <c r="O514" s="6">
        <f>C514+D514+F514</f>
        <v>0</v>
      </c>
      <c r="P514" s="6">
        <v>1</v>
      </c>
    </row>
    <row r="515" spans="1:16" x14ac:dyDescent="0.35">
      <c r="A515" s="8" t="s">
        <v>1461</v>
      </c>
      <c r="B515" s="9"/>
      <c r="C515" s="9"/>
      <c r="D515" s="9"/>
      <c r="E515" s="9">
        <v>1</v>
      </c>
      <c r="F515" s="9"/>
      <c r="G515" s="9"/>
      <c r="H515" s="9"/>
      <c r="I515" s="9"/>
      <c r="J515" s="9"/>
      <c r="K515" s="9">
        <v>1</v>
      </c>
      <c r="L515" s="6">
        <f>B515+C515+F515+G515+I515+D515+H515+J515</f>
        <v>0</v>
      </c>
      <c r="M515" s="6">
        <f>G515+I515</f>
        <v>0</v>
      </c>
      <c r="N515" s="6"/>
      <c r="O515" s="6">
        <f>C515+D515+F515</f>
        <v>0</v>
      </c>
      <c r="P515" s="6"/>
    </row>
    <row r="516" spans="1:16" x14ac:dyDescent="0.35">
      <c r="A516" s="8" t="s">
        <v>1643</v>
      </c>
      <c r="B516" s="9"/>
      <c r="C516" s="9"/>
      <c r="D516" s="9"/>
      <c r="E516" s="9">
        <v>1</v>
      </c>
      <c r="F516" s="9"/>
      <c r="G516" s="9"/>
      <c r="H516" s="9"/>
      <c r="I516" s="9"/>
      <c r="J516" s="9"/>
      <c r="K516" s="9">
        <v>1</v>
      </c>
      <c r="L516" s="6">
        <f>B516+C516+F516+G516+I516+D516+H516+J516</f>
        <v>0</v>
      </c>
      <c r="M516" s="6">
        <f>G516+I516</f>
        <v>0</v>
      </c>
      <c r="N516" s="6"/>
      <c r="O516" s="6">
        <f>C516+D516+F516</f>
        <v>0</v>
      </c>
      <c r="P516" s="6"/>
    </row>
    <row r="517" spans="1:16" x14ac:dyDescent="0.35">
      <c r="A517" s="8" t="s">
        <v>2170</v>
      </c>
      <c r="B517" s="9"/>
      <c r="C517" s="9"/>
      <c r="D517" s="9"/>
      <c r="E517" s="9">
        <v>1</v>
      </c>
      <c r="F517" s="9"/>
      <c r="G517" s="9"/>
      <c r="H517" s="9"/>
      <c r="I517" s="9"/>
      <c r="J517" s="9"/>
      <c r="K517" s="9">
        <v>1</v>
      </c>
      <c r="L517" s="6">
        <f>B517+C517+F517+G517+I517+D517+H517+J517</f>
        <v>0</v>
      </c>
      <c r="M517" s="6">
        <f>G517+I517</f>
        <v>0</v>
      </c>
      <c r="N517" s="6"/>
      <c r="O517" s="6">
        <f>C517+D517+F517</f>
        <v>0</v>
      </c>
      <c r="P517" s="6"/>
    </row>
    <row r="518" spans="1:16" x14ac:dyDescent="0.35">
      <c r="A518" s="8" t="s">
        <v>1640</v>
      </c>
      <c r="B518" s="9"/>
      <c r="C518" s="9"/>
      <c r="D518" s="9"/>
      <c r="E518" s="9">
        <v>1</v>
      </c>
      <c r="F518" s="9"/>
      <c r="G518" s="9"/>
      <c r="H518" s="9"/>
      <c r="I518" s="9"/>
      <c r="J518" s="9"/>
      <c r="K518" s="9">
        <v>1</v>
      </c>
      <c r="L518" s="6">
        <f>B518+C518+F518+G518+I518+D518+H518+J518</f>
        <v>0</v>
      </c>
      <c r="M518" s="6">
        <f>G518+I518</f>
        <v>0</v>
      </c>
      <c r="N518" s="6"/>
      <c r="O518" s="6">
        <f>C518+D518+F518</f>
        <v>0</v>
      </c>
      <c r="P518" s="6"/>
    </row>
    <row r="519" spans="1:16" x14ac:dyDescent="0.35">
      <c r="A519" s="8" t="s">
        <v>2219</v>
      </c>
      <c r="B519" s="9"/>
      <c r="C519" s="9"/>
      <c r="D519" s="9"/>
      <c r="E519" s="9">
        <v>1</v>
      </c>
      <c r="F519" s="9"/>
      <c r="G519" s="9"/>
      <c r="H519" s="9"/>
      <c r="I519" s="9"/>
      <c r="J519" s="9"/>
      <c r="K519" s="9">
        <v>1</v>
      </c>
      <c r="L519" s="6">
        <f>B519+C519+F519+G519+I519+D519+H519+J519</f>
        <v>0</v>
      </c>
      <c r="M519" s="6">
        <f>G519+I519</f>
        <v>0</v>
      </c>
      <c r="N519" s="6"/>
      <c r="O519" s="6">
        <f>C519+D519+F519</f>
        <v>0</v>
      </c>
      <c r="P519" s="6"/>
    </row>
    <row r="520" spans="1:16" x14ac:dyDescent="0.35">
      <c r="A520" s="8" t="s">
        <v>1457</v>
      </c>
      <c r="B520" s="9"/>
      <c r="C520" s="9"/>
      <c r="D520" s="9"/>
      <c r="E520" s="9">
        <v>1</v>
      </c>
      <c r="F520" s="9"/>
      <c r="G520" s="9"/>
      <c r="H520" s="9"/>
      <c r="I520" s="9"/>
      <c r="J520" s="9"/>
      <c r="K520" s="9">
        <v>1</v>
      </c>
      <c r="L520" s="6">
        <f>B520+C520+F520+G520+I520+D520+H520+J520</f>
        <v>0</v>
      </c>
      <c r="M520" s="6">
        <f>G520+I520</f>
        <v>0</v>
      </c>
      <c r="N520" s="6"/>
      <c r="O520" s="6">
        <f>C520+D520+F520</f>
        <v>0</v>
      </c>
      <c r="P520" s="6"/>
    </row>
    <row r="521" spans="1:16" x14ac:dyDescent="0.35">
      <c r="A521" s="8" t="s">
        <v>2063</v>
      </c>
      <c r="B521" s="9"/>
      <c r="C521" s="9"/>
      <c r="D521" s="9"/>
      <c r="E521" s="9">
        <v>1</v>
      </c>
      <c r="F521" s="9"/>
      <c r="G521" s="9"/>
      <c r="H521" s="9"/>
      <c r="I521" s="9"/>
      <c r="J521" s="9"/>
      <c r="K521" s="9">
        <v>1</v>
      </c>
      <c r="L521" s="6">
        <f>B521+C521+F521+G521+I521+D521+H521+J521</f>
        <v>0</v>
      </c>
      <c r="M521" s="6">
        <f>G521+I521</f>
        <v>0</v>
      </c>
      <c r="N521" s="6"/>
      <c r="O521" s="6">
        <f>C521+D521+F521</f>
        <v>0</v>
      </c>
      <c r="P521" s="6"/>
    </row>
    <row r="522" spans="1:16" x14ac:dyDescent="0.35">
      <c r="A522" s="8" t="s">
        <v>2088</v>
      </c>
      <c r="B522" s="9"/>
      <c r="C522" s="9"/>
      <c r="D522" s="9"/>
      <c r="E522" s="9">
        <v>1</v>
      </c>
      <c r="F522" s="9"/>
      <c r="G522" s="9"/>
      <c r="H522" s="9"/>
      <c r="I522" s="9"/>
      <c r="J522" s="9"/>
      <c r="K522" s="9">
        <v>1</v>
      </c>
      <c r="L522" s="6">
        <f>B522+C522+F522+G522+I522+D522+H522+J522</f>
        <v>0</v>
      </c>
      <c r="M522" s="6">
        <f>G522+I522</f>
        <v>0</v>
      </c>
      <c r="N522" s="6"/>
      <c r="O522" s="6">
        <f>C522+D522+F522</f>
        <v>0</v>
      </c>
      <c r="P522" s="6"/>
    </row>
    <row r="523" spans="1:16" x14ac:dyDescent="0.35">
      <c r="A523" s="8" t="s">
        <v>1542</v>
      </c>
      <c r="B523" s="9"/>
      <c r="C523" s="9"/>
      <c r="D523" s="9"/>
      <c r="E523" s="9">
        <v>1</v>
      </c>
      <c r="F523" s="9"/>
      <c r="G523" s="9"/>
      <c r="H523" s="9"/>
      <c r="I523" s="9"/>
      <c r="J523" s="9"/>
      <c r="K523" s="9">
        <v>1</v>
      </c>
      <c r="L523" s="6">
        <f>B523+C523+F523+G523+I523+D523+H523+J523</f>
        <v>0</v>
      </c>
      <c r="M523" s="6">
        <f>G523+I523</f>
        <v>0</v>
      </c>
      <c r="N523" s="6"/>
      <c r="O523" s="6">
        <f>C523+D523+F523</f>
        <v>0</v>
      </c>
      <c r="P523" s="6"/>
    </row>
    <row r="524" spans="1:16" x14ac:dyDescent="0.35">
      <c r="A524" s="8" t="s">
        <v>2177</v>
      </c>
      <c r="B524" s="9"/>
      <c r="C524" s="9"/>
      <c r="D524" s="9"/>
      <c r="E524" s="9">
        <v>1</v>
      </c>
      <c r="F524" s="9"/>
      <c r="G524" s="9"/>
      <c r="H524" s="9"/>
      <c r="I524" s="9"/>
      <c r="J524" s="9"/>
      <c r="K524" s="9">
        <v>1</v>
      </c>
      <c r="L524" s="6">
        <f>B524+C524+F524+G524+I524+D524+H524+J524</f>
        <v>0</v>
      </c>
      <c r="M524" s="6">
        <f>G524+I524</f>
        <v>0</v>
      </c>
      <c r="N524" s="6"/>
      <c r="O524" s="6">
        <f>C524+D524+F524</f>
        <v>0</v>
      </c>
      <c r="P524" s="6"/>
    </row>
    <row r="525" spans="1:16" x14ac:dyDescent="0.35">
      <c r="A525" s="8" t="s">
        <v>1526</v>
      </c>
      <c r="B525" s="9"/>
      <c r="C525" s="9"/>
      <c r="D525" s="9"/>
      <c r="E525" s="9">
        <v>1</v>
      </c>
      <c r="F525" s="9"/>
      <c r="G525" s="9"/>
      <c r="H525" s="9"/>
      <c r="I525" s="9"/>
      <c r="J525" s="9"/>
      <c r="K525" s="9">
        <v>1</v>
      </c>
      <c r="L525" s="6">
        <f>B525+C525+F525+G525+I525+D525+H525+J525</f>
        <v>0</v>
      </c>
      <c r="M525" s="6">
        <f>G525+I525</f>
        <v>0</v>
      </c>
      <c r="N525" s="6"/>
      <c r="O525" s="6">
        <f>C525+D525+F525</f>
        <v>0</v>
      </c>
      <c r="P525" s="6"/>
    </row>
    <row r="526" spans="1:16" x14ac:dyDescent="0.35">
      <c r="A526" s="8" t="s">
        <v>1852</v>
      </c>
      <c r="B526" s="9"/>
      <c r="C526" s="9"/>
      <c r="D526" s="9"/>
      <c r="E526" s="9">
        <v>1</v>
      </c>
      <c r="F526" s="9"/>
      <c r="G526" s="9"/>
      <c r="H526" s="9"/>
      <c r="I526" s="9"/>
      <c r="J526" s="9"/>
      <c r="K526" s="9">
        <v>1</v>
      </c>
      <c r="L526" s="6">
        <f>B526+C526+F526+G526+I526+D526+H526+J526</f>
        <v>0</v>
      </c>
      <c r="M526" s="6">
        <f>G526+I526</f>
        <v>0</v>
      </c>
      <c r="N526" s="6"/>
      <c r="O526" s="6">
        <f>C526+D526+F526</f>
        <v>0</v>
      </c>
      <c r="P526" s="6"/>
    </row>
    <row r="527" spans="1:16" x14ac:dyDescent="0.35">
      <c r="A527" s="8" t="s">
        <v>1103</v>
      </c>
      <c r="B527" s="9"/>
      <c r="C527" s="9"/>
      <c r="D527" s="9"/>
      <c r="E527" s="9">
        <v>1</v>
      </c>
      <c r="F527" s="9"/>
      <c r="G527" s="9"/>
      <c r="H527" s="9"/>
      <c r="I527" s="9"/>
      <c r="J527" s="9"/>
      <c r="K527" s="9">
        <v>1</v>
      </c>
      <c r="L527" s="6">
        <f>B527+C527+F527+G527+I527+D527+H527+J527</f>
        <v>0</v>
      </c>
      <c r="M527" s="6">
        <f>G527+I527</f>
        <v>0</v>
      </c>
      <c r="N527" s="6"/>
      <c r="O527" s="6">
        <f>C527+D527+F527</f>
        <v>0</v>
      </c>
      <c r="P527" s="6"/>
    </row>
    <row r="528" spans="1:16" x14ac:dyDescent="0.35">
      <c r="A528" s="8" t="s">
        <v>2162</v>
      </c>
      <c r="B528" s="9"/>
      <c r="C528" s="9"/>
      <c r="D528" s="9"/>
      <c r="E528" s="9">
        <v>1</v>
      </c>
      <c r="F528" s="9"/>
      <c r="G528" s="9"/>
      <c r="H528" s="9"/>
      <c r="I528" s="9"/>
      <c r="J528" s="9"/>
      <c r="K528" s="9">
        <v>1</v>
      </c>
      <c r="L528" s="6">
        <f>B528+C528+F528+G528+I528+D528+H528+J528</f>
        <v>0</v>
      </c>
      <c r="M528" s="6">
        <f>G528+I528</f>
        <v>0</v>
      </c>
      <c r="N528" s="6"/>
      <c r="O528" s="6">
        <f>C528+D528+F528</f>
        <v>0</v>
      </c>
      <c r="P528" s="6"/>
    </row>
    <row r="529" spans="1:16" x14ac:dyDescent="0.35">
      <c r="A529" s="8" t="s">
        <v>1165</v>
      </c>
      <c r="B529" s="9"/>
      <c r="C529" s="9"/>
      <c r="D529" s="9"/>
      <c r="E529" s="9">
        <v>1</v>
      </c>
      <c r="F529" s="9"/>
      <c r="G529" s="9"/>
      <c r="H529" s="9"/>
      <c r="I529" s="9"/>
      <c r="J529" s="9"/>
      <c r="K529" s="9">
        <v>1</v>
      </c>
      <c r="L529" s="6">
        <f>B529+C529+F529+G529+I529+D529+H529+J529</f>
        <v>0</v>
      </c>
      <c r="M529" s="6">
        <f>G529+I529</f>
        <v>0</v>
      </c>
      <c r="N529" s="6"/>
      <c r="O529" s="6">
        <f>C529+D529+F529</f>
        <v>0</v>
      </c>
      <c r="P529" s="6"/>
    </row>
    <row r="530" spans="1:16" x14ac:dyDescent="0.35">
      <c r="A530" s="8" t="s">
        <v>1804</v>
      </c>
      <c r="B530" s="9"/>
      <c r="C530" s="9"/>
      <c r="D530" s="9"/>
      <c r="E530" s="9">
        <v>1</v>
      </c>
      <c r="F530" s="9"/>
      <c r="G530" s="9"/>
      <c r="H530" s="9"/>
      <c r="I530" s="9"/>
      <c r="J530" s="9"/>
      <c r="K530" s="9">
        <v>1</v>
      </c>
      <c r="L530" s="6">
        <f>B530+C530+F530+G530+I530+D530+H530+J530</f>
        <v>0</v>
      </c>
      <c r="M530" s="6">
        <f>G530+I530</f>
        <v>0</v>
      </c>
      <c r="N530" s="6"/>
      <c r="O530" s="6">
        <f>C530+D530+F530</f>
        <v>0</v>
      </c>
      <c r="P530" s="6"/>
    </row>
    <row r="531" spans="1:16" x14ac:dyDescent="0.35">
      <c r="A531" s="8" t="s">
        <v>1071</v>
      </c>
      <c r="B531" s="9"/>
      <c r="C531" s="9"/>
      <c r="D531" s="9"/>
      <c r="E531" s="9">
        <v>1</v>
      </c>
      <c r="F531" s="9"/>
      <c r="G531" s="9"/>
      <c r="H531" s="9"/>
      <c r="I531" s="9"/>
      <c r="J531" s="9"/>
      <c r="K531" s="9">
        <v>1</v>
      </c>
      <c r="L531" s="6">
        <f>B531+C531+F531+G531+I531+D531+H531+J531</f>
        <v>0</v>
      </c>
      <c r="M531" s="6">
        <f>G531+I531</f>
        <v>0</v>
      </c>
      <c r="N531" s="6"/>
      <c r="O531" s="6">
        <f>C531+D531+F531</f>
        <v>0</v>
      </c>
      <c r="P531" s="6"/>
    </row>
    <row r="532" spans="1:16" x14ac:dyDescent="0.35">
      <c r="A532" s="8" t="s">
        <v>1562</v>
      </c>
      <c r="B532" s="9"/>
      <c r="C532" s="9"/>
      <c r="D532" s="9"/>
      <c r="E532" s="9">
        <v>1</v>
      </c>
      <c r="F532" s="9"/>
      <c r="G532" s="9"/>
      <c r="H532" s="9"/>
      <c r="I532" s="9"/>
      <c r="J532" s="9"/>
      <c r="K532" s="9">
        <v>1</v>
      </c>
      <c r="L532" s="6">
        <f>B532+C532+F532+G532+I532+D532+H532+J532</f>
        <v>0</v>
      </c>
      <c r="M532" s="6">
        <f>G532+I532</f>
        <v>0</v>
      </c>
      <c r="N532" s="6"/>
      <c r="O532" s="6">
        <f>C532+D532+F532</f>
        <v>0</v>
      </c>
      <c r="P532" s="6"/>
    </row>
    <row r="533" spans="1:16" x14ac:dyDescent="0.35">
      <c r="A533" s="8" t="s">
        <v>2082</v>
      </c>
      <c r="B533" s="9"/>
      <c r="C533" s="9"/>
      <c r="D533" s="9"/>
      <c r="E533" s="9">
        <v>1</v>
      </c>
      <c r="F533" s="9"/>
      <c r="G533" s="9"/>
      <c r="H533" s="9"/>
      <c r="I533" s="9"/>
      <c r="J533" s="9"/>
      <c r="K533" s="9">
        <v>1</v>
      </c>
      <c r="L533" s="6">
        <f>B533+C533+F533+G533+I533+D533+H533+J533</f>
        <v>0</v>
      </c>
      <c r="M533" s="6">
        <f>G533+I533</f>
        <v>0</v>
      </c>
      <c r="N533" s="6"/>
      <c r="O533" s="6">
        <f>C533+D533+F533</f>
        <v>0</v>
      </c>
      <c r="P533" s="6"/>
    </row>
    <row r="534" spans="1:16" x14ac:dyDescent="0.35">
      <c r="A534" s="8" t="s">
        <v>2085</v>
      </c>
      <c r="B534" s="9"/>
      <c r="C534" s="9"/>
      <c r="D534" s="9"/>
      <c r="E534" s="9">
        <v>1</v>
      </c>
      <c r="F534" s="9"/>
      <c r="G534" s="9"/>
      <c r="H534" s="9"/>
      <c r="I534" s="9"/>
      <c r="J534" s="9"/>
      <c r="K534" s="9">
        <v>1</v>
      </c>
      <c r="L534" s="6">
        <f>B534+C534+F534+G534+I534+D534+H534+J534</f>
        <v>0</v>
      </c>
      <c r="M534" s="6">
        <f>G534+I534</f>
        <v>0</v>
      </c>
      <c r="N534" s="6"/>
      <c r="O534" s="6">
        <f>C534+D534+F534</f>
        <v>0</v>
      </c>
      <c r="P534" s="6"/>
    </row>
    <row r="535" spans="1:16" x14ac:dyDescent="0.35">
      <c r="A535" s="8" t="s">
        <v>2119</v>
      </c>
      <c r="B535" s="9"/>
      <c r="C535" s="9"/>
      <c r="D535" s="9"/>
      <c r="E535" s="9">
        <v>1</v>
      </c>
      <c r="F535" s="9"/>
      <c r="G535" s="9"/>
      <c r="H535" s="9"/>
      <c r="I535" s="9"/>
      <c r="J535" s="9"/>
      <c r="K535" s="9">
        <v>1</v>
      </c>
      <c r="L535" s="6">
        <f>B535+C535+F535+G535+I535+D535+H535+J535</f>
        <v>0</v>
      </c>
      <c r="M535" s="6">
        <f>G535+I535</f>
        <v>0</v>
      </c>
      <c r="N535" s="6"/>
      <c r="O535" s="6">
        <f>C535+D535+F535</f>
        <v>0</v>
      </c>
      <c r="P535" s="6"/>
    </row>
    <row r="536" spans="1:16" x14ac:dyDescent="0.35">
      <c r="A536" s="8" t="s">
        <v>2157</v>
      </c>
      <c r="B536" s="9"/>
      <c r="C536" s="9"/>
      <c r="D536" s="9"/>
      <c r="E536" s="9">
        <v>1</v>
      </c>
      <c r="F536" s="9"/>
      <c r="G536" s="9"/>
      <c r="H536" s="9"/>
      <c r="I536" s="9"/>
      <c r="J536" s="9"/>
      <c r="K536" s="9">
        <v>1</v>
      </c>
      <c r="L536" s="6">
        <f>B536+C536+F536+G536+I536+D536+H536+J536</f>
        <v>0</v>
      </c>
      <c r="M536" s="6">
        <f>G536+I536</f>
        <v>0</v>
      </c>
      <c r="N536" s="6"/>
      <c r="O536" s="6">
        <f>C536+D536+F536</f>
        <v>0</v>
      </c>
      <c r="P536" s="6"/>
    </row>
    <row r="537" spans="1:16" x14ac:dyDescent="0.35">
      <c r="A537" s="8" t="s">
        <v>25</v>
      </c>
      <c r="B537" s="9"/>
      <c r="C537" s="9"/>
      <c r="D537" s="9"/>
      <c r="E537" s="9">
        <v>1</v>
      </c>
      <c r="F537" s="9"/>
      <c r="G537" s="9"/>
      <c r="H537" s="9"/>
      <c r="I537" s="9"/>
      <c r="J537" s="9"/>
      <c r="K537" s="9">
        <v>1</v>
      </c>
      <c r="L537" s="6">
        <f>B537+C537+F537+G537+I537+D537+H537+J537</f>
        <v>0</v>
      </c>
      <c r="M537" s="6">
        <f>G537+I537</f>
        <v>0</v>
      </c>
      <c r="N537" s="6"/>
      <c r="O537" s="6">
        <f>C537+D537+F537</f>
        <v>0</v>
      </c>
      <c r="P537" s="6"/>
    </row>
    <row r="538" spans="1:16" x14ac:dyDescent="0.35">
      <c r="A538" s="8" t="s">
        <v>2039</v>
      </c>
      <c r="B538" s="9"/>
      <c r="C538" s="9"/>
      <c r="D538" s="9"/>
      <c r="E538" s="9">
        <v>1</v>
      </c>
      <c r="F538" s="9"/>
      <c r="G538" s="9"/>
      <c r="H538" s="9"/>
      <c r="I538" s="9"/>
      <c r="J538" s="9"/>
      <c r="K538" s="9">
        <v>1</v>
      </c>
      <c r="L538" s="6">
        <f>B538+C538+F538+G538+I538+D538+H538+J538</f>
        <v>0</v>
      </c>
      <c r="M538" s="6">
        <f>G538+I538</f>
        <v>0</v>
      </c>
      <c r="N538" s="6"/>
      <c r="O538" s="6">
        <f>C538+D538+F538</f>
        <v>0</v>
      </c>
      <c r="P538" s="6"/>
    </row>
    <row r="539" spans="1:16" x14ac:dyDescent="0.35">
      <c r="A539" s="8" t="s">
        <v>959</v>
      </c>
      <c r="B539" s="9"/>
      <c r="C539" s="9"/>
      <c r="D539" s="9"/>
      <c r="E539" s="9">
        <v>1</v>
      </c>
      <c r="F539" s="9"/>
      <c r="G539" s="9"/>
      <c r="H539" s="9"/>
      <c r="I539" s="9"/>
      <c r="J539" s="9"/>
      <c r="K539" s="9">
        <v>1</v>
      </c>
      <c r="L539" s="6">
        <f>B539+C539+F539+G539+I539+D539+H539+J539</f>
        <v>0</v>
      </c>
      <c r="M539" s="6">
        <f>G539+I539</f>
        <v>0</v>
      </c>
      <c r="N539" s="6"/>
      <c r="O539" s="6">
        <f>C539+D539+F539</f>
        <v>0</v>
      </c>
      <c r="P539" s="6"/>
    </row>
    <row r="540" spans="1:16" x14ac:dyDescent="0.35">
      <c r="A540" s="8" t="s">
        <v>2080</v>
      </c>
      <c r="B540" s="9"/>
      <c r="C540" s="9"/>
      <c r="D540" s="9"/>
      <c r="E540" s="9">
        <v>1</v>
      </c>
      <c r="F540" s="9"/>
      <c r="G540" s="9"/>
      <c r="H540" s="9"/>
      <c r="I540" s="9"/>
      <c r="J540" s="9"/>
      <c r="K540" s="9">
        <v>1</v>
      </c>
      <c r="L540" s="6">
        <f>B540+C540+F540+G540+I540+D540+H540+J540</f>
        <v>0</v>
      </c>
      <c r="M540" s="6">
        <f>G540+I540</f>
        <v>0</v>
      </c>
      <c r="N540" s="6"/>
      <c r="O540" s="6">
        <f>C540+D540+F540</f>
        <v>0</v>
      </c>
      <c r="P540" s="6"/>
    </row>
    <row r="541" spans="1:16" x14ac:dyDescent="0.35">
      <c r="A541" s="8" t="s">
        <v>1671</v>
      </c>
      <c r="B541" s="9"/>
      <c r="C541" s="9"/>
      <c r="D541" s="9"/>
      <c r="E541" s="9">
        <v>1</v>
      </c>
      <c r="F541" s="9"/>
      <c r="G541" s="9"/>
      <c r="H541" s="9"/>
      <c r="I541" s="9"/>
      <c r="J541" s="9"/>
      <c r="K541" s="9">
        <v>1</v>
      </c>
      <c r="L541" s="6">
        <f>B541+C541+F541+G541+I541+D541+H541+J541</f>
        <v>0</v>
      </c>
      <c r="M541" s="6">
        <f>G541+I541</f>
        <v>0</v>
      </c>
      <c r="N541" s="6"/>
      <c r="O541" s="6">
        <f>C541+D541+F541</f>
        <v>0</v>
      </c>
      <c r="P541" s="6"/>
    </row>
    <row r="542" spans="1:16" x14ac:dyDescent="0.35">
      <c r="A542" s="8" t="s">
        <v>1541</v>
      </c>
      <c r="B542" s="9"/>
      <c r="C542" s="9"/>
      <c r="D542" s="9"/>
      <c r="E542" s="9">
        <v>1</v>
      </c>
      <c r="F542" s="9"/>
      <c r="G542" s="9"/>
      <c r="H542" s="9"/>
      <c r="I542" s="9"/>
      <c r="J542" s="9"/>
      <c r="K542" s="9">
        <v>1</v>
      </c>
      <c r="L542" s="6">
        <f>B542+C542+F542+G542+I542+D542+H542+J542</f>
        <v>0</v>
      </c>
      <c r="M542" s="6">
        <f>G542+I542</f>
        <v>0</v>
      </c>
      <c r="N542" s="6"/>
      <c r="O542" s="6">
        <f>C542+D542+F542</f>
        <v>0</v>
      </c>
      <c r="P542" s="6"/>
    </row>
    <row r="543" spans="1:16" x14ac:dyDescent="0.35">
      <c r="A543" s="8" t="s">
        <v>1150</v>
      </c>
      <c r="B543" s="9"/>
      <c r="C543" s="9"/>
      <c r="D543" s="9"/>
      <c r="E543" s="9">
        <v>1</v>
      </c>
      <c r="F543" s="9"/>
      <c r="G543" s="9"/>
      <c r="H543" s="9"/>
      <c r="I543" s="9"/>
      <c r="J543" s="9"/>
      <c r="K543" s="9">
        <v>1</v>
      </c>
      <c r="L543" s="6">
        <f>B543+C543+F543+G543+I543+D543+H543+J543</f>
        <v>0</v>
      </c>
      <c r="M543" s="6">
        <f>G543+I543</f>
        <v>0</v>
      </c>
      <c r="N543" s="6"/>
      <c r="O543" s="6">
        <f>C543+D543+F543</f>
        <v>0</v>
      </c>
      <c r="P543" s="6"/>
    </row>
    <row r="544" spans="1:16" x14ac:dyDescent="0.35">
      <c r="A544" s="8" t="s">
        <v>2081</v>
      </c>
      <c r="B544" s="9"/>
      <c r="C544" s="9"/>
      <c r="D544" s="9"/>
      <c r="E544" s="9">
        <v>1</v>
      </c>
      <c r="F544" s="9"/>
      <c r="G544" s="9"/>
      <c r="H544" s="9"/>
      <c r="I544" s="9"/>
      <c r="J544" s="9"/>
      <c r="K544" s="9">
        <v>1</v>
      </c>
      <c r="L544" s="6">
        <f>B544+C544+F544+G544+I544+D544+H544+J544</f>
        <v>0</v>
      </c>
      <c r="M544" s="6">
        <f>G544+I544</f>
        <v>0</v>
      </c>
      <c r="N544" s="6"/>
      <c r="O544" s="6">
        <f>C544+D544+F544</f>
        <v>0</v>
      </c>
      <c r="P544" s="6"/>
    </row>
    <row r="545" spans="1:16" x14ac:dyDescent="0.35">
      <c r="A545" s="8" t="s">
        <v>2105</v>
      </c>
      <c r="B545" s="9"/>
      <c r="C545" s="9"/>
      <c r="D545" s="9"/>
      <c r="E545" s="9">
        <v>1</v>
      </c>
      <c r="F545" s="9"/>
      <c r="G545" s="9"/>
      <c r="H545" s="9"/>
      <c r="I545" s="9"/>
      <c r="J545" s="9"/>
      <c r="K545" s="9">
        <v>1</v>
      </c>
      <c r="L545" s="6">
        <f>B545+C545+F545+G545+I545+D545+H545+J545</f>
        <v>0</v>
      </c>
      <c r="M545" s="6">
        <f>G545+I545</f>
        <v>0</v>
      </c>
      <c r="N545" s="6"/>
      <c r="O545" s="6">
        <f>C545+D545+F545</f>
        <v>0</v>
      </c>
      <c r="P545" s="6"/>
    </row>
    <row r="546" spans="1:16" x14ac:dyDescent="0.35">
      <c r="A546" s="8" t="s">
        <v>2062</v>
      </c>
      <c r="B546" s="9"/>
      <c r="C546" s="9"/>
      <c r="D546" s="9"/>
      <c r="E546" s="9">
        <v>1</v>
      </c>
      <c r="F546" s="9"/>
      <c r="G546" s="9"/>
      <c r="H546" s="9"/>
      <c r="I546" s="9"/>
      <c r="J546" s="9"/>
      <c r="K546" s="9">
        <v>1</v>
      </c>
      <c r="L546" s="6">
        <f>B546+C546+F546+G546+I546+D546+H546+J546</f>
        <v>0</v>
      </c>
      <c r="M546" s="6">
        <f>G546+I546</f>
        <v>0</v>
      </c>
      <c r="N546" s="6"/>
      <c r="O546" s="6">
        <f>C546+D546+F546</f>
        <v>0</v>
      </c>
      <c r="P546" s="6"/>
    </row>
    <row r="547" spans="1:16" x14ac:dyDescent="0.35">
      <c r="A547" s="8" t="s">
        <v>1655</v>
      </c>
      <c r="B547" s="9"/>
      <c r="C547" s="9"/>
      <c r="D547" s="9"/>
      <c r="E547" s="9">
        <v>1</v>
      </c>
      <c r="F547" s="9"/>
      <c r="G547" s="9"/>
      <c r="H547" s="9"/>
      <c r="I547" s="9"/>
      <c r="J547" s="9"/>
      <c r="K547" s="9">
        <v>1</v>
      </c>
      <c r="L547" s="6">
        <f>B547+C547+F547+G547+I547+D547+H547+J547</f>
        <v>0</v>
      </c>
      <c r="M547" s="6">
        <f>G547+I547</f>
        <v>0</v>
      </c>
      <c r="N547" s="6"/>
      <c r="O547" s="6">
        <f>C547+D547+F547</f>
        <v>0</v>
      </c>
      <c r="P547" s="6"/>
    </row>
    <row r="548" spans="1:16" x14ac:dyDescent="0.35">
      <c r="A548" s="8" t="s">
        <v>754</v>
      </c>
      <c r="B548" s="9"/>
      <c r="C548" s="9"/>
      <c r="D548" s="9"/>
      <c r="E548" s="9">
        <v>1</v>
      </c>
      <c r="F548" s="9"/>
      <c r="G548" s="9"/>
      <c r="H548" s="9"/>
      <c r="I548" s="9"/>
      <c r="J548" s="9"/>
      <c r="K548" s="9">
        <v>1</v>
      </c>
      <c r="L548" s="6">
        <f>B548+C548+F548+G548+I548+D548+H548+J548</f>
        <v>0</v>
      </c>
      <c r="M548" s="6">
        <f>G548+I548</f>
        <v>0</v>
      </c>
      <c r="N548" s="6"/>
      <c r="O548" s="6">
        <f>C548+D548+F548</f>
        <v>0</v>
      </c>
      <c r="P548" s="6"/>
    </row>
    <row r="549" spans="1:16" x14ac:dyDescent="0.35">
      <c r="A549" s="8" t="s">
        <v>1631</v>
      </c>
      <c r="B549" s="9"/>
      <c r="C549" s="9"/>
      <c r="D549" s="9"/>
      <c r="E549" s="9">
        <v>1</v>
      </c>
      <c r="F549" s="9"/>
      <c r="G549" s="9"/>
      <c r="H549" s="9"/>
      <c r="I549" s="9"/>
      <c r="J549" s="9"/>
      <c r="K549" s="9">
        <v>1</v>
      </c>
      <c r="L549" s="6">
        <f>B549+C549+F549+G549+I549+D549+H549+J549</f>
        <v>0</v>
      </c>
      <c r="M549" s="6">
        <f>G549+I549</f>
        <v>0</v>
      </c>
      <c r="N549" s="6"/>
      <c r="O549" s="6">
        <f>C549+D549+F549</f>
        <v>0</v>
      </c>
      <c r="P549" s="6"/>
    </row>
    <row r="550" spans="1:16" x14ac:dyDescent="0.35">
      <c r="A550" s="8" t="s">
        <v>1665</v>
      </c>
      <c r="B550" s="9"/>
      <c r="C550" s="9"/>
      <c r="D550" s="9"/>
      <c r="E550" s="9">
        <v>1</v>
      </c>
      <c r="F550" s="9"/>
      <c r="G550" s="9"/>
      <c r="H550" s="9"/>
      <c r="I550" s="9"/>
      <c r="J550" s="9"/>
      <c r="K550" s="9">
        <v>1</v>
      </c>
      <c r="L550" s="6">
        <f>B550+C550+F550+G550+I550+D550+H550+J550</f>
        <v>0</v>
      </c>
      <c r="M550" s="6">
        <f>G550+I550</f>
        <v>0</v>
      </c>
      <c r="N550" s="6"/>
      <c r="O550" s="6">
        <f>C550+D550+F550</f>
        <v>0</v>
      </c>
      <c r="P550" s="6"/>
    </row>
    <row r="551" spans="1:16" x14ac:dyDescent="0.35">
      <c r="A551" s="8" t="s">
        <v>1380</v>
      </c>
      <c r="B551" s="9"/>
      <c r="C551" s="9"/>
      <c r="D551" s="9"/>
      <c r="E551" s="9">
        <v>1</v>
      </c>
      <c r="F551" s="9"/>
      <c r="G551" s="9"/>
      <c r="H551" s="9"/>
      <c r="I551" s="9"/>
      <c r="J551" s="9"/>
      <c r="K551" s="9">
        <v>1</v>
      </c>
      <c r="L551" s="6">
        <f>B551+C551+F551+G551+I551+D551+H551+J551</f>
        <v>0</v>
      </c>
      <c r="M551" s="6">
        <f>G551+I551</f>
        <v>0</v>
      </c>
      <c r="N551" s="6"/>
      <c r="O551" s="6">
        <f>C551+D551+F551</f>
        <v>0</v>
      </c>
      <c r="P551" s="6"/>
    </row>
    <row r="552" spans="1:16" x14ac:dyDescent="0.35">
      <c r="A552" s="8" t="s">
        <v>2204</v>
      </c>
      <c r="B552" s="9"/>
      <c r="C552" s="9"/>
      <c r="D552" s="9"/>
      <c r="E552" s="9">
        <v>1</v>
      </c>
      <c r="F552" s="9"/>
      <c r="G552" s="9"/>
      <c r="H552" s="9"/>
      <c r="I552" s="9"/>
      <c r="J552" s="9"/>
      <c r="K552" s="9">
        <v>1</v>
      </c>
      <c r="L552" s="6">
        <f>B552+C552+F552+G552+I552+D552+H552+J552</f>
        <v>0</v>
      </c>
      <c r="M552" s="6">
        <f>G552+I552</f>
        <v>0</v>
      </c>
      <c r="N552" s="6"/>
      <c r="O552" s="6">
        <f>C552+D552+F552</f>
        <v>0</v>
      </c>
      <c r="P552" s="6"/>
    </row>
    <row r="553" spans="1:16" x14ac:dyDescent="0.35">
      <c r="A553" s="8" t="s">
        <v>1669</v>
      </c>
      <c r="B553" s="9"/>
      <c r="C553" s="9"/>
      <c r="D553" s="9"/>
      <c r="E553" s="9">
        <v>1</v>
      </c>
      <c r="F553" s="9"/>
      <c r="G553" s="9"/>
      <c r="H553" s="9"/>
      <c r="I553" s="9"/>
      <c r="J553" s="9"/>
      <c r="K553" s="9">
        <v>1</v>
      </c>
      <c r="L553" s="6">
        <f>B553+C553+F553+G553+I553+D553+H553+J553</f>
        <v>0</v>
      </c>
      <c r="M553" s="6">
        <f>G553+I553</f>
        <v>0</v>
      </c>
      <c r="N553" s="6"/>
      <c r="O553" s="6">
        <f>C553+D553+F553</f>
        <v>0</v>
      </c>
      <c r="P553" s="6"/>
    </row>
    <row r="554" spans="1:16" x14ac:dyDescent="0.35">
      <c r="A554" s="8" t="s">
        <v>1057</v>
      </c>
      <c r="B554" s="9"/>
      <c r="C554" s="9"/>
      <c r="D554" s="9"/>
      <c r="E554" s="9">
        <v>1</v>
      </c>
      <c r="F554" s="9"/>
      <c r="G554" s="9"/>
      <c r="H554" s="9"/>
      <c r="I554" s="9"/>
      <c r="J554" s="9"/>
      <c r="K554" s="9">
        <v>1</v>
      </c>
      <c r="L554" s="6">
        <f>B554+C554+F554+G554+I554+D554+H554+J554</f>
        <v>0</v>
      </c>
      <c r="M554" s="6">
        <f>G554+I554</f>
        <v>0</v>
      </c>
      <c r="N554" s="6"/>
      <c r="O554" s="6">
        <f>C554+D554+F554</f>
        <v>0</v>
      </c>
      <c r="P554" s="6"/>
    </row>
    <row r="555" spans="1:16" x14ac:dyDescent="0.35">
      <c r="A555" s="8" t="s">
        <v>2099</v>
      </c>
      <c r="B555" s="9"/>
      <c r="C555" s="9"/>
      <c r="D555" s="9"/>
      <c r="E555" s="9">
        <v>1</v>
      </c>
      <c r="F555" s="9"/>
      <c r="G555" s="9"/>
      <c r="H555" s="9"/>
      <c r="I555" s="9"/>
      <c r="J555" s="9"/>
      <c r="K555" s="9">
        <v>1</v>
      </c>
      <c r="L555" s="6">
        <f>B555+C555+F555+G555+I555+D555+H555+J555</f>
        <v>0</v>
      </c>
      <c r="M555" s="6">
        <f>G555+I555</f>
        <v>0</v>
      </c>
      <c r="N555" s="6"/>
      <c r="O555" s="6">
        <f>C555+D555+F555</f>
        <v>0</v>
      </c>
      <c r="P555" s="6"/>
    </row>
    <row r="556" spans="1:16" x14ac:dyDescent="0.35">
      <c r="A556" s="8" t="s">
        <v>1622</v>
      </c>
      <c r="B556" s="9"/>
      <c r="C556" s="9"/>
      <c r="D556" s="9"/>
      <c r="E556" s="9">
        <v>1</v>
      </c>
      <c r="F556" s="9"/>
      <c r="G556" s="9"/>
      <c r="H556" s="9"/>
      <c r="I556" s="9"/>
      <c r="J556" s="9"/>
      <c r="K556" s="9">
        <v>1</v>
      </c>
      <c r="L556" s="6">
        <f>B556+C556+F556+G556+I556+D556+H556+J556</f>
        <v>0</v>
      </c>
      <c r="M556" s="6">
        <f>G556+I556</f>
        <v>0</v>
      </c>
      <c r="N556" s="6"/>
      <c r="O556" s="6">
        <f>C556+D556+F556</f>
        <v>0</v>
      </c>
      <c r="P556" s="6"/>
    </row>
    <row r="557" spans="1:16" x14ac:dyDescent="0.35">
      <c r="A557" s="8" t="s">
        <v>2104</v>
      </c>
      <c r="B557" s="9"/>
      <c r="C557" s="9"/>
      <c r="D557" s="9"/>
      <c r="E557" s="9">
        <v>1</v>
      </c>
      <c r="F557" s="9"/>
      <c r="G557" s="9"/>
      <c r="H557" s="9"/>
      <c r="I557" s="9"/>
      <c r="J557" s="9"/>
      <c r="K557" s="9">
        <v>1</v>
      </c>
      <c r="L557" s="6">
        <f>B557+C557+F557+G557+I557+D557+H557+J557</f>
        <v>0</v>
      </c>
      <c r="M557" s="6">
        <f>G557+I557</f>
        <v>0</v>
      </c>
      <c r="N557" s="6"/>
      <c r="O557" s="6">
        <f>C557+D557+F557</f>
        <v>0</v>
      </c>
      <c r="P557" s="6"/>
    </row>
    <row r="558" spans="1:16" x14ac:dyDescent="0.35">
      <c r="A558" s="8" t="s">
        <v>2084</v>
      </c>
      <c r="B558" s="9"/>
      <c r="C558" s="9"/>
      <c r="D558" s="9"/>
      <c r="E558" s="9">
        <v>1</v>
      </c>
      <c r="F558" s="9"/>
      <c r="G558" s="9"/>
      <c r="H558" s="9"/>
      <c r="I558" s="9"/>
      <c r="J558" s="9"/>
      <c r="K558" s="9">
        <v>1</v>
      </c>
      <c r="L558" s="6">
        <f>B558+C558+F558+G558+I558+D558+H558+J558</f>
        <v>0</v>
      </c>
      <c r="M558" s="6">
        <f>G558+I558</f>
        <v>0</v>
      </c>
      <c r="N558" s="6"/>
      <c r="O558" s="6">
        <f>C558+D558+F558</f>
        <v>0</v>
      </c>
      <c r="P558" s="6"/>
    </row>
    <row r="559" spans="1:16" x14ac:dyDescent="0.35">
      <c r="C559" s="6"/>
      <c r="F559" s="6"/>
      <c r="M559" s="6"/>
      <c r="N559" s="6"/>
      <c r="O559" s="6"/>
      <c r="P559" s="6"/>
    </row>
    <row r="560" spans="1:16" x14ac:dyDescent="0.35">
      <c r="A560" s="15" t="s">
        <v>2214</v>
      </c>
      <c r="B560" s="15" t="s">
        <v>2524</v>
      </c>
      <c r="C560" s="15" t="s">
        <v>2402</v>
      </c>
      <c r="D560" s="15" t="s">
        <v>2401</v>
      </c>
      <c r="E560" s="15" t="s">
        <v>575</v>
      </c>
      <c r="F560" s="15" t="s">
        <v>2393</v>
      </c>
      <c r="G560" s="15" t="s">
        <v>651</v>
      </c>
      <c r="H560" s="15" t="s">
        <v>9</v>
      </c>
      <c r="I560" s="15" t="s">
        <v>791</v>
      </c>
      <c r="J560" s="15" t="s">
        <v>30</v>
      </c>
      <c r="K560" s="15" t="s">
        <v>2215</v>
      </c>
      <c r="L560" s="6" t="s">
        <v>2472</v>
      </c>
      <c r="M560" s="6" t="s">
        <v>2470</v>
      </c>
      <c r="N560" s="6"/>
      <c r="O560" s="6" t="s">
        <v>2638</v>
      </c>
      <c r="P560" s="6"/>
    </row>
    <row r="561" spans="1:16" x14ac:dyDescent="0.35">
      <c r="A561" s="8" t="s">
        <v>430</v>
      </c>
      <c r="B561" s="9"/>
      <c r="C561" s="9">
        <v>8</v>
      </c>
      <c r="D561" s="9">
        <v>2</v>
      </c>
      <c r="E561" s="9">
        <v>16</v>
      </c>
      <c r="F561" s="9">
        <v>1</v>
      </c>
      <c r="G561" s="9">
        <v>1</v>
      </c>
      <c r="H561" s="9">
        <v>1</v>
      </c>
      <c r="I561" s="9">
        <v>2</v>
      </c>
      <c r="J561" s="9">
        <v>1</v>
      </c>
      <c r="K561" s="9">
        <v>32</v>
      </c>
      <c r="L561" s="6">
        <f>B561+C561+F561+G561+I561+D561+H561+J561</f>
        <v>16</v>
      </c>
      <c r="M561" s="6">
        <f>G561+I561</f>
        <v>3</v>
      </c>
      <c r="N561" s="6"/>
      <c r="O561" s="6">
        <f>C561+D561+F561</f>
        <v>11</v>
      </c>
      <c r="P561" s="6"/>
    </row>
    <row r="562" spans="1:16" x14ac:dyDescent="0.35">
      <c r="A562" s="8" t="s">
        <v>645</v>
      </c>
      <c r="B562" s="9">
        <v>2</v>
      </c>
      <c r="C562" s="9"/>
      <c r="D562" s="9"/>
      <c r="E562" s="9">
        <v>8</v>
      </c>
      <c r="F562" s="9"/>
      <c r="G562" s="9">
        <v>1</v>
      </c>
      <c r="H562" s="9">
        <v>2</v>
      </c>
      <c r="I562" s="9">
        <v>1</v>
      </c>
      <c r="J562" s="9"/>
      <c r="K562" s="9">
        <v>14</v>
      </c>
      <c r="L562" s="6">
        <f>B562+C562+F562+G562+I562+D562+H562+J562</f>
        <v>6</v>
      </c>
      <c r="M562" s="6">
        <f>G562+I562</f>
        <v>2</v>
      </c>
      <c r="N562" s="6"/>
      <c r="O562" s="6">
        <f>C562+D562+F562</f>
        <v>0</v>
      </c>
      <c r="P562" s="6"/>
    </row>
    <row r="563" spans="1:16" x14ac:dyDescent="0.35">
      <c r="A563" s="8" t="s">
        <v>664</v>
      </c>
      <c r="B563" s="9"/>
      <c r="C563" s="9"/>
      <c r="D563" s="9">
        <v>2</v>
      </c>
      <c r="E563" s="9">
        <v>23</v>
      </c>
      <c r="F563" s="9">
        <v>1</v>
      </c>
      <c r="G563" s="9">
        <v>2</v>
      </c>
      <c r="H563" s="9"/>
      <c r="I563" s="9"/>
      <c r="J563" s="9"/>
      <c r="K563" s="9">
        <v>28</v>
      </c>
      <c r="L563" s="6">
        <f>B563+C563+F563+G563+I563+D563+H563+J563</f>
        <v>5</v>
      </c>
      <c r="M563" s="6">
        <f>G563+I563</f>
        <v>2</v>
      </c>
      <c r="N563" s="6"/>
      <c r="O563" s="6">
        <f>C563+D563+F563</f>
        <v>3</v>
      </c>
      <c r="P563" s="6"/>
    </row>
    <row r="564" spans="1:16" x14ac:dyDescent="0.35">
      <c r="A564" s="8" t="s">
        <v>2399</v>
      </c>
      <c r="B564" s="9"/>
      <c r="C564" s="9">
        <v>2</v>
      </c>
      <c r="D564" s="9">
        <v>2</v>
      </c>
      <c r="E564" s="9"/>
      <c r="F564" s="9">
        <v>1</v>
      </c>
      <c r="G564" s="9"/>
      <c r="H564" s="9"/>
      <c r="I564" s="9"/>
      <c r="J564" s="9"/>
      <c r="K564" s="9">
        <v>5</v>
      </c>
      <c r="L564" s="6">
        <f>B564+C564+F564+G564+I564+D564+H564+J564</f>
        <v>5</v>
      </c>
      <c r="M564" s="6">
        <f>G564+I564</f>
        <v>0</v>
      </c>
      <c r="N564" s="6"/>
      <c r="O564" s="6">
        <f>C564+D564+F564</f>
        <v>5</v>
      </c>
      <c r="P564" s="6"/>
    </row>
    <row r="565" spans="1:16" x14ac:dyDescent="0.35">
      <c r="A565" s="8" t="s">
        <v>1009</v>
      </c>
      <c r="B565" s="9"/>
      <c r="C565" s="9">
        <v>1</v>
      </c>
      <c r="D565" s="9"/>
      <c r="E565" s="9">
        <v>9</v>
      </c>
      <c r="F565" s="9"/>
      <c r="G565" s="9">
        <v>1</v>
      </c>
      <c r="H565" s="9"/>
      <c r="I565" s="9">
        <v>2</v>
      </c>
      <c r="J565" s="9"/>
      <c r="K565" s="9">
        <v>13</v>
      </c>
      <c r="L565" s="6">
        <f>B565+C565+F565+G565+I565+D565+H565+J565</f>
        <v>4</v>
      </c>
      <c r="M565" s="6">
        <f>G565+I565</f>
        <v>3</v>
      </c>
      <c r="N565" s="6"/>
      <c r="O565" s="6">
        <f>C565+D565+F565</f>
        <v>1</v>
      </c>
      <c r="P565" s="6"/>
    </row>
    <row r="566" spans="1:16" s="6" customFormat="1" x14ac:dyDescent="0.35">
      <c r="A566" s="8" t="s">
        <v>1765</v>
      </c>
      <c r="B566" s="9"/>
      <c r="C566" s="9">
        <v>1</v>
      </c>
      <c r="D566" s="9">
        <v>1</v>
      </c>
      <c r="E566" s="9">
        <v>1</v>
      </c>
      <c r="F566" s="9">
        <v>1</v>
      </c>
      <c r="G566" s="9"/>
      <c r="H566" s="9"/>
      <c r="I566" s="9"/>
      <c r="J566" s="9">
        <v>1</v>
      </c>
      <c r="K566" s="9">
        <v>5</v>
      </c>
      <c r="L566" s="6">
        <f>B566+C566+F566+G566+I566+D566+H566+J566</f>
        <v>4</v>
      </c>
      <c r="M566" s="6">
        <f>G566+I566</f>
        <v>0</v>
      </c>
      <c r="O566" s="6">
        <f>C566+D566+F566</f>
        <v>3</v>
      </c>
    </row>
    <row r="567" spans="1:16" s="6" customFormat="1" x14ac:dyDescent="0.35">
      <c r="A567" s="8" t="s">
        <v>1414</v>
      </c>
      <c r="B567" s="9"/>
      <c r="C567" s="9"/>
      <c r="D567" s="9"/>
      <c r="E567" s="9">
        <v>7</v>
      </c>
      <c r="F567" s="9"/>
      <c r="G567" s="9"/>
      <c r="H567" s="9"/>
      <c r="I567" s="9"/>
      <c r="J567" s="9"/>
      <c r="K567" s="9">
        <v>7</v>
      </c>
      <c r="L567" s="6">
        <f>B567+C567+F567+G567+I567+D567+H567+J567</f>
        <v>0</v>
      </c>
      <c r="M567" s="6">
        <f>G567+I567</f>
        <v>0</v>
      </c>
      <c r="O567" s="6">
        <f>C567+D567+F567</f>
        <v>0</v>
      </c>
    </row>
    <row r="568" spans="1:16" x14ac:dyDescent="0.35">
      <c r="A568" s="8" t="s">
        <v>1235</v>
      </c>
      <c r="B568" s="9"/>
      <c r="C568" s="9"/>
      <c r="D568" s="9"/>
      <c r="E568" s="9">
        <v>4</v>
      </c>
      <c r="F568" s="9"/>
      <c r="G568" s="9"/>
      <c r="H568" s="9">
        <v>1</v>
      </c>
      <c r="I568" s="9">
        <v>2</v>
      </c>
      <c r="J568" s="9"/>
      <c r="K568" s="9">
        <v>7</v>
      </c>
      <c r="L568" s="6">
        <f>B568+C568+F568+G568+I568+D568+H568+J568</f>
        <v>3</v>
      </c>
      <c r="M568" s="6">
        <f>G568+I568</f>
        <v>2</v>
      </c>
      <c r="N568" s="6"/>
      <c r="O568" s="6">
        <f>C568+D568+F568</f>
        <v>0</v>
      </c>
      <c r="P568" s="6"/>
    </row>
    <row r="569" spans="1:16" x14ac:dyDescent="0.35">
      <c r="A569" s="8" t="s">
        <v>2285</v>
      </c>
      <c r="B569" s="9"/>
      <c r="C569" s="9">
        <v>1</v>
      </c>
      <c r="D569" s="9">
        <v>1</v>
      </c>
      <c r="E569" s="9"/>
      <c r="F569" s="9"/>
      <c r="G569" s="9"/>
      <c r="H569" s="9"/>
      <c r="I569" s="9"/>
      <c r="J569" s="9"/>
      <c r="K569" s="9">
        <v>2</v>
      </c>
      <c r="L569" s="6">
        <f>B569+C569+F569+G569+I569+D569+H569+J569</f>
        <v>2</v>
      </c>
      <c r="M569" s="6">
        <f>G569+I569</f>
        <v>0</v>
      </c>
      <c r="N569" s="6"/>
      <c r="O569" s="6">
        <f>C569+D569+F569</f>
        <v>2</v>
      </c>
      <c r="P569" s="6"/>
    </row>
    <row r="570" spans="1:16" x14ac:dyDescent="0.35">
      <c r="A570" s="8" t="s">
        <v>989</v>
      </c>
      <c r="B570" s="9"/>
      <c r="C570" s="9"/>
      <c r="D570" s="9"/>
      <c r="E570" s="9">
        <v>4</v>
      </c>
      <c r="F570" s="9">
        <v>1</v>
      </c>
      <c r="G570" s="9"/>
      <c r="H570" s="9"/>
      <c r="I570" s="9"/>
      <c r="J570" s="9"/>
      <c r="K570" s="9">
        <v>5</v>
      </c>
      <c r="L570" s="6">
        <f>B570+C570+F570+G570+I570+D570+H570+J570</f>
        <v>1</v>
      </c>
      <c r="M570" s="6">
        <f>G570+I570</f>
        <v>0</v>
      </c>
      <c r="N570" s="6"/>
      <c r="O570" s="6">
        <f>C570+D570+F570</f>
        <v>1</v>
      </c>
      <c r="P570" s="6"/>
    </row>
    <row r="571" spans="1:16" x14ac:dyDescent="0.35">
      <c r="A571" s="8" t="s">
        <v>1537</v>
      </c>
      <c r="B571" s="9"/>
      <c r="C571" s="9"/>
      <c r="D571" s="9"/>
      <c r="E571" s="9">
        <v>3</v>
      </c>
      <c r="F571" s="9"/>
      <c r="G571" s="9"/>
      <c r="H571" s="9">
        <v>1</v>
      </c>
      <c r="I571" s="9"/>
      <c r="J571" s="9"/>
      <c r="K571" s="9">
        <v>4</v>
      </c>
      <c r="L571" s="6">
        <f>B571+C571+F571+G571+I571+D571+H571+J571</f>
        <v>1</v>
      </c>
      <c r="M571" s="6">
        <f>G571+I571</f>
        <v>0</v>
      </c>
      <c r="N571" s="6"/>
      <c r="O571" s="6">
        <f>C571+D571+F571</f>
        <v>0</v>
      </c>
      <c r="P571" s="6"/>
    </row>
    <row r="572" spans="1:16" x14ac:dyDescent="0.35">
      <c r="A572" s="8" t="s">
        <v>2043</v>
      </c>
      <c r="B572" s="9">
        <v>1</v>
      </c>
      <c r="C572" s="9"/>
      <c r="D572" s="9"/>
      <c r="E572" s="9">
        <v>2</v>
      </c>
      <c r="F572" s="9"/>
      <c r="G572" s="9"/>
      <c r="H572" s="9"/>
      <c r="I572" s="9"/>
      <c r="J572" s="9"/>
      <c r="K572" s="9">
        <v>3</v>
      </c>
      <c r="L572" s="6">
        <f>B572+C572+F572+G572+I572+D572+H572+J572</f>
        <v>1</v>
      </c>
      <c r="M572" s="6">
        <f>G572+I572</f>
        <v>0</v>
      </c>
      <c r="N572" s="6"/>
      <c r="O572" s="6">
        <f>C572+D572+F572</f>
        <v>0</v>
      </c>
      <c r="P572" s="6"/>
    </row>
    <row r="573" spans="1:16" x14ac:dyDescent="0.35">
      <c r="A573" s="8" t="s">
        <v>634</v>
      </c>
      <c r="B573" s="9"/>
      <c r="C573" s="9"/>
      <c r="D573" s="9"/>
      <c r="E573" s="9">
        <v>2</v>
      </c>
      <c r="F573" s="9"/>
      <c r="G573" s="9"/>
      <c r="H573" s="9"/>
      <c r="I573" s="9">
        <v>1</v>
      </c>
      <c r="J573" s="9"/>
      <c r="K573" s="9">
        <v>3</v>
      </c>
      <c r="L573" s="6">
        <f>B573+C573+F573+G573+I573+D573+H573+J573</f>
        <v>1</v>
      </c>
      <c r="M573" s="6">
        <f>G573+I573</f>
        <v>1</v>
      </c>
      <c r="N573" s="6"/>
      <c r="O573" s="6">
        <f>C573+D573+F573</f>
        <v>0</v>
      </c>
      <c r="P573" s="6"/>
    </row>
    <row r="574" spans="1:16" x14ac:dyDescent="0.35">
      <c r="A574" s="8" t="s">
        <v>414</v>
      </c>
      <c r="B574" s="9"/>
      <c r="C574" s="9"/>
      <c r="D574" s="9"/>
      <c r="E574" s="9">
        <v>2</v>
      </c>
      <c r="F574" s="9"/>
      <c r="G574" s="9"/>
      <c r="H574" s="9">
        <v>1</v>
      </c>
      <c r="I574" s="9"/>
      <c r="J574" s="9"/>
      <c r="K574" s="9">
        <v>3</v>
      </c>
      <c r="L574" s="6">
        <f>B574+C574+F574+G574+I574+D574+H574+J574</f>
        <v>1</v>
      </c>
      <c r="M574" s="6">
        <f>G574+I574</f>
        <v>0</v>
      </c>
      <c r="N574" s="6"/>
      <c r="O574" s="6">
        <f>C574+D574+F574</f>
        <v>0</v>
      </c>
      <c r="P574" s="6"/>
    </row>
    <row r="575" spans="1:16" x14ac:dyDescent="0.35">
      <c r="A575" s="8" t="s">
        <v>789</v>
      </c>
      <c r="B575" s="9">
        <v>1</v>
      </c>
      <c r="C575" s="9"/>
      <c r="D575" s="9"/>
      <c r="E575" s="9">
        <v>1</v>
      </c>
      <c r="F575" s="9"/>
      <c r="G575" s="9"/>
      <c r="H575" s="9"/>
      <c r="I575" s="9"/>
      <c r="J575" s="9"/>
      <c r="K575" s="9">
        <v>2</v>
      </c>
      <c r="L575" s="6">
        <f>B575+C575+F575+G575+I575+D575+H575+J575</f>
        <v>1</v>
      </c>
      <c r="M575" s="6">
        <f>G575+I575</f>
        <v>0</v>
      </c>
      <c r="N575" s="6"/>
      <c r="O575" s="6">
        <f>C575+D575+F575</f>
        <v>0</v>
      </c>
      <c r="P575" s="6"/>
    </row>
    <row r="576" spans="1:16" x14ac:dyDescent="0.35">
      <c r="A576" s="8" t="s">
        <v>2158</v>
      </c>
      <c r="B576" s="9"/>
      <c r="C576" s="9"/>
      <c r="D576" s="9"/>
      <c r="E576" s="9"/>
      <c r="F576" s="9"/>
      <c r="G576" s="9"/>
      <c r="H576" s="9">
        <v>1</v>
      </c>
      <c r="I576" s="9"/>
      <c r="J576" s="9"/>
      <c r="K576" s="9">
        <v>1</v>
      </c>
      <c r="L576" s="6">
        <f>B576+C576+F576+G576+I576+D576+H576+J576</f>
        <v>1</v>
      </c>
      <c r="M576" s="6">
        <f>G576+I576</f>
        <v>0</v>
      </c>
      <c r="N576" s="6"/>
      <c r="O576" s="6">
        <f>C576+D576+F576</f>
        <v>0</v>
      </c>
      <c r="P576" s="6"/>
    </row>
    <row r="577" spans="1:16" x14ac:dyDescent="0.35">
      <c r="A577" s="8" t="s">
        <v>2270</v>
      </c>
      <c r="B577" s="9"/>
      <c r="C577" s="9"/>
      <c r="D577" s="9">
        <v>1</v>
      </c>
      <c r="E577" s="9"/>
      <c r="F577" s="9"/>
      <c r="G577" s="9"/>
      <c r="H577" s="9"/>
      <c r="I577" s="9"/>
      <c r="J577" s="9"/>
      <c r="K577" s="9">
        <v>1</v>
      </c>
      <c r="L577" s="6">
        <f>B577+C577+F577+G577+I577+D577+H577+J577</f>
        <v>1</v>
      </c>
      <c r="M577" s="6">
        <f>G577+I577</f>
        <v>0</v>
      </c>
      <c r="N577" s="6"/>
      <c r="O577" s="6">
        <f>C577+D577+F577</f>
        <v>1</v>
      </c>
      <c r="P577" s="6"/>
    </row>
    <row r="578" spans="1:16" x14ac:dyDescent="0.35">
      <c r="A578" s="8" t="s">
        <v>960</v>
      </c>
      <c r="B578" s="9"/>
      <c r="C578" s="9"/>
      <c r="D578" s="9"/>
      <c r="E578" s="9"/>
      <c r="F578" s="9"/>
      <c r="G578" s="9"/>
      <c r="H578" s="9">
        <v>1</v>
      </c>
      <c r="I578" s="9"/>
      <c r="J578" s="9"/>
      <c r="K578" s="9">
        <v>1</v>
      </c>
      <c r="L578" s="6">
        <f>B578+C578+F578+G578+I578+D578+H578+J578</f>
        <v>1</v>
      </c>
      <c r="M578" s="6">
        <f>G578+I578</f>
        <v>0</v>
      </c>
      <c r="N578" s="6"/>
      <c r="O578" s="6">
        <f>C578+D578+F578</f>
        <v>0</v>
      </c>
      <c r="P578" s="6"/>
    </row>
    <row r="579" spans="1:16" x14ac:dyDescent="0.35">
      <c r="A579" s="8" t="s">
        <v>1179</v>
      </c>
      <c r="B579" s="9"/>
      <c r="C579" s="9">
        <v>1</v>
      </c>
      <c r="D579" s="9"/>
      <c r="E579" s="9"/>
      <c r="F579" s="9"/>
      <c r="G579" s="9"/>
      <c r="H579" s="9"/>
      <c r="I579" s="9"/>
      <c r="J579" s="9"/>
      <c r="K579" s="9">
        <v>1</v>
      </c>
      <c r="L579" s="6">
        <f>B579+C579+F579+G579+I579+D579+H579+J579</f>
        <v>1</v>
      </c>
      <c r="M579" s="6">
        <f>G579+I579</f>
        <v>0</v>
      </c>
      <c r="N579" s="6"/>
      <c r="O579" s="6">
        <f>C579+D579+F579</f>
        <v>1</v>
      </c>
      <c r="P579" s="6"/>
    </row>
    <row r="580" spans="1:16" x14ac:dyDescent="0.35">
      <c r="A580" s="8" t="s">
        <v>2131</v>
      </c>
      <c r="B580" s="9"/>
      <c r="C580" s="9"/>
      <c r="D580" s="9"/>
      <c r="E580" s="9"/>
      <c r="F580" s="9"/>
      <c r="G580" s="9"/>
      <c r="H580" s="9"/>
      <c r="I580" s="9"/>
      <c r="J580" s="9">
        <v>1</v>
      </c>
      <c r="K580" s="9">
        <v>1</v>
      </c>
      <c r="L580" s="6">
        <f>B580+C580+F580+G580+I580+D580+H580+J580</f>
        <v>1</v>
      </c>
      <c r="M580" s="6">
        <f>G580+I580</f>
        <v>0</v>
      </c>
      <c r="N580" s="6"/>
      <c r="O580" s="6">
        <f>C580+D580+F580</f>
        <v>0</v>
      </c>
      <c r="P580" s="6"/>
    </row>
    <row r="581" spans="1:16" x14ac:dyDescent="0.35">
      <c r="A581" s="8" t="s">
        <v>667</v>
      </c>
      <c r="B581" s="9"/>
      <c r="C581" s="9"/>
      <c r="D581" s="9"/>
      <c r="E581" s="9"/>
      <c r="F581" s="9"/>
      <c r="G581" s="9"/>
      <c r="H581" s="9"/>
      <c r="I581" s="9"/>
      <c r="J581" s="9">
        <v>1</v>
      </c>
      <c r="K581" s="9">
        <v>1</v>
      </c>
      <c r="L581" s="6">
        <f>B581+C581+F581+G581+I581+D581+H581+J581</f>
        <v>1</v>
      </c>
      <c r="M581" s="6">
        <f>G581+I581</f>
        <v>0</v>
      </c>
      <c r="N581" s="6"/>
      <c r="O581" s="6">
        <f>C581+D581+F581</f>
        <v>0</v>
      </c>
      <c r="P581" s="6"/>
    </row>
    <row r="582" spans="1:16" x14ac:dyDescent="0.35">
      <c r="A582" s="8" t="s">
        <v>1837</v>
      </c>
      <c r="B582" s="9"/>
      <c r="C582" s="9">
        <v>1</v>
      </c>
      <c r="D582" s="9"/>
      <c r="E582" s="9"/>
      <c r="F582" s="9"/>
      <c r="G582" s="9"/>
      <c r="H582" s="9"/>
      <c r="I582" s="9"/>
      <c r="J582" s="9"/>
      <c r="K582" s="9">
        <v>1</v>
      </c>
      <c r="L582" s="6">
        <f>B582+C582+F582+G582+I582+D582+H582+J582</f>
        <v>1</v>
      </c>
      <c r="M582" s="6">
        <f>G582+I582</f>
        <v>0</v>
      </c>
      <c r="N582" s="6"/>
      <c r="O582" s="6">
        <f>C582+D582+F582</f>
        <v>1</v>
      </c>
      <c r="P582" s="6"/>
    </row>
    <row r="583" spans="1:16" x14ac:dyDescent="0.35">
      <c r="A583" s="8" t="s">
        <v>663</v>
      </c>
      <c r="B583" s="9"/>
      <c r="C583" s="9"/>
      <c r="D583" s="9"/>
      <c r="E583" s="9"/>
      <c r="F583" s="9"/>
      <c r="G583" s="9">
        <v>1</v>
      </c>
      <c r="H583" s="9"/>
      <c r="I583" s="9"/>
      <c r="J583" s="9"/>
      <c r="K583" s="9">
        <v>1</v>
      </c>
      <c r="L583" s="6">
        <f>B583+C583+F583+G583+I583+D583+H583+J583</f>
        <v>1</v>
      </c>
      <c r="M583" s="6">
        <f>G583+I583</f>
        <v>1</v>
      </c>
      <c r="N583" s="6"/>
      <c r="O583" s="6">
        <f>C583+D583+F583</f>
        <v>0</v>
      </c>
    </row>
    <row r="584" spans="1:16" x14ac:dyDescent="0.35">
      <c r="A584" s="8" t="s">
        <v>2547</v>
      </c>
      <c r="B584" s="9">
        <v>1</v>
      </c>
      <c r="C584" s="9"/>
      <c r="D584" s="9"/>
      <c r="E584" s="9"/>
      <c r="F584" s="9"/>
      <c r="G584" s="9"/>
      <c r="H584" s="9"/>
      <c r="I584" s="9"/>
      <c r="J584" s="9"/>
      <c r="K584" s="9">
        <v>1</v>
      </c>
      <c r="L584" s="6">
        <f>B584+C584+F584+G584+I584+D584+H584+J584</f>
        <v>1</v>
      </c>
      <c r="M584" s="6">
        <f>G584+I584</f>
        <v>0</v>
      </c>
      <c r="N584" s="6"/>
      <c r="O584" s="6">
        <f>C584+D584+F584</f>
        <v>0</v>
      </c>
    </row>
    <row r="585" spans="1:16" x14ac:dyDescent="0.35">
      <c r="A585" s="8" t="s">
        <v>2159</v>
      </c>
      <c r="B585" s="9"/>
      <c r="C585" s="9"/>
      <c r="D585" s="9"/>
      <c r="E585" s="9"/>
      <c r="F585" s="9"/>
      <c r="G585" s="9"/>
      <c r="H585" s="9">
        <v>1</v>
      </c>
      <c r="I585" s="9"/>
      <c r="J585" s="9"/>
      <c r="K585" s="9">
        <v>1</v>
      </c>
      <c r="L585" s="6">
        <f>B585+C585+F585+G585+I585+D585+H585+J585</f>
        <v>1</v>
      </c>
      <c r="M585" s="6">
        <f>G585+I585</f>
        <v>0</v>
      </c>
      <c r="N585" s="6"/>
      <c r="O585" s="6">
        <f>C585+D585+F585</f>
        <v>0</v>
      </c>
    </row>
    <row r="586" spans="1:16" x14ac:dyDescent="0.35">
      <c r="A586" s="8" t="s">
        <v>2389</v>
      </c>
      <c r="B586" s="9"/>
      <c r="C586" s="9">
        <v>1</v>
      </c>
      <c r="D586" s="9"/>
      <c r="E586" s="9"/>
      <c r="F586" s="9"/>
      <c r="G586" s="9"/>
      <c r="H586" s="9"/>
      <c r="I586" s="9"/>
      <c r="J586" s="9"/>
      <c r="K586" s="9">
        <v>1</v>
      </c>
      <c r="L586" s="6">
        <f>B586+C586+F586+G586+I586+D586+H586+J586</f>
        <v>1</v>
      </c>
      <c r="M586" s="6">
        <f>G586+I586</f>
        <v>0</v>
      </c>
      <c r="N586" s="6"/>
      <c r="O586" s="6">
        <f>C586+D586+F586</f>
        <v>1</v>
      </c>
      <c r="P586" s="6"/>
    </row>
    <row r="587" spans="1:16" x14ac:dyDescent="0.35">
      <c r="A587" s="8" t="s">
        <v>2430</v>
      </c>
      <c r="B587" s="9"/>
      <c r="C587" s="9">
        <v>1</v>
      </c>
      <c r="D587" s="9"/>
      <c r="E587" s="9"/>
      <c r="F587" s="9"/>
      <c r="G587" s="9"/>
      <c r="H587" s="9"/>
      <c r="I587" s="9"/>
      <c r="J587" s="9"/>
      <c r="K587" s="9">
        <v>1</v>
      </c>
      <c r="L587" s="6">
        <f>B587+C587+F587+G587+I587+D587+H587+J587</f>
        <v>1</v>
      </c>
      <c r="M587" s="6">
        <f>G587+I587</f>
        <v>0</v>
      </c>
      <c r="N587" s="6"/>
      <c r="O587" s="6">
        <f>C587+D587+F587</f>
        <v>1</v>
      </c>
      <c r="P587" s="6"/>
    </row>
    <row r="588" spans="1:16" x14ac:dyDescent="0.35">
      <c r="A588" s="8" t="s">
        <v>379</v>
      </c>
      <c r="B588" s="9"/>
      <c r="C588" s="9"/>
      <c r="D588" s="9">
        <v>1</v>
      </c>
      <c r="E588" s="9"/>
      <c r="F588" s="9"/>
      <c r="G588" s="9"/>
      <c r="H588" s="9"/>
      <c r="I588" s="9"/>
      <c r="J588" s="9"/>
      <c r="K588" s="9">
        <v>1</v>
      </c>
      <c r="L588" s="6">
        <f>B588+C588+F588+G588+I588+D588+H588+J588</f>
        <v>1</v>
      </c>
      <c r="M588" s="6">
        <f>G588+I588</f>
        <v>0</v>
      </c>
      <c r="N588" s="6"/>
      <c r="O588" s="6">
        <f>C588+D588+F588</f>
        <v>1</v>
      </c>
      <c r="P588" s="6"/>
    </row>
    <row r="589" spans="1:16" x14ac:dyDescent="0.35">
      <c r="A589" s="8" t="s">
        <v>2297</v>
      </c>
      <c r="B589" s="9"/>
      <c r="C589" s="9"/>
      <c r="D589" s="9">
        <v>1</v>
      </c>
      <c r="E589" s="9"/>
      <c r="F589" s="9"/>
      <c r="G589" s="9"/>
      <c r="H589" s="9"/>
      <c r="I589" s="9"/>
      <c r="J589" s="9"/>
      <c r="K589" s="9">
        <v>1</v>
      </c>
      <c r="L589" s="6">
        <f>B589+C589+F589+G589+I589+D589+H589+J589</f>
        <v>1</v>
      </c>
      <c r="M589" s="6">
        <f>G589+I589</f>
        <v>0</v>
      </c>
      <c r="N589" s="6"/>
      <c r="O589" s="6">
        <f>C589+D589+F589</f>
        <v>1</v>
      </c>
      <c r="P589" s="6"/>
    </row>
    <row r="590" spans="1:16" x14ac:dyDescent="0.35">
      <c r="A590" s="8" t="s">
        <v>1414</v>
      </c>
      <c r="B590" s="9"/>
      <c r="C590" s="9"/>
      <c r="D590" s="9"/>
      <c r="E590" s="9">
        <v>7</v>
      </c>
      <c r="F590" s="9"/>
      <c r="G590" s="9"/>
      <c r="H590" s="9"/>
      <c r="I590" s="9"/>
      <c r="J590" s="9"/>
      <c r="K590" s="9">
        <v>7</v>
      </c>
      <c r="L590" s="6">
        <f>B590+C590+F590+G590+I590+D590+H590+J590</f>
        <v>0</v>
      </c>
      <c r="M590" s="6">
        <f>G590+I590</f>
        <v>0</v>
      </c>
      <c r="N590" s="6"/>
      <c r="O590" s="6">
        <f>C590+D590+F590</f>
        <v>0</v>
      </c>
      <c r="P590" s="6"/>
    </row>
    <row r="591" spans="1:16" x14ac:dyDescent="0.35">
      <c r="A591" s="8" t="s">
        <v>1378</v>
      </c>
      <c r="B591" s="9"/>
      <c r="C591" s="9"/>
      <c r="D591" s="9"/>
      <c r="E591" s="9">
        <v>2</v>
      </c>
      <c r="F591" s="9"/>
      <c r="G591" s="9"/>
      <c r="H591" s="9"/>
      <c r="I591" s="9"/>
      <c r="J591" s="9"/>
      <c r="K591" s="9">
        <v>2</v>
      </c>
      <c r="L591" s="6">
        <f>B591+C591+F591+G591+I591+D591+H591+J591</f>
        <v>0</v>
      </c>
      <c r="M591" s="6">
        <f>G591+I591</f>
        <v>0</v>
      </c>
      <c r="N591" s="6"/>
      <c r="O591" s="6">
        <f>C591+D591+F591</f>
        <v>0</v>
      </c>
      <c r="P591" s="6"/>
    </row>
    <row r="592" spans="1:16" x14ac:dyDescent="0.35">
      <c r="A592" s="8" t="s">
        <v>1786</v>
      </c>
      <c r="B592" s="9"/>
      <c r="C592" s="9"/>
      <c r="D592" s="9"/>
      <c r="E592" s="9">
        <v>2</v>
      </c>
      <c r="F592" s="9"/>
      <c r="G592" s="9"/>
      <c r="H592" s="9"/>
      <c r="I592" s="9"/>
      <c r="J592" s="9"/>
      <c r="K592" s="9">
        <v>2</v>
      </c>
      <c r="L592" s="6">
        <f>B592+C592+F592+G592+I592+D592+H592+J592</f>
        <v>0</v>
      </c>
      <c r="M592" s="6">
        <f>G592+I592</f>
        <v>0</v>
      </c>
      <c r="N592" s="6"/>
      <c r="O592" s="6">
        <f>C592+D592+F592</f>
        <v>0</v>
      </c>
      <c r="P592" s="6"/>
    </row>
    <row r="593" spans="1:16" x14ac:dyDescent="0.35">
      <c r="A593" s="8" t="s">
        <v>1340</v>
      </c>
      <c r="B593" s="9"/>
      <c r="C593" s="9"/>
      <c r="D593" s="9"/>
      <c r="E593" s="9">
        <v>2</v>
      </c>
      <c r="F593" s="9"/>
      <c r="G593" s="9"/>
      <c r="H593" s="9"/>
      <c r="I593" s="9"/>
      <c r="J593" s="9"/>
      <c r="K593" s="9">
        <v>2</v>
      </c>
      <c r="L593" s="6">
        <f>B593+C593+F593+G593+I593+D593+H593+J593</f>
        <v>0</v>
      </c>
      <c r="M593" s="6">
        <f>G593+I593</f>
        <v>0</v>
      </c>
      <c r="N593" s="6"/>
      <c r="O593" s="6">
        <f>C593+D593+F593</f>
        <v>0</v>
      </c>
      <c r="P593" s="6"/>
    </row>
    <row r="594" spans="1:16" x14ac:dyDescent="0.35">
      <c r="A594" s="8" t="s">
        <v>999</v>
      </c>
      <c r="B594" s="9"/>
      <c r="C594" s="9"/>
      <c r="D594" s="9"/>
      <c r="E594" s="9">
        <v>1</v>
      </c>
      <c r="F594" s="9"/>
      <c r="G594" s="9"/>
      <c r="H594" s="9"/>
      <c r="I594" s="9"/>
      <c r="J594" s="9"/>
      <c r="K594" s="9">
        <v>1</v>
      </c>
      <c r="L594" s="6">
        <f>B594+C594+F594+G594+I594+D594+H594+J594</f>
        <v>0</v>
      </c>
      <c r="M594" s="6">
        <f>G594+I594</f>
        <v>0</v>
      </c>
      <c r="N594" s="6"/>
      <c r="O594" s="6">
        <f>C594+D594+F594</f>
        <v>0</v>
      </c>
      <c r="P594" s="6"/>
    </row>
    <row r="595" spans="1:16" x14ac:dyDescent="0.35">
      <c r="A595" s="8" t="s">
        <v>944</v>
      </c>
      <c r="B595" s="9"/>
      <c r="C595" s="9"/>
      <c r="D595" s="9"/>
      <c r="E595" s="9">
        <v>1</v>
      </c>
      <c r="F595" s="9"/>
      <c r="G595" s="9"/>
      <c r="H595" s="9"/>
      <c r="I595" s="9"/>
      <c r="J595" s="9"/>
      <c r="K595" s="9">
        <v>1</v>
      </c>
      <c r="L595" s="6">
        <f>B595+C595+F595+G595+I595+D595+H595+J595</f>
        <v>0</v>
      </c>
      <c r="M595" s="6">
        <f>G595+I595</f>
        <v>0</v>
      </c>
      <c r="N595" s="6"/>
      <c r="O595" s="6">
        <f>C595+D595+F595</f>
        <v>0</v>
      </c>
      <c r="P595" s="6"/>
    </row>
    <row r="596" spans="1:16" x14ac:dyDescent="0.35">
      <c r="A596" s="8" t="s">
        <v>724</v>
      </c>
      <c r="B596" s="9"/>
      <c r="C596" s="9"/>
      <c r="D596" s="9"/>
      <c r="E596" s="9">
        <v>1</v>
      </c>
      <c r="F596" s="9"/>
      <c r="G596" s="9"/>
      <c r="H596" s="9"/>
      <c r="I596" s="9"/>
      <c r="J596" s="9"/>
      <c r="K596" s="9">
        <v>1</v>
      </c>
      <c r="L596" s="6">
        <f>B596+C596+F596+G596+I596+D596+H596+J596</f>
        <v>0</v>
      </c>
      <c r="M596" s="6">
        <f>G596+I596</f>
        <v>0</v>
      </c>
      <c r="N596" s="6"/>
      <c r="O596" s="6">
        <f>C596+D596+F596</f>
        <v>0</v>
      </c>
      <c r="P596" s="6"/>
    </row>
    <row r="597" spans="1:16" x14ac:dyDescent="0.35">
      <c r="A597" s="8" t="s">
        <v>1677</v>
      </c>
      <c r="B597" s="9"/>
      <c r="C597" s="9"/>
      <c r="D597" s="9"/>
      <c r="E597" s="9">
        <v>1</v>
      </c>
      <c r="F597" s="9"/>
      <c r="G597" s="9"/>
      <c r="H597" s="9"/>
      <c r="I597" s="9"/>
      <c r="J597" s="9"/>
      <c r="K597" s="9">
        <v>1</v>
      </c>
      <c r="L597" s="6">
        <f>B597+C597+F597+G597+I597+D597+H597+J597</f>
        <v>0</v>
      </c>
      <c r="M597" s="6">
        <f>G597+I597</f>
        <v>0</v>
      </c>
      <c r="N597" s="6"/>
      <c r="O597" s="6">
        <f>C597+D597+F597</f>
        <v>0</v>
      </c>
      <c r="P597" s="6"/>
    </row>
    <row r="598" spans="1:16" x14ac:dyDescent="0.35">
      <c r="A598" s="8" t="s">
        <v>1371</v>
      </c>
      <c r="B598" s="9"/>
      <c r="C598" s="9"/>
      <c r="D598" s="9"/>
      <c r="E598" s="9">
        <v>1</v>
      </c>
      <c r="F598" s="9"/>
      <c r="G598" s="9"/>
      <c r="H598" s="9"/>
      <c r="I598" s="9"/>
      <c r="J598" s="9"/>
      <c r="K598" s="9">
        <v>1</v>
      </c>
      <c r="L598" s="6">
        <f>B598+C598+F598+G598+I598+D598+H598+J598</f>
        <v>0</v>
      </c>
      <c r="M598" s="6">
        <f>G598+I598</f>
        <v>0</v>
      </c>
      <c r="N598" s="6"/>
      <c r="O598" s="6">
        <f>C598+D598+F598</f>
        <v>0</v>
      </c>
      <c r="P598" s="6"/>
    </row>
    <row r="599" spans="1:16" x14ac:dyDescent="0.35">
      <c r="A599" s="8" t="s">
        <v>734</v>
      </c>
      <c r="B599" s="9"/>
      <c r="C599" s="9"/>
      <c r="D599" s="9"/>
      <c r="E599" s="9">
        <v>1</v>
      </c>
      <c r="F599" s="9"/>
      <c r="G599" s="9"/>
      <c r="H599" s="9"/>
      <c r="I599" s="9"/>
      <c r="J599" s="9"/>
      <c r="K599" s="9">
        <v>1</v>
      </c>
      <c r="L599" s="6">
        <f>B599+C599+F599+G599+I599+D599+H599+J599</f>
        <v>0</v>
      </c>
      <c r="M599" s="6">
        <f>G599+I599</f>
        <v>0</v>
      </c>
      <c r="N599" s="6"/>
      <c r="O599" s="6">
        <f>C599+D599+F599</f>
        <v>0</v>
      </c>
      <c r="P599" s="6"/>
    </row>
    <row r="600" spans="1:16" x14ac:dyDescent="0.35">
      <c r="A600" s="8" t="s">
        <v>1600</v>
      </c>
      <c r="B600" s="9"/>
      <c r="C600" s="9"/>
      <c r="D600" s="9"/>
      <c r="E600" s="9">
        <v>1</v>
      </c>
      <c r="F600" s="9"/>
      <c r="G600" s="9"/>
      <c r="H600" s="9"/>
      <c r="I600" s="9"/>
      <c r="J600" s="9"/>
      <c r="K600" s="9">
        <v>1</v>
      </c>
      <c r="L600" s="6">
        <f>B600+C600+F600+G600+I600+D600+H600+J600</f>
        <v>0</v>
      </c>
      <c r="M600" s="6">
        <f>G600+I600</f>
        <v>0</v>
      </c>
      <c r="N600" s="6"/>
      <c r="O600" s="6">
        <f>C600+D600+F600</f>
        <v>0</v>
      </c>
      <c r="P600" s="6"/>
    </row>
    <row r="601" spans="1:16" x14ac:dyDescent="0.35">
      <c r="A601" s="8" t="s">
        <v>2163</v>
      </c>
      <c r="B601" s="9"/>
      <c r="C601" s="9"/>
      <c r="D601" s="9"/>
      <c r="E601" s="9">
        <v>1</v>
      </c>
      <c r="F601" s="9"/>
      <c r="G601" s="9"/>
      <c r="H601" s="9"/>
      <c r="I601" s="9"/>
      <c r="J601" s="9"/>
      <c r="K601" s="9">
        <v>1</v>
      </c>
      <c r="L601" s="6">
        <f>B601+C601+F601+G601+I601+D601+H601+J601</f>
        <v>0</v>
      </c>
      <c r="M601" s="6">
        <f>G601+I601</f>
        <v>0</v>
      </c>
      <c r="N601" s="6"/>
      <c r="O601" s="6">
        <f>C601+D601+F601</f>
        <v>0</v>
      </c>
      <c r="P601" s="6"/>
    </row>
    <row r="602" spans="1:16" x14ac:dyDescent="0.35">
      <c r="A602" s="8" t="s">
        <v>1341</v>
      </c>
      <c r="B602" s="9"/>
      <c r="C602" s="9"/>
      <c r="D602" s="9"/>
      <c r="E602" s="9">
        <v>1</v>
      </c>
      <c r="F602" s="9"/>
      <c r="G602" s="9"/>
      <c r="H602" s="9"/>
      <c r="I602" s="9"/>
      <c r="J602" s="9"/>
      <c r="K602" s="9">
        <v>1</v>
      </c>
      <c r="L602" s="6">
        <f>B602+C602+F602+G602+I602+D602+H602+J602</f>
        <v>0</v>
      </c>
      <c r="M602" s="6">
        <f>G602+I602</f>
        <v>0</v>
      </c>
      <c r="N602" s="6"/>
      <c r="O602" s="6">
        <f>C602+D602+F602</f>
        <v>0</v>
      </c>
      <c r="P602" s="6"/>
    </row>
    <row r="603" spans="1:16" x14ac:dyDescent="0.35">
      <c r="A603" s="8" t="s">
        <v>2189</v>
      </c>
      <c r="B603" s="9"/>
      <c r="C603" s="9"/>
      <c r="D603" s="9"/>
      <c r="E603" s="9">
        <v>1</v>
      </c>
      <c r="F603" s="9"/>
      <c r="G603" s="9"/>
      <c r="H603" s="9"/>
      <c r="I603" s="9"/>
      <c r="J603" s="9"/>
      <c r="K603" s="9">
        <v>1</v>
      </c>
      <c r="L603" s="6">
        <f>B603+C603+F603+G603+I603+D603+H603+J603</f>
        <v>0</v>
      </c>
      <c r="M603" s="6">
        <f>G603+I603</f>
        <v>0</v>
      </c>
      <c r="N603" s="6"/>
      <c r="O603" s="6">
        <f>C603+D603+F603</f>
        <v>0</v>
      </c>
      <c r="P603" s="6"/>
    </row>
    <row r="604" spans="1:16" x14ac:dyDescent="0.35">
      <c r="A604" s="8" t="s">
        <v>328</v>
      </c>
      <c r="B604" s="9"/>
      <c r="C604" s="9"/>
      <c r="D604" s="9"/>
      <c r="E604" s="9">
        <v>1</v>
      </c>
      <c r="F604" s="9"/>
      <c r="G604" s="9"/>
      <c r="H604" s="9"/>
      <c r="I604" s="9"/>
      <c r="J604" s="9"/>
      <c r="K604" s="9">
        <v>1</v>
      </c>
      <c r="L604" s="6">
        <f>B604+C604+F604+G604+I604+D604+H604+J604</f>
        <v>0</v>
      </c>
      <c r="M604" s="6">
        <f>G604+I604</f>
        <v>0</v>
      </c>
      <c r="N604" s="6"/>
      <c r="O604" s="6">
        <f>C604+D604+F604</f>
        <v>0</v>
      </c>
      <c r="P604" s="6"/>
    </row>
    <row r="605" spans="1:16" x14ac:dyDescent="0.35">
      <c r="A605" s="8" t="s">
        <v>1359</v>
      </c>
      <c r="B605" s="9"/>
      <c r="C605" s="9"/>
      <c r="D605" s="9"/>
      <c r="E605" s="9">
        <v>1</v>
      </c>
      <c r="F605" s="9"/>
      <c r="G605" s="9"/>
      <c r="H605" s="9"/>
      <c r="I605" s="9"/>
      <c r="J605" s="9"/>
      <c r="K605" s="9">
        <v>1</v>
      </c>
      <c r="L605" s="6">
        <f>B605+C605+F605+G605+I605+D605+H605+J605</f>
        <v>0</v>
      </c>
      <c r="M605" s="6">
        <f>G605+I605</f>
        <v>0</v>
      </c>
      <c r="N605" s="6"/>
      <c r="O605" s="6">
        <f>C605+D605+F605</f>
        <v>0</v>
      </c>
      <c r="P605" s="6"/>
    </row>
    <row r="606" spans="1:16" x14ac:dyDescent="0.35">
      <c r="A606" s="8" t="s">
        <v>747</v>
      </c>
      <c r="B606" s="9"/>
      <c r="C606" s="9"/>
      <c r="D606" s="9"/>
      <c r="E606" s="9">
        <v>1</v>
      </c>
      <c r="F606" s="9"/>
      <c r="G606" s="9"/>
      <c r="H606" s="9"/>
      <c r="I606" s="9"/>
      <c r="J606" s="9"/>
      <c r="K606" s="9">
        <v>1</v>
      </c>
      <c r="L606" s="6">
        <f>B606+C606+F606+G606+I606+D606+H606+J606</f>
        <v>0</v>
      </c>
      <c r="M606" s="6">
        <f>G606+I606</f>
        <v>0</v>
      </c>
      <c r="N606" s="6"/>
      <c r="O606" s="6">
        <f>C606+D606+F606</f>
        <v>0</v>
      </c>
      <c r="P606" s="6"/>
    </row>
    <row r="607" spans="1:16" x14ac:dyDescent="0.35">
      <c r="M607" s="6"/>
      <c r="N607" s="6"/>
      <c r="O607" s="6"/>
      <c r="P607" s="6"/>
    </row>
    <row r="608" spans="1:16" x14ac:dyDescent="0.35">
      <c r="M608" s="6"/>
      <c r="N608" s="6"/>
      <c r="O608" s="6"/>
      <c r="P608" s="6"/>
    </row>
    <row r="609" spans="1:16" x14ac:dyDescent="0.35">
      <c r="A609" s="15" t="s">
        <v>2214</v>
      </c>
      <c r="B609" s="15" t="s">
        <v>2524</v>
      </c>
      <c r="C609" s="15" t="s">
        <v>575</v>
      </c>
      <c r="D609" s="15" t="s">
        <v>651</v>
      </c>
      <c r="E609" s="15" t="s">
        <v>9</v>
      </c>
      <c r="F609" s="15" t="s">
        <v>791</v>
      </c>
      <c r="G609" s="15" t="s">
        <v>30</v>
      </c>
      <c r="H609" s="15" t="s">
        <v>2215</v>
      </c>
      <c r="I609" s="6" t="s">
        <v>2472</v>
      </c>
      <c r="J609" s="6" t="s">
        <v>2470</v>
      </c>
      <c r="M609" s="6"/>
      <c r="N609" s="6"/>
      <c r="O609" s="6"/>
      <c r="P609" s="6"/>
    </row>
    <row r="610" spans="1:16" x14ac:dyDescent="0.35">
      <c r="A610" s="8" t="s">
        <v>169</v>
      </c>
      <c r="B610" s="9">
        <v>1</v>
      </c>
      <c r="C610" s="9">
        <v>13</v>
      </c>
      <c r="D610" s="9">
        <v>5</v>
      </c>
      <c r="E610" s="9">
        <v>7</v>
      </c>
      <c r="F610" s="9">
        <v>3</v>
      </c>
      <c r="G610" s="9">
        <v>2</v>
      </c>
      <c r="H610" s="9">
        <v>31</v>
      </c>
      <c r="I610" s="6">
        <f>D610+F610+B610+E610+G610</f>
        <v>18</v>
      </c>
      <c r="J610" s="6">
        <f>D610+F610</f>
        <v>8</v>
      </c>
      <c r="M610" s="6"/>
      <c r="N610" s="6"/>
      <c r="O610" s="6"/>
      <c r="P610" s="6"/>
    </row>
    <row r="611" spans="1:16" x14ac:dyDescent="0.35">
      <c r="A611" s="8" t="s">
        <v>591</v>
      </c>
      <c r="B611" s="9"/>
      <c r="C611" s="9">
        <v>22</v>
      </c>
      <c r="D611" s="9">
        <v>3</v>
      </c>
      <c r="E611" s="9">
        <v>5</v>
      </c>
      <c r="F611" s="9">
        <v>3</v>
      </c>
      <c r="G611" s="9">
        <v>1</v>
      </c>
      <c r="H611" s="9">
        <v>34</v>
      </c>
      <c r="I611" s="6">
        <f>D611+F611+B611+E611+G611</f>
        <v>12</v>
      </c>
      <c r="J611" s="6">
        <f>D611+F611</f>
        <v>6</v>
      </c>
      <c r="M611" s="6"/>
      <c r="N611" s="6"/>
      <c r="O611" s="6"/>
      <c r="P611" s="6"/>
    </row>
    <row r="612" spans="1:16" x14ac:dyDescent="0.35">
      <c r="A612" s="8" t="s">
        <v>146</v>
      </c>
      <c r="B612" s="9"/>
      <c r="C612" s="9">
        <v>18</v>
      </c>
      <c r="D612" s="9"/>
      <c r="E612" s="9">
        <v>4</v>
      </c>
      <c r="F612" s="9">
        <v>1</v>
      </c>
      <c r="G612" s="9">
        <v>5</v>
      </c>
      <c r="H612" s="9">
        <v>28</v>
      </c>
      <c r="I612" s="6">
        <f>D612+F612+B612+E612+G612</f>
        <v>10</v>
      </c>
      <c r="J612" s="6">
        <f>D612+F612</f>
        <v>1</v>
      </c>
      <c r="M612" s="6"/>
      <c r="N612" s="6"/>
      <c r="O612" s="6"/>
      <c r="P612" s="6"/>
    </row>
    <row r="613" spans="1:16" x14ac:dyDescent="0.35">
      <c r="A613" s="8" t="s">
        <v>16</v>
      </c>
      <c r="B613" s="9"/>
      <c r="C613" s="9"/>
      <c r="D613" s="9"/>
      <c r="E613" s="9">
        <v>10</v>
      </c>
      <c r="F613" s="9"/>
      <c r="G613" s="9"/>
      <c r="H613" s="9">
        <v>10</v>
      </c>
      <c r="I613" s="6">
        <f>D613+F613+B613+E613+G613</f>
        <v>10</v>
      </c>
      <c r="J613" s="6">
        <f>D613+F613</f>
        <v>0</v>
      </c>
      <c r="M613" s="6"/>
      <c r="N613" s="6"/>
      <c r="O613" s="6"/>
      <c r="P613" s="6"/>
    </row>
    <row r="614" spans="1:16" x14ac:dyDescent="0.35">
      <c r="A614" s="8" t="s">
        <v>360</v>
      </c>
      <c r="B614" s="9">
        <v>1</v>
      </c>
      <c r="C614" s="9"/>
      <c r="D614" s="9"/>
      <c r="E614" s="9">
        <v>4</v>
      </c>
      <c r="F614" s="9">
        <v>1</v>
      </c>
      <c r="G614" s="9">
        <v>3</v>
      </c>
      <c r="H614" s="9">
        <v>9</v>
      </c>
      <c r="I614" s="6">
        <f>D614+F614+B614+E614+G614</f>
        <v>9</v>
      </c>
      <c r="J614" s="6">
        <f>D614+F614</f>
        <v>1</v>
      </c>
      <c r="M614" s="6"/>
      <c r="N614" s="6"/>
      <c r="O614" s="6"/>
      <c r="P614" s="6"/>
    </row>
    <row r="615" spans="1:16" x14ac:dyDescent="0.35">
      <c r="A615" s="8" t="s">
        <v>28</v>
      </c>
      <c r="B615" s="9">
        <v>1</v>
      </c>
      <c r="C615" s="9">
        <v>4</v>
      </c>
      <c r="D615" s="9"/>
      <c r="E615" s="9">
        <v>2</v>
      </c>
      <c r="F615" s="9"/>
      <c r="G615" s="9">
        <v>5</v>
      </c>
      <c r="H615" s="9">
        <v>12</v>
      </c>
      <c r="I615" s="6">
        <f>D615+F615+B615+E615+G615</f>
        <v>8</v>
      </c>
      <c r="J615" s="6">
        <f>D615+F615</f>
        <v>0</v>
      </c>
      <c r="M615" s="6"/>
      <c r="N615" s="6"/>
      <c r="O615" s="6"/>
      <c r="P615" s="6"/>
    </row>
    <row r="616" spans="1:16" x14ac:dyDescent="0.35">
      <c r="A616" s="8" t="s">
        <v>868</v>
      </c>
      <c r="B616" s="9"/>
      <c r="C616" s="9"/>
      <c r="D616" s="9">
        <v>1</v>
      </c>
      <c r="E616" s="9">
        <v>2</v>
      </c>
      <c r="F616" s="9">
        <v>2</v>
      </c>
      <c r="G616" s="9">
        <v>1</v>
      </c>
      <c r="H616" s="9">
        <v>6</v>
      </c>
      <c r="I616" s="6">
        <f>D616+F616+B616+E616+G616</f>
        <v>6</v>
      </c>
      <c r="J616" s="6">
        <f>D616+F616</f>
        <v>3</v>
      </c>
      <c r="M616" s="6"/>
      <c r="N616" s="6"/>
      <c r="O616" s="6"/>
      <c r="P616" s="6"/>
    </row>
    <row r="617" spans="1:16" x14ac:dyDescent="0.35">
      <c r="A617" s="8" t="s">
        <v>2059</v>
      </c>
      <c r="B617" s="9"/>
      <c r="C617" s="9"/>
      <c r="D617" s="9"/>
      <c r="E617" s="9">
        <v>2</v>
      </c>
      <c r="F617" s="9"/>
      <c r="G617" s="9">
        <v>4</v>
      </c>
      <c r="H617" s="9">
        <v>6</v>
      </c>
      <c r="I617" s="6">
        <f>D617+F617+B617+E617+G617</f>
        <v>6</v>
      </c>
      <c r="J617" s="6">
        <f>D617+F617</f>
        <v>0</v>
      </c>
      <c r="M617" s="6"/>
      <c r="N617" s="6"/>
      <c r="O617" s="6"/>
      <c r="P617" s="6"/>
    </row>
    <row r="618" spans="1:16" x14ac:dyDescent="0.35">
      <c r="A618" s="8" t="s">
        <v>702</v>
      </c>
      <c r="B618" s="9">
        <v>1</v>
      </c>
      <c r="C618" s="9">
        <v>4</v>
      </c>
      <c r="D618" s="9">
        <v>2</v>
      </c>
      <c r="E618" s="9"/>
      <c r="F618" s="9">
        <v>1</v>
      </c>
      <c r="G618" s="9">
        <v>1</v>
      </c>
      <c r="H618" s="9">
        <v>9</v>
      </c>
      <c r="I618" s="6">
        <f>D618+F618+B618+E618+G618</f>
        <v>5</v>
      </c>
      <c r="J618" s="6">
        <f>D618+F618</f>
        <v>3</v>
      </c>
      <c r="M618" s="6"/>
      <c r="N618" s="6"/>
      <c r="O618" s="6"/>
      <c r="P618" s="6"/>
    </row>
    <row r="619" spans="1:16" x14ac:dyDescent="0.35">
      <c r="A619" s="8" t="s">
        <v>933</v>
      </c>
      <c r="B619" s="9">
        <v>2</v>
      </c>
      <c r="C619" s="9">
        <v>1</v>
      </c>
      <c r="D619" s="9">
        <v>1</v>
      </c>
      <c r="E619" s="9"/>
      <c r="F619" s="9">
        <v>2</v>
      </c>
      <c r="G619" s="9"/>
      <c r="H619" s="9">
        <v>6</v>
      </c>
      <c r="I619" s="6">
        <f>D619+F619+B619+E619+G619</f>
        <v>5</v>
      </c>
      <c r="J619" s="6">
        <f>D619+F619</f>
        <v>3</v>
      </c>
      <c r="M619" s="6"/>
      <c r="N619" s="6"/>
      <c r="O619" s="6"/>
      <c r="P619" s="6"/>
    </row>
    <row r="620" spans="1:16" x14ac:dyDescent="0.35">
      <c r="A620" s="8" t="s">
        <v>2609</v>
      </c>
      <c r="B620" s="9">
        <v>2</v>
      </c>
      <c r="C620" s="9"/>
      <c r="D620" s="9"/>
      <c r="E620" s="9">
        <v>3</v>
      </c>
      <c r="F620" s="9"/>
      <c r="G620" s="9"/>
      <c r="H620" s="9">
        <v>5</v>
      </c>
      <c r="I620" s="6">
        <f>D620+F620+B620+E620+G620</f>
        <v>5</v>
      </c>
      <c r="J620" s="6">
        <f>D620+F620</f>
        <v>0</v>
      </c>
      <c r="M620" s="6"/>
      <c r="N620" s="6"/>
      <c r="O620" s="6"/>
      <c r="P620" s="6"/>
    </row>
    <row r="621" spans="1:16" x14ac:dyDescent="0.35">
      <c r="A621" s="8" t="s">
        <v>329</v>
      </c>
      <c r="B621" s="9">
        <v>2</v>
      </c>
      <c r="C621" s="9"/>
      <c r="D621" s="9"/>
      <c r="E621" s="9">
        <v>3</v>
      </c>
      <c r="F621" s="9"/>
      <c r="G621" s="9"/>
      <c r="H621" s="9">
        <v>5</v>
      </c>
      <c r="I621" s="6">
        <f>D621+F621+B621+E621+G621</f>
        <v>5</v>
      </c>
      <c r="J621" s="6">
        <f>D621+F621</f>
        <v>0</v>
      </c>
      <c r="M621" s="6"/>
      <c r="N621" s="6"/>
      <c r="O621" s="6"/>
      <c r="P621" s="6"/>
    </row>
    <row r="622" spans="1:16" x14ac:dyDescent="0.35">
      <c r="A622" s="8" t="s">
        <v>372</v>
      </c>
      <c r="B622" s="9"/>
      <c r="C622" s="9">
        <v>10</v>
      </c>
      <c r="D622" s="9"/>
      <c r="E622" s="9">
        <v>1</v>
      </c>
      <c r="F622" s="9"/>
      <c r="G622" s="9"/>
      <c r="H622" s="9">
        <v>11</v>
      </c>
      <c r="I622" s="6">
        <f>D622+F622+B622+E622+G622</f>
        <v>1</v>
      </c>
      <c r="J622" s="6">
        <f>D622+F622</f>
        <v>0</v>
      </c>
      <c r="M622" s="6"/>
      <c r="N622" s="6"/>
      <c r="O622" s="6"/>
      <c r="P622" s="6"/>
    </row>
    <row r="623" spans="1:16" x14ac:dyDescent="0.35">
      <c r="A623" s="8" t="s">
        <v>680</v>
      </c>
      <c r="B623" s="9"/>
      <c r="C623" s="9">
        <v>9</v>
      </c>
      <c r="D623" s="9"/>
      <c r="E623" s="9"/>
      <c r="F623" s="9">
        <v>3</v>
      </c>
      <c r="G623" s="9"/>
      <c r="H623" s="9">
        <v>12</v>
      </c>
      <c r="I623" s="6">
        <f>D623+F623+B623+E623+G623</f>
        <v>3</v>
      </c>
      <c r="J623" s="6">
        <f>D623+F623</f>
        <v>3</v>
      </c>
      <c r="M623" s="6"/>
      <c r="N623" s="6"/>
      <c r="O623" s="6"/>
      <c r="P623" s="6"/>
    </row>
    <row r="624" spans="1:16" x14ac:dyDescent="0.35">
      <c r="A624" s="8" t="s">
        <v>1210</v>
      </c>
      <c r="B624" s="9"/>
      <c r="C624" s="9">
        <v>8</v>
      </c>
      <c r="D624" s="9"/>
      <c r="E624" s="9">
        <v>3</v>
      </c>
      <c r="F624" s="9"/>
      <c r="G624" s="9">
        <v>1</v>
      </c>
      <c r="H624" s="9">
        <v>12</v>
      </c>
      <c r="I624" s="6">
        <f>D624+F624+B624+E624+G624</f>
        <v>4</v>
      </c>
      <c r="J624" s="6">
        <f>D624+F624</f>
        <v>0</v>
      </c>
      <c r="M624" s="6"/>
      <c r="N624" s="6"/>
      <c r="O624" s="6"/>
      <c r="P624" s="6"/>
    </row>
    <row r="625" spans="1:20" x14ac:dyDescent="0.35">
      <c r="A625" s="8" t="s">
        <v>541</v>
      </c>
      <c r="B625" s="9"/>
      <c r="C625" s="9">
        <v>8</v>
      </c>
      <c r="D625" s="9"/>
      <c r="E625" s="9"/>
      <c r="F625" s="9"/>
      <c r="G625" s="9"/>
      <c r="H625" s="9">
        <v>8</v>
      </c>
      <c r="I625" s="6">
        <f>D625+F625+B625+E625+G625</f>
        <v>0</v>
      </c>
      <c r="J625" s="6">
        <f>D625+F625</f>
        <v>0</v>
      </c>
      <c r="M625" s="6"/>
      <c r="N625" s="6"/>
      <c r="O625" s="6"/>
      <c r="P625" s="6"/>
    </row>
    <row r="626" spans="1:20" x14ac:dyDescent="0.35">
      <c r="A626" s="8" t="s">
        <v>266</v>
      </c>
      <c r="B626" s="9"/>
      <c r="C626" s="9">
        <v>7</v>
      </c>
      <c r="D626" s="9">
        <v>1</v>
      </c>
      <c r="E626" s="9"/>
      <c r="F626" s="9"/>
      <c r="G626" s="9">
        <v>1</v>
      </c>
      <c r="H626" s="9">
        <v>9</v>
      </c>
      <c r="I626" s="6">
        <f>D626+F626+B626+E626+G626</f>
        <v>2</v>
      </c>
      <c r="J626" s="6">
        <f>D626+F626</f>
        <v>1</v>
      </c>
      <c r="M626" s="6"/>
      <c r="N626" s="6"/>
      <c r="O626" s="6"/>
      <c r="P626" s="6"/>
      <c r="R626" s="6"/>
      <c r="S626" s="6"/>
      <c r="T626" s="6"/>
    </row>
    <row r="627" spans="1:20" x14ac:dyDescent="0.35">
      <c r="A627" s="8" t="s">
        <v>1084</v>
      </c>
      <c r="B627" s="9"/>
      <c r="C627" s="9">
        <v>7</v>
      </c>
      <c r="D627" s="9"/>
      <c r="E627" s="9"/>
      <c r="F627" s="9"/>
      <c r="G627" s="9"/>
      <c r="H627" s="9">
        <v>7</v>
      </c>
      <c r="I627" s="6">
        <f>D627+F627+B627+E627+G627</f>
        <v>0</v>
      </c>
      <c r="J627" s="6">
        <f>D627+F627</f>
        <v>0</v>
      </c>
      <c r="M627" s="6"/>
      <c r="N627" s="6"/>
      <c r="O627" s="6"/>
      <c r="P627" s="6"/>
    </row>
    <row r="628" spans="1:20" x14ac:dyDescent="0.35">
      <c r="A628" s="8" t="s">
        <v>1089</v>
      </c>
      <c r="B628" s="9"/>
      <c r="C628" s="9">
        <v>7</v>
      </c>
      <c r="D628" s="9"/>
      <c r="E628" s="9"/>
      <c r="F628" s="9"/>
      <c r="G628" s="9"/>
      <c r="H628" s="9">
        <v>7</v>
      </c>
      <c r="I628" s="6">
        <f>D628+F628+B628+E628+G628</f>
        <v>0</v>
      </c>
      <c r="J628" s="6">
        <f>D628+F628</f>
        <v>0</v>
      </c>
      <c r="M628" s="6"/>
      <c r="N628" s="6"/>
      <c r="O628" s="6"/>
      <c r="P628" s="6"/>
    </row>
    <row r="629" spans="1:20" x14ac:dyDescent="0.35">
      <c r="A629" s="8" t="s">
        <v>1111</v>
      </c>
      <c r="B629" s="9"/>
      <c r="C629" s="9">
        <v>6</v>
      </c>
      <c r="D629" s="9"/>
      <c r="E629" s="9"/>
      <c r="F629" s="9"/>
      <c r="G629" s="9"/>
      <c r="H629" s="9">
        <v>6</v>
      </c>
      <c r="I629" s="6">
        <f>D629+F629+B629+E629+G629</f>
        <v>0</v>
      </c>
      <c r="J629" s="6">
        <f>D629+F629</f>
        <v>0</v>
      </c>
      <c r="M629" s="6"/>
      <c r="N629" s="6"/>
      <c r="O629" s="6"/>
      <c r="P629" s="6"/>
    </row>
    <row r="630" spans="1:20" x14ac:dyDescent="0.35">
      <c r="A630" s="8" t="s">
        <v>728</v>
      </c>
      <c r="B630" s="9"/>
      <c r="C630" s="9">
        <v>5</v>
      </c>
      <c r="D630" s="9"/>
      <c r="E630" s="9"/>
      <c r="F630" s="9"/>
      <c r="G630" s="9"/>
      <c r="H630" s="9">
        <v>5</v>
      </c>
      <c r="I630" s="6">
        <f>D630+F630+B630+E630+G630</f>
        <v>0</v>
      </c>
      <c r="J630" s="6">
        <f>D630+F630</f>
        <v>0</v>
      </c>
      <c r="M630" s="6"/>
      <c r="N630" s="6"/>
      <c r="O630" s="6"/>
      <c r="P630" s="6"/>
    </row>
    <row r="631" spans="1:20" x14ac:dyDescent="0.35">
      <c r="A631" s="8" t="s">
        <v>1599</v>
      </c>
      <c r="B631" s="9"/>
      <c r="C631" s="9">
        <v>5</v>
      </c>
      <c r="D631" s="9"/>
      <c r="E631" s="9"/>
      <c r="F631" s="9"/>
      <c r="G631" s="9">
        <v>1</v>
      </c>
      <c r="H631" s="9">
        <v>6</v>
      </c>
      <c r="I631" s="6">
        <f>D631+F631+B631+E631+G631</f>
        <v>1</v>
      </c>
      <c r="J631" s="6">
        <f>D631+F631</f>
        <v>0</v>
      </c>
      <c r="M631" s="6"/>
      <c r="N631" s="6"/>
      <c r="O631" s="6"/>
      <c r="P631" s="6"/>
    </row>
    <row r="632" spans="1:20" x14ac:dyDescent="0.35">
      <c r="A632" s="8" t="s">
        <v>1107</v>
      </c>
      <c r="B632" s="9"/>
      <c r="C632" s="9">
        <v>5</v>
      </c>
      <c r="D632" s="9"/>
      <c r="E632" s="9"/>
      <c r="F632" s="9"/>
      <c r="G632" s="9"/>
      <c r="H632" s="9">
        <v>5</v>
      </c>
      <c r="I632" s="6">
        <f>D632+F632+B632+E632+G632</f>
        <v>0</v>
      </c>
      <c r="J632" s="6">
        <f>D632+F632</f>
        <v>0</v>
      </c>
      <c r="M632" s="6"/>
      <c r="N632" s="6"/>
      <c r="O632" s="6"/>
      <c r="P632" s="6"/>
    </row>
    <row r="633" spans="1:20" x14ac:dyDescent="0.35">
      <c r="A633" s="8" t="s">
        <v>2203</v>
      </c>
      <c r="B633" s="9"/>
      <c r="C633" s="9">
        <v>3</v>
      </c>
      <c r="D633" s="9">
        <v>2</v>
      </c>
      <c r="E633" s="9"/>
      <c r="F633" s="9"/>
      <c r="G633" s="9">
        <v>2</v>
      </c>
      <c r="H633" s="9">
        <v>7</v>
      </c>
      <c r="I633" s="6">
        <f>D633+F633+B633+E633+G633</f>
        <v>4</v>
      </c>
      <c r="J633" s="6">
        <f>D633+F633</f>
        <v>2</v>
      </c>
      <c r="M633" s="6"/>
      <c r="N633" s="6"/>
      <c r="O633" s="6"/>
      <c r="P633" s="6"/>
    </row>
    <row r="634" spans="1:20" x14ac:dyDescent="0.35">
      <c r="B634" s="6"/>
      <c r="C634" s="6"/>
      <c r="D634" s="6"/>
      <c r="E634" s="6"/>
      <c r="F634" s="6"/>
      <c r="G634" s="6"/>
      <c r="H634" s="6"/>
    </row>
    <row r="635" spans="1:20" x14ac:dyDescent="0.35">
      <c r="B635" s="6"/>
      <c r="C635" s="6"/>
      <c r="D635" s="6"/>
      <c r="E635" s="6"/>
      <c r="F635" s="6"/>
      <c r="G635" s="6"/>
      <c r="H635" s="6"/>
    </row>
    <row r="636" spans="1:20" x14ac:dyDescent="0.35">
      <c r="A636" s="8" t="s">
        <v>1642</v>
      </c>
      <c r="B636" s="9">
        <v>1</v>
      </c>
      <c r="C636" s="9">
        <v>4</v>
      </c>
      <c r="D636" s="9">
        <v>2</v>
      </c>
      <c r="E636" s="9"/>
      <c r="F636" s="9"/>
      <c r="G636" s="9"/>
      <c r="H636" s="9">
        <v>7</v>
      </c>
      <c r="I636" s="6">
        <f>D636+F636+B636+E636+G636</f>
        <v>3</v>
      </c>
      <c r="J636" s="6">
        <f>D636+F636</f>
        <v>2</v>
      </c>
      <c r="M636" s="6"/>
      <c r="N636" s="6"/>
      <c r="O636" s="6"/>
      <c r="P636" s="6"/>
    </row>
    <row r="637" spans="1:20" x14ac:dyDescent="0.35">
      <c r="A637" s="8" t="s">
        <v>1461</v>
      </c>
      <c r="B637" s="9"/>
      <c r="C637" s="9">
        <v>2</v>
      </c>
      <c r="D637" s="9"/>
      <c r="E637" s="9">
        <v>3</v>
      </c>
      <c r="F637" s="9"/>
      <c r="G637" s="9"/>
      <c r="H637" s="9">
        <v>5</v>
      </c>
      <c r="I637" s="6">
        <f>D637+F637+B637+E637+G637</f>
        <v>3</v>
      </c>
      <c r="J637" s="6">
        <f>D637+F637</f>
        <v>0</v>
      </c>
      <c r="M637" s="6"/>
      <c r="N637" s="6"/>
      <c r="O637" s="6"/>
      <c r="P637" s="6"/>
    </row>
    <row r="638" spans="1:20" x14ac:dyDescent="0.35">
      <c r="A638" s="8" t="s">
        <v>106</v>
      </c>
      <c r="B638" s="9"/>
      <c r="C638" s="9">
        <v>1</v>
      </c>
      <c r="D638" s="9"/>
      <c r="E638" s="9"/>
      <c r="F638" s="9"/>
      <c r="G638" s="9">
        <v>3</v>
      </c>
      <c r="H638" s="9">
        <v>4</v>
      </c>
      <c r="I638" s="6">
        <f>D638+F638+B638+E638+G638</f>
        <v>3</v>
      </c>
      <c r="J638" s="6">
        <f>D638+F638</f>
        <v>0</v>
      </c>
      <c r="M638" s="6"/>
      <c r="N638" s="6"/>
      <c r="O638" s="6"/>
      <c r="P638" s="6"/>
    </row>
    <row r="639" spans="1:20" x14ac:dyDescent="0.35">
      <c r="A639" s="8" t="s">
        <v>2025</v>
      </c>
      <c r="B639" s="9">
        <v>3</v>
      </c>
      <c r="C639" s="9">
        <v>1</v>
      </c>
      <c r="D639" s="9"/>
      <c r="E639" s="9"/>
      <c r="F639" s="9"/>
      <c r="G639" s="9"/>
      <c r="H639" s="9">
        <v>4</v>
      </c>
      <c r="I639" s="6">
        <f>D639+F639+B639+E639+G639</f>
        <v>3</v>
      </c>
      <c r="J639" s="6">
        <f>D639+F639</f>
        <v>0</v>
      </c>
    </row>
    <row r="640" spans="1:20" x14ac:dyDescent="0.35">
      <c r="A640" s="8" t="s">
        <v>382</v>
      </c>
      <c r="B640" s="9"/>
      <c r="C640" s="9"/>
      <c r="D640" s="9">
        <v>1</v>
      </c>
      <c r="E640" s="9">
        <v>2</v>
      </c>
      <c r="F640" s="9"/>
      <c r="G640" s="9"/>
      <c r="H640" s="9">
        <v>3</v>
      </c>
      <c r="I640" s="6">
        <f>D640+F640+B640+E640+G640</f>
        <v>3</v>
      </c>
      <c r="J640" s="6">
        <f>D640+F640</f>
        <v>1</v>
      </c>
    </row>
    <row r="641" spans="1:20" x14ac:dyDescent="0.35">
      <c r="A641" s="8" t="s">
        <v>822</v>
      </c>
      <c r="B641" s="9"/>
      <c r="C641" s="9"/>
      <c r="D641" s="9">
        <v>1</v>
      </c>
      <c r="E641" s="9">
        <v>2</v>
      </c>
      <c r="F641" s="9"/>
      <c r="G641" s="9"/>
      <c r="H641" s="9">
        <v>3</v>
      </c>
      <c r="I641" s="6">
        <f>D641+F641+B641+E641+G641</f>
        <v>3</v>
      </c>
      <c r="J641" s="6">
        <f>D641+F641</f>
        <v>1</v>
      </c>
    </row>
    <row r="642" spans="1:20" x14ac:dyDescent="0.35">
      <c r="A642" s="8" t="s">
        <v>900</v>
      </c>
      <c r="B642" s="9"/>
      <c r="C642" s="9"/>
      <c r="D642" s="9"/>
      <c r="E642" s="9"/>
      <c r="F642" s="9">
        <v>3</v>
      </c>
      <c r="G642" s="9"/>
      <c r="H642" s="9">
        <v>3</v>
      </c>
      <c r="I642" s="6">
        <f>D642+F642+B642+E642+G642</f>
        <v>3</v>
      </c>
      <c r="J642" s="6">
        <f>D642+F642</f>
        <v>3</v>
      </c>
      <c r="M642" s="6"/>
      <c r="N642" s="6"/>
      <c r="O642" s="6"/>
      <c r="P642" s="6"/>
      <c r="R642" s="6"/>
      <c r="S642" s="6"/>
      <c r="T642" s="6"/>
    </row>
    <row r="643" spans="1:20" x14ac:dyDescent="0.35">
      <c r="A643" s="8" t="s">
        <v>936</v>
      </c>
      <c r="B643" s="9"/>
      <c r="C643" s="9"/>
      <c r="D643" s="9"/>
      <c r="E643" s="9">
        <v>2</v>
      </c>
      <c r="F643" s="9">
        <v>1</v>
      </c>
      <c r="G643" s="9"/>
      <c r="H643" s="9">
        <v>3</v>
      </c>
      <c r="I643" s="6">
        <f>D643+F643+B643+E643+G643</f>
        <v>3</v>
      </c>
      <c r="J643" s="6">
        <f>D643+F643</f>
        <v>1</v>
      </c>
      <c r="M643" s="6"/>
      <c r="N643" s="6"/>
      <c r="O643" s="6"/>
      <c r="P643" s="6"/>
      <c r="R643" s="6"/>
      <c r="S643" s="6"/>
      <c r="T643" s="6"/>
    </row>
    <row r="644" spans="1:20" x14ac:dyDescent="0.35">
      <c r="A644" s="8" t="s">
        <v>2144</v>
      </c>
      <c r="B644" s="9"/>
      <c r="C644" s="9"/>
      <c r="D644" s="9">
        <v>1</v>
      </c>
      <c r="E644" s="9">
        <v>2</v>
      </c>
      <c r="F644" s="9"/>
      <c r="G644" s="9"/>
      <c r="H644" s="9">
        <v>3</v>
      </c>
      <c r="I644" s="6">
        <f>D644+F644+B644+E644+G644</f>
        <v>3</v>
      </c>
      <c r="J644" s="6">
        <f>D644+F644</f>
        <v>1</v>
      </c>
      <c r="M644" s="6"/>
      <c r="N644" s="6"/>
      <c r="O644" s="6"/>
      <c r="P644" s="6"/>
      <c r="R644" s="6"/>
      <c r="S644" s="6"/>
      <c r="T644" s="6"/>
    </row>
    <row r="645" spans="1:20" x14ac:dyDescent="0.35">
      <c r="B645" s="6"/>
      <c r="C645" s="6"/>
      <c r="D645" s="6"/>
      <c r="E645" s="6"/>
      <c r="F645" s="6"/>
      <c r="G645" s="6"/>
      <c r="H645" s="6"/>
    </row>
    <row r="646" spans="1:20" x14ac:dyDescent="0.35">
      <c r="A646" s="8" t="s">
        <v>428</v>
      </c>
      <c r="B646" s="9">
        <v>1</v>
      </c>
      <c r="C646" s="9">
        <v>3</v>
      </c>
      <c r="D646" s="9">
        <v>1</v>
      </c>
      <c r="E646" s="9"/>
      <c r="F646" s="9"/>
      <c r="G646" s="9"/>
      <c r="H646" s="9">
        <v>5</v>
      </c>
      <c r="I646" s="6">
        <f>D646+F646+B646+E646+G646</f>
        <v>2</v>
      </c>
      <c r="J646" s="6">
        <f>D646+F646</f>
        <v>1</v>
      </c>
      <c r="M646" s="6"/>
      <c r="N646" s="6"/>
      <c r="O646" s="6"/>
      <c r="P646" s="6"/>
      <c r="R646" s="6"/>
      <c r="S646" s="6"/>
      <c r="T646" s="6"/>
    </row>
    <row r="647" spans="1:20" x14ac:dyDescent="0.35">
      <c r="A647" s="8" t="s">
        <v>1462</v>
      </c>
      <c r="B647" s="9"/>
      <c r="C647" s="9">
        <v>3</v>
      </c>
      <c r="D647" s="9">
        <v>1</v>
      </c>
      <c r="E647" s="9">
        <v>1</v>
      </c>
      <c r="F647" s="9"/>
      <c r="G647" s="9"/>
      <c r="H647" s="9">
        <v>5</v>
      </c>
      <c r="I647" s="6">
        <f>D647+F647+B647+E647+G647</f>
        <v>2</v>
      </c>
      <c r="J647" s="6">
        <f>D647+F647</f>
        <v>1</v>
      </c>
      <c r="M647" s="6"/>
      <c r="N647" s="6"/>
      <c r="O647" s="6"/>
      <c r="P647" s="6"/>
      <c r="R647" s="6"/>
      <c r="S647" s="6"/>
      <c r="T647" s="6"/>
    </row>
    <row r="648" spans="1:20" x14ac:dyDescent="0.35">
      <c r="A648" s="8" t="s">
        <v>2054</v>
      </c>
      <c r="B648" s="9"/>
      <c r="C648" s="9">
        <v>2</v>
      </c>
      <c r="D648" s="9">
        <v>2</v>
      </c>
      <c r="E648" s="9"/>
      <c r="F648" s="9"/>
      <c r="G648" s="9"/>
      <c r="H648" s="9">
        <v>4</v>
      </c>
      <c r="I648" s="6">
        <f>D648+F648+B648+E648+G648</f>
        <v>2</v>
      </c>
      <c r="J648" s="6">
        <f>D648+F648</f>
        <v>2</v>
      </c>
      <c r="M648" s="6"/>
      <c r="N648" s="6"/>
      <c r="O648" s="6"/>
      <c r="P648" s="6"/>
      <c r="R648" s="6"/>
      <c r="S648" s="6"/>
      <c r="T648" s="6"/>
    </row>
    <row r="649" spans="1:20" x14ac:dyDescent="0.35">
      <c r="A649" s="8" t="s">
        <v>838</v>
      </c>
      <c r="B649" s="9"/>
      <c r="C649" s="9">
        <v>2</v>
      </c>
      <c r="D649" s="9">
        <v>2</v>
      </c>
      <c r="E649" s="9"/>
      <c r="F649" s="9"/>
      <c r="G649" s="9"/>
      <c r="H649" s="9">
        <v>4</v>
      </c>
      <c r="I649" s="6">
        <f>D649+F649+B649+E649+G649</f>
        <v>2</v>
      </c>
      <c r="J649" s="6">
        <f>D649+F649</f>
        <v>2</v>
      </c>
      <c r="M649" s="6"/>
      <c r="N649" s="6"/>
      <c r="O649" s="6"/>
      <c r="P649" s="6"/>
      <c r="R649" s="6"/>
      <c r="S649" s="6"/>
      <c r="T649" s="6"/>
    </row>
    <row r="650" spans="1:20" x14ac:dyDescent="0.35">
      <c r="A650" s="8" t="s">
        <v>1762</v>
      </c>
      <c r="B650" s="9"/>
      <c r="C650" s="9">
        <v>2</v>
      </c>
      <c r="D650" s="9">
        <v>2</v>
      </c>
      <c r="E650" s="9"/>
      <c r="F650" s="9"/>
      <c r="G650" s="9"/>
      <c r="H650" s="9">
        <v>4</v>
      </c>
      <c r="I650" s="6">
        <f>D650+F650+B650+E650+G650</f>
        <v>2</v>
      </c>
      <c r="J650" s="6">
        <f>D650+F650</f>
        <v>2</v>
      </c>
      <c r="M650" s="6"/>
      <c r="N650" s="6"/>
      <c r="O650" s="6"/>
      <c r="P650" s="6"/>
      <c r="R650" s="6"/>
      <c r="S650" s="6"/>
      <c r="T650" s="6"/>
    </row>
    <row r="651" spans="1:20" x14ac:dyDescent="0.35">
      <c r="A651" s="8" t="s">
        <v>1840</v>
      </c>
      <c r="B651" s="9"/>
      <c r="C651" s="9">
        <v>1</v>
      </c>
      <c r="D651" s="9"/>
      <c r="E651" s="9"/>
      <c r="F651" s="9">
        <v>1</v>
      </c>
      <c r="G651" s="9">
        <v>1</v>
      </c>
      <c r="H651" s="9">
        <v>3</v>
      </c>
      <c r="I651" s="6">
        <f>D651+F651+B651+E651+G651</f>
        <v>2</v>
      </c>
      <c r="J651" s="6">
        <f>D651+F651</f>
        <v>1</v>
      </c>
      <c r="M651" s="6"/>
      <c r="N651" s="6"/>
      <c r="O651" s="6"/>
      <c r="P651" s="6"/>
      <c r="R651" s="6"/>
      <c r="S651" s="6"/>
      <c r="T651" s="6"/>
    </row>
    <row r="652" spans="1:20" x14ac:dyDescent="0.35">
      <c r="A652" s="8" t="s">
        <v>65</v>
      </c>
      <c r="B652" s="9"/>
      <c r="C652" s="9"/>
      <c r="D652" s="9"/>
      <c r="E652" s="9"/>
      <c r="F652" s="9"/>
      <c r="G652" s="9">
        <v>2</v>
      </c>
      <c r="H652" s="9">
        <v>2</v>
      </c>
      <c r="I652" s="6">
        <f>D652+F652+B652+E652+G652</f>
        <v>2</v>
      </c>
      <c r="J652" s="6">
        <f>D652+F652</f>
        <v>0</v>
      </c>
      <c r="M652" s="6"/>
      <c r="N652" s="6"/>
      <c r="O652" s="6"/>
      <c r="P652" s="6"/>
      <c r="R652" s="6"/>
      <c r="S652" s="6"/>
      <c r="T652" s="6"/>
    </row>
    <row r="653" spans="1:20" x14ac:dyDescent="0.35">
      <c r="A653" s="8" t="s">
        <v>762</v>
      </c>
      <c r="B653" s="9"/>
      <c r="C653" s="9"/>
      <c r="D653" s="9">
        <v>1</v>
      </c>
      <c r="E653" s="9"/>
      <c r="F653" s="9">
        <v>1</v>
      </c>
      <c r="G653" s="9"/>
      <c r="H653" s="9">
        <v>2</v>
      </c>
      <c r="I653" s="6">
        <f>D653+F653+B653+E653+G653</f>
        <v>2</v>
      </c>
      <c r="J653" s="6">
        <f>D653+F653</f>
        <v>2</v>
      </c>
      <c r="M653" s="6"/>
      <c r="N653" s="6"/>
      <c r="O653" s="6"/>
      <c r="P653" s="6"/>
      <c r="R653" s="6"/>
      <c r="S653" s="6"/>
      <c r="T653" s="6"/>
    </row>
    <row r="654" spans="1:20" x14ac:dyDescent="0.35">
      <c r="A654" s="8" t="s">
        <v>863</v>
      </c>
      <c r="B654" s="9"/>
      <c r="C654" s="9"/>
      <c r="D654" s="9">
        <v>2</v>
      </c>
      <c r="E654" s="9"/>
      <c r="F654" s="9"/>
      <c r="G654" s="9"/>
      <c r="H654" s="9">
        <v>2</v>
      </c>
      <c r="I654" s="6">
        <f>D654+F654+B654+E654+G654</f>
        <v>2</v>
      </c>
      <c r="J654" s="6">
        <f>D654+F654</f>
        <v>2</v>
      </c>
      <c r="M654" s="6"/>
      <c r="N654" s="6"/>
      <c r="O654" s="6"/>
      <c r="P654" s="6"/>
      <c r="R654" s="6"/>
      <c r="S654" s="6"/>
      <c r="T654" s="6"/>
    </row>
    <row r="655" spans="1:20" x14ac:dyDescent="0.35">
      <c r="A655" s="8" t="s">
        <v>2142</v>
      </c>
      <c r="B655" s="9"/>
      <c r="C655" s="9"/>
      <c r="D655" s="9"/>
      <c r="E655" s="9"/>
      <c r="F655" s="9"/>
      <c r="G655" s="9">
        <v>2</v>
      </c>
      <c r="H655" s="9">
        <v>2</v>
      </c>
      <c r="I655" s="6">
        <f>D655+F655+B655+E655+G655</f>
        <v>2</v>
      </c>
      <c r="J655" s="6">
        <f>D655+F655</f>
        <v>0</v>
      </c>
      <c r="M655" s="6"/>
      <c r="N655" s="6"/>
      <c r="O655" s="6"/>
      <c r="P655" s="6"/>
      <c r="R655" s="6"/>
      <c r="S655" s="6"/>
      <c r="T655" s="6"/>
    </row>
    <row r="656" spans="1:20" x14ac:dyDescent="0.35">
      <c r="A656" s="8" t="s">
        <v>124</v>
      </c>
      <c r="B656" s="9"/>
      <c r="C656" s="9"/>
      <c r="D656" s="9"/>
      <c r="E656" s="9">
        <v>2</v>
      </c>
      <c r="F656" s="9"/>
      <c r="G656" s="9"/>
      <c r="H656" s="9">
        <v>2</v>
      </c>
      <c r="I656" s="6">
        <f>D656+F656+B656+E656+G656</f>
        <v>2</v>
      </c>
      <c r="J656" s="6">
        <f>D656+F656</f>
        <v>0</v>
      </c>
      <c r="M656" s="6"/>
      <c r="N656" s="6"/>
      <c r="O656" s="6"/>
      <c r="P656" s="6"/>
      <c r="R656" s="6"/>
      <c r="S656" s="6"/>
      <c r="T656" s="6"/>
    </row>
    <row r="657" spans="1:20" x14ac:dyDescent="0.35">
      <c r="A657" s="8" t="s">
        <v>2619</v>
      </c>
      <c r="B657" s="9">
        <v>2</v>
      </c>
      <c r="C657" s="9"/>
      <c r="D657" s="9"/>
      <c r="E657" s="9"/>
      <c r="F657" s="9"/>
      <c r="G657" s="9"/>
      <c r="H657" s="9">
        <v>2</v>
      </c>
      <c r="I657" s="6">
        <f>D657+F657+B657+E657+G657</f>
        <v>2</v>
      </c>
      <c r="J657" s="6">
        <f>D657+F657</f>
        <v>0</v>
      </c>
      <c r="M657" s="6"/>
      <c r="N657" s="6"/>
      <c r="O657" s="6"/>
      <c r="P657" s="6"/>
      <c r="R657" s="6"/>
      <c r="S657" s="6"/>
      <c r="T657" s="6"/>
    </row>
    <row r="658" spans="1:20" x14ac:dyDescent="0.35">
      <c r="A658" s="8" t="s">
        <v>932</v>
      </c>
      <c r="B658" s="9"/>
      <c r="C658" s="9"/>
      <c r="D658" s="9"/>
      <c r="E658" s="9"/>
      <c r="F658" s="9">
        <v>2</v>
      </c>
      <c r="G658" s="9"/>
      <c r="H658" s="9">
        <v>2</v>
      </c>
      <c r="I658" s="6">
        <f>D658+F658+B658+E658+G658</f>
        <v>2</v>
      </c>
      <c r="J658" s="6">
        <f>D658+F658</f>
        <v>2</v>
      </c>
      <c r="M658" s="6"/>
      <c r="N658" s="6"/>
      <c r="O658" s="6"/>
      <c r="P658" s="6"/>
      <c r="R658" s="6"/>
      <c r="S658" s="6"/>
      <c r="T658" s="6"/>
    </row>
    <row r="659" spans="1:20" x14ac:dyDescent="0.35">
      <c r="A659" s="8" t="s">
        <v>2141</v>
      </c>
      <c r="B659" s="9"/>
      <c r="C659" s="9"/>
      <c r="D659" s="9"/>
      <c r="E659" s="9"/>
      <c r="F659" s="9"/>
      <c r="G659" s="9">
        <v>2</v>
      </c>
      <c r="H659" s="9">
        <v>2</v>
      </c>
      <c r="I659" s="6">
        <f>D659+F659+B659+E659+G659</f>
        <v>2</v>
      </c>
      <c r="J659" s="6">
        <f>D659+F659</f>
        <v>0</v>
      </c>
      <c r="M659" s="6"/>
      <c r="N659" s="6"/>
      <c r="O659" s="6"/>
      <c r="P659" s="6"/>
      <c r="R659" s="6"/>
      <c r="S659" s="6"/>
      <c r="T659" s="6"/>
    </row>
    <row r="660" spans="1:20" x14ac:dyDescent="0.35">
      <c r="A660" s="8" t="s">
        <v>157</v>
      </c>
      <c r="B660" s="9"/>
      <c r="C660" s="9"/>
      <c r="D660" s="9"/>
      <c r="E660" s="9"/>
      <c r="F660" s="9"/>
      <c r="G660" s="9">
        <v>2</v>
      </c>
      <c r="H660" s="9">
        <v>2</v>
      </c>
      <c r="I660" s="6">
        <f>D660+F660+B660+E660+G660</f>
        <v>2</v>
      </c>
      <c r="J660" s="6">
        <f>D660+F660</f>
        <v>0</v>
      </c>
      <c r="M660" s="6"/>
      <c r="N660" s="6"/>
      <c r="O660" s="6"/>
      <c r="P660" s="6"/>
      <c r="R660" s="6"/>
      <c r="S660" s="6"/>
      <c r="T660" s="6"/>
    </row>
    <row r="661" spans="1:20" x14ac:dyDescent="0.35">
      <c r="A661" s="8" t="s">
        <v>1011</v>
      </c>
      <c r="B661" s="9"/>
      <c r="C661" s="9"/>
      <c r="D661" s="9"/>
      <c r="E661" s="9"/>
      <c r="F661" s="9"/>
      <c r="G661" s="9">
        <v>2</v>
      </c>
      <c r="H661" s="9">
        <v>2</v>
      </c>
      <c r="I661" s="6">
        <f>D661+F661+B661+E661+G661</f>
        <v>2</v>
      </c>
      <c r="J661" s="6">
        <f>D661+F661</f>
        <v>0</v>
      </c>
      <c r="M661" s="6"/>
      <c r="N661" s="6"/>
      <c r="O661" s="6"/>
      <c r="P661" s="6"/>
      <c r="R661" s="6"/>
      <c r="S661" s="6"/>
      <c r="T661" s="6"/>
    </row>
    <row r="662" spans="1:20" x14ac:dyDescent="0.35">
      <c r="A662" s="8" t="s">
        <v>848</v>
      </c>
      <c r="B662" s="9">
        <v>2</v>
      </c>
      <c r="C662" s="9"/>
      <c r="D662" s="9"/>
      <c r="E662" s="9"/>
      <c r="F662" s="9"/>
      <c r="G662" s="9"/>
      <c r="H662" s="9">
        <v>2</v>
      </c>
      <c r="I662" s="6">
        <f>D662+F662+B662+E662+G662</f>
        <v>2</v>
      </c>
      <c r="J662" s="6">
        <f>D662+F662</f>
        <v>0</v>
      </c>
      <c r="M662" s="6"/>
      <c r="N662" s="6"/>
      <c r="O662" s="6"/>
      <c r="P662" s="6"/>
      <c r="R662" s="6"/>
      <c r="S662" s="6"/>
      <c r="T662" s="6"/>
    </row>
    <row r="663" spans="1:20" x14ac:dyDescent="0.35">
      <c r="A663" s="8" t="s">
        <v>201</v>
      </c>
      <c r="B663" s="9"/>
      <c r="C663" s="9"/>
      <c r="D663" s="9"/>
      <c r="E663" s="9">
        <v>2</v>
      </c>
      <c r="F663" s="9"/>
      <c r="G663" s="9"/>
      <c r="H663" s="9">
        <v>2</v>
      </c>
      <c r="I663" s="6">
        <f>D663+F663+B663+E663+G663</f>
        <v>2</v>
      </c>
      <c r="J663" s="6">
        <f>D663+F663</f>
        <v>0</v>
      </c>
      <c r="M663" s="6"/>
      <c r="N663" s="6"/>
      <c r="O663" s="6"/>
      <c r="P663" s="6"/>
      <c r="R663" s="6"/>
      <c r="S663" s="6"/>
      <c r="T663" s="6"/>
    </row>
    <row r="664" spans="1:20" x14ac:dyDescent="0.35">
      <c r="A664" s="8" t="s">
        <v>1467</v>
      </c>
      <c r="B664" s="9"/>
      <c r="C664" s="9"/>
      <c r="D664" s="9"/>
      <c r="E664" s="9"/>
      <c r="F664" s="9"/>
      <c r="G664" s="9">
        <v>2</v>
      </c>
      <c r="H664" s="9">
        <v>2</v>
      </c>
      <c r="I664" s="6">
        <f>D664+F664+B664+E664+G664</f>
        <v>2</v>
      </c>
      <c r="J664" s="6">
        <f>D664+F664</f>
        <v>0</v>
      </c>
      <c r="M664" s="6"/>
      <c r="N664" s="6"/>
      <c r="O664" s="6"/>
      <c r="P664" s="6"/>
      <c r="R664" s="6"/>
      <c r="S664" s="6"/>
      <c r="T664" s="6"/>
    </row>
    <row r="665" spans="1:20" x14ac:dyDescent="0.35">
      <c r="A665" s="8" t="s">
        <v>2187</v>
      </c>
      <c r="B665" s="9"/>
      <c r="C665" s="9"/>
      <c r="D665" s="9">
        <v>1</v>
      </c>
      <c r="E665" s="9"/>
      <c r="F665" s="9">
        <v>1</v>
      </c>
      <c r="G665" s="9"/>
      <c r="H665" s="9">
        <v>2</v>
      </c>
      <c r="I665" s="6">
        <f>D665+F665+B665+E665+G665</f>
        <v>2</v>
      </c>
      <c r="J665" s="6">
        <f>D665+F665</f>
        <v>2</v>
      </c>
      <c r="M665" s="6"/>
      <c r="N665" s="6"/>
      <c r="O665" s="6"/>
      <c r="P665" s="6"/>
      <c r="R665" s="6"/>
      <c r="S665" s="6"/>
      <c r="T665" s="6"/>
    </row>
    <row r="666" spans="1:20" x14ac:dyDescent="0.35">
      <c r="A666" s="8" t="s">
        <v>2612</v>
      </c>
      <c r="B666" s="9">
        <v>2</v>
      </c>
      <c r="C666" s="9"/>
      <c r="D666" s="9"/>
      <c r="E666" s="9"/>
      <c r="F666" s="9"/>
      <c r="G666" s="9"/>
      <c r="H666" s="9">
        <v>2</v>
      </c>
      <c r="I666" s="6">
        <f>D666+F666+B666+E666+G666</f>
        <v>2</v>
      </c>
      <c r="J666" s="6">
        <f>D666+F666</f>
        <v>0</v>
      </c>
      <c r="M666" s="6"/>
      <c r="N666" s="6"/>
      <c r="O666" s="6"/>
      <c r="P666" s="6"/>
      <c r="R666" s="6"/>
      <c r="S666" s="6"/>
      <c r="T666" s="6"/>
    </row>
    <row r="667" spans="1:20" x14ac:dyDescent="0.35">
      <c r="A667" s="8" t="s">
        <v>2135</v>
      </c>
      <c r="B667" s="9"/>
      <c r="C667" s="9"/>
      <c r="D667" s="9">
        <v>2</v>
      </c>
      <c r="E667" s="9"/>
      <c r="F667" s="9"/>
      <c r="G667" s="9"/>
      <c r="H667" s="9">
        <v>2</v>
      </c>
      <c r="I667" s="6">
        <f>D667+F667+B667+E667+G667</f>
        <v>2</v>
      </c>
      <c r="J667" s="6">
        <f>D667+F667</f>
        <v>2</v>
      </c>
      <c r="M667" s="6"/>
      <c r="N667" s="6"/>
      <c r="O667" s="6"/>
      <c r="P667" s="6"/>
    </row>
    <row r="668" spans="1:20" x14ac:dyDescent="0.35">
      <c r="A668" s="8" t="s">
        <v>2626</v>
      </c>
      <c r="B668" s="9">
        <v>2</v>
      </c>
      <c r="C668" s="9"/>
      <c r="D668" s="9"/>
      <c r="E668" s="9"/>
      <c r="F668" s="9"/>
      <c r="G668" s="9"/>
      <c r="H668" s="9">
        <v>2</v>
      </c>
      <c r="I668" s="6">
        <f>D668+F668+B668+E668+G668</f>
        <v>2</v>
      </c>
      <c r="J668" s="6">
        <f>D668+F668</f>
        <v>0</v>
      </c>
      <c r="M668" s="6"/>
      <c r="N668" s="6"/>
      <c r="O668" s="6"/>
      <c r="P668" s="6"/>
    </row>
    <row r="669" spans="1:20" x14ac:dyDescent="0.35">
      <c r="A669" s="8" t="s">
        <v>286</v>
      </c>
      <c r="B669" s="9">
        <v>1</v>
      </c>
      <c r="C669" s="9"/>
      <c r="D669" s="9"/>
      <c r="E669" s="9"/>
      <c r="F669" s="9"/>
      <c r="G669" s="9">
        <v>1</v>
      </c>
      <c r="H669" s="9">
        <v>2</v>
      </c>
      <c r="I669" s="6">
        <f>D669+F669+B669+E669+G669</f>
        <v>2</v>
      </c>
      <c r="J669" s="6">
        <f>D669+F669</f>
        <v>0</v>
      </c>
      <c r="M669" s="6"/>
      <c r="N669" s="6"/>
      <c r="O669" s="6"/>
      <c r="P669" s="6"/>
    </row>
    <row r="670" spans="1:20" x14ac:dyDescent="0.35">
      <c r="A670" s="8" t="s">
        <v>25</v>
      </c>
      <c r="B670" s="9"/>
      <c r="C670" s="9"/>
      <c r="D670" s="9"/>
      <c r="E670" s="9">
        <v>2</v>
      </c>
      <c r="F670" s="9"/>
      <c r="G670" s="9"/>
      <c r="H670" s="9">
        <v>2</v>
      </c>
      <c r="I670" s="6">
        <f>D670+F670+B670+E670+G670</f>
        <v>2</v>
      </c>
      <c r="J670" s="6">
        <f>D670+F670</f>
        <v>0</v>
      </c>
      <c r="M670" s="6"/>
      <c r="N670" s="6"/>
      <c r="O670" s="6"/>
      <c r="P670" s="6"/>
    </row>
    <row r="671" spans="1:20" x14ac:dyDescent="0.35">
      <c r="A671" s="8" t="s">
        <v>828</v>
      </c>
      <c r="B671" s="9"/>
      <c r="C671" s="9"/>
      <c r="D671" s="9">
        <v>2</v>
      </c>
      <c r="E671" s="9"/>
      <c r="F671" s="9"/>
      <c r="G671" s="9"/>
      <c r="H671" s="9">
        <v>2</v>
      </c>
      <c r="I671" s="6">
        <f>D671+F671+B671+E671+G671</f>
        <v>2</v>
      </c>
      <c r="J671" s="6">
        <f>D671+F671</f>
        <v>2</v>
      </c>
      <c r="M671" s="6"/>
      <c r="N671" s="6"/>
      <c r="O671" s="6"/>
      <c r="P671" s="6"/>
    </row>
    <row r="672" spans="1:20" x14ac:dyDescent="0.35">
      <c r="A672" s="8" t="s">
        <v>827</v>
      </c>
      <c r="B672" s="9"/>
      <c r="C672" s="9"/>
      <c r="D672" s="9">
        <v>1</v>
      </c>
      <c r="E672" s="9"/>
      <c r="F672" s="9"/>
      <c r="G672" s="9">
        <v>1</v>
      </c>
      <c r="H672" s="9">
        <v>2</v>
      </c>
      <c r="I672" s="6">
        <f>D672+F672+B672+E672+G672</f>
        <v>2</v>
      </c>
      <c r="J672" s="6">
        <f>D672+F672</f>
        <v>1</v>
      </c>
      <c r="M672" s="6"/>
      <c r="N672" s="6"/>
      <c r="O672" s="6"/>
      <c r="P672" s="6"/>
    </row>
    <row r="673" spans="1:16" x14ac:dyDescent="0.35">
      <c r="A673" s="8" t="s">
        <v>2136</v>
      </c>
      <c r="B673" s="9"/>
      <c r="C673" s="9"/>
      <c r="D673" s="9">
        <v>2</v>
      </c>
      <c r="E673" s="9"/>
      <c r="F673" s="9"/>
      <c r="G673" s="9"/>
      <c r="H673" s="9">
        <v>2</v>
      </c>
      <c r="I673" s="6">
        <f>D673+F673+B673+E673+G673</f>
        <v>2</v>
      </c>
      <c r="J673" s="6">
        <f>D673+F673</f>
        <v>2</v>
      </c>
      <c r="M673" s="6"/>
      <c r="N673" s="6"/>
      <c r="O673" s="6"/>
      <c r="P673" s="6"/>
    </row>
    <row r="674" spans="1:16" x14ac:dyDescent="0.35">
      <c r="A674" s="8" t="s">
        <v>374</v>
      </c>
      <c r="B674" s="9"/>
      <c r="C674" s="9"/>
      <c r="D674" s="9"/>
      <c r="E674" s="9"/>
      <c r="F674" s="9"/>
      <c r="G674" s="9">
        <v>2</v>
      </c>
      <c r="H674" s="9">
        <v>2</v>
      </c>
      <c r="I674" s="6">
        <f>D674+F674+B674+E674+G674</f>
        <v>2</v>
      </c>
      <c r="J674" s="6">
        <f>D674+F674</f>
        <v>0</v>
      </c>
      <c r="M674" s="6"/>
      <c r="N674" s="6"/>
      <c r="O674" s="6"/>
      <c r="P674" s="6"/>
    </row>
    <row r="675" spans="1:16" x14ac:dyDescent="0.35">
      <c r="B675" s="6"/>
      <c r="C675" s="6"/>
      <c r="D675" s="6"/>
      <c r="E675" s="6"/>
      <c r="F675" s="6"/>
      <c r="G675" s="6"/>
      <c r="H675" s="6"/>
    </row>
    <row r="676" spans="1:16" x14ac:dyDescent="0.35">
      <c r="B676" s="6"/>
      <c r="C676" s="6"/>
      <c r="D676" s="6"/>
      <c r="E676" s="6"/>
      <c r="F676" s="6"/>
      <c r="G676" s="6"/>
      <c r="H676" s="6"/>
    </row>
    <row r="677" spans="1:16" x14ac:dyDescent="0.35">
      <c r="A677" s="8" t="s">
        <v>845</v>
      </c>
      <c r="B677" s="9"/>
      <c r="C677" s="9">
        <v>3</v>
      </c>
      <c r="D677" s="9">
        <v>1</v>
      </c>
      <c r="E677" s="9"/>
      <c r="F677" s="9"/>
      <c r="G677" s="9"/>
      <c r="H677" s="9">
        <v>4</v>
      </c>
      <c r="I677" s="6">
        <f>D677+F677+B677+E677+G677</f>
        <v>1</v>
      </c>
      <c r="J677" s="6">
        <f>D677+F677</f>
        <v>1</v>
      </c>
      <c r="M677" s="6"/>
      <c r="N677" s="6"/>
      <c r="O677" s="6"/>
      <c r="P677" s="6"/>
    </row>
    <row r="678" spans="1:16" x14ac:dyDescent="0.35">
      <c r="A678" s="8" t="s">
        <v>1101</v>
      </c>
      <c r="B678" s="9"/>
      <c r="C678" s="9">
        <v>3</v>
      </c>
      <c r="D678" s="9">
        <v>1</v>
      </c>
      <c r="E678" s="9"/>
      <c r="F678" s="9"/>
      <c r="G678" s="9"/>
      <c r="H678" s="9">
        <v>4</v>
      </c>
      <c r="I678" s="6">
        <f>D678+F678+B678+E678+G678</f>
        <v>1</v>
      </c>
      <c r="J678" s="6">
        <f>D678+F678</f>
        <v>1</v>
      </c>
      <c r="M678" s="6"/>
      <c r="N678" s="6"/>
      <c r="O678" s="6"/>
      <c r="P678" s="6"/>
    </row>
    <row r="679" spans="1:16" x14ac:dyDescent="0.35">
      <c r="A679" s="8" t="s">
        <v>978</v>
      </c>
      <c r="B679" s="9"/>
      <c r="C679" s="9">
        <v>3</v>
      </c>
      <c r="D679" s="9"/>
      <c r="E679" s="9">
        <v>1</v>
      </c>
      <c r="F679" s="9"/>
      <c r="G679" s="9"/>
      <c r="H679" s="9">
        <v>4</v>
      </c>
      <c r="I679" s="6">
        <f>D679+F679+B679+E679+G679</f>
        <v>1</v>
      </c>
      <c r="J679" s="6">
        <f>D679+F679</f>
        <v>0</v>
      </c>
      <c r="M679" s="6"/>
      <c r="N679" s="6"/>
      <c r="O679" s="6"/>
      <c r="P679" s="6"/>
    </row>
    <row r="680" spans="1:16" x14ac:dyDescent="0.35">
      <c r="A680" s="8" t="s">
        <v>2107</v>
      </c>
      <c r="B680" s="9"/>
      <c r="C680" s="9">
        <v>1</v>
      </c>
      <c r="D680" s="9"/>
      <c r="E680" s="9"/>
      <c r="F680" s="9">
        <v>1</v>
      </c>
      <c r="G680" s="9"/>
      <c r="H680" s="9">
        <v>2</v>
      </c>
      <c r="I680" s="6">
        <f>D680+F680+B680+E680+G680</f>
        <v>1</v>
      </c>
      <c r="J680" s="6">
        <f>D680+F680</f>
        <v>1</v>
      </c>
      <c r="M680" s="6"/>
      <c r="N680" s="6"/>
      <c r="O680" s="6"/>
      <c r="P680" s="6"/>
    </row>
    <row r="681" spans="1:16" x14ac:dyDescent="0.35">
      <c r="A681" s="8" t="s">
        <v>761</v>
      </c>
      <c r="B681" s="9">
        <v>1</v>
      </c>
      <c r="C681" s="9">
        <v>1</v>
      </c>
      <c r="D681" s="9"/>
      <c r="E681" s="9"/>
      <c r="F681" s="9"/>
      <c r="G681" s="9"/>
      <c r="H681" s="9">
        <v>2</v>
      </c>
      <c r="I681" s="6">
        <f>D681+F681+B681+E681+G681</f>
        <v>1</v>
      </c>
      <c r="J681" s="6">
        <f>D681+F681</f>
        <v>0</v>
      </c>
      <c r="M681" s="6"/>
      <c r="N681" s="6"/>
      <c r="O681" s="6"/>
      <c r="P681" s="6"/>
    </row>
    <row r="682" spans="1:16" x14ac:dyDescent="0.35">
      <c r="A682" s="8" t="s">
        <v>1407</v>
      </c>
      <c r="B682" s="9"/>
      <c r="C682" s="9">
        <v>1</v>
      </c>
      <c r="D682" s="9"/>
      <c r="E682" s="9">
        <v>1</v>
      </c>
      <c r="F682" s="9"/>
      <c r="G682" s="9"/>
      <c r="H682" s="9">
        <v>2</v>
      </c>
      <c r="I682" s="6">
        <f>D682+F682+B682+E682+G682</f>
        <v>1</v>
      </c>
      <c r="J682" s="6">
        <f>D682+F682</f>
        <v>0</v>
      </c>
      <c r="M682" s="6"/>
      <c r="N682" s="6"/>
      <c r="O682" s="6"/>
      <c r="P682" s="6"/>
    </row>
    <row r="683" spans="1:16" x14ac:dyDescent="0.35">
      <c r="A683" s="8" t="s">
        <v>727</v>
      </c>
      <c r="B683" s="9"/>
      <c r="C683" s="9">
        <v>1</v>
      </c>
      <c r="D683" s="9"/>
      <c r="E683" s="9"/>
      <c r="F683" s="9"/>
      <c r="G683" s="9">
        <v>1</v>
      </c>
      <c r="H683" s="9">
        <v>2</v>
      </c>
      <c r="I683" s="6">
        <f>D683+F683+B683+E683+G683</f>
        <v>1</v>
      </c>
      <c r="J683" s="6">
        <f>D683+F683</f>
        <v>0</v>
      </c>
      <c r="M683" s="6"/>
      <c r="N683" s="6"/>
      <c r="O683" s="6"/>
      <c r="P683" s="6"/>
    </row>
    <row r="684" spans="1:16" x14ac:dyDescent="0.35">
      <c r="A684" s="8" t="s">
        <v>256</v>
      </c>
      <c r="B684" s="9"/>
      <c r="C684" s="9">
        <v>1</v>
      </c>
      <c r="D684" s="9"/>
      <c r="E684" s="9"/>
      <c r="F684" s="9"/>
      <c r="G684" s="9">
        <v>1</v>
      </c>
      <c r="H684" s="9">
        <v>2</v>
      </c>
      <c r="I684" s="6">
        <f>D684+F684+B684+E684+G684</f>
        <v>1</v>
      </c>
      <c r="J684" s="6">
        <f>D684+F684</f>
        <v>0</v>
      </c>
      <c r="M684" s="6"/>
      <c r="N684" s="6"/>
      <c r="O684" s="6"/>
      <c r="P684" s="6"/>
    </row>
    <row r="685" spans="1:16" x14ac:dyDescent="0.35">
      <c r="A685" s="8" t="s">
        <v>1114</v>
      </c>
      <c r="B685" s="9"/>
      <c r="C685" s="9">
        <v>1</v>
      </c>
      <c r="D685" s="9"/>
      <c r="E685" s="9"/>
      <c r="F685" s="9"/>
      <c r="G685" s="9">
        <v>1</v>
      </c>
      <c r="H685" s="9">
        <v>2</v>
      </c>
      <c r="I685" s="6">
        <f>D685+F685+B685+E685+G685</f>
        <v>1</v>
      </c>
      <c r="J685" s="6">
        <f>D685+F685</f>
        <v>0</v>
      </c>
      <c r="M685" s="6"/>
      <c r="N685" s="6"/>
      <c r="O685" s="6"/>
      <c r="P685" s="6"/>
    </row>
    <row r="686" spans="1:16" x14ac:dyDescent="0.35">
      <c r="A686" s="8" t="s">
        <v>741</v>
      </c>
      <c r="B686" s="9"/>
      <c r="C686" s="9">
        <v>1</v>
      </c>
      <c r="D686" s="9"/>
      <c r="E686" s="9"/>
      <c r="F686" s="9"/>
      <c r="G686" s="9">
        <v>1</v>
      </c>
      <c r="H686" s="9">
        <v>2</v>
      </c>
      <c r="I686" s="6">
        <f>D686+F686+B686+E686+G686</f>
        <v>1</v>
      </c>
      <c r="J686" s="6">
        <f>D686+F686</f>
        <v>0</v>
      </c>
      <c r="M686" s="6"/>
      <c r="N686" s="6"/>
      <c r="O686" s="6"/>
      <c r="P686" s="6"/>
    </row>
    <row r="687" spans="1:16" x14ac:dyDescent="0.35">
      <c r="A687" s="8" t="s">
        <v>847</v>
      </c>
      <c r="B687" s="9"/>
      <c r="C687" s="9"/>
      <c r="D687" s="9">
        <v>1</v>
      </c>
      <c r="E687" s="9"/>
      <c r="F687" s="9"/>
      <c r="G687" s="9"/>
      <c r="H687" s="9">
        <v>1</v>
      </c>
      <c r="I687" s="6">
        <f>D687+F687+B687+E687+G687</f>
        <v>1</v>
      </c>
      <c r="J687" s="6">
        <f>D687+F687</f>
        <v>1</v>
      </c>
      <c r="M687" s="6"/>
      <c r="N687" s="6"/>
      <c r="O687" s="6"/>
      <c r="P687" s="6"/>
    </row>
    <row r="688" spans="1:16" x14ac:dyDescent="0.35">
      <c r="A688" s="8" t="s">
        <v>2592</v>
      </c>
      <c r="B688" s="9">
        <v>1</v>
      </c>
      <c r="C688" s="9"/>
      <c r="D688" s="9"/>
      <c r="E688" s="9"/>
      <c r="F688" s="9"/>
      <c r="G688" s="9"/>
      <c r="H688" s="9">
        <v>1</v>
      </c>
      <c r="I688" s="6">
        <f>D688+F688+B688+E688+G688</f>
        <v>1</v>
      </c>
      <c r="J688" s="6">
        <f>D688+F688</f>
        <v>0</v>
      </c>
      <c r="M688" s="6"/>
      <c r="N688" s="6"/>
      <c r="O688" s="6"/>
      <c r="P688" s="6"/>
    </row>
    <row r="689" spans="1:16" x14ac:dyDescent="0.35">
      <c r="A689" s="8" t="s">
        <v>2629</v>
      </c>
      <c r="B689" s="9">
        <v>1</v>
      </c>
      <c r="C689" s="9"/>
      <c r="D689" s="9"/>
      <c r="E689" s="9"/>
      <c r="F689" s="9"/>
      <c r="G689" s="9"/>
      <c r="H689" s="9">
        <v>1</v>
      </c>
      <c r="I689" s="6">
        <f>D689+F689+B689+E689+G689</f>
        <v>1</v>
      </c>
      <c r="J689" s="6">
        <f>D689+F689</f>
        <v>0</v>
      </c>
      <c r="M689" s="6"/>
      <c r="N689" s="6"/>
      <c r="O689" s="6"/>
      <c r="P689" s="6"/>
    </row>
    <row r="690" spans="1:16" x14ac:dyDescent="0.35">
      <c r="A690" s="8" t="s">
        <v>2625</v>
      </c>
      <c r="B690" s="9">
        <v>1</v>
      </c>
      <c r="C690" s="9"/>
      <c r="D690" s="9"/>
      <c r="E690" s="9"/>
      <c r="F690" s="9"/>
      <c r="G690" s="9"/>
      <c r="H690" s="9">
        <v>1</v>
      </c>
      <c r="I690" s="6">
        <f>D690+F690+B690+E690+G690</f>
        <v>1</v>
      </c>
      <c r="J690" s="6">
        <f>D690+F690</f>
        <v>0</v>
      </c>
      <c r="M690" s="6"/>
      <c r="N690" s="6"/>
      <c r="O690" s="6"/>
      <c r="P690" s="6"/>
    </row>
    <row r="691" spans="1:16" x14ac:dyDescent="0.35">
      <c r="A691" s="8" t="s">
        <v>2167</v>
      </c>
      <c r="B691" s="9"/>
      <c r="C691" s="9"/>
      <c r="D691" s="9"/>
      <c r="E691" s="9">
        <v>1</v>
      </c>
      <c r="F691" s="9"/>
      <c r="G691" s="9"/>
      <c r="H691" s="9">
        <v>1</v>
      </c>
      <c r="I691" s="6">
        <f>D691+F691+B691+E691+G691</f>
        <v>1</v>
      </c>
      <c r="J691" s="6">
        <f>D691+F691</f>
        <v>0</v>
      </c>
      <c r="M691" s="6"/>
      <c r="N691" s="6"/>
      <c r="O691" s="6"/>
      <c r="P691" s="6"/>
    </row>
    <row r="692" spans="1:16" x14ac:dyDescent="0.35">
      <c r="A692" s="8" t="s">
        <v>1129</v>
      </c>
      <c r="B692" s="9">
        <v>1</v>
      </c>
      <c r="C692" s="9"/>
      <c r="D692" s="9"/>
      <c r="E692" s="9"/>
      <c r="F692" s="9"/>
      <c r="G692" s="9"/>
      <c r="H692" s="9">
        <v>1</v>
      </c>
      <c r="I692" s="6">
        <f>D692+F692+B692+E692+G692</f>
        <v>1</v>
      </c>
      <c r="J692" s="6">
        <f>D692+F692</f>
        <v>0</v>
      </c>
      <c r="M692" s="6"/>
      <c r="N692" s="6"/>
      <c r="O692" s="6"/>
      <c r="P692" s="6"/>
    </row>
    <row r="693" spans="1:16" x14ac:dyDescent="0.35">
      <c r="A693" s="8" t="s">
        <v>81</v>
      </c>
      <c r="B693" s="9"/>
      <c r="C693" s="9"/>
      <c r="D693" s="9"/>
      <c r="E693" s="9"/>
      <c r="F693" s="9"/>
      <c r="G693" s="9">
        <v>1</v>
      </c>
      <c r="H693" s="9">
        <v>1</v>
      </c>
      <c r="I693" s="6">
        <f>D693+F693+B693+E693+G693</f>
        <v>1</v>
      </c>
      <c r="J693" s="6">
        <f>D693+F693</f>
        <v>0</v>
      </c>
      <c r="M693" s="6"/>
      <c r="N693" s="6"/>
      <c r="O693" s="6"/>
      <c r="P693" s="6"/>
    </row>
    <row r="694" spans="1:16" x14ac:dyDescent="0.35">
      <c r="A694" s="8" t="s">
        <v>2112</v>
      </c>
      <c r="B694" s="9"/>
      <c r="C694" s="9"/>
      <c r="D694" s="9"/>
      <c r="E694" s="9"/>
      <c r="F694" s="9"/>
      <c r="G694" s="9">
        <v>1</v>
      </c>
      <c r="H694" s="9">
        <v>1</v>
      </c>
      <c r="I694" s="6">
        <f>D694+F694+B694+E694+G694</f>
        <v>1</v>
      </c>
      <c r="J694" s="6">
        <f>D694+F694</f>
        <v>0</v>
      </c>
      <c r="M694" s="6"/>
      <c r="N694" s="6"/>
      <c r="O694" s="6"/>
      <c r="P694" s="6"/>
    </row>
    <row r="695" spans="1:16" x14ac:dyDescent="0.35">
      <c r="A695" s="8" t="s">
        <v>852</v>
      </c>
      <c r="B695" s="9"/>
      <c r="C695" s="9"/>
      <c r="D695" s="9">
        <v>1</v>
      </c>
      <c r="E695" s="9"/>
      <c r="F695" s="9"/>
      <c r="G695" s="9"/>
      <c r="H695" s="9">
        <v>1</v>
      </c>
      <c r="I695" s="6">
        <f>D695+F695+B695+E695+G695</f>
        <v>1</v>
      </c>
      <c r="J695" s="6">
        <f>D695+F695</f>
        <v>1</v>
      </c>
      <c r="M695" s="6"/>
      <c r="N695" s="6"/>
      <c r="O695" s="6"/>
      <c r="P695" s="6"/>
    </row>
    <row r="696" spans="1:16" x14ac:dyDescent="0.35">
      <c r="A696" s="8" t="s">
        <v>94</v>
      </c>
      <c r="B696" s="9"/>
      <c r="C696" s="9"/>
      <c r="D696" s="9"/>
      <c r="E696" s="9"/>
      <c r="F696" s="9"/>
      <c r="G696" s="9">
        <v>1</v>
      </c>
      <c r="H696" s="9">
        <v>1</v>
      </c>
      <c r="I696" s="6">
        <f>D696+F696+B696+E696+G696</f>
        <v>1</v>
      </c>
      <c r="J696" s="6">
        <f>D696+F696</f>
        <v>0</v>
      </c>
      <c r="M696" s="6"/>
      <c r="N696" s="6"/>
      <c r="O696" s="6"/>
      <c r="P696" s="6"/>
    </row>
    <row r="697" spans="1:16" x14ac:dyDescent="0.35">
      <c r="A697" s="8" t="s">
        <v>2161</v>
      </c>
      <c r="B697" s="9">
        <v>1</v>
      </c>
      <c r="C697" s="9"/>
      <c r="D697" s="9"/>
      <c r="E697" s="9"/>
      <c r="F697" s="9"/>
      <c r="G697" s="9"/>
      <c r="H697" s="9">
        <v>1</v>
      </c>
      <c r="I697" s="6">
        <f>D697+F697+B697+E697+G697</f>
        <v>1</v>
      </c>
      <c r="J697" s="6">
        <f>D697+F697</f>
        <v>0</v>
      </c>
      <c r="M697" s="6"/>
      <c r="N697" s="6"/>
      <c r="O697" s="6"/>
      <c r="P697" s="6"/>
    </row>
    <row r="698" spans="1:16" x14ac:dyDescent="0.35">
      <c r="A698" s="8" t="s">
        <v>940</v>
      </c>
      <c r="B698" s="9"/>
      <c r="C698" s="9"/>
      <c r="D698" s="9"/>
      <c r="E698" s="9"/>
      <c r="F698" s="9">
        <v>1</v>
      </c>
      <c r="G698" s="9"/>
      <c r="H698" s="9">
        <v>1</v>
      </c>
      <c r="I698" s="6">
        <f>D698+F698+B698+E698+G698</f>
        <v>1</v>
      </c>
      <c r="J698" s="6">
        <f>D698+F698</f>
        <v>1</v>
      </c>
      <c r="M698" s="6"/>
      <c r="N698" s="6"/>
      <c r="O698" s="6"/>
      <c r="P698" s="6"/>
    </row>
    <row r="699" spans="1:16" x14ac:dyDescent="0.35">
      <c r="A699" s="8" t="s">
        <v>2083</v>
      </c>
      <c r="B699" s="9"/>
      <c r="C699" s="9"/>
      <c r="D699" s="9">
        <v>1</v>
      </c>
      <c r="E699" s="9"/>
      <c r="F699" s="9"/>
      <c r="G699" s="9"/>
      <c r="H699" s="9">
        <v>1</v>
      </c>
      <c r="I699" s="6">
        <f>D699+F699+B699+E699+G699</f>
        <v>1</v>
      </c>
      <c r="J699" s="6">
        <f>D699+F699</f>
        <v>1</v>
      </c>
      <c r="M699" s="6"/>
      <c r="N699" s="6"/>
      <c r="O699" s="6"/>
      <c r="P699" s="6"/>
    </row>
    <row r="700" spans="1:16" x14ac:dyDescent="0.35">
      <c r="A700" s="8" t="s">
        <v>2134</v>
      </c>
      <c r="B700" s="9"/>
      <c r="C700" s="9"/>
      <c r="D700" s="9">
        <v>1</v>
      </c>
      <c r="E700" s="9"/>
      <c r="F700" s="9"/>
      <c r="G700" s="9"/>
      <c r="H700" s="9">
        <v>1</v>
      </c>
      <c r="I700" s="6">
        <f>D700+F700+B700+E700+G700</f>
        <v>1</v>
      </c>
      <c r="J700" s="6">
        <f>D700+F700</f>
        <v>1</v>
      </c>
      <c r="M700" s="6"/>
      <c r="N700" s="6"/>
      <c r="O700" s="6"/>
      <c r="P700" s="6"/>
    </row>
    <row r="701" spans="1:16" x14ac:dyDescent="0.35">
      <c r="A701" s="8" t="s">
        <v>2073</v>
      </c>
      <c r="B701" s="9">
        <v>1</v>
      </c>
      <c r="C701" s="9"/>
      <c r="D701" s="9"/>
      <c r="E701" s="9"/>
      <c r="F701" s="9"/>
      <c r="G701" s="9"/>
      <c r="H701" s="9">
        <v>1</v>
      </c>
      <c r="I701" s="6">
        <f>D701+F701+B701+E701+G701</f>
        <v>1</v>
      </c>
      <c r="J701" s="6">
        <f>D701+F701</f>
        <v>0</v>
      </c>
      <c r="M701" s="6"/>
      <c r="N701" s="6"/>
      <c r="O701" s="6"/>
      <c r="P701" s="6"/>
    </row>
    <row r="702" spans="1:16" x14ac:dyDescent="0.35">
      <c r="A702" s="8" t="s">
        <v>2614</v>
      </c>
      <c r="B702" s="9">
        <v>1</v>
      </c>
      <c r="C702" s="9"/>
      <c r="D702" s="9"/>
      <c r="E702" s="9"/>
      <c r="F702" s="9"/>
      <c r="G702" s="9"/>
      <c r="H702" s="9">
        <v>1</v>
      </c>
      <c r="I702" s="6">
        <f>D702+F702+B702+E702+G702</f>
        <v>1</v>
      </c>
      <c r="J702" s="6">
        <f>D702+F702</f>
        <v>0</v>
      </c>
      <c r="M702" s="6"/>
      <c r="N702" s="6"/>
      <c r="O702" s="6"/>
      <c r="P702" s="6"/>
    </row>
    <row r="703" spans="1:16" x14ac:dyDescent="0.35">
      <c r="A703" s="8" t="s">
        <v>2138</v>
      </c>
      <c r="B703" s="9"/>
      <c r="C703" s="9"/>
      <c r="D703" s="9"/>
      <c r="E703" s="9"/>
      <c r="F703" s="9"/>
      <c r="G703" s="9">
        <v>1</v>
      </c>
      <c r="H703" s="9">
        <v>1</v>
      </c>
      <c r="I703" s="6">
        <f>D703+F703+B703+E703+G703</f>
        <v>1</v>
      </c>
      <c r="J703" s="6">
        <f>D703+F703</f>
        <v>0</v>
      </c>
      <c r="M703" s="6"/>
      <c r="N703" s="6"/>
      <c r="O703" s="6"/>
      <c r="P703" s="6"/>
    </row>
    <row r="704" spans="1:16" x14ac:dyDescent="0.35">
      <c r="A704" s="8" t="s">
        <v>133</v>
      </c>
      <c r="B704" s="9"/>
      <c r="C704" s="9"/>
      <c r="D704" s="9"/>
      <c r="E704" s="9">
        <v>1</v>
      </c>
      <c r="F704" s="9"/>
      <c r="G704" s="9"/>
      <c r="H704" s="9">
        <v>1</v>
      </c>
      <c r="I704" s="6">
        <f>D704+F704+B704+E704+G704</f>
        <v>1</v>
      </c>
      <c r="J704" s="6">
        <f>D704+F704</f>
        <v>0</v>
      </c>
      <c r="M704" s="6"/>
      <c r="N704" s="6"/>
      <c r="O704" s="6"/>
      <c r="P704" s="6"/>
    </row>
    <row r="705" spans="1:16" x14ac:dyDescent="0.35">
      <c r="A705" s="8" t="s">
        <v>2139</v>
      </c>
      <c r="B705" s="9"/>
      <c r="C705" s="9"/>
      <c r="D705" s="9"/>
      <c r="E705" s="9"/>
      <c r="F705" s="9"/>
      <c r="G705" s="9">
        <v>1</v>
      </c>
      <c r="H705" s="9">
        <v>1</v>
      </c>
      <c r="I705" s="6">
        <f>D705+F705+B705+E705+G705</f>
        <v>1</v>
      </c>
      <c r="J705" s="6">
        <f>D705+F705</f>
        <v>0</v>
      </c>
      <c r="M705" s="6"/>
      <c r="N705" s="6"/>
      <c r="O705" s="6"/>
      <c r="P705" s="6"/>
    </row>
    <row r="706" spans="1:16" x14ac:dyDescent="0.35">
      <c r="A706" s="8" t="s">
        <v>832</v>
      </c>
      <c r="B706" s="9"/>
      <c r="C706" s="9"/>
      <c r="D706" s="9">
        <v>1</v>
      </c>
      <c r="E706" s="9"/>
      <c r="F706" s="9"/>
      <c r="G706" s="9"/>
      <c r="H706" s="9">
        <v>1</v>
      </c>
      <c r="I706" s="6">
        <f>D706+F706+B706+E706+G706</f>
        <v>1</v>
      </c>
      <c r="J706" s="6">
        <f>D706+F706</f>
        <v>1</v>
      </c>
      <c r="M706" s="6"/>
      <c r="N706" s="6"/>
      <c r="O706" s="6"/>
      <c r="P706" s="6"/>
    </row>
    <row r="707" spans="1:16" x14ac:dyDescent="0.35">
      <c r="A707" s="8" t="s">
        <v>892</v>
      </c>
      <c r="B707" s="9"/>
      <c r="C707" s="9"/>
      <c r="D707" s="9"/>
      <c r="E707" s="9"/>
      <c r="F707" s="9">
        <v>1</v>
      </c>
      <c r="G707" s="9"/>
      <c r="H707" s="9">
        <v>1</v>
      </c>
      <c r="I707" s="6">
        <f>D707+F707+B707+E707+G707</f>
        <v>1</v>
      </c>
      <c r="J707" s="6">
        <f>D707+F707</f>
        <v>1</v>
      </c>
      <c r="M707" s="6"/>
      <c r="N707" s="6"/>
      <c r="O707" s="6"/>
      <c r="P707" s="6"/>
    </row>
    <row r="708" spans="1:16" x14ac:dyDescent="0.35">
      <c r="A708" s="8" t="s">
        <v>2570</v>
      </c>
      <c r="B708" s="9">
        <v>1</v>
      </c>
      <c r="C708" s="9"/>
      <c r="D708" s="9"/>
      <c r="E708" s="9"/>
      <c r="F708" s="9"/>
      <c r="G708" s="9"/>
      <c r="H708" s="9">
        <v>1</v>
      </c>
      <c r="I708" s="6">
        <f>D708+F708+B708+E708+G708</f>
        <v>1</v>
      </c>
      <c r="J708" s="6">
        <f>D708+F708</f>
        <v>0</v>
      </c>
      <c r="M708" s="6"/>
      <c r="N708" s="6"/>
      <c r="O708" s="6"/>
      <c r="P708" s="6"/>
    </row>
    <row r="709" spans="1:16" x14ac:dyDescent="0.35">
      <c r="A709" s="8" t="s">
        <v>386</v>
      </c>
      <c r="B709" s="9"/>
      <c r="C709" s="9"/>
      <c r="D709" s="9"/>
      <c r="E709" s="9">
        <v>1</v>
      </c>
      <c r="F709" s="9"/>
      <c r="G709" s="9"/>
      <c r="H709" s="9">
        <v>1</v>
      </c>
      <c r="I709" s="6">
        <f>D709+F709+B709+E709+G709</f>
        <v>1</v>
      </c>
      <c r="J709" s="6">
        <f>D709+F709</f>
        <v>0</v>
      </c>
      <c r="M709" s="6"/>
      <c r="N709" s="6"/>
      <c r="O709" s="6"/>
      <c r="P709" s="6"/>
    </row>
    <row r="710" spans="1:16" x14ac:dyDescent="0.35">
      <c r="A710" s="8" t="s">
        <v>938</v>
      </c>
      <c r="B710" s="9"/>
      <c r="C710" s="9"/>
      <c r="D710" s="9"/>
      <c r="E710" s="9"/>
      <c r="F710" s="9">
        <v>1</v>
      </c>
      <c r="G710" s="9"/>
      <c r="H710" s="9">
        <v>1</v>
      </c>
      <c r="I710" s="6">
        <f>D710+F710+B710+E710+G710</f>
        <v>1</v>
      </c>
      <c r="J710" s="6">
        <f>D710+F710</f>
        <v>1</v>
      </c>
      <c r="M710" s="6"/>
      <c r="N710" s="6"/>
      <c r="O710" s="6"/>
      <c r="P710" s="6"/>
    </row>
    <row r="711" spans="1:16" x14ac:dyDescent="0.35">
      <c r="A711" s="8" t="s">
        <v>176</v>
      </c>
      <c r="B711" s="9"/>
      <c r="C711" s="9"/>
      <c r="D711" s="9"/>
      <c r="E711" s="9"/>
      <c r="F711" s="9"/>
      <c r="G711" s="9">
        <v>1</v>
      </c>
      <c r="H711" s="9">
        <v>1</v>
      </c>
      <c r="I711" s="6">
        <f>D711+F711+B711+E711+G711</f>
        <v>1</v>
      </c>
      <c r="J711" s="6">
        <f>D711+F711</f>
        <v>0</v>
      </c>
      <c r="M711" s="6"/>
      <c r="N711" s="6"/>
      <c r="O711" s="6"/>
      <c r="P711" s="6"/>
    </row>
    <row r="712" spans="1:16" x14ac:dyDescent="0.35">
      <c r="A712" s="8" t="s">
        <v>253</v>
      </c>
      <c r="B712" s="9"/>
      <c r="C712" s="9"/>
      <c r="D712" s="9"/>
      <c r="E712" s="9">
        <v>1</v>
      </c>
      <c r="F712" s="9"/>
      <c r="G712" s="9"/>
      <c r="H712" s="9">
        <v>1</v>
      </c>
      <c r="I712" s="6">
        <f>D712+F712+B712+E712+G712</f>
        <v>1</v>
      </c>
      <c r="J712" s="6">
        <f>D712+F712</f>
        <v>0</v>
      </c>
      <c r="M712" s="6"/>
      <c r="N712" s="6"/>
      <c r="O712" s="6"/>
      <c r="P712" s="6"/>
    </row>
    <row r="713" spans="1:16" x14ac:dyDescent="0.35">
      <c r="A713" s="8" t="s">
        <v>2150</v>
      </c>
      <c r="B713" s="9"/>
      <c r="C713" s="9"/>
      <c r="D713" s="9"/>
      <c r="E713" s="9">
        <v>1</v>
      </c>
      <c r="F713" s="9"/>
      <c r="G713" s="9"/>
      <c r="H713" s="9">
        <v>1</v>
      </c>
      <c r="I713" s="6">
        <f>D713+F713+B713+E713+G713</f>
        <v>1</v>
      </c>
      <c r="J713" s="6">
        <f>D713+F713</f>
        <v>0</v>
      </c>
      <c r="M713" s="6"/>
      <c r="N713" s="6"/>
      <c r="O713" s="6"/>
      <c r="P713" s="6"/>
    </row>
    <row r="714" spans="1:16" x14ac:dyDescent="0.35">
      <c r="A714" s="8" t="s">
        <v>2149</v>
      </c>
      <c r="B714" s="9"/>
      <c r="C714" s="9"/>
      <c r="D714" s="9"/>
      <c r="E714" s="9">
        <v>1</v>
      </c>
      <c r="F714" s="9"/>
      <c r="G714" s="9"/>
      <c r="H714" s="9">
        <v>1</v>
      </c>
      <c r="I714" s="6">
        <f>D714+F714+B714+E714+G714</f>
        <v>1</v>
      </c>
      <c r="J714" s="6">
        <f>D714+F714</f>
        <v>0</v>
      </c>
      <c r="M714" s="6"/>
      <c r="N714" s="6"/>
      <c r="O714" s="6"/>
      <c r="P714" s="6"/>
    </row>
    <row r="715" spans="1:16" x14ac:dyDescent="0.35">
      <c r="A715" s="8" t="s">
        <v>2171</v>
      </c>
      <c r="B715" s="9"/>
      <c r="C715" s="9"/>
      <c r="D715" s="9">
        <v>1</v>
      </c>
      <c r="E715" s="9"/>
      <c r="F715" s="9"/>
      <c r="G715" s="9"/>
      <c r="H715" s="9">
        <v>1</v>
      </c>
      <c r="I715" s="6">
        <f>D715+F715+B715+E715+G715</f>
        <v>1</v>
      </c>
      <c r="J715" s="6">
        <f>D715+F715</f>
        <v>1</v>
      </c>
      <c r="M715" s="6"/>
      <c r="N715" s="6"/>
      <c r="O715" s="6"/>
      <c r="P715" s="6"/>
    </row>
    <row r="716" spans="1:16" x14ac:dyDescent="0.35">
      <c r="A716" s="8" t="s">
        <v>889</v>
      </c>
      <c r="B716" s="9"/>
      <c r="C716" s="9"/>
      <c r="D716" s="9"/>
      <c r="E716" s="9"/>
      <c r="F716" s="9">
        <v>1</v>
      </c>
      <c r="G716" s="9"/>
      <c r="H716" s="9">
        <v>1</v>
      </c>
      <c r="I716" s="6">
        <f>D716+F716+B716+E716+G716</f>
        <v>1</v>
      </c>
      <c r="J716" s="6">
        <f>D716+F716</f>
        <v>1</v>
      </c>
      <c r="M716" s="6"/>
      <c r="N716" s="6"/>
      <c r="O716" s="6"/>
      <c r="P716" s="6"/>
    </row>
    <row r="717" spans="1:16" x14ac:dyDescent="0.35">
      <c r="A717" s="8" t="s">
        <v>841</v>
      </c>
      <c r="B717" s="9"/>
      <c r="C717" s="9"/>
      <c r="D717" s="9">
        <v>1</v>
      </c>
      <c r="E717" s="9"/>
      <c r="F717" s="9"/>
      <c r="G717" s="9"/>
      <c r="H717" s="9">
        <v>1</v>
      </c>
      <c r="I717" s="6">
        <f>D717+F717+B717+E717+G717</f>
        <v>1</v>
      </c>
      <c r="J717" s="6">
        <f>D717+F717</f>
        <v>1</v>
      </c>
      <c r="M717" s="6"/>
      <c r="N717" s="6"/>
      <c r="O717" s="6"/>
      <c r="P717" s="6"/>
    </row>
    <row r="718" spans="1:16" x14ac:dyDescent="0.35">
      <c r="A718" s="8" t="s">
        <v>764</v>
      </c>
      <c r="B718" s="9"/>
      <c r="C718" s="9"/>
      <c r="D718" s="9">
        <v>1</v>
      </c>
      <c r="E718" s="9"/>
      <c r="F718" s="9"/>
      <c r="G718" s="9"/>
      <c r="H718" s="9">
        <v>1</v>
      </c>
      <c r="I718" s="6">
        <f>D718+F718+B718+E718+G718</f>
        <v>1</v>
      </c>
      <c r="J718" s="6">
        <f>D718+F718</f>
        <v>1</v>
      </c>
      <c r="M718" s="6"/>
      <c r="N718" s="6"/>
      <c r="O718" s="6"/>
      <c r="P718" s="6"/>
    </row>
    <row r="719" spans="1:16" x14ac:dyDescent="0.35">
      <c r="A719" s="8" t="s">
        <v>1468</v>
      </c>
      <c r="B719" s="9"/>
      <c r="C719" s="9"/>
      <c r="D719" s="9"/>
      <c r="E719" s="9">
        <v>1</v>
      </c>
      <c r="F719" s="9"/>
      <c r="G719" s="9"/>
      <c r="H719" s="9">
        <v>1</v>
      </c>
      <c r="I719" s="6">
        <f>D719+F719+B719+E719+G719</f>
        <v>1</v>
      </c>
      <c r="J719" s="6">
        <f>D719+F719</f>
        <v>0</v>
      </c>
      <c r="M719" s="6"/>
      <c r="N719" s="6"/>
      <c r="O719" s="6"/>
      <c r="P719" s="6"/>
    </row>
    <row r="720" spans="1:16" x14ac:dyDescent="0.35">
      <c r="A720" s="8" t="s">
        <v>227</v>
      </c>
      <c r="B720" s="9"/>
      <c r="C720" s="9"/>
      <c r="D720" s="9"/>
      <c r="E720" s="9">
        <v>1</v>
      </c>
      <c r="F720" s="9"/>
      <c r="G720" s="9"/>
      <c r="H720" s="9">
        <v>1</v>
      </c>
      <c r="I720" s="6">
        <f>D720+F720+B720+E720+G720</f>
        <v>1</v>
      </c>
      <c r="J720" s="6">
        <f>D720+F720</f>
        <v>0</v>
      </c>
      <c r="M720" s="6"/>
      <c r="N720" s="6"/>
      <c r="O720" s="6"/>
      <c r="P720" s="6"/>
    </row>
    <row r="721" spans="1:16" x14ac:dyDescent="0.35">
      <c r="A721" s="8" t="s">
        <v>202</v>
      </c>
      <c r="B721" s="9"/>
      <c r="C721" s="9"/>
      <c r="D721" s="9"/>
      <c r="E721" s="9"/>
      <c r="F721" s="9"/>
      <c r="G721" s="9">
        <v>1</v>
      </c>
      <c r="H721" s="9">
        <v>1</v>
      </c>
      <c r="I721" s="6">
        <f>D721+F721+B721+E721+G721</f>
        <v>1</v>
      </c>
      <c r="J721" s="6">
        <f>D721+F721</f>
        <v>0</v>
      </c>
      <c r="M721" s="6"/>
      <c r="N721" s="6"/>
      <c r="O721" s="6"/>
      <c r="P721" s="6"/>
    </row>
    <row r="722" spans="1:16" x14ac:dyDescent="0.35">
      <c r="A722" s="8" t="s">
        <v>1460</v>
      </c>
      <c r="B722" s="9"/>
      <c r="C722" s="9"/>
      <c r="D722" s="9"/>
      <c r="E722" s="9"/>
      <c r="F722" s="9"/>
      <c r="G722" s="9">
        <v>1</v>
      </c>
      <c r="H722" s="9">
        <v>1</v>
      </c>
      <c r="I722" s="6">
        <f>D722+F722+B722+E722+G722</f>
        <v>1</v>
      </c>
      <c r="J722" s="6">
        <f>D722+F722</f>
        <v>0</v>
      </c>
      <c r="M722" s="6"/>
      <c r="N722" s="6"/>
      <c r="O722" s="6"/>
      <c r="P722" s="6"/>
    </row>
    <row r="723" spans="1:16" x14ac:dyDescent="0.35">
      <c r="A723" s="8" t="s">
        <v>205</v>
      </c>
      <c r="B723" s="9"/>
      <c r="C723" s="9"/>
      <c r="D723" s="9"/>
      <c r="E723" s="9">
        <v>1</v>
      </c>
      <c r="F723" s="9"/>
      <c r="G723" s="9"/>
      <c r="H723" s="9">
        <v>1</v>
      </c>
      <c r="I723" s="6">
        <f>D723+F723+B723+E723+G723</f>
        <v>1</v>
      </c>
      <c r="J723" s="6">
        <f>D723+F723</f>
        <v>0</v>
      </c>
      <c r="M723" s="6"/>
      <c r="N723" s="6"/>
      <c r="O723" s="6"/>
      <c r="P723" s="6"/>
    </row>
    <row r="724" spans="1:16" x14ac:dyDescent="0.35">
      <c r="A724" s="8" t="s">
        <v>211</v>
      </c>
      <c r="B724" s="9"/>
      <c r="C724" s="9"/>
      <c r="D724" s="9"/>
      <c r="E724" s="9"/>
      <c r="F724" s="9"/>
      <c r="G724" s="9">
        <v>1</v>
      </c>
      <c r="H724" s="9">
        <v>1</v>
      </c>
      <c r="I724" s="6">
        <f>D724+F724+B724+E724+G724</f>
        <v>1</v>
      </c>
      <c r="J724" s="6">
        <f>D724+F724</f>
        <v>0</v>
      </c>
      <c r="M724" s="6"/>
      <c r="N724" s="6"/>
      <c r="O724" s="6"/>
      <c r="P724" s="6"/>
    </row>
    <row r="725" spans="1:16" x14ac:dyDescent="0.35">
      <c r="A725" s="8" t="s">
        <v>2628</v>
      </c>
      <c r="B725" s="9">
        <v>1</v>
      </c>
      <c r="C725" s="9"/>
      <c r="D725" s="9"/>
      <c r="E725" s="9"/>
      <c r="F725" s="9"/>
      <c r="G725" s="9"/>
      <c r="H725" s="9">
        <v>1</v>
      </c>
      <c r="I725" s="6">
        <f>D725+F725+B725+E725+G725</f>
        <v>1</v>
      </c>
      <c r="J725" s="6">
        <f>D725+F725</f>
        <v>0</v>
      </c>
      <c r="M725" s="6"/>
      <c r="N725" s="6"/>
      <c r="O725" s="6"/>
      <c r="P725" s="6"/>
    </row>
    <row r="726" spans="1:16" x14ac:dyDescent="0.35">
      <c r="A726" s="8" t="s">
        <v>2622</v>
      </c>
      <c r="B726" s="9">
        <v>1</v>
      </c>
      <c r="C726" s="9"/>
      <c r="D726" s="9"/>
      <c r="E726" s="9"/>
      <c r="F726" s="9"/>
      <c r="G726" s="9"/>
      <c r="H726" s="9">
        <v>1</v>
      </c>
      <c r="I726" s="6">
        <f>D726+F726+B726+E726+G726</f>
        <v>1</v>
      </c>
      <c r="J726" s="6">
        <f>D726+F726</f>
        <v>0</v>
      </c>
      <c r="M726" s="6"/>
      <c r="N726" s="6"/>
      <c r="O726" s="6"/>
      <c r="P726" s="6"/>
    </row>
    <row r="727" spans="1:16" x14ac:dyDescent="0.35">
      <c r="A727" s="8" t="s">
        <v>2574</v>
      </c>
      <c r="B727" s="9">
        <v>1</v>
      </c>
      <c r="C727" s="9"/>
      <c r="D727" s="9"/>
      <c r="E727" s="9"/>
      <c r="F727" s="9"/>
      <c r="G727" s="9"/>
      <c r="H727" s="9">
        <v>1</v>
      </c>
      <c r="I727" s="6">
        <f>D727+F727+B727+E727+G727</f>
        <v>1</v>
      </c>
      <c r="J727" s="6">
        <f>D727+F727</f>
        <v>0</v>
      </c>
      <c r="M727" s="6"/>
      <c r="N727" s="6"/>
      <c r="O727" s="6"/>
      <c r="P727" s="6"/>
    </row>
    <row r="728" spans="1:16" x14ac:dyDescent="0.35">
      <c r="A728" s="8" t="s">
        <v>867</v>
      </c>
      <c r="B728" s="9"/>
      <c r="C728" s="9"/>
      <c r="D728" s="9">
        <v>1</v>
      </c>
      <c r="E728" s="9"/>
      <c r="F728" s="9"/>
      <c r="G728" s="9"/>
      <c r="H728" s="9">
        <v>1</v>
      </c>
      <c r="I728" s="6">
        <f>D728+F728+B728+E728+G728</f>
        <v>1</v>
      </c>
      <c r="J728" s="6">
        <f>D728+F728</f>
        <v>1</v>
      </c>
      <c r="M728" s="6"/>
      <c r="N728" s="6"/>
      <c r="O728" s="6"/>
      <c r="P728" s="6"/>
    </row>
    <row r="729" spans="1:16" x14ac:dyDescent="0.35">
      <c r="A729" s="8" t="s">
        <v>671</v>
      </c>
      <c r="B729" s="9"/>
      <c r="C729" s="9"/>
      <c r="D729" s="9">
        <v>1</v>
      </c>
      <c r="E729" s="9"/>
      <c r="F729" s="9"/>
      <c r="G729" s="9"/>
      <c r="H729" s="9">
        <v>1</v>
      </c>
      <c r="I729" s="6">
        <f>D729+F729+B729+E729+G729</f>
        <v>1</v>
      </c>
      <c r="J729" s="6">
        <f>D729+F729</f>
        <v>1</v>
      </c>
      <c r="M729" s="6"/>
      <c r="N729" s="6"/>
      <c r="O729" s="6"/>
      <c r="P729" s="6"/>
    </row>
    <row r="730" spans="1:16" x14ac:dyDescent="0.35">
      <c r="A730" s="8" t="s">
        <v>2175</v>
      </c>
      <c r="B730" s="9"/>
      <c r="C730" s="9"/>
      <c r="D730" s="9"/>
      <c r="E730" s="9"/>
      <c r="F730" s="9">
        <v>1</v>
      </c>
      <c r="G730" s="9"/>
      <c r="H730" s="9">
        <v>1</v>
      </c>
      <c r="I730" s="6">
        <f>D730+F730+B730+E730+G730</f>
        <v>1</v>
      </c>
      <c r="J730" s="6">
        <f>D730+F730</f>
        <v>1</v>
      </c>
      <c r="M730" s="6"/>
      <c r="N730" s="6"/>
      <c r="O730" s="6"/>
      <c r="P730" s="6"/>
    </row>
    <row r="731" spans="1:16" x14ac:dyDescent="0.35">
      <c r="A731" s="8" t="s">
        <v>831</v>
      </c>
      <c r="B731" s="9"/>
      <c r="C731" s="9"/>
      <c r="D731" s="9">
        <v>1</v>
      </c>
      <c r="E731" s="9"/>
      <c r="F731" s="9"/>
      <c r="G731" s="9"/>
      <c r="H731" s="9">
        <v>1</v>
      </c>
      <c r="I731" s="6">
        <f>D731+F731+B731+E731+G731</f>
        <v>1</v>
      </c>
      <c r="J731" s="6">
        <f>D731+F731</f>
        <v>1</v>
      </c>
      <c r="M731" s="6"/>
      <c r="N731" s="6"/>
      <c r="O731" s="6"/>
      <c r="P731" s="6"/>
    </row>
    <row r="732" spans="1:16" x14ac:dyDescent="0.35">
      <c r="A732" s="8" t="s">
        <v>2633</v>
      </c>
      <c r="B732" s="9">
        <v>1</v>
      </c>
      <c r="C732" s="9"/>
      <c r="D732" s="9"/>
      <c r="E732" s="9"/>
      <c r="F732" s="9"/>
      <c r="G732" s="9"/>
      <c r="H732" s="9">
        <v>1</v>
      </c>
      <c r="I732" s="6">
        <f>D732+F732+B732+E732+G732</f>
        <v>1</v>
      </c>
      <c r="J732" s="6">
        <f>D732+F732</f>
        <v>0</v>
      </c>
      <c r="M732" s="6"/>
      <c r="N732" s="6"/>
      <c r="O732" s="6"/>
      <c r="P732" s="6"/>
    </row>
    <row r="733" spans="1:16" x14ac:dyDescent="0.35">
      <c r="A733" s="8" t="s">
        <v>826</v>
      </c>
      <c r="B733" s="9"/>
      <c r="C733" s="9"/>
      <c r="D733" s="9">
        <v>1</v>
      </c>
      <c r="E733" s="9"/>
      <c r="F733" s="9"/>
      <c r="G733" s="9"/>
      <c r="H733" s="9">
        <v>1</v>
      </c>
      <c r="I733" s="6">
        <f>D733+F733+B733+E733+G733</f>
        <v>1</v>
      </c>
      <c r="J733" s="6">
        <f>D733+F733</f>
        <v>1</v>
      </c>
      <c r="M733" s="6"/>
      <c r="N733" s="6"/>
      <c r="O733" s="6"/>
      <c r="P733" s="6"/>
    </row>
    <row r="734" spans="1:16" x14ac:dyDescent="0.35">
      <c r="A734" s="8" t="s">
        <v>2616</v>
      </c>
      <c r="B734" s="9">
        <v>1</v>
      </c>
      <c r="C734" s="9"/>
      <c r="D734" s="9"/>
      <c r="E734" s="9"/>
      <c r="F734" s="9"/>
      <c r="G734" s="9"/>
      <c r="H734" s="9">
        <v>1</v>
      </c>
      <c r="I734" s="6">
        <f>D734+F734+B734+E734+G734</f>
        <v>1</v>
      </c>
      <c r="J734" s="6">
        <f>D734+F734</f>
        <v>0</v>
      </c>
      <c r="M734" s="6"/>
      <c r="N734" s="6"/>
      <c r="O734" s="6"/>
      <c r="P734" s="6"/>
    </row>
    <row r="735" spans="1:16" x14ac:dyDescent="0.35">
      <c r="A735" s="8" t="s">
        <v>939</v>
      </c>
      <c r="B735" s="9"/>
      <c r="C735" s="9"/>
      <c r="D735" s="9"/>
      <c r="E735" s="9"/>
      <c r="F735" s="9">
        <v>1</v>
      </c>
      <c r="G735" s="9"/>
      <c r="H735" s="9">
        <v>1</v>
      </c>
      <c r="I735" s="6">
        <f>D735+F735+B735+E735+G735</f>
        <v>1</v>
      </c>
      <c r="J735" s="6">
        <f>D735+F735</f>
        <v>1</v>
      </c>
      <c r="M735" s="6"/>
      <c r="N735" s="6"/>
      <c r="O735" s="6"/>
      <c r="P735" s="6"/>
    </row>
    <row r="736" spans="1:16" x14ac:dyDescent="0.35">
      <c r="A736" s="8" t="s">
        <v>270</v>
      </c>
      <c r="B736" s="9"/>
      <c r="C736" s="9"/>
      <c r="D736" s="9"/>
      <c r="E736" s="9">
        <v>1</v>
      </c>
      <c r="F736" s="9"/>
      <c r="G736" s="9"/>
      <c r="H736" s="9">
        <v>1</v>
      </c>
      <c r="I736" s="6">
        <f>D736+F736+B736+E736+G736</f>
        <v>1</v>
      </c>
      <c r="J736" s="6">
        <f>D736+F736</f>
        <v>0</v>
      </c>
      <c r="M736" s="6"/>
      <c r="N736" s="6"/>
      <c r="O736" s="6"/>
      <c r="P736" s="6"/>
    </row>
    <row r="737" spans="1:16" x14ac:dyDescent="0.35">
      <c r="A737" s="8" t="s">
        <v>2587</v>
      </c>
      <c r="B737" s="9">
        <v>1</v>
      </c>
      <c r="C737" s="9"/>
      <c r="D737" s="9"/>
      <c r="E737" s="9"/>
      <c r="F737" s="9"/>
      <c r="G737" s="9"/>
      <c r="H737" s="9">
        <v>1</v>
      </c>
      <c r="I737" s="6">
        <f>D737+F737+B737+E737+G737</f>
        <v>1</v>
      </c>
      <c r="J737" s="6">
        <f>D737+F737</f>
        <v>0</v>
      </c>
      <c r="M737" s="6"/>
      <c r="N737" s="6"/>
      <c r="O737" s="6"/>
      <c r="P737" s="6"/>
    </row>
    <row r="738" spans="1:16" x14ac:dyDescent="0.35">
      <c r="A738" s="8" t="s">
        <v>2624</v>
      </c>
      <c r="B738" s="9">
        <v>1</v>
      </c>
      <c r="C738" s="9"/>
      <c r="D738" s="9"/>
      <c r="E738" s="9"/>
      <c r="F738" s="9"/>
      <c r="G738" s="9"/>
      <c r="H738" s="9">
        <v>1</v>
      </c>
      <c r="I738" s="6">
        <f>D738+F738+B738+E738+G738</f>
        <v>1</v>
      </c>
      <c r="J738" s="6">
        <f>D738+F738</f>
        <v>0</v>
      </c>
      <c r="M738" s="6"/>
      <c r="N738" s="6"/>
      <c r="O738" s="6"/>
      <c r="P738" s="6"/>
    </row>
    <row r="739" spans="1:16" x14ac:dyDescent="0.35">
      <c r="A739" s="8" t="s">
        <v>276</v>
      </c>
      <c r="B739" s="9"/>
      <c r="C739" s="9"/>
      <c r="D739" s="9"/>
      <c r="E739" s="9"/>
      <c r="F739" s="9"/>
      <c r="G739" s="9">
        <v>1</v>
      </c>
      <c r="H739" s="9">
        <v>1</v>
      </c>
      <c r="I739" s="6">
        <f>D739+F739+B739+E739+G739</f>
        <v>1</v>
      </c>
      <c r="J739" s="6">
        <f>D739+F739</f>
        <v>0</v>
      </c>
      <c r="M739" s="6"/>
      <c r="N739" s="6"/>
      <c r="O739" s="6"/>
      <c r="P739" s="6"/>
    </row>
    <row r="740" spans="1:16" x14ac:dyDescent="0.35">
      <c r="A740" s="8" t="s">
        <v>1463</v>
      </c>
      <c r="B740" s="9"/>
      <c r="C740" s="9"/>
      <c r="D740" s="9"/>
      <c r="E740" s="9">
        <v>1</v>
      </c>
      <c r="F740" s="9"/>
      <c r="G740" s="9"/>
      <c r="H740" s="9">
        <v>1</v>
      </c>
      <c r="I740" s="6">
        <f>D740+F740+B740+E740+G740</f>
        <v>1</v>
      </c>
      <c r="J740" s="6">
        <f>D740+F740</f>
        <v>0</v>
      </c>
      <c r="M740" s="6"/>
      <c r="N740" s="6"/>
      <c r="O740" s="6"/>
      <c r="P740" s="6"/>
    </row>
    <row r="741" spans="1:16" x14ac:dyDescent="0.35">
      <c r="A741" s="8" t="s">
        <v>928</v>
      </c>
      <c r="B741" s="9"/>
      <c r="C741" s="9"/>
      <c r="D741" s="9"/>
      <c r="E741" s="9"/>
      <c r="F741" s="9">
        <v>1</v>
      </c>
      <c r="G741" s="9"/>
      <c r="H741" s="9">
        <v>1</v>
      </c>
      <c r="I741" s="6">
        <f>D741+F741+B741+E741+G741</f>
        <v>1</v>
      </c>
      <c r="J741" s="6">
        <f>D741+F741</f>
        <v>1</v>
      </c>
      <c r="M741" s="6"/>
      <c r="N741" s="6"/>
      <c r="O741" s="6"/>
      <c r="P741" s="6"/>
    </row>
    <row r="742" spans="1:16" x14ac:dyDescent="0.35">
      <c r="A742" s="8" t="s">
        <v>925</v>
      </c>
      <c r="B742" s="9"/>
      <c r="C742" s="9"/>
      <c r="D742" s="9"/>
      <c r="E742" s="9"/>
      <c r="F742" s="9">
        <v>1</v>
      </c>
      <c r="G742" s="9"/>
      <c r="H742" s="9">
        <v>1</v>
      </c>
      <c r="I742" s="6">
        <f>D742+F742+B742+E742+G742</f>
        <v>1</v>
      </c>
      <c r="J742" s="6">
        <f>D742+F742</f>
        <v>1</v>
      </c>
      <c r="M742" s="6"/>
      <c r="N742" s="6"/>
      <c r="O742" s="6"/>
      <c r="P742" s="6"/>
    </row>
    <row r="743" spans="1:16" x14ac:dyDescent="0.35">
      <c r="A743" s="8" t="s">
        <v>1066</v>
      </c>
      <c r="B743" s="9"/>
      <c r="C743" s="9"/>
      <c r="D743" s="9"/>
      <c r="E743" s="9"/>
      <c r="F743" s="9"/>
      <c r="G743" s="9">
        <v>1</v>
      </c>
      <c r="H743" s="9">
        <v>1</v>
      </c>
      <c r="I743" s="6">
        <f>D743+F743+B743+E743+G743</f>
        <v>1</v>
      </c>
      <c r="J743" s="6">
        <f>D743+F743</f>
        <v>0</v>
      </c>
      <c r="M743" s="6"/>
      <c r="N743" s="6"/>
      <c r="O743" s="6"/>
      <c r="P743" s="6"/>
    </row>
    <row r="744" spans="1:16" x14ac:dyDescent="0.35">
      <c r="A744" s="8" t="s">
        <v>219</v>
      </c>
      <c r="B744" s="9"/>
      <c r="C744" s="9"/>
      <c r="D744" s="9">
        <v>1</v>
      </c>
      <c r="E744" s="9"/>
      <c r="F744" s="9"/>
      <c r="G744" s="9"/>
      <c r="H744" s="9">
        <v>1</v>
      </c>
      <c r="I744" s="6">
        <f>D744+F744+B744+E744+G744</f>
        <v>1</v>
      </c>
      <c r="J744" s="6">
        <f>D744+F744</f>
        <v>1</v>
      </c>
      <c r="M744" s="6"/>
      <c r="N744" s="6"/>
      <c r="O744" s="6"/>
      <c r="P744" s="6"/>
    </row>
    <row r="745" spans="1:16" x14ac:dyDescent="0.35">
      <c r="A745" s="8" t="s">
        <v>1623</v>
      </c>
      <c r="B745" s="9">
        <v>1</v>
      </c>
      <c r="C745" s="9"/>
      <c r="D745" s="9"/>
      <c r="E745" s="9"/>
      <c r="F745" s="9"/>
      <c r="G745" s="9"/>
      <c r="H745" s="9">
        <v>1</v>
      </c>
      <c r="I745" s="6">
        <f>D745+F745+B745+E745+G745</f>
        <v>1</v>
      </c>
      <c r="J745" s="6">
        <f>D745+F745</f>
        <v>0</v>
      </c>
      <c r="M745" s="6"/>
      <c r="N745" s="6"/>
      <c r="O745" s="6"/>
      <c r="P745" s="6"/>
    </row>
    <row r="746" spans="1:16" x14ac:dyDescent="0.35">
      <c r="A746" s="8" t="s">
        <v>2543</v>
      </c>
      <c r="B746" s="9">
        <v>1</v>
      </c>
      <c r="C746" s="9"/>
      <c r="D746" s="9"/>
      <c r="E746" s="9"/>
      <c r="F746" s="9"/>
      <c r="G746" s="9"/>
      <c r="H746" s="9">
        <v>1</v>
      </c>
      <c r="I746" s="6">
        <f>D746+F746+B746+E746+G746</f>
        <v>1</v>
      </c>
      <c r="J746" s="6">
        <f>D746+F746</f>
        <v>0</v>
      </c>
      <c r="M746" s="6"/>
      <c r="N746" s="6"/>
      <c r="O746" s="6"/>
      <c r="P746" s="6"/>
    </row>
    <row r="747" spans="1:16" x14ac:dyDescent="0.35">
      <c r="A747" s="8" t="s">
        <v>1466</v>
      </c>
      <c r="B747" s="9"/>
      <c r="C747" s="9"/>
      <c r="D747" s="9"/>
      <c r="E747" s="9">
        <v>1</v>
      </c>
      <c r="F747" s="9"/>
      <c r="G747" s="9"/>
      <c r="H747" s="9">
        <v>1</v>
      </c>
      <c r="I747" s="6">
        <f>D747+F747+B747+E747+G747</f>
        <v>1</v>
      </c>
      <c r="J747" s="6">
        <f>D747+F747</f>
        <v>0</v>
      </c>
      <c r="M747" s="6"/>
      <c r="N747" s="6"/>
      <c r="O747" s="6"/>
      <c r="P747" s="6"/>
    </row>
    <row r="748" spans="1:16" x14ac:dyDescent="0.35">
      <c r="A748" s="8" t="s">
        <v>2611</v>
      </c>
      <c r="B748" s="9">
        <v>1</v>
      </c>
      <c r="C748" s="9"/>
      <c r="D748" s="9"/>
      <c r="E748" s="9"/>
      <c r="F748" s="9"/>
      <c r="G748" s="9"/>
      <c r="H748" s="9">
        <v>1</v>
      </c>
      <c r="I748" s="6">
        <f>D748+F748+B748+E748+G748</f>
        <v>1</v>
      </c>
      <c r="J748" s="6">
        <f>D748+F748</f>
        <v>0</v>
      </c>
      <c r="M748" s="6"/>
      <c r="N748" s="6"/>
      <c r="O748" s="6"/>
      <c r="P748" s="6"/>
    </row>
    <row r="749" spans="1:16" x14ac:dyDescent="0.35">
      <c r="A749" s="8" t="s">
        <v>2192</v>
      </c>
      <c r="B749" s="9"/>
      <c r="C749" s="9"/>
      <c r="D749" s="9">
        <v>1</v>
      </c>
      <c r="E749" s="9"/>
      <c r="F749" s="9"/>
      <c r="G749" s="9"/>
      <c r="H749" s="9">
        <v>1</v>
      </c>
      <c r="I749" s="6">
        <f>D749+F749+B749+E749+G749</f>
        <v>1</v>
      </c>
      <c r="J749" s="6">
        <f>D749+F749</f>
        <v>1</v>
      </c>
      <c r="M749" s="6"/>
      <c r="N749" s="6"/>
      <c r="O749" s="6"/>
      <c r="P749" s="6"/>
    </row>
    <row r="750" spans="1:16" x14ac:dyDescent="0.35">
      <c r="A750" s="8" t="s">
        <v>2544</v>
      </c>
      <c r="B750" s="9">
        <v>1</v>
      </c>
      <c r="C750" s="9"/>
      <c r="D750" s="9"/>
      <c r="E750" s="9"/>
      <c r="F750" s="9"/>
      <c r="G750" s="9"/>
      <c r="H750" s="9">
        <v>1</v>
      </c>
      <c r="I750" s="6">
        <f>D750+F750+B750+E750+G750</f>
        <v>1</v>
      </c>
      <c r="J750" s="6">
        <f>D750+F750</f>
        <v>0</v>
      </c>
      <c r="M750" s="6"/>
      <c r="N750" s="6"/>
      <c r="O750" s="6"/>
      <c r="P750" s="6"/>
    </row>
    <row r="751" spans="1:16" x14ac:dyDescent="0.35">
      <c r="A751" s="8" t="s">
        <v>308</v>
      </c>
      <c r="B751" s="9"/>
      <c r="C751" s="9"/>
      <c r="D751" s="9">
        <v>1</v>
      </c>
      <c r="E751" s="9"/>
      <c r="F751" s="9"/>
      <c r="G751" s="9"/>
      <c r="H751" s="9">
        <v>1</v>
      </c>
      <c r="I751" s="6">
        <f>D751+F751+B751+E751+G751</f>
        <v>1</v>
      </c>
      <c r="J751" s="6">
        <f>D751+F751</f>
        <v>1</v>
      </c>
      <c r="M751" s="6"/>
      <c r="N751" s="6"/>
      <c r="O751" s="6"/>
      <c r="P751" s="6"/>
    </row>
    <row r="752" spans="1:16" x14ac:dyDescent="0.35">
      <c r="A752" s="8" t="s">
        <v>2194</v>
      </c>
      <c r="B752" s="9"/>
      <c r="C752" s="9"/>
      <c r="D752" s="9"/>
      <c r="E752" s="9"/>
      <c r="F752" s="9">
        <v>1</v>
      </c>
      <c r="G752" s="9"/>
      <c r="H752" s="9">
        <v>1</v>
      </c>
      <c r="I752" s="6">
        <f>D752+F752+B752+E752+G752</f>
        <v>1</v>
      </c>
      <c r="J752" s="6">
        <f>D752+F752</f>
        <v>1</v>
      </c>
      <c r="M752" s="6"/>
      <c r="N752" s="6"/>
      <c r="O752" s="6"/>
      <c r="P752" s="6"/>
    </row>
    <row r="753" spans="1:16" x14ac:dyDescent="0.35">
      <c r="A753" s="8" t="s">
        <v>846</v>
      </c>
      <c r="B753" s="9"/>
      <c r="C753" s="9"/>
      <c r="D753" s="9">
        <v>1</v>
      </c>
      <c r="E753" s="9"/>
      <c r="F753" s="9"/>
      <c r="G753" s="9"/>
      <c r="H753" s="9">
        <v>1</v>
      </c>
      <c r="I753" s="6">
        <f>D753+F753+B753+E753+G753</f>
        <v>1</v>
      </c>
      <c r="J753" s="6">
        <f>D753+F753</f>
        <v>1</v>
      </c>
      <c r="M753" s="6"/>
      <c r="N753" s="6"/>
      <c r="O753" s="6"/>
      <c r="P753" s="6"/>
    </row>
    <row r="754" spans="1:16" x14ac:dyDescent="0.35">
      <c r="A754" s="8" t="s">
        <v>866</v>
      </c>
      <c r="B754" s="9"/>
      <c r="C754" s="9"/>
      <c r="D754" s="9">
        <v>1</v>
      </c>
      <c r="E754" s="9"/>
      <c r="F754" s="9"/>
      <c r="G754" s="9"/>
      <c r="H754" s="9">
        <v>1</v>
      </c>
      <c r="I754" s="6">
        <f>D754+F754+B754+E754+G754</f>
        <v>1</v>
      </c>
      <c r="J754" s="6">
        <f>D754+F754</f>
        <v>1</v>
      </c>
      <c r="M754" s="6"/>
      <c r="N754" s="6"/>
      <c r="O754" s="6"/>
      <c r="P754" s="6"/>
    </row>
    <row r="755" spans="1:16" x14ac:dyDescent="0.35">
      <c r="A755" s="8" t="s">
        <v>66</v>
      </c>
      <c r="B755" s="9"/>
      <c r="C755" s="9"/>
      <c r="D755" s="9"/>
      <c r="E755" s="9">
        <v>1</v>
      </c>
      <c r="F755" s="9"/>
      <c r="G755" s="9"/>
      <c r="H755" s="9">
        <v>1</v>
      </c>
      <c r="I755" s="6">
        <f>D755+F755+B755+E755+G755</f>
        <v>1</v>
      </c>
      <c r="J755" s="6">
        <f>D755+F755</f>
        <v>0</v>
      </c>
      <c r="M755" s="6"/>
      <c r="N755" s="6"/>
      <c r="O755" s="6"/>
      <c r="P755" s="6"/>
    </row>
    <row r="756" spans="1:16" x14ac:dyDescent="0.35">
      <c r="A756" s="8" t="s">
        <v>2174</v>
      </c>
      <c r="B756" s="9"/>
      <c r="C756" s="9"/>
      <c r="D756" s="9"/>
      <c r="E756" s="9">
        <v>1</v>
      </c>
      <c r="F756" s="9"/>
      <c r="G756" s="9"/>
      <c r="H756" s="9">
        <v>1</v>
      </c>
      <c r="I756" s="6">
        <f>D756+F756+B756+E756+G756</f>
        <v>1</v>
      </c>
      <c r="J756" s="6">
        <f>D756+F756</f>
        <v>0</v>
      </c>
      <c r="M756" s="6"/>
      <c r="N756" s="6"/>
      <c r="O756" s="6"/>
      <c r="P756" s="6"/>
    </row>
    <row r="757" spans="1:16" x14ac:dyDescent="0.35">
      <c r="A757" s="8" t="s">
        <v>2634</v>
      </c>
      <c r="B757" s="9">
        <v>1</v>
      </c>
      <c r="C757" s="9"/>
      <c r="D757" s="9"/>
      <c r="E757" s="9"/>
      <c r="F757" s="9"/>
      <c r="G757" s="9"/>
      <c r="H757" s="9">
        <v>1</v>
      </c>
      <c r="I757" s="6">
        <f>D757+F757+B757+E757+G757</f>
        <v>1</v>
      </c>
      <c r="J757" s="6">
        <f>D757+F757</f>
        <v>0</v>
      </c>
      <c r="M757" s="6"/>
      <c r="N757" s="6"/>
      <c r="O757" s="6"/>
      <c r="P757" s="6"/>
    </row>
    <row r="758" spans="1:16" x14ac:dyDescent="0.35">
      <c r="A758" s="8" t="s">
        <v>120</v>
      </c>
      <c r="B758" s="9"/>
      <c r="C758" s="9"/>
      <c r="D758" s="9"/>
      <c r="E758" s="9">
        <v>1</v>
      </c>
      <c r="F758" s="9"/>
      <c r="G758" s="9"/>
      <c r="H758" s="9">
        <v>1</v>
      </c>
      <c r="I758" s="6">
        <f>D758+F758+B758+E758+G758</f>
        <v>1</v>
      </c>
      <c r="J758" s="6">
        <f>D758+F758</f>
        <v>0</v>
      </c>
      <c r="M758" s="6"/>
      <c r="N758" s="6"/>
      <c r="O758" s="6"/>
      <c r="P758" s="6"/>
    </row>
    <row r="759" spans="1:16" x14ac:dyDescent="0.35">
      <c r="A759" s="8" t="s">
        <v>2615</v>
      </c>
      <c r="B759" s="9">
        <v>1</v>
      </c>
      <c r="C759" s="9"/>
      <c r="D759" s="9"/>
      <c r="E759" s="9"/>
      <c r="F759" s="9"/>
      <c r="G759" s="9"/>
      <c r="H759" s="9">
        <v>1</v>
      </c>
      <c r="I759" s="6">
        <f>D759+F759+B759+E759+G759</f>
        <v>1</v>
      </c>
      <c r="J759" s="6">
        <f>D759+F759</f>
        <v>0</v>
      </c>
      <c r="M759" s="6"/>
      <c r="N759" s="6"/>
      <c r="O759" s="6"/>
      <c r="P759" s="6"/>
    </row>
    <row r="760" spans="1:16" x14ac:dyDescent="0.35">
      <c r="A760" s="8" t="s">
        <v>17</v>
      </c>
      <c r="B760" s="9"/>
      <c r="C760" s="9"/>
      <c r="D760" s="9">
        <v>1</v>
      </c>
      <c r="E760" s="9"/>
      <c r="F760" s="9"/>
      <c r="G760" s="9"/>
      <c r="H760" s="9">
        <v>1</v>
      </c>
      <c r="I760" s="6">
        <f>D760+F760+B760+E760+G760</f>
        <v>1</v>
      </c>
      <c r="J760" s="6">
        <f>D760+F760</f>
        <v>1</v>
      </c>
      <c r="M760" s="6"/>
      <c r="N760" s="6"/>
      <c r="O760" s="6"/>
      <c r="P760" s="6"/>
    </row>
    <row r="761" spans="1:16" x14ac:dyDescent="0.35">
      <c r="A761" s="8" t="s">
        <v>335</v>
      </c>
      <c r="B761" s="9"/>
      <c r="C761" s="9"/>
      <c r="D761" s="9"/>
      <c r="E761" s="9"/>
      <c r="F761" s="9"/>
      <c r="G761" s="9">
        <v>1</v>
      </c>
      <c r="H761" s="9">
        <v>1</v>
      </c>
      <c r="I761" s="6">
        <f>D761+F761+B761+E761+G761</f>
        <v>1</v>
      </c>
      <c r="J761" s="6">
        <f>D761+F761</f>
        <v>0</v>
      </c>
      <c r="M761" s="6"/>
      <c r="N761" s="6"/>
      <c r="O761" s="6"/>
      <c r="P761" s="6"/>
    </row>
    <row r="762" spans="1:16" x14ac:dyDescent="0.35">
      <c r="A762" s="8" t="s">
        <v>833</v>
      </c>
      <c r="B762" s="9"/>
      <c r="C762" s="9"/>
      <c r="D762" s="9">
        <v>1</v>
      </c>
      <c r="E762" s="9"/>
      <c r="F762" s="9"/>
      <c r="G762" s="9"/>
      <c r="H762" s="9">
        <v>1</v>
      </c>
      <c r="I762" s="6">
        <f>D762+F762+B762+E762+G762</f>
        <v>1</v>
      </c>
      <c r="J762" s="6">
        <f>D762+F762</f>
        <v>1</v>
      </c>
      <c r="M762" s="6"/>
      <c r="N762" s="6"/>
      <c r="O762" s="6"/>
      <c r="P762" s="6"/>
    </row>
    <row r="763" spans="1:16" x14ac:dyDescent="0.35">
      <c r="A763" s="8" t="s">
        <v>2509</v>
      </c>
      <c r="B763" s="9"/>
      <c r="C763" s="9"/>
      <c r="D763" s="9">
        <v>1</v>
      </c>
      <c r="E763" s="9"/>
      <c r="F763" s="9"/>
      <c r="G763" s="9"/>
      <c r="H763" s="9">
        <v>1</v>
      </c>
      <c r="I763" s="6">
        <f>D763+F763+B763+E763+G763</f>
        <v>1</v>
      </c>
      <c r="J763" s="6">
        <f>D763+F763</f>
        <v>1</v>
      </c>
      <c r="M763" s="6"/>
      <c r="N763" s="6"/>
      <c r="O763" s="6"/>
      <c r="P763" s="6"/>
    </row>
    <row r="764" spans="1:16" x14ac:dyDescent="0.35">
      <c r="A764" s="8" t="s">
        <v>340</v>
      </c>
      <c r="B764" s="9"/>
      <c r="C764" s="9"/>
      <c r="D764" s="9"/>
      <c r="E764" s="9"/>
      <c r="F764" s="9"/>
      <c r="G764" s="9">
        <v>1</v>
      </c>
      <c r="H764" s="9">
        <v>1</v>
      </c>
      <c r="I764" s="6">
        <f>D764+F764+B764+E764+G764</f>
        <v>1</v>
      </c>
      <c r="J764" s="6">
        <f>D764+F764</f>
        <v>0</v>
      </c>
      <c r="M764" s="6"/>
      <c r="N764" s="6"/>
      <c r="O764" s="6"/>
      <c r="P764" s="6"/>
    </row>
    <row r="765" spans="1:16" x14ac:dyDescent="0.35">
      <c r="A765" s="8" t="s">
        <v>2206</v>
      </c>
      <c r="B765" s="9"/>
      <c r="C765" s="9"/>
      <c r="D765" s="9">
        <v>1</v>
      </c>
      <c r="E765" s="9"/>
      <c r="F765" s="9"/>
      <c r="G765" s="9"/>
      <c r="H765" s="9">
        <v>1</v>
      </c>
      <c r="I765" s="6">
        <f>D765+F765+B765+E765+G765</f>
        <v>1</v>
      </c>
      <c r="J765" s="6">
        <f>D765+F765</f>
        <v>1</v>
      </c>
      <c r="M765" s="6"/>
      <c r="N765" s="6"/>
      <c r="O765" s="6"/>
      <c r="P765" s="6"/>
    </row>
    <row r="766" spans="1:16" x14ac:dyDescent="0.35">
      <c r="A766" s="8" t="s">
        <v>229</v>
      </c>
      <c r="B766" s="9"/>
      <c r="C766" s="9"/>
      <c r="D766" s="9"/>
      <c r="E766" s="9">
        <v>1</v>
      </c>
      <c r="F766" s="9"/>
      <c r="G766" s="9"/>
      <c r="H766" s="9">
        <v>1</v>
      </c>
      <c r="I766" s="6">
        <f>D766+F766+B766+E766+G766</f>
        <v>1</v>
      </c>
      <c r="J766" s="6">
        <f>D766+F766</f>
        <v>0</v>
      </c>
      <c r="M766" s="6"/>
      <c r="N766" s="6"/>
      <c r="O766" s="6"/>
      <c r="P766" s="6"/>
    </row>
    <row r="767" spans="1:16" x14ac:dyDescent="0.35">
      <c r="A767" s="8" t="s">
        <v>945</v>
      </c>
      <c r="B767" s="9"/>
      <c r="C767" s="9"/>
      <c r="D767" s="9"/>
      <c r="E767" s="9"/>
      <c r="F767" s="9">
        <v>1</v>
      </c>
      <c r="G767" s="9"/>
      <c r="H767" s="9">
        <v>1</v>
      </c>
      <c r="I767" s="6">
        <f>D767+F767+B767+E767+G767</f>
        <v>1</v>
      </c>
      <c r="J767" s="6">
        <f>D767+F767</f>
        <v>1</v>
      </c>
      <c r="M767" s="6"/>
      <c r="N767" s="6"/>
      <c r="O767" s="6"/>
      <c r="P767" s="6"/>
    </row>
    <row r="768" spans="1:16" x14ac:dyDescent="0.35">
      <c r="A768" s="8" t="s">
        <v>377</v>
      </c>
      <c r="B768" s="9"/>
      <c r="C768" s="9"/>
      <c r="D768" s="9"/>
      <c r="E768" s="9">
        <v>1</v>
      </c>
      <c r="F768" s="9"/>
      <c r="G768" s="9"/>
      <c r="H768" s="9">
        <v>1</v>
      </c>
      <c r="I768" s="6">
        <f>D768+F768+B768+E768+G768</f>
        <v>1</v>
      </c>
      <c r="J768" s="6">
        <f>D768+F768</f>
        <v>0</v>
      </c>
      <c r="M768" s="6"/>
      <c r="N768" s="6"/>
      <c r="O768" s="6"/>
      <c r="P768" s="6"/>
    </row>
    <row r="769" spans="1:16" x14ac:dyDescent="0.35">
      <c r="A769" s="8" t="s">
        <v>384</v>
      </c>
      <c r="B769" s="9"/>
      <c r="C769" s="9"/>
      <c r="D769" s="9"/>
      <c r="E769" s="9"/>
      <c r="F769" s="9"/>
      <c r="G769" s="9">
        <v>1</v>
      </c>
      <c r="H769" s="9">
        <v>1</v>
      </c>
      <c r="I769" s="6">
        <f>D769+F769+B769+E769+G769</f>
        <v>1</v>
      </c>
      <c r="J769" s="6">
        <f>D769+F769</f>
        <v>0</v>
      </c>
      <c r="M769" s="6"/>
      <c r="N769" s="6"/>
      <c r="O769" s="6"/>
      <c r="P769" s="6"/>
    </row>
    <row r="770" spans="1:16" x14ac:dyDescent="0.35">
      <c r="A770" s="8" t="s">
        <v>851</v>
      </c>
      <c r="B770" s="9"/>
      <c r="C770" s="9"/>
      <c r="D770" s="9">
        <v>1</v>
      </c>
      <c r="E770" s="9"/>
      <c r="F770" s="9"/>
      <c r="G770" s="9"/>
      <c r="H770" s="9">
        <v>1</v>
      </c>
      <c r="I770" s="6">
        <f>D770+F770+B770+E770+G770</f>
        <v>1</v>
      </c>
      <c r="J770" s="6">
        <f>D770+F770</f>
        <v>1</v>
      </c>
      <c r="M770" s="6"/>
      <c r="N770" s="6"/>
      <c r="O770" s="6"/>
      <c r="P770" s="6"/>
    </row>
    <row r="771" spans="1:16" x14ac:dyDescent="0.35">
      <c r="B771" s="6"/>
      <c r="C771" s="6"/>
      <c r="D771" s="6"/>
      <c r="E771" s="6"/>
      <c r="F771" s="6"/>
      <c r="G771" s="6"/>
      <c r="H771" s="6"/>
    </row>
    <row r="772" spans="1:16" x14ac:dyDescent="0.35">
      <c r="B772" s="6"/>
      <c r="C772" s="6"/>
      <c r="D772" s="6"/>
      <c r="E772" s="6"/>
      <c r="F772" s="6"/>
      <c r="G772" s="6"/>
      <c r="H772" s="6"/>
    </row>
    <row r="773" spans="1:16" x14ac:dyDescent="0.35">
      <c r="B773" s="6"/>
      <c r="C773" s="6"/>
      <c r="D773" s="6"/>
      <c r="E773" s="6"/>
      <c r="F773" s="6"/>
      <c r="G773" s="6"/>
      <c r="H773" s="6"/>
    </row>
    <row r="774" spans="1:16" x14ac:dyDescent="0.35">
      <c r="B774" s="6"/>
      <c r="C774" s="6"/>
      <c r="D774" s="6"/>
      <c r="E774" s="6"/>
      <c r="F774" s="6"/>
      <c r="G774" s="6"/>
      <c r="H774" s="6"/>
    </row>
    <row r="775" spans="1:16" x14ac:dyDescent="0.35">
      <c r="B775" s="6"/>
      <c r="C775" s="6"/>
      <c r="D775" s="6"/>
      <c r="E775" s="6"/>
      <c r="F775" s="6"/>
      <c r="G775" s="6"/>
      <c r="H775" s="6"/>
    </row>
    <row r="776" spans="1:16" x14ac:dyDescent="0.35">
      <c r="B776" s="6"/>
      <c r="C776" s="6"/>
      <c r="D776" s="6"/>
      <c r="E776" s="6"/>
      <c r="F776" s="6"/>
      <c r="G776" s="6"/>
      <c r="H776" s="6"/>
    </row>
    <row r="777" spans="1:16" x14ac:dyDescent="0.35">
      <c r="A777" s="8" t="s">
        <v>729</v>
      </c>
      <c r="B777" s="9"/>
      <c r="C777" s="9">
        <v>4</v>
      </c>
      <c r="D777" s="9"/>
      <c r="E777" s="9"/>
      <c r="F777" s="9"/>
      <c r="G777" s="9"/>
      <c r="H777" s="9">
        <v>4</v>
      </c>
      <c r="I777" s="6">
        <f>D777+F777+B777+E777+G777</f>
        <v>0</v>
      </c>
      <c r="J777" s="6">
        <f>D777+F777</f>
        <v>0</v>
      </c>
      <c r="M777" s="6"/>
      <c r="N777" s="6"/>
      <c r="O777" s="6"/>
      <c r="P777" s="6"/>
    </row>
    <row r="778" spans="1:16" x14ac:dyDescent="0.35">
      <c r="A778" s="8" t="s">
        <v>665</v>
      </c>
      <c r="B778" s="9"/>
      <c r="C778" s="9">
        <v>4</v>
      </c>
      <c r="D778" s="9"/>
      <c r="E778" s="9"/>
      <c r="F778" s="9"/>
      <c r="G778" s="9"/>
      <c r="H778" s="9">
        <v>4</v>
      </c>
      <c r="I778" s="6">
        <f>D778+F778+B778+E778+G778</f>
        <v>0</v>
      </c>
      <c r="J778" s="6">
        <f>D778+F778</f>
        <v>0</v>
      </c>
      <c r="M778" s="6"/>
      <c r="N778" s="6"/>
      <c r="O778" s="6"/>
      <c r="P778" s="6"/>
    </row>
    <row r="779" spans="1:16" x14ac:dyDescent="0.35">
      <c r="A779" s="8" t="s">
        <v>1705</v>
      </c>
      <c r="B779" s="9"/>
      <c r="C779" s="9">
        <v>3</v>
      </c>
      <c r="D779" s="9"/>
      <c r="E779" s="9"/>
      <c r="F779" s="9"/>
      <c r="G779" s="9"/>
      <c r="H779" s="9">
        <v>3</v>
      </c>
      <c r="I779" s="6">
        <f>D779+F779+B779+E779+G779</f>
        <v>0</v>
      </c>
      <c r="J779" s="6">
        <f>D779+F779</f>
        <v>0</v>
      </c>
      <c r="M779" s="6"/>
      <c r="N779" s="6"/>
      <c r="O779" s="6"/>
      <c r="P779" s="6"/>
    </row>
    <row r="780" spans="1:16" x14ac:dyDescent="0.35">
      <c r="A780" s="8" t="s">
        <v>1004</v>
      </c>
      <c r="B780" s="9"/>
      <c r="C780" s="9">
        <v>3</v>
      </c>
      <c r="D780" s="9"/>
      <c r="E780" s="9"/>
      <c r="F780" s="9"/>
      <c r="G780" s="9"/>
      <c r="H780" s="9">
        <v>3</v>
      </c>
      <c r="I780" s="6">
        <f>D780+F780+B780+E780+G780</f>
        <v>0</v>
      </c>
      <c r="J780" s="6">
        <f>D780+F780</f>
        <v>0</v>
      </c>
      <c r="M780" s="6"/>
      <c r="N780" s="6"/>
      <c r="O780" s="6"/>
      <c r="P780" s="6"/>
    </row>
    <row r="781" spans="1:16" x14ac:dyDescent="0.35">
      <c r="A781" s="8" t="s">
        <v>1091</v>
      </c>
      <c r="B781" s="9"/>
      <c r="C781" s="9">
        <v>3</v>
      </c>
      <c r="D781" s="9"/>
      <c r="E781" s="9"/>
      <c r="F781" s="9"/>
      <c r="G781" s="9"/>
      <c r="H781" s="9">
        <v>3</v>
      </c>
      <c r="I781" s="6">
        <f>D781+F781+B781+E781+G781</f>
        <v>0</v>
      </c>
      <c r="J781" s="6">
        <f>D781+F781</f>
        <v>0</v>
      </c>
      <c r="M781" s="6"/>
      <c r="N781" s="6"/>
      <c r="O781" s="6"/>
      <c r="P781" s="6"/>
    </row>
    <row r="782" spans="1:16" x14ac:dyDescent="0.35">
      <c r="A782" s="8" t="s">
        <v>1844</v>
      </c>
      <c r="B782" s="9"/>
      <c r="C782" s="9">
        <v>3</v>
      </c>
      <c r="D782" s="9"/>
      <c r="E782" s="9"/>
      <c r="F782" s="9"/>
      <c r="G782" s="9"/>
      <c r="H782" s="9">
        <v>3</v>
      </c>
      <c r="I782" s="6">
        <f>D782+F782+B782+E782+G782</f>
        <v>0</v>
      </c>
      <c r="J782" s="6">
        <f>D782+F782</f>
        <v>0</v>
      </c>
      <c r="M782" s="6"/>
      <c r="N782" s="6"/>
      <c r="O782" s="6"/>
      <c r="P782" s="6"/>
    </row>
    <row r="783" spans="1:16" x14ac:dyDescent="0.35">
      <c r="A783" s="8" t="s">
        <v>1090</v>
      </c>
      <c r="B783" s="9"/>
      <c r="C783" s="9">
        <v>3</v>
      </c>
      <c r="D783" s="9"/>
      <c r="E783" s="9"/>
      <c r="F783" s="9"/>
      <c r="G783" s="9"/>
      <c r="H783" s="9">
        <v>3</v>
      </c>
      <c r="I783" s="6">
        <f>D783+F783+B783+E783+G783</f>
        <v>0</v>
      </c>
      <c r="J783" s="6">
        <f>D783+F783</f>
        <v>0</v>
      </c>
      <c r="M783" s="6"/>
      <c r="N783" s="6"/>
      <c r="O783" s="6"/>
      <c r="P783" s="6"/>
    </row>
    <row r="784" spans="1:16" x14ac:dyDescent="0.35">
      <c r="A784" s="8" t="s">
        <v>783</v>
      </c>
      <c r="B784" s="9"/>
      <c r="C784" s="9">
        <v>2</v>
      </c>
      <c r="D784" s="9"/>
      <c r="E784" s="9"/>
      <c r="F784" s="9"/>
      <c r="G784" s="9"/>
      <c r="H784" s="9">
        <v>2</v>
      </c>
      <c r="I784" s="6">
        <f>D784+F784+B784+E784+G784</f>
        <v>0</v>
      </c>
      <c r="J784" s="6">
        <f>D784+F784</f>
        <v>0</v>
      </c>
      <c r="M784" s="6"/>
      <c r="N784" s="6"/>
      <c r="O784" s="6"/>
      <c r="P784" s="6"/>
    </row>
    <row r="785" spans="1:16" x14ac:dyDescent="0.35">
      <c r="A785" s="8" t="s">
        <v>1064</v>
      </c>
      <c r="B785" s="9"/>
      <c r="C785" s="9">
        <v>2</v>
      </c>
      <c r="D785" s="9"/>
      <c r="E785" s="9"/>
      <c r="F785" s="9"/>
      <c r="G785" s="9"/>
      <c r="H785" s="9">
        <v>2</v>
      </c>
      <c r="I785" s="6">
        <f>D785+F785+B785+E785+G785</f>
        <v>0</v>
      </c>
      <c r="J785" s="6">
        <f>D785+F785</f>
        <v>0</v>
      </c>
      <c r="M785" s="6"/>
      <c r="N785" s="6"/>
      <c r="O785" s="6"/>
      <c r="P785" s="6"/>
    </row>
    <row r="786" spans="1:16" x14ac:dyDescent="0.35">
      <c r="A786" s="8" t="s">
        <v>1095</v>
      </c>
      <c r="B786" s="9"/>
      <c r="C786" s="9">
        <v>2</v>
      </c>
      <c r="D786" s="9"/>
      <c r="E786" s="9"/>
      <c r="F786" s="9"/>
      <c r="G786" s="9"/>
      <c r="H786" s="9">
        <v>2</v>
      </c>
      <c r="I786" s="6">
        <f>D786+F786+B786+E786+G786</f>
        <v>0</v>
      </c>
      <c r="J786" s="6">
        <f>D786+F786</f>
        <v>0</v>
      </c>
      <c r="M786" s="6"/>
      <c r="N786" s="6"/>
      <c r="O786" s="6"/>
      <c r="P786" s="6"/>
    </row>
    <row r="787" spans="1:16" x14ac:dyDescent="0.35">
      <c r="A787" s="8" t="s">
        <v>1803</v>
      </c>
      <c r="B787" s="9"/>
      <c r="C787" s="9">
        <v>2</v>
      </c>
      <c r="D787" s="9"/>
      <c r="E787" s="9"/>
      <c r="F787" s="9"/>
      <c r="G787" s="9"/>
      <c r="H787" s="9">
        <v>2</v>
      </c>
      <c r="I787" s="6">
        <f>D787+F787+B787+E787+G787</f>
        <v>0</v>
      </c>
      <c r="J787" s="6">
        <f>D787+F787</f>
        <v>0</v>
      </c>
      <c r="M787" s="6"/>
      <c r="N787" s="6"/>
      <c r="O787" s="6"/>
      <c r="P787" s="6"/>
    </row>
    <row r="788" spans="1:16" x14ac:dyDescent="0.35">
      <c r="A788" s="8" t="s">
        <v>1848</v>
      </c>
      <c r="B788" s="9"/>
      <c r="C788" s="9">
        <v>2</v>
      </c>
      <c r="D788" s="9"/>
      <c r="E788" s="9"/>
      <c r="F788" s="9"/>
      <c r="G788" s="9"/>
      <c r="H788" s="9">
        <v>2</v>
      </c>
      <c r="I788" s="6">
        <f>D788+F788+B788+E788+G788</f>
        <v>0</v>
      </c>
      <c r="J788" s="6">
        <f>D788+F788</f>
        <v>0</v>
      </c>
      <c r="M788" s="6"/>
      <c r="N788" s="6"/>
      <c r="O788" s="6"/>
      <c r="P788" s="6"/>
    </row>
    <row r="789" spans="1:16" x14ac:dyDescent="0.35">
      <c r="A789" s="8" t="s">
        <v>1853</v>
      </c>
      <c r="B789" s="9"/>
      <c r="C789" s="9">
        <v>2</v>
      </c>
      <c r="D789" s="9"/>
      <c r="E789" s="9"/>
      <c r="F789" s="9"/>
      <c r="G789" s="9"/>
      <c r="H789" s="9">
        <v>2</v>
      </c>
      <c r="I789" s="6">
        <f>D789+F789+B789+E789+G789</f>
        <v>0</v>
      </c>
      <c r="J789" s="6">
        <f>D789+F789</f>
        <v>0</v>
      </c>
      <c r="M789" s="6"/>
      <c r="N789" s="6"/>
      <c r="O789" s="6"/>
      <c r="P789" s="6"/>
    </row>
    <row r="790" spans="1:16" x14ac:dyDescent="0.35">
      <c r="A790" s="8" t="s">
        <v>2057</v>
      </c>
      <c r="B790" s="9"/>
      <c r="C790" s="9">
        <v>2</v>
      </c>
      <c r="D790" s="9"/>
      <c r="E790" s="9"/>
      <c r="F790" s="9"/>
      <c r="G790" s="9"/>
      <c r="H790" s="9">
        <v>2</v>
      </c>
      <c r="I790" s="6">
        <f>D790+F790+B790+E790+G790</f>
        <v>0</v>
      </c>
      <c r="J790" s="6">
        <f>D790+F790</f>
        <v>0</v>
      </c>
      <c r="M790" s="6"/>
      <c r="N790" s="6"/>
      <c r="O790" s="6"/>
      <c r="P790" s="6"/>
    </row>
    <row r="791" spans="1:16" x14ac:dyDescent="0.35">
      <c r="A791" s="8" t="s">
        <v>85</v>
      </c>
      <c r="B791" s="9"/>
      <c r="C791" s="9">
        <v>2</v>
      </c>
      <c r="D791" s="9"/>
      <c r="E791" s="9"/>
      <c r="F791" s="9"/>
      <c r="G791" s="9"/>
      <c r="H791" s="9">
        <v>2</v>
      </c>
      <c r="I791" s="6">
        <f>D791+F791+B791+E791+G791</f>
        <v>0</v>
      </c>
      <c r="J791" s="6">
        <f>D791+F791</f>
        <v>0</v>
      </c>
      <c r="M791" s="6"/>
      <c r="N791" s="6"/>
      <c r="O791" s="6"/>
      <c r="P791" s="6"/>
    </row>
    <row r="792" spans="1:16" x14ac:dyDescent="0.35">
      <c r="A792" s="8" t="s">
        <v>1105</v>
      </c>
      <c r="B792" s="9"/>
      <c r="C792" s="9">
        <v>2</v>
      </c>
      <c r="D792" s="9"/>
      <c r="E792" s="9"/>
      <c r="F792" s="9"/>
      <c r="G792" s="9"/>
      <c r="H792" s="9">
        <v>2</v>
      </c>
      <c r="I792" s="6">
        <f>D792+F792+B792+E792+G792</f>
        <v>0</v>
      </c>
      <c r="J792" s="6">
        <f>D792+F792</f>
        <v>0</v>
      </c>
      <c r="M792" s="6"/>
      <c r="N792" s="6"/>
      <c r="O792" s="6"/>
      <c r="P792" s="6"/>
    </row>
    <row r="793" spans="1:16" x14ac:dyDescent="0.35">
      <c r="A793" s="8" t="s">
        <v>1103</v>
      </c>
      <c r="B793" s="9"/>
      <c r="C793" s="9">
        <v>2</v>
      </c>
      <c r="D793" s="9"/>
      <c r="E793" s="9"/>
      <c r="F793" s="9"/>
      <c r="G793" s="9"/>
      <c r="H793" s="9">
        <v>2</v>
      </c>
      <c r="I793" s="6">
        <f>D793+F793+B793+E793+G793</f>
        <v>0</v>
      </c>
      <c r="J793" s="6">
        <f>D793+F793</f>
        <v>0</v>
      </c>
      <c r="M793" s="6"/>
      <c r="N793" s="6"/>
      <c r="O793" s="6"/>
      <c r="P793" s="6"/>
    </row>
    <row r="794" spans="1:16" x14ac:dyDescent="0.35">
      <c r="A794" s="8" t="s">
        <v>1099</v>
      </c>
      <c r="B794" s="9"/>
      <c r="C794" s="9">
        <v>2</v>
      </c>
      <c r="D794" s="9"/>
      <c r="E794" s="9"/>
      <c r="F794" s="9"/>
      <c r="G794" s="9"/>
      <c r="H794" s="9">
        <v>2</v>
      </c>
      <c r="I794" s="6">
        <f>D794+F794+B794+E794+G794</f>
        <v>0</v>
      </c>
      <c r="J794" s="6">
        <f>D794+F794</f>
        <v>0</v>
      </c>
      <c r="M794" s="6"/>
      <c r="N794" s="6"/>
      <c r="O794" s="6"/>
      <c r="P794" s="6"/>
    </row>
    <row r="795" spans="1:16" x14ac:dyDescent="0.35">
      <c r="A795" s="8" t="s">
        <v>1165</v>
      </c>
      <c r="B795" s="9"/>
      <c r="C795" s="9">
        <v>2</v>
      </c>
      <c r="D795" s="9"/>
      <c r="E795" s="9"/>
      <c r="F795" s="9"/>
      <c r="G795" s="9"/>
      <c r="H795" s="9">
        <v>2</v>
      </c>
      <c r="I795" s="6">
        <f>D795+F795+B795+E795+G795</f>
        <v>0</v>
      </c>
      <c r="J795" s="6">
        <f>D795+F795</f>
        <v>0</v>
      </c>
      <c r="M795" s="6"/>
      <c r="N795" s="6"/>
      <c r="O795" s="6"/>
      <c r="P795" s="6"/>
    </row>
    <row r="796" spans="1:16" x14ac:dyDescent="0.35">
      <c r="A796" s="8" t="s">
        <v>1042</v>
      </c>
      <c r="B796" s="9"/>
      <c r="C796" s="9">
        <v>2</v>
      </c>
      <c r="D796" s="9"/>
      <c r="E796" s="9"/>
      <c r="F796" s="9"/>
      <c r="G796" s="9"/>
      <c r="H796" s="9">
        <v>2</v>
      </c>
      <c r="I796" s="6">
        <f>D796+F796+B796+E796+G796</f>
        <v>0</v>
      </c>
      <c r="J796" s="6">
        <f>D796+F796</f>
        <v>0</v>
      </c>
      <c r="M796" s="6"/>
      <c r="N796" s="6"/>
      <c r="O796" s="6"/>
      <c r="P796" s="6"/>
    </row>
    <row r="797" spans="1:16" x14ac:dyDescent="0.35">
      <c r="A797" s="8" t="s">
        <v>1842</v>
      </c>
      <c r="B797" s="9"/>
      <c r="C797" s="9">
        <v>2</v>
      </c>
      <c r="D797" s="9"/>
      <c r="E797" s="9"/>
      <c r="F797" s="9"/>
      <c r="G797" s="9"/>
      <c r="H797" s="9">
        <v>2</v>
      </c>
      <c r="I797" s="6">
        <f>D797+F797+B797+E797+G797</f>
        <v>0</v>
      </c>
      <c r="J797" s="6">
        <f>D797+F797</f>
        <v>0</v>
      </c>
      <c r="M797" s="6"/>
      <c r="N797" s="6"/>
      <c r="O797" s="6"/>
      <c r="P797" s="6"/>
    </row>
    <row r="798" spans="1:16" x14ac:dyDescent="0.35">
      <c r="A798" s="8" t="s">
        <v>1169</v>
      </c>
      <c r="B798" s="9"/>
      <c r="C798" s="9">
        <v>2</v>
      </c>
      <c r="D798" s="9"/>
      <c r="E798" s="9"/>
      <c r="F798" s="9"/>
      <c r="G798" s="9"/>
      <c r="H798" s="9">
        <v>2</v>
      </c>
      <c r="I798" s="6">
        <f>D798+F798+B798+E798+G798</f>
        <v>0</v>
      </c>
      <c r="J798" s="6">
        <f>D798+F798</f>
        <v>0</v>
      </c>
      <c r="M798" s="6"/>
      <c r="N798" s="6"/>
      <c r="O798" s="6"/>
      <c r="P798" s="6"/>
    </row>
    <row r="799" spans="1:16" x14ac:dyDescent="0.35">
      <c r="A799" s="8" t="s">
        <v>1096</v>
      </c>
      <c r="B799" s="9"/>
      <c r="C799" s="9">
        <v>2</v>
      </c>
      <c r="D799" s="9"/>
      <c r="E799" s="9"/>
      <c r="F799" s="9"/>
      <c r="G799" s="9"/>
      <c r="H799" s="9">
        <v>2</v>
      </c>
      <c r="I799" s="6">
        <f>D799+F799+B799+E799+G799</f>
        <v>0</v>
      </c>
      <c r="J799" s="6">
        <f>D799+F799</f>
        <v>0</v>
      </c>
      <c r="M799" s="6"/>
      <c r="N799" s="6"/>
      <c r="O799" s="6"/>
      <c r="P799" s="6"/>
    </row>
    <row r="800" spans="1:16" x14ac:dyDescent="0.35">
      <c r="A800" s="8" t="s">
        <v>1778</v>
      </c>
      <c r="B800" s="9"/>
      <c r="C800" s="9">
        <v>2</v>
      </c>
      <c r="D800" s="9"/>
      <c r="E800" s="9"/>
      <c r="F800" s="9"/>
      <c r="G800" s="9"/>
      <c r="H800" s="9">
        <v>2</v>
      </c>
      <c r="I800" s="6">
        <f>D800+F800+B800+E800+G800</f>
        <v>0</v>
      </c>
      <c r="J800" s="6">
        <f>D800+F800</f>
        <v>0</v>
      </c>
      <c r="M800" s="6"/>
      <c r="N800" s="6"/>
      <c r="O800" s="6"/>
      <c r="P800" s="6"/>
    </row>
    <row r="801" spans="1:16" x14ac:dyDescent="0.35">
      <c r="A801" s="8" t="s">
        <v>1847</v>
      </c>
      <c r="B801" s="9"/>
      <c r="C801" s="9">
        <v>1</v>
      </c>
      <c r="D801" s="9"/>
      <c r="E801" s="9"/>
      <c r="F801" s="9"/>
      <c r="G801" s="9"/>
      <c r="H801" s="9">
        <v>1</v>
      </c>
      <c r="I801" s="6">
        <f>D801+F801+B801+E801+G801</f>
        <v>0</v>
      </c>
      <c r="J801" s="6">
        <f>D801+F801</f>
        <v>0</v>
      </c>
      <c r="M801" s="6"/>
      <c r="N801" s="6"/>
      <c r="O801" s="6"/>
      <c r="P801" s="6"/>
    </row>
    <row r="802" spans="1:16" x14ac:dyDescent="0.35">
      <c r="A802" s="8" t="s">
        <v>1859</v>
      </c>
      <c r="B802" s="9"/>
      <c r="C802" s="9">
        <v>1</v>
      </c>
      <c r="D802" s="9"/>
      <c r="E802" s="9"/>
      <c r="F802" s="9"/>
      <c r="G802" s="9"/>
      <c r="H802" s="9">
        <v>1</v>
      </c>
      <c r="I802" s="6">
        <f>D802+F802+B802+E802+G802</f>
        <v>0</v>
      </c>
      <c r="J802" s="6">
        <f>D802+F802</f>
        <v>0</v>
      </c>
      <c r="M802" s="6"/>
      <c r="N802" s="6"/>
      <c r="O802" s="6"/>
      <c r="P802" s="6"/>
    </row>
    <row r="803" spans="1:16" x14ac:dyDescent="0.35">
      <c r="A803" s="8" t="s">
        <v>1860</v>
      </c>
      <c r="B803" s="9"/>
      <c r="C803" s="9">
        <v>1</v>
      </c>
      <c r="D803" s="9"/>
      <c r="E803" s="9"/>
      <c r="F803" s="9"/>
      <c r="G803" s="9"/>
      <c r="H803" s="9">
        <v>1</v>
      </c>
      <c r="I803" s="6">
        <f>D803+F803+B803+E803+G803</f>
        <v>0</v>
      </c>
      <c r="J803" s="6">
        <f>D803+F803</f>
        <v>0</v>
      </c>
      <c r="M803" s="6"/>
      <c r="N803" s="6"/>
      <c r="O803" s="6"/>
      <c r="P803" s="6"/>
    </row>
    <row r="804" spans="1:16" x14ac:dyDescent="0.35">
      <c r="A804" s="8" t="s">
        <v>650</v>
      </c>
      <c r="B804" s="9"/>
      <c r="C804" s="9">
        <v>1</v>
      </c>
      <c r="D804" s="9"/>
      <c r="E804" s="9"/>
      <c r="F804" s="9"/>
      <c r="G804" s="9"/>
      <c r="H804" s="9">
        <v>1</v>
      </c>
      <c r="I804" s="6">
        <f>D804+F804+B804+E804+G804</f>
        <v>0</v>
      </c>
      <c r="J804" s="6">
        <f>D804+F804</f>
        <v>0</v>
      </c>
      <c r="M804" s="6"/>
      <c r="N804" s="6"/>
      <c r="O804" s="6"/>
      <c r="P804" s="6"/>
    </row>
    <row r="805" spans="1:16" x14ac:dyDescent="0.35">
      <c r="A805" s="8" t="s">
        <v>1155</v>
      </c>
      <c r="B805" s="9"/>
      <c r="C805" s="9">
        <v>1</v>
      </c>
      <c r="D805" s="9"/>
      <c r="E805" s="9"/>
      <c r="F805" s="9"/>
      <c r="G805" s="9"/>
      <c r="H805" s="9">
        <v>1</v>
      </c>
      <c r="I805" s="6">
        <f>D805+F805+B805+E805+G805</f>
        <v>0</v>
      </c>
      <c r="J805" s="6">
        <f>D805+F805</f>
        <v>0</v>
      </c>
      <c r="M805" s="6"/>
      <c r="N805" s="6"/>
      <c r="O805" s="6"/>
      <c r="P805" s="6"/>
    </row>
    <row r="806" spans="1:16" x14ac:dyDescent="0.35">
      <c r="A806" s="8" t="s">
        <v>753</v>
      </c>
      <c r="B806" s="9"/>
      <c r="C806" s="9">
        <v>1</v>
      </c>
      <c r="D806" s="9"/>
      <c r="E806" s="9"/>
      <c r="F806" s="9"/>
      <c r="G806" s="9"/>
      <c r="H806" s="9">
        <v>1</v>
      </c>
      <c r="I806" s="6">
        <f>D806+F806+B806+E806+G806</f>
        <v>0</v>
      </c>
      <c r="J806" s="6">
        <f>D806+F806</f>
        <v>0</v>
      </c>
      <c r="M806" s="6"/>
      <c r="N806" s="6"/>
      <c r="O806" s="6"/>
      <c r="P806" s="6"/>
    </row>
    <row r="807" spans="1:16" x14ac:dyDescent="0.35">
      <c r="A807" s="8" t="s">
        <v>1151</v>
      </c>
      <c r="B807" s="9"/>
      <c r="C807" s="9">
        <v>1</v>
      </c>
      <c r="D807" s="9"/>
      <c r="E807" s="9"/>
      <c r="F807" s="9"/>
      <c r="G807" s="9"/>
      <c r="H807" s="9">
        <v>1</v>
      </c>
      <c r="I807" s="6">
        <f>D807+F807+B807+E807+G807</f>
        <v>0</v>
      </c>
      <c r="J807" s="6">
        <f>D807+F807</f>
        <v>0</v>
      </c>
      <c r="M807" s="6"/>
      <c r="N807" s="6"/>
      <c r="O807" s="6"/>
      <c r="P807" s="6"/>
    </row>
    <row r="808" spans="1:16" x14ac:dyDescent="0.35">
      <c r="A808" s="8" t="s">
        <v>1143</v>
      </c>
      <c r="B808" s="9"/>
      <c r="C808" s="9">
        <v>1</v>
      </c>
      <c r="D808" s="9"/>
      <c r="E808" s="9"/>
      <c r="F808" s="9"/>
      <c r="G808" s="9"/>
      <c r="H808" s="9">
        <v>1</v>
      </c>
      <c r="I808" s="6">
        <f>D808+F808+B808+E808+G808</f>
        <v>0</v>
      </c>
      <c r="J808" s="6">
        <f>D808+F808</f>
        <v>0</v>
      </c>
      <c r="M808" s="6"/>
      <c r="N808" s="6"/>
      <c r="O808" s="6"/>
      <c r="P808" s="6"/>
    </row>
    <row r="809" spans="1:16" x14ac:dyDescent="0.35">
      <c r="A809" s="8" t="s">
        <v>1858</v>
      </c>
      <c r="B809" s="9"/>
      <c r="C809" s="9">
        <v>1</v>
      </c>
      <c r="D809" s="9"/>
      <c r="E809" s="9"/>
      <c r="F809" s="9"/>
      <c r="G809" s="9"/>
      <c r="H809" s="9">
        <v>1</v>
      </c>
      <c r="I809" s="6">
        <f>D809+F809+B809+E809+G809</f>
        <v>0</v>
      </c>
      <c r="J809" s="6">
        <f>D809+F809</f>
        <v>0</v>
      </c>
      <c r="M809" s="6"/>
      <c r="N809" s="6"/>
      <c r="O809" s="6"/>
      <c r="P809" s="6"/>
    </row>
    <row r="810" spans="1:16" x14ac:dyDescent="0.35">
      <c r="A810" s="8" t="s">
        <v>1214</v>
      </c>
      <c r="B810" s="9"/>
      <c r="C810" s="9">
        <v>1</v>
      </c>
      <c r="D810" s="9"/>
      <c r="E810" s="9"/>
      <c r="F810" s="9"/>
      <c r="G810" s="9"/>
      <c r="H810" s="9">
        <v>1</v>
      </c>
      <c r="I810" s="6">
        <f>D810+F810+B810+E810+G810</f>
        <v>0</v>
      </c>
      <c r="J810" s="6">
        <f>D810+F810</f>
        <v>0</v>
      </c>
      <c r="M810" s="6"/>
      <c r="N810" s="6"/>
      <c r="O810" s="6"/>
      <c r="P810" s="6"/>
    </row>
    <row r="811" spans="1:16" x14ac:dyDescent="0.35">
      <c r="A811" s="8" t="s">
        <v>1697</v>
      </c>
      <c r="B811" s="9"/>
      <c r="C811" s="9">
        <v>1</v>
      </c>
      <c r="D811" s="9"/>
      <c r="E811" s="9"/>
      <c r="F811" s="9"/>
      <c r="G811" s="9"/>
      <c r="H811" s="9">
        <v>1</v>
      </c>
      <c r="I811" s="6">
        <f>D811+F811+B811+E811+G811</f>
        <v>0</v>
      </c>
      <c r="J811" s="6">
        <f>D811+F811</f>
        <v>0</v>
      </c>
      <c r="M811" s="6"/>
      <c r="N811" s="6"/>
      <c r="O811" s="6"/>
      <c r="P811" s="6"/>
    </row>
    <row r="812" spans="1:16" x14ac:dyDescent="0.35">
      <c r="A812" s="8" t="s">
        <v>771</v>
      </c>
      <c r="B812" s="9"/>
      <c r="C812" s="9">
        <v>1</v>
      </c>
      <c r="D812" s="9"/>
      <c r="E812" s="9"/>
      <c r="F812" s="9"/>
      <c r="G812" s="9"/>
      <c r="H812" s="9">
        <v>1</v>
      </c>
      <c r="I812" s="6">
        <f>D812+F812+B812+E812+G812</f>
        <v>0</v>
      </c>
      <c r="J812" s="6">
        <f>D812+F812</f>
        <v>0</v>
      </c>
      <c r="M812" s="6"/>
      <c r="N812" s="6"/>
      <c r="O812" s="6"/>
      <c r="P812" s="6"/>
    </row>
    <row r="813" spans="1:16" x14ac:dyDescent="0.35">
      <c r="A813" s="8" t="s">
        <v>1113</v>
      </c>
      <c r="B813" s="9"/>
      <c r="C813" s="9">
        <v>1</v>
      </c>
      <c r="D813" s="9"/>
      <c r="E813" s="9"/>
      <c r="F813" s="9"/>
      <c r="G813" s="9"/>
      <c r="H813" s="9">
        <v>1</v>
      </c>
      <c r="I813" s="6">
        <f>D813+F813+B813+E813+G813</f>
        <v>0</v>
      </c>
      <c r="J813" s="6">
        <f>D813+F813</f>
        <v>0</v>
      </c>
      <c r="M813" s="6"/>
      <c r="N813" s="6"/>
      <c r="O813" s="6"/>
      <c r="P813" s="6"/>
    </row>
    <row r="814" spans="1:16" x14ac:dyDescent="0.35">
      <c r="A814" s="8" t="s">
        <v>1839</v>
      </c>
      <c r="B814" s="9"/>
      <c r="C814" s="9">
        <v>1</v>
      </c>
      <c r="D814" s="9"/>
      <c r="E814" s="9"/>
      <c r="F814" s="9"/>
      <c r="G814" s="9"/>
      <c r="H814" s="9">
        <v>1</v>
      </c>
      <c r="I814" s="6">
        <f>D814+F814+B814+E814+G814</f>
        <v>0</v>
      </c>
      <c r="J814" s="6">
        <f>D814+F814</f>
        <v>0</v>
      </c>
      <c r="M814" s="6"/>
      <c r="N814" s="6"/>
      <c r="O814" s="6"/>
      <c r="P814" s="6"/>
    </row>
    <row r="815" spans="1:16" x14ac:dyDescent="0.35">
      <c r="A815" s="8" t="s">
        <v>2190</v>
      </c>
      <c r="B815" s="9"/>
      <c r="C815" s="9">
        <v>1</v>
      </c>
      <c r="D815" s="9"/>
      <c r="E815" s="9"/>
      <c r="F815" s="9"/>
      <c r="G815" s="9"/>
      <c r="H815" s="9">
        <v>1</v>
      </c>
      <c r="I815" s="6">
        <f>D815+F815+B815+E815+G815</f>
        <v>0</v>
      </c>
      <c r="J815" s="6">
        <f>D815+F815</f>
        <v>0</v>
      </c>
      <c r="M815" s="6"/>
      <c r="N815" s="6"/>
      <c r="O815" s="6"/>
      <c r="P815" s="6"/>
    </row>
    <row r="816" spans="1:16" x14ac:dyDescent="0.35">
      <c r="A816" s="8" t="s">
        <v>1715</v>
      </c>
      <c r="B816" s="9"/>
      <c r="C816" s="9">
        <v>1</v>
      </c>
      <c r="D816" s="9"/>
      <c r="E816" s="9"/>
      <c r="F816" s="9"/>
      <c r="G816" s="9"/>
      <c r="H816" s="9">
        <v>1</v>
      </c>
      <c r="I816" s="6">
        <f>D816+F816+B816+E816+G816</f>
        <v>0</v>
      </c>
      <c r="J816" s="6">
        <f>D816+F816</f>
        <v>0</v>
      </c>
      <c r="M816" s="6"/>
      <c r="N816" s="6"/>
      <c r="O816" s="6"/>
      <c r="P816" s="6"/>
    </row>
    <row r="817" spans="1:16" x14ac:dyDescent="0.35">
      <c r="A817" s="8" t="s">
        <v>1179</v>
      </c>
      <c r="B817" s="9"/>
      <c r="C817" s="9">
        <v>1</v>
      </c>
      <c r="D817" s="9"/>
      <c r="E817" s="9"/>
      <c r="F817" s="9"/>
      <c r="G817" s="9"/>
      <c r="H817" s="9">
        <v>1</v>
      </c>
      <c r="I817" s="6">
        <f>D817+F817+B817+E817+G817</f>
        <v>0</v>
      </c>
      <c r="J817" s="6">
        <f>D817+F817</f>
        <v>0</v>
      </c>
      <c r="M817" s="6"/>
      <c r="N817" s="6"/>
      <c r="O817" s="6"/>
      <c r="P817" s="6"/>
    </row>
    <row r="818" spans="1:16" x14ac:dyDescent="0.35">
      <c r="A818" s="8" t="s">
        <v>1700</v>
      </c>
      <c r="B818" s="9"/>
      <c r="C818" s="9">
        <v>1</v>
      </c>
      <c r="D818" s="9"/>
      <c r="E818" s="9"/>
      <c r="F818" s="9"/>
      <c r="G818" s="9"/>
      <c r="H818" s="9">
        <v>1</v>
      </c>
      <c r="I818" s="6">
        <f>D818+F818+B818+E818+G818</f>
        <v>0</v>
      </c>
      <c r="J818" s="6">
        <f>D818+F818</f>
        <v>0</v>
      </c>
      <c r="M818" s="6"/>
      <c r="N818" s="6"/>
      <c r="O818" s="6"/>
      <c r="P818" s="6"/>
    </row>
    <row r="819" spans="1:16" x14ac:dyDescent="0.35">
      <c r="A819" s="8" t="s">
        <v>1703</v>
      </c>
      <c r="B819" s="9"/>
      <c r="C819" s="9">
        <v>1</v>
      </c>
      <c r="D819" s="9"/>
      <c r="E819" s="9"/>
      <c r="F819" s="9"/>
      <c r="G819" s="9"/>
      <c r="H819" s="9">
        <v>1</v>
      </c>
      <c r="I819" s="6">
        <f>D819+F819+B819+E819+G819</f>
        <v>0</v>
      </c>
      <c r="J819" s="6">
        <f>D819+F819</f>
        <v>0</v>
      </c>
      <c r="M819" s="6"/>
      <c r="N819" s="6"/>
      <c r="O819" s="6"/>
      <c r="P819" s="6"/>
    </row>
    <row r="820" spans="1:16" x14ac:dyDescent="0.35">
      <c r="A820" s="8" t="s">
        <v>2152</v>
      </c>
      <c r="B820" s="9"/>
      <c r="C820" s="9">
        <v>1</v>
      </c>
      <c r="D820" s="9"/>
      <c r="E820" s="9"/>
      <c r="F820" s="9"/>
      <c r="G820" s="9"/>
      <c r="H820" s="9">
        <v>1</v>
      </c>
      <c r="I820" s="6">
        <f>D820+F820+B820+E820+G820</f>
        <v>0</v>
      </c>
      <c r="J820" s="6">
        <f>D820+F820</f>
        <v>0</v>
      </c>
      <c r="M820" s="6"/>
      <c r="N820" s="6"/>
      <c r="O820" s="6"/>
      <c r="P820" s="6"/>
    </row>
    <row r="821" spans="1:16" x14ac:dyDescent="0.35">
      <c r="A821" s="8" t="s">
        <v>1805</v>
      </c>
      <c r="B821" s="9"/>
      <c r="C821" s="9">
        <v>1</v>
      </c>
      <c r="D821" s="9"/>
      <c r="E821" s="9"/>
      <c r="F821" s="9"/>
      <c r="G821" s="9"/>
      <c r="H821" s="9">
        <v>1</v>
      </c>
      <c r="I821" s="6">
        <f>D821+F821+B821+E821+G821</f>
        <v>0</v>
      </c>
      <c r="J821" s="6">
        <f>D821+F821</f>
        <v>0</v>
      </c>
      <c r="M821" s="6"/>
      <c r="N821" s="6"/>
      <c r="O821" s="6"/>
      <c r="P821" s="6"/>
    </row>
    <row r="822" spans="1:16" x14ac:dyDescent="0.35">
      <c r="A822" s="8" t="s">
        <v>1059</v>
      </c>
      <c r="B822" s="9"/>
      <c r="C822" s="9">
        <v>1</v>
      </c>
      <c r="D822" s="9"/>
      <c r="E822" s="9"/>
      <c r="F822" s="9"/>
      <c r="G822" s="9"/>
      <c r="H822" s="9">
        <v>1</v>
      </c>
      <c r="I822" s="6">
        <f>D822+F822+B822+E822+G822</f>
        <v>0</v>
      </c>
      <c r="J822" s="6">
        <f>D822+F822</f>
        <v>0</v>
      </c>
      <c r="M822" s="6"/>
      <c r="N822" s="6"/>
      <c r="O822" s="6"/>
      <c r="P822" s="6"/>
    </row>
    <row r="823" spans="1:16" x14ac:dyDescent="0.35">
      <c r="A823" s="8" t="s">
        <v>1641</v>
      </c>
      <c r="B823" s="9"/>
      <c r="C823" s="9">
        <v>1</v>
      </c>
      <c r="D823" s="9"/>
      <c r="E823" s="9"/>
      <c r="F823" s="9"/>
      <c r="G823" s="9"/>
      <c r="H823" s="9">
        <v>1</v>
      </c>
      <c r="I823" s="6">
        <f>D823+F823+B823+E823+G823</f>
        <v>0</v>
      </c>
      <c r="J823" s="6">
        <f>D823+F823</f>
        <v>0</v>
      </c>
      <c r="M823" s="6"/>
      <c r="N823" s="6"/>
      <c r="O823" s="6"/>
      <c r="P823" s="6"/>
    </row>
    <row r="824" spans="1:16" x14ac:dyDescent="0.35">
      <c r="A824" s="8" t="s">
        <v>1624</v>
      </c>
      <c r="B824" s="9"/>
      <c r="C824" s="9">
        <v>1</v>
      </c>
      <c r="D824" s="9"/>
      <c r="E824" s="9"/>
      <c r="F824" s="9"/>
      <c r="G824" s="9"/>
      <c r="H824" s="9">
        <v>1</v>
      </c>
      <c r="I824" s="6">
        <f>D824+F824+B824+E824+G824</f>
        <v>0</v>
      </c>
      <c r="J824" s="6">
        <f>D824+F824</f>
        <v>0</v>
      </c>
      <c r="M824" s="6"/>
      <c r="N824" s="6"/>
      <c r="O824" s="6"/>
      <c r="P824" s="6"/>
    </row>
    <row r="825" spans="1:16" x14ac:dyDescent="0.35">
      <c r="A825" s="8" t="s">
        <v>1841</v>
      </c>
      <c r="B825" s="9"/>
      <c r="C825" s="9">
        <v>1</v>
      </c>
      <c r="D825" s="9"/>
      <c r="E825" s="9"/>
      <c r="F825" s="9"/>
      <c r="G825" s="9"/>
      <c r="H825" s="9">
        <v>1</v>
      </c>
      <c r="I825" s="6">
        <f>D825+F825+B825+E825+G825</f>
        <v>0</v>
      </c>
      <c r="J825" s="6">
        <f>D825+F825</f>
        <v>0</v>
      </c>
      <c r="M825" s="6"/>
      <c r="N825" s="6"/>
      <c r="O825" s="6"/>
      <c r="P825" s="6"/>
    </row>
    <row r="826" spans="1:16" x14ac:dyDescent="0.35">
      <c r="A826" s="8" t="s">
        <v>1123</v>
      </c>
      <c r="B826" s="9"/>
      <c r="C826" s="9">
        <v>1</v>
      </c>
      <c r="D826" s="9"/>
      <c r="E826" s="9"/>
      <c r="F826" s="9"/>
      <c r="G826" s="9"/>
      <c r="H826" s="9">
        <v>1</v>
      </c>
      <c r="I826" s="6">
        <f>D826+F826+B826+E826+G826</f>
        <v>0</v>
      </c>
      <c r="J826" s="6">
        <f>D826+F826</f>
        <v>0</v>
      </c>
      <c r="M826" s="6"/>
      <c r="N826" s="6"/>
      <c r="O826" s="6"/>
      <c r="P826" s="6"/>
    </row>
    <row r="827" spans="1:16" x14ac:dyDescent="0.35">
      <c r="A827" s="8" t="s">
        <v>1219</v>
      </c>
      <c r="B827" s="9"/>
      <c r="C827" s="9">
        <v>1</v>
      </c>
      <c r="D827" s="9"/>
      <c r="E827" s="9"/>
      <c r="F827" s="9"/>
      <c r="G827" s="9"/>
      <c r="H827" s="9">
        <v>1</v>
      </c>
      <c r="I827" s="6">
        <f>D827+F827+B827+E827+G827</f>
        <v>0</v>
      </c>
      <c r="J827" s="6">
        <f>D827+F827</f>
        <v>0</v>
      </c>
      <c r="M827" s="6"/>
      <c r="N827" s="6"/>
      <c r="O827" s="6"/>
      <c r="P827" s="6"/>
    </row>
    <row r="828" spans="1:16" x14ac:dyDescent="0.35">
      <c r="A828" s="8" t="s">
        <v>983</v>
      </c>
      <c r="B828" s="9"/>
      <c r="C828" s="9">
        <v>1</v>
      </c>
      <c r="D828" s="9"/>
      <c r="E828" s="9"/>
      <c r="F828" s="9"/>
      <c r="G828" s="9"/>
      <c r="H828" s="9">
        <v>1</v>
      </c>
      <c r="I828" s="6">
        <f>D828+F828+B828+E828+G828</f>
        <v>0</v>
      </c>
      <c r="J828" s="6">
        <f>D828+F828</f>
        <v>0</v>
      </c>
      <c r="M828" s="6"/>
      <c r="N828" s="6"/>
      <c r="O828" s="6"/>
      <c r="P828" s="6"/>
    </row>
    <row r="829" spans="1:16" x14ac:dyDescent="0.35">
      <c r="A829" s="8" t="s">
        <v>1188</v>
      </c>
      <c r="B829" s="9"/>
      <c r="C829" s="9">
        <v>1</v>
      </c>
      <c r="D829" s="9"/>
      <c r="E829" s="9"/>
      <c r="F829" s="9"/>
      <c r="G829" s="9"/>
      <c r="H829" s="9">
        <v>1</v>
      </c>
      <c r="I829" s="6">
        <f>D829+F829+B829+E829+G829</f>
        <v>0</v>
      </c>
      <c r="J829" s="6">
        <f>D829+F829</f>
        <v>0</v>
      </c>
      <c r="M829" s="6"/>
      <c r="N829" s="6"/>
      <c r="O829" s="6"/>
      <c r="P829" s="6"/>
    </row>
    <row r="830" spans="1:16" x14ac:dyDescent="0.35">
      <c r="A830" s="8" t="s">
        <v>1838</v>
      </c>
      <c r="B830" s="9"/>
      <c r="C830" s="9">
        <v>1</v>
      </c>
      <c r="D830" s="9"/>
      <c r="E830" s="9"/>
      <c r="F830" s="9"/>
      <c r="G830" s="9"/>
      <c r="H830" s="9">
        <v>1</v>
      </c>
      <c r="I830" s="6">
        <f>D830+F830+B830+E830+G830</f>
        <v>0</v>
      </c>
      <c r="J830" s="6">
        <f>D830+F830</f>
        <v>0</v>
      </c>
      <c r="M830" s="6"/>
      <c r="N830" s="6"/>
      <c r="O830" s="6"/>
      <c r="P830" s="6"/>
    </row>
    <row r="831" spans="1:16" x14ac:dyDescent="0.35">
      <c r="A831" s="8" t="s">
        <v>1229</v>
      </c>
      <c r="B831" s="9"/>
      <c r="C831" s="9">
        <v>1</v>
      </c>
      <c r="D831" s="9"/>
      <c r="E831" s="9"/>
      <c r="F831" s="9"/>
      <c r="G831" s="9"/>
      <c r="H831" s="9">
        <v>1</v>
      </c>
      <c r="I831" s="6">
        <f>D831+F831+B831+E831+G831</f>
        <v>0</v>
      </c>
      <c r="J831" s="6">
        <f>D831+F831</f>
        <v>0</v>
      </c>
      <c r="M831" s="6"/>
      <c r="N831" s="6"/>
      <c r="O831" s="6"/>
      <c r="P831" s="6"/>
    </row>
    <row r="832" spans="1:16" x14ac:dyDescent="0.35">
      <c r="A832" s="8" t="s">
        <v>1202</v>
      </c>
      <c r="B832" s="9"/>
      <c r="C832" s="9">
        <v>1</v>
      </c>
      <c r="D832" s="9"/>
      <c r="E832" s="9"/>
      <c r="F832" s="9"/>
      <c r="G832" s="9"/>
      <c r="H832" s="9">
        <v>1</v>
      </c>
      <c r="I832" s="6">
        <f>D832+F832+B832+E832+G832</f>
        <v>0</v>
      </c>
      <c r="J832" s="6">
        <f>D832+F832</f>
        <v>0</v>
      </c>
      <c r="M832" s="6"/>
      <c r="N832" s="6"/>
      <c r="O832" s="6"/>
      <c r="P832" s="6"/>
    </row>
    <row r="833" spans="1:16" x14ac:dyDescent="0.35">
      <c r="A833" s="8" t="s">
        <v>1022</v>
      </c>
      <c r="B833" s="9"/>
      <c r="C833" s="9">
        <v>1</v>
      </c>
      <c r="D833" s="9"/>
      <c r="E833" s="9"/>
      <c r="F833" s="9"/>
      <c r="G833" s="9"/>
      <c r="H833" s="9">
        <v>1</v>
      </c>
      <c r="I833" s="6">
        <f>D833+F833+B833+E833+G833</f>
        <v>0</v>
      </c>
      <c r="J833" s="6">
        <f>D833+F833</f>
        <v>0</v>
      </c>
      <c r="M833" s="6"/>
      <c r="N833" s="6"/>
      <c r="O833" s="6"/>
      <c r="P833" s="6"/>
    </row>
    <row r="834" spans="1:16" x14ac:dyDescent="0.35">
      <c r="A834" s="8" t="s">
        <v>402</v>
      </c>
      <c r="B834" s="9"/>
      <c r="C834" s="9">
        <v>1</v>
      </c>
      <c r="D834" s="9"/>
      <c r="E834" s="9"/>
      <c r="F834" s="9"/>
      <c r="G834" s="9"/>
      <c r="H834" s="9">
        <v>1</v>
      </c>
      <c r="I834" s="6">
        <f>D834+F834+B834+E834+G834</f>
        <v>0</v>
      </c>
      <c r="J834" s="6">
        <f>D834+F834</f>
        <v>0</v>
      </c>
      <c r="M834" s="6"/>
      <c r="N834" s="6"/>
      <c r="O834" s="6"/>
      <c r="P834" s="6"/>
    </row>
    <row r="835" spans="1:16" x14ac:dyDescent="0.35">
      <c r="A835" s="8" t="s">
        <v>1851</v>
      </c>
      <c r="B835" s="9"/>
      <c r="C835" s="9">
        <v>1</v>
      </c>
      <c r="D835" s="9"/>
      <c r="E835" s="9"/>
      <c r="F835" s="9"/>
      <c r="G835" s="9"/>
      <c r="H835" s="9">
        <v>1</v>
      </c>
      <c r="I835" s="6">
        <f>D835+F835+B835+E835+G835</f>
        <v>0</v>
      </c>
      <c r="J835" s="6">
        <f>D835+F835</f>
        <v>0</v>
      </c>
      <c r="M835" s="6"/>
      <c r="N835" s="6"/>
      <c r="O835" s="6"/>
      <c r="P835" s="6"/>
    </row>
    <row r="836" spans="1:16" x14ac:dyDescent="0.35">
      <c r="A836" s="8" t="s">
        <v>1213</v>
      </c>
      <c r="B836" s="9"/>
      <c r="C836" s="9">
        <v>1</v>
      </c>
      <c r="D836" s="9"/>
      <c r="E836" s="9"/>
      <c r="F836" s="9"/>
      <c r="G836" s="9"/>
      <c r="H836" s="9">
        <v>1</v>
      </c>
      <c r="I836" s="6">
        <f>D836+F836+B836+E836+G836</f>
        <v>0</v>
      </c>
      <c r="J836" s="6">
        <f>D836+F836</f>
        <v>0</v>
      </c>
      <c r="M836" s="6"/>
      <c r="N836" s="6"/>
      <c r="O836" s="6"/>
      <c r="P836" s="6"/>
    </row>
    <row r="837" spans="1:16" x14ac:dyDescent="0.35">
      <c r="A837" s="8" t="s">
        <v>1682</v>
      </c>
      <c r="B837" s="9"/>
      <c r="C837" s="9">
        <v>1</v>
      </c>
      <c r="D837" s="9"/>
      <c r="E837" s="9"/>
      <c r="F837" s="9"/>
      <c r="G837" s="9"/>
      <c r="H837" s="9">
        <v>1</v>
      </c>
      <c r="I837" s="6">
        <f>D837+F837+B837+E837+G837</f>
        <v>0</v>
      </c>
      <c r="J837" s="6">
        <f>D837+F837</f>
        <v>0</v>
      </c>
      <c r="M837" s="6"/>
      <c r="N837" s="6"/>
      <c r="O837" s="6"/>
      <c r="P837" s="6"/>
    </row>
    <row r="838" spans="1:16" x14ac:dyDescent="0.35">
      <c r="A838" s="8" t="s">
        <v>1850</v>
      </c>
      <c r="B838" s="9"/>
      <c r="C838" s="9">
        <v>1</v>
      </c>
      <c r="D838" s="9"/>
      <c r="E838" s="9"/>
      <c r="F838" s="9"/>
      <c r="G838" s="9"/>
      <c r="H838" s="9">
        <v>1</v>
      </c>
      <c r="I838" s="6">
        <f>D838+F838+B838+E838+G838</f>
        <v>0</v>
      </c>
      <c r="J838" s="6">
        <f>D838+F838</f>
        <v>0</v>
      </c>
      <c r="M838" s="6"/>
      <c r="N838" s="6"/>
      <c r="O838" s="6"/>
      <c r="P838" s="6"/>
    </row>
    <row r="839" spans="1:16" x14ac:dyDescent="0.35">
      <c r="A839" s="8" t="s">
        <v>1767</v>
      </c>
      <c r="B839" s="9"/>
      <c r="C839" s="9">
        <v>1</v>
      </c>
      <c r="D839" s="9"/>
      <c r="E839" s="9"/>
      <c r="F839" s="9"/>
      <c r="G839" s="9"/>
      <c r="H839" s="9">
        <v>1</v>
      </c>
      <c r="I839" s="6">
        <f>D839+F839+B839+E839+G839</f>
        <v>0</v>
      </c>
      <c r="J839" s="6">
        <f>D839+F839</f>
        <v>0</v>
      </c>
      <c r="M839" s="6"/>
      <c r="N839" s="6"/>
      <c r="O839" s="6"/>
      <c r="P839" s="6"/>
    </row>
    <row r="840" spans="1:16" x14ac:dyDescent="0.35">
      <c r="A840" s="8" t="s">
        <v>1145</v>
      </c>
      <c r="B840" s="9"/>
      <c r="C840" s="9">
        <v>1</v>
      </c>
      <c r="D840" s="9"/>
      <c r="E840" s="9"/>
      <c r="F840" s="9"/>
      <c r="G840" s="9"/>
      <c r="H840" s="9">
        <v>1</v>
      </c>
      <c r="I840" s="6">
        <f>D840+F840+B840+E840+G840</f>
        <v>0</v>
      </c>
      <c r="J840" s="6">
        <f>D840+F840</f>
        <v>0</v>
      </c>
      <c r="M840" s="6"/>
      <c r="N840" s="6"/>
      <c r="O840" s="6"/>
      <c r="P840" s="6"/>
    </row>
    <row r="841" spans="1:16" x14ac:dyDescent="0.35">
      <c r="A841" s="8" t="s">
        <v>1191</v>
      </c>
      <c r="B841" s="9"/>
      <c r="C841" s="9">
        <v>1</v>
      </c>
      <c r="D841" s="9"/>
      <c r="E841" s="9"/>
      <c r="F841" s="9"/>
      <c r="G841" s="9"/>
      <c r="H841" s="9">
        <v>1</v>
      </c>
      <c r="I841" s="6">
        <f>D841+F841+B841+E841+G841</f>
        <v>0</v>
      </c>
      <c r="J841" s="6">
        <f>D841+F841</f>
        <v>0</v>
      </c>
      <c r="M841" s="6"/>
      <c r="N841" s="6"/>
      <c r="O841" s="6"/>
      <c r="P841" s="6"/>
    </row>
    <row r="842" spans="1:16" x14ac:dyDescent="0.35">
      <c r="A842" s="8" t="s">
        <v>1140</v>
      </c>
      <c r="B842" s="9"/>
      <c r="C842" s="9">
        <v>1</v>
      </c>
      <c r="D842" s="9"/>
      <c r="E842" s="9"/>
      <c r="F842" s="9"/>
      <c r="G842" s="9"/>
      <c r="H842" s="9">
        <v>1</v>
      </c>
      <c r="I842" s="6">
        <f>D842+F842+B842+E842+G842</f>
        <v>0</v>
      </c>
      <c r="J842" s="6">
        <f>D842+F842</f>
        <v>0</v>
      </c>
      <c r="M842" s="6"/>
      <c r="N842" s="6"/>
      <c r="O842" s="6"/>
      <c r="P842" s="6"/>
    </row>
    <row r="843" spans="1:16" x14ac:dyDescent="0.35">
      <c r="A843" s="8" t="s">
        <v>2055</v>
      </c>
      <c r="B843" s="9"/>
      <c r="C843" s="9">
        <v>1</v>
      </c>
      <c r="D843" s="9"/>
      <c r="E843" s="9"/>
      <c r="F843" s="9"/>
      <c r="G843" s="9"/>
      <c r="H843" s="9">
        <v>1</v>
      </c>
      <c r="I843" s="6">
        <f>D843+F843+B843+E843+G843</f>
        <v>0</v>
      </c>
      <c r="J843" s="6">
        <f>D843+F843</f>
        <v>0</v>
      </c>
      <c r="M843" s="6"/>
      <c r="N843" s="6"/>
      <c r="O843" s="6"/>
      <c r="P843" s="6"/>
    </row>
    <row r="844" spans="1:16" x14ac:dyDescent="0.35">
      <c r="A844" s="8" t="s">
        <v>2195</v>
      </c>
      <c r="B844" s="9"/>
      <c r="C844" s="9">
        <v>1</v>
      </c>
      <c r="D844" s="9"/>
      <c r="E844" s="9"/>
      <c r="F844" s="9"/>
      <c r="G844" s="9"/>
      <c r="H844" s="9">
        <v>1</v>
      </c>
      <c r="I844" s="6">
        <f>D844+F844+B844+E844+G844</f>
        <v>0</v>
      </c>
      <c r="J844" s="6">
        <f>D844+F844</f>
        <v>0</v>
      </c>
      <c r="M844" s="6"/>
      <c r="N844" s="6"/>
      <c r="O844" s="6"/>
      <c r="P844" s="6"/>
    </row>
    <row r="845" spans="1:16" x14ac:dyDescent="0.35">
      <c r="A845" s="8" t="s">
        <v>1852</v>
      </c>
      <c r="B845" s="9"/>
      <c r="C845" s="9">
        <v>1</v>
      </c>
      <c r="D845" s="9"/>
      <c r="E845" s="9"/>
      <c r="F845" s="9"/>
      <c r="G845" s="9"/>
      <c r="H845" s="9">
        <v>1</v>
      </c>
      <c r="I845" s="6">
        <f>D845+F845+B845+E845+G845</f>
        <v>0</v>
      </c>
      <c r="J845" s="6">
        <f>D845+F845</f>
        <v>0</v>
      </c>
      <c r="M845" s="6"/>
      <c r="N845" s="6"/>
      <c r="O845" s="6"/>
      <c r="P845" s="6"/>
    </row>
    <row r="846" spans="1:16" x14ac:dyDescent="0.35">
      <c r="A846" s="8" t="s">
        <v>1704</v>
      </c>
      <c r="B846" s="9"/>
      <c r="C846" s="9">
        <v>1</v>
      </c>
      <c r="D846" s="9"/>
      <c r="E846" s="9"/>
      <c r="F846" s="9"/>
      <c r="G846" s="9"/>
      <c r="H846" s="9">
        <v>1</v>
      </c>
      <c r="I846" s="6">
        <f>D846+F846+B846+E846+G846</f>
        <v>0</v>
      </c>
      <c r="J846" s="6">
        <f>D846+F846</f>
        <v>0</v>
      </c>
      <c r="M846" s="6"/>
      <c r="N846" s="6"/>
      <c r="O846" s="6"/>
      <c r="P846" s="6"/>
    </row>
    <row r="847" spans="1:16" x14ac:dyDescent="0.35">
      <c r="A847" s="8" t="s">
        <v>2162</v>
      </c>
      <c r="B847" s="9"/>
      <c r="C847" s="9">
        <v>1</v>
      </c>
      <c r="D847" s="9"/>
      <c r="E847" s="9"/>
      <c r="F847" s="9"/>
      <c r="G847" s="9"/>
      <c r="H847" s="9">
        <v>1</v>
      </c>
      <c r="I847" s="6">
        <f>D847+F847+B847+E847+G847</f>
        <v>0</v>
      </c>
      <c r="J847" s="6">
        <f>D847+F847</f>
        <v>0</v>
      </c>
      <c r="M847" s="6"/>
      <c r="N847" s="6"/>
      <c r="O847" s="6"/>
      <c r="P847" s="6"/>
    </row>
    <row r="848" spans="1:16" x14ac:dyDescent="0.35">
      <c r="A848" s="8" t="s">
        <v>1845</v>
      </c>
      <c r="B848" s="9"/>
      <c r="C848" s="9">
        <v>1</v>
      </c>
      <c r="D848" s="9"/>
      <c r="E848" s="9"/>
      <c r="F848" s="9"/>
      <c r="G848" s="9"/>
      <c r="H848" s="9">
        <v>1</v>
      </c>
      <c r="I848" s="6">
        <f>D848+F848+B848+E848+G848</f>
        <v>0</v>
      </c>
      <c r="J848" s="6">
        <f>D848+F848</f>
        <v>0</v>
      </c>
      <c r="M848" s="6"/>
      <c r="N848" s="6"/>
      <c r="O848" s="6"/>
      <c r="P848" s="6"/>
    </row>
    <row r="849" spans="1:16" x14ac:dyDescent="0.35">
      <c r="A849" s="8" t="s">
        <v>2213</v>
      </c>
      <c r="B849" s="9"/>
      <c r="C849" s="9">
        <v>1</v>
      </c>
      <c r="D849" s="9"/>
      <c r="E849" s="9"/>
      <c r="F849" s="9"/>
      <c r="G849" s="9"/>
      <c r="H849" s="9">
        <v>1</v>
      </c>
      <c r="I849" s="6">
        <f>D849+F849+B849+E849+G849</f>
        <v>0</v>
      </c>
      <c r="J849" s="6">
        <f>D849+F849</f>
        <v>0</v>
      </c>
      <c r="M849" s="6"/>
      <c r="N849" s="6"/>
      <c r="O849" s="6"/>
      <c r="P849" s="6"/>
    </row>
    <row r="850" spans="1:16" x14ac:dyDescent="0.35">
      <c r="A850" s="8" t="s">
        <v>1718</v>
      </c>
      <c r="B850" s="9"/>
      <c r="C850" s="9">
        <v>1</v>
      </c>
      <c r="D850" s="9"/>
      <c r="E850" s="9"/>
      <c r="F850" s="9"/>
      <c r="G850" s="9"/>
      <c r="H850" s="9">
        <v>1</v>
      </c>
      <c r="I850" s="6">
        <f>D850+F850+B850+E850+G850</f>
        <v>0</v>
      </c>
      <c r="J850" s="6">
        <f>D850+F850</f>
        <v>0</v>
      </c>
      <c r="M850" s="6"/>
      <c r="N850" s="6"/>
      <c r="O850" s="6"/>
      <c r="P850" s="6"/>
    </row>
    <row r="851" spans="1:16" x14ac:dyDescent="0.35">
      <c r="A851" s="8" t="s">
        <v>2053</v>
      </c>
      <c r="B851" s="9"/>
      <c r="C851" s="9">
        <v>1</v>
      </c>
      <c r="D851" s="9"/>
      <c r="E851" s="9"/>
      <c r="F851" s="9"/>
      <c r="G851" s="9"/>
      <c r="H851" s="9">
        <v>1</v>
      </c>
      <c r="I851" s="6">
        <f>D851+F851+B851+E851+G851</f>
        <v>0</v>
      </c>
      <c r="J851" s="6">
        <f>D851+F851</f>
        <v>0</v>
      </c>
      <c r="M851" s="6"/>
      <c r="N851" s="6"/>
      <c r="O851" s="6"/>
      <c r="P851" s="6"/>
    </row>
    <row r="852" spans="1:16" x14ac:dyDescent="0.35">
      <c r="A852" s="8" t="s">
        <v>1804</v>
      </c>
      <c r="B852" s="9"/>
      <c r="C852" s="9">
        <v>1</v>
      </c>
      <c r="D852" s="9"/>
      <c r="E852" s="9"/>
      <c r="F852" s="9"/>
      <c r="G852" s="9"/>
      <c r="H852" s="9">
        <v>1</v>
      </c>
      <c r="I852" s="6">
        <f>D852+F852+B852+E852+G852</f>
        <v>0</v>
      </c>
      <c r="J852" s="6">
        <f>D852+F852</f>
        <v>0</v>
      </c>
      <c r="M852" s="6"/>
      <c r="N852" s="6"/>
      <c r="O852" s="6"/>
      <c r="P852" s="6"/>
    </row>
    <row r="853" spans="1:16" x14ac:dyDescent="0.35">
      <c r="A853" s="8" t="s">
        <v>2119</v>
      </c>
      <c r="B853" s="9"/>
      <c r="C853" s="9">
        <v>1</v>
      </c>
      <c r="D853" s="9"/>
      <c r="E853" s="9"/>
      <c r="F853" s="9"/>
      <c r="G853" s="9"/>
      <c r="H853" s="9">
        <v>1</v>
      </c>
      <c r="I853" s="6">
        <f>D853+F853+B853+E853+G853</f>
        <v>0</v>
      </c>
      <c r="J853" s="6">
        <f>D853+F853</f>
        <v>0</v>
      </c>
      <c r="M853" s="6"/>
      <c r="N853" s="6"/>
      <c r="O853" s="6"/>
      <c r="P853" s="6"/>
    </row>
    <row r="854" spans="1:16" x14ac:dyDescent="0.35">
      <c r="A854" s="8" t="s">
        <v>1792</v>
      </c>
      <c r="B854" s="9"/>
      <c r="C854" s="9">
        <v>1</v>
      </c>
      <c r="D854" s="9"/>
      <c r="E854" s="9"/>
      <c r="F854" s="9"/>
      <c r="G854" s="9"/>
      <c r="H854" s="9">
        <v>1</v>
      </c>
      <c r="I854" s="6">
        <f>D854+F854+B854+E854+G854</f>
        <v>0</v>
      </c>
      <c r="J854" s="6">
        <f>D854+F854</f>
        <v>0</v>
      </c>
      <c r="M854" s="6"/>
      <c r="N854" s="6"/>
      <c r="O854" s="6"/>
      <c r="P854" s="6"/>
    </row>
    <row r="855" spans="1:16" x14ac:dyDescent="0.35">
      <c r="A855" s="8" t="s">
        <v>1199</v>
      </c>
      <c r="B855" s="9"/>
      <c r="C855" s="9">
        <v>1</v>
      </c>
      <c r="D855" s="9"/>
      <c r="E855" s="9"/>
      <c r="F855" s="9"/>
      <c r="G855" s="9"/>
      <c r="H855" s="9">
        <v>1</v>
      </c>
      <c r="I855" s="6">
        <f>D855+F855+B855+E855+G855</f>
        <v>0</v>
      </c>
      <c r="J855" s="6">
        <f>D855+F855</f>
        <v>0</v>
      </c>
      <c r="M855" s="6"/>
      <c r="N855" s="6"/>
      <c r="O855" s="6"/>
      <c r="P855" s="6"/>
    </row>
    <row r="856" spans="1:16" x14ac:dyDescent="0.35">
      <c r="A856" s="8" t="s">
        <v>1127</v>
      </c>
      <c r="B856" s="9"/>
      <c r="C856" s="9">
        <v>1</v>
      </c>
      <c r="D856" s="9"/>
      <c r="E856" s="9"/>
      <c r="F856" s="9"/>
      <c r="G856" s="9"/>
      <c r="H856" s="9">
        <v>1</v>
      </c>
      <c r="I856" s="6">
        <f>D856+F856+B856+E856+G856</f>
        <v>0</v>
      </c>
      <c r="J856" s="6">
        <f>D856+F856</f>
        <v>0</v>
      </c>
      <c r="M856" s="6"/>
      <c r="N856" s="6"/>
      <c r="O856" s="6"/>
      <c r="P856" s="6"/>
    </row>
    <row r="857" spans="1:16" x14ac:dyDescent="0.35">
      <c r="A857" s="8" t="s">
        <v>2156</v>
      </c>
      <c r="B857" s="9"/>
      <c r="C857" s="9">
        <v>1</v>
      </c>
      <c r="D857" s="9"/>
      <c r="E857" s="9"/>
      <c r="F857" s="9"/>
      <c r="G857" s="9"/>
      <c r="H857" s="9">
        <v>1</v>
      </c>
      <c r="I857" s="6">
        <f>D857+F857+B857+E857+G857</f>
        <v>0</v>
      </c>
      <c r="J857" s="6">
        <f>D857+F857</f>
        <v>0</v>
      </c>
      <c r="M857" s="6"/>
      <c r="N857" s="6"/>
      <c r="O857" s="6"/>
      <c r="P857" s="6"/>
    </row>
    <row r="858" spans="1:16" x14ac:dyDescent="0.35">
      <c r="A858" s="8" t="s">
        <v>1222</v>
      </c>
      <c r="B858" s="9"/>
      <c r="C858" s="9">
        <v>1</v>
      </c>
      <c r="D858" s="9"/>
      <c r="E858" s="9"/>
      <c r="F858" s="9"/>
      <c r="G858" s="9"/>
      <c r="H858" s="9">
        <v>1</v>
      </c>
      <c r="I858" s="6">
        <f>D858+F858+B858+E858+G858</f>
        <v>0</v>
      </c>
      <c r="J858" s="6">
        <f>D858+F858</f>
        <v>0</v>
      </c>
      <c r="M858" s="6"/>
      <c r="N858" s="6"/>
      <c r="O858" s="6"/>
      <c r="P858" s="6"/>
    </row>
    <row r="859" spans="1:16" x14ac:dyDescent="0.35">
      <c r="A859" s="8" t="s">
        <v>959</v>
      </c>
      <c r="B859" s="9"/>
      <c r="C859" s="9">
        <v>1</v>
      </c>
      <c r="D859" s="9"/>
      <c r="E859" s="9"/>
      <c r="F859" s="9"/>
      <c r="G859" s="9"/>
      <c r="H859" s="9">
        <v>1</v>
      </c>
      <c r="I859" s="6">
        <f>D859+F859+B859+E859+G859</f>
        <v>0</v>
      </c>
      <c r="J859" s="6">
        <f>D859+F859</f>
        <v>0</v>
      </c>
      <c r="M859" s="6"/>
      <c r="N859" s="6"/>
      <c r="O859" s="6"/>
      <c r="P859" s="6"/>
    </row>
    <row r="860" spans="1:16" x14ac:dyDescent="0.35">
      <c r="A860" s="8" t="s">
        <v>2179</v>
      </c>
      <c r="B860" s="9"/>
      <c r="C860" s="9">
        <v>1</v>
      </c>
      <c r="D860" s="9"/>
      <c r="E860" s="9"/>
      <c r="F860" s="9"/>
      <c r="G860" s="9"/>
      <c r="H860" s="9">
        <v>1</v>
      </c>
      <c r="I860" s="6">
        <f>D860+F860+B860+E860+G860</f>
        <v>0</v>
      </c>
      <c r="J860" s="6">
        <f>D860+F860</f>
        <v>0</v>
      </c>
      <c r="M860" s="6"/>
      <c r="N860" s="6"/>
      <c r="O860" s="6"/>
      <c r="P860" s="6"/>
    </row>
    <row r="861" spans="1:16" x14ac:dyDescent="0.35">
      <c r="A861" s="8" t="s">
        <v>1342</v>
      </c>
      <c r="B861" s="9"/>
      <c r="C861" s="9">
        <v>1</v>
      </c>
      <c r="D861" s="9"/>
      <c r="E861" s="9"/>
      <c r="F861" s="9"/>
      <c r="G861" s="9"/>
      <c r="H861" s="9">
        <v>1</v>
      </c>
      <c r="I861" s="6">
        <f>D861+F861+B861+E861+G861</f>
        <v>0</v>
      </c>
      <c r="J861" s="6">
        <f>D861+F861</f>
        <v>0</v>
      </c>
      <c r="M861" s="6"/>
      <c r="N861" s="6"/>
      <c r="O861" s="6"/>
      <c r="P861" s="6"/>
    </row>
    <row r="862" spans="1:16" x14ac:dyDescent="0.35">
      <c r="A862" s="8" t="s">
        <v>1150</v>
      </c>
      <c r="B862" s="9"/>
      <c r="C862" s="9">
        <v>1</v>
      </c>
      <c r="D862" s="9"/>
      <c r="E862" s="9"/>
      <c r="F862" s="9"/>
      <c r="G862" s="9"/>
      <c r="H862" s="9">
        <v>1</v>
      </c>
      <c r="I862" s="6">
        <f>D862+F862+B862+E862+G862</f>
        <v>0</v>
      </c>
      <c r="J862" s="6">
        <f>D862+F862</f>
        <v>0</v>
      </c>
      <c r="M862" s="6"/>
      <c r="N862" s="6"/>
      <c r="O862" s="6"/>
      <c r="P862" s="6"/>
    </row>
    <row r="863" spans="1:16" x14ac:dyDescent="0.35">
      <c r="A863" s="8" t="s">
        <v>2024</v>
      </c>
      <c r="B863" s="9"/>
      <c r="C863" s="9">
        <v>1</v>
      </c>
      <c r="D863" s="9"/>
      <c r="E863" s="9"/>
      <c r="F863" s="9"/>
      <c r="G863" s="9"/>
      <c r="H863" s="9">
        <v>1</v>
      </c>
      <c r="I863" s="6">
        <f>D863+F863+B863+E863+G863</f>
        <v>0</v>
      </c>
      <c r="J863" s="6">
        <f>D863+F863</f>
        <v>0</v>
      </c>
      <c r="M863" s="6"/>
      <c r="N863" s="6"/>
      <c r="O863" s="6"/>
      <c r="P863" s="6"/>
    </row>
    <row r="864" spans="1:16" x14ac:dyDescent="0.35">
      <c r="A864" s="8" t="s">
        <v>1698</v>
      </c>
      <c r="B864" s="9"/>
      <c r="C864" s="9">
        <v>1</v>
      </c>
      <c r="D864" s="9"/>
      <c r="E864" s="9"/>
      <c r="F864" s="9"/>
      <c r="G864" s="9"/>
      <c r="H864" s="9">
        <v>1</v>
      </c>
      <c r="I864" s="6">
        <f>D864+F864+B864+E864+G864</f>
        <v>0</v>
      </c>
      <c r="J864" s="6">
        <f>D864+F864</f>
        <v>0</v>
      </c>
      <c r="M864" s="6"/>
      <c r="N864" s="6"/>
      <c r="O864" s="6"/>
      <c r="P864" s="6"/>
    </row>
    <row r="865" spans="1:16" x14ac:dyDescent="0.35">
      <c r="A865" s="8" t="s">
        <v>1707</v>
      </c>
      <c r="B865" s="9"/>
      <c r="C865" s="9">
        <v>1</v>
      </c>
      <c r="D865" s="9"/>
      <c r="E865" s="9"/>
      <c r="F865" s="9"/>
      <c r="G865" s="9"/>
      <c r="H865" s="9">
        <v>1</v>
      </c>
      <c r="I865" s="6">
        <f>D865+F865+B865+E865+G865</f>
        <v>0</v>
      </c>
      <c r="J865" s="6">
        <f>D865+F865</f>
        <v>0</v>
      </c>
      <c r="M865" s="6"/>
      <c r="N865" s="6"/>
      <c r="O865" s="6"/>
      <c r="P865" s="6"/>
    </row>
    <row r="866" spans="1:16" x14ac:dyDescent="0.35">
      <c r="A866" s="8" t="s">
        <v>2056</v>
      </c>
      <c r="B866" s="9"/>
      <c r="C866" s="9">
        <v>1</v>
      </c>
      <c r="D866" s="9"/>
      <c r="E866" s="9"/>
      <c r="F866" s="9"/>
      <c r="G866" s="9"/>
      <c r="H866" s="9">
        <v>1</v>
      </c>
      <c r="I866" s="6">
        <f>D866+F866+B866+E866+G866</f>
        <v>0</v>
      </c>
      <c r="J866" s="6">
        <f>D866+F866</f>
        <v>0</v>
      </c>
      <c r="M866" s="6"/>
      <c r="N866" s="6"/>
      <c r="O866" s="6"/>
      <c r="P866" s="6"/>
    </row>
    <row r="867" spans="1:16" x14ac:dyDescent="0.35">
      <c r="A867" s="8" t="s">
        <v>946</v>
      </c>
      <c r="B867" s="9"/>
      <c r="C867" s="9">
        <v>1</v>
      </c>
      <c r="D867" s="9"/>
      <c r="E867" s="9"/>
      <c r="F867" s="9"/>
      <c r="G867" s="9"/>
      <c r="H867" s="9">
        <v>1</v>
      </c>
      <c r="I867" s="6">
        <f>D867+F867+B867+E867+G867</f>
        <v>0</v>
      </c>
      <c r="J867" s="6">
        <f>D867+F867</f>
        <v>0</v>
      </c>
      <c r="M867" s="6"/>
      <c r="N867" s="6"/>
      <c r="O867" s="6"/>
      <c r="P867" s="6"/>
    </row>
    <row r="868" spans="1:16" x14ac:dyDescent="0.35">
      <c r="A868" s="8" t="s">
        <v>1716</v>
      </c>
      <c r="B868" s="9"/>
      <c r="C868" s="9">
        <v>1</v>
      </c>
      <c r="D868" s="9"/>
      <c r="E868" s="9"/>
      <c r="F868" s="9"/>
      <c r="G868" s="9"/>
      <c r="H868" s="9">
        <v>1</v>
      </c>
      <c r="I868" s="6">
        <f>D868+F868+B868+E868+G868</f>
        <v>0</v>
      </c>
      <c r="J868" s="6">
        <f>D868+F868</f>
        <v>0</v>
      </c>
      <c r="M868" s="6"/>
      <c r="N868" s="6"/>
      <c r="O868" s="6"/>
      <c r="P868" s="6"/>
    </row>
    <row r="869" spans="1:16" x14ac:dyDescent="0.35">
      <c r="A869" s="8" t="s">
        <v>1702</v>
      </c>
      <c r="B869" s="9"/>
      <c r="C869" s="9">
        <v>1</v>
      </c>
      <c r="D869" s="9"/>
      <c r="E869" s="9"/>
      <c r="F869" s="9"/>
      <c r="G869" s="9"/>
      <c r="H869" s="9">
        <v>1</v>
      </c>
      <c r="I869" s="6">
        <f>D869+F869+B869+E869+G869</f>
        <v>0</v>
      </c>
      <c r="J869" s="6">
        <f>D869+F869</f>
        <v>0</v>
      </c>
      <c r="M869" s="6"/>
      <c r="N869" s="6"/>
      <c r="O869" s="6"/>
      <c r="P869" s="6"/>
    </row>
    <row r="870" spans="1:16" x14ac:dyDescent="0.35">
      <c r="A870" s="8" t="s">
        <v>1843</v>
      </c>
      <c r="B870" s="9"/>
      <c r="C870" s="9">
        <v>1</v>
      </c>
      <c r="D870" s="9"/>
      <c r="E870" s="9"/>
      <c r="F870" s="9"/>
      <c r="G870" s="9"/>
      <c r="H870" s="9">
        <v>1</v>
      </c>
      <c r="I870" s="6">
        <f>D870+F870+B870+E870+G870</f>
        <v>0</v>
      </c>
      <c r="J870" s="6">
        <f>D870+F870</f>
        <v>0</v>
      </c>
      <c r="M870" s="6"/>
      <c r="N870" s="6"/>
      <c r="O870" s="6"/>
      <c r="P870" s="6"/>
    </row>
    <row r="871" spans="1:16" x14ac:dyDescent="0.35">
      <c r="A871" s="8" t="s">
        <v>1125</v>
      </c>
      <c r="B871" s="9"/>
      <c r="C871" s="9">
        <v>1</v>
      </c>
      <c r="D871" s="9"/>
      <c r="E871" s="9"/>
      <c r="F871" s="9"/>
      <c r="G871" s="9"/>
      <c r="H871" s="9">
        <v>1</v>
      </c>
      <c r="I871" s="6">
        <f>D871+F871+B871+E871+G871</f>
        <v>0</v>
      </c>
      <c r="J871" s="6">
        <f>D871+F871</f>
        <v>0</v>
      </c>
      <c r="M871" s="6"/>
      <c r="N871" s="6"/>
      <c r="O871" s="6"/>
      <c r="P871" s="6"/>
    </row>
    <row r="872" spans="1:16" x14ac:dyDescent="0.35">
      <c r="A872" s="8" t="s">
        <v>1057</v>
      </c>
      <c r="B872" s="9"/>
      <c r="C872" s="9">
        <v>1</v>
      </c>
      <c r="D872" s="9"/>
      <c r="E872" s="9"/>
      <c r="F872" s="9"/>
      <c r="G872" s="9"/>
      <c r="H872" s="9">
        <v>1</v>
      </c>
      <c r="I872" s="6">
        <f>D872+F872+B872+E872+G872</f>
        <v>0</v>
      </c>
      <c r="J872" s="6">
        <f>D872+F872</f>
        <v>0</v>
      </c>
      <c r="M872" s="6"/>
      <c r="N872" s="6"/>
      <c r="O872" s="6"/>
      <c r="P872" s="6"/>
    </row>
    <row r="873" spans="1:16" x14ac:dyDescent="0.35">
      <c r="A873" s="8" t="s">
        <v>1714</v>
      </c>
      <c r="B873" s="9"/>
      <c r="C873" s="9">
        <v>1</v>
      </c>
      <c r="D873" s="9"/>
      <c r="E873" s="9"/>
      <c r="F873" s="9"/>
      <c r="G873" s="9"/>
      <c r="H873" s="9">
        <v>1</v>
      </c>
      <c r="I873" s="6">
        <f>D873+F873+B873+E873+G873</f>
        <v>0</v>
      </c>
      <c r="J873" s="6">
        <f>D873+F873</f>
        <v>0</v>
      </c>
      <c r="M873" s="6"/>
      <c r="N873" s="6"/>
      <c r="O873" s="6"/>
      <c r="P873" s="6"/>
    </row>
    <row r="874" spans="1:16" x14ac:dyDescent="0.35">
      <c r="A874" s="8" t="s">
        <v>2008</v>
      </c>
      <c r="B874" s="9"/>
      <c r="C874" s="9">
        <v>1</v>
      </c>
      <c r="D874" s="9"/>
      <c r="E874" s="9"/>
      <c r="F874" s="9"/>
      <c r="G874" s="9"/>
      <c r="H874" s="9">
        <v>1</v>
      </c>
      <c r="I874" s="6">
        <f>D874+F874+B874+E874+G874</f>
        <v>0</v>
      </c>
      <c r="J874" s="6">
        <f>D874+F874</f>
        <v>0</v>
      </c>
      <c r="M874" s="6"/>
      <c r="N874" s="6"/>
      <c r="O874" s="6"/>
      <c r="P874" s="6"/>
    </row>
    <row r="875" spans="1:16" x14ac:dyDescent="0.35">
      <c r="A875" s="8" t="s">
        <v>1187</v>
      </c>
      <c r="B875" s="9"/>
      <c r="C875" s="9">
        <v>1</v>
      </c>
      <c r="D875" s="9"/>
      <c r="E875" s="9"/>
      <c r="F875" s="9"/>
      <c r="G875" s="9"/>
      <c r="H875" s="9">
        <v>1</v>
      </c>
      <c r="I875" s="6">
        <f>D875+F875+B875+E875+G875</f>
        <v>0</v>
      </c>
      <c r="J875" s="6">
        <f>D875+F875</f>
        <v>0</v>
      </c>
      <c r="M875" s="6"/>
      <c r="N875" s="6"/>
      <c r="O875" s="6"/>
      <c r="P875" s="6"/>
    </row>
    <row r="876" spans="1:16" x14ac:dyDescent="0.35">
      <c r="A876" s="8" t="s">
        <v>1116</v>
      </c>
      <c r="B876" s="9"/>
      <c r="C876" s="9">
        <v>1</v>
      </c>
      <c r="D876" s="9"/>
      <c r="E876" s="9"/>
      <c r="F876" s="9"/>
      <c r="G876" s="9"/>
      <c r="H876" s="9">
        <v>1</v>
      </c>
      <c r="I876" s="6">
        <f>D876+F876+B876+E876+G876</f>
        <v>0</v>
      </c>
      <c r="J876" s="6">
        <f>D876+F876</f>
        <v>0</v>
      </c>
      <c r="M876" s="6"/>
      <c r="N876" s="6"/>
      <c r="O876" s="6"/>
      <c r="P876" s="6"/>
    </row>
    <row r="877" spans="1:16" x14ac:dyDescent="0.35">
      <c r="A877" s="8" t="s">
        <v>1836</v>
      </c>
      <c r="B877" s="9"/>
      <c r="C877" s="9">
        <v>1</v>
      </c>
      <c r="D877" s="9"/>
      <c r="E877" s="9"/>
      <c r="F877" s="9"/>
      <c r="G877" s="9"/>
      <c r="H877" s="9">
        <v>1</v>
      </c>
      <c r="I877" s="6">
        <f>D877+F877+B877+E877+G877</f>
        <v>0</v>
      </c>
      <c r="J877" s="6">
        <f>D877+F877</f>
        <v>0</v>
      </c>
      <c r="M877" s="6"/>
      <c r="N877" s="6"/>
      <c r="O877" s="6"/>
      <c r="P877" s="6"/>
    </row>
    <row r="878" spans="1:16" x14ac:dyDescent="0.35">
      <c r="A878" s="8" t="s">
        <v>749</v>
      </c>
      <c r="B878" s="9"/>
      <c r="C878" s="9">
        <v>1</v>
      </c>
      <c r="D878" s="9"/>
      <c r="E878" s="9"/>
      <c r="F878" s="9"/>
      <c r="G878" s="9"/>
      <c r="H878" s="9">
        <v>1</v>
      </c>
      <c r="I878" s="6">
        <f>D878+F878+B878+E878+G878</f>
        <v>0</v>
      </c>
      <c r="J878" s="6">
        <f>D878+F878</f>
        <v>0</v>
      </c>
      <c r="M878" s="6"/>
      <c r="N878" s="6"/>
      <c r="O878" s="6"/>
      <c r="P878" s="6"/>
    </row>
    <row r="879" spans="1:16" x14ac:dyDescent="0.35">
      <c r="A879" s="8" t="s">
        <v>1660</v>
      </c>
      <c r="B879" s="9"/>
      <c r="C879" s="9">
        <v>1</v>
      </c>
      <c r="D879" s="9"/>
      <c r="E879" s="9"/>
      <c r="F879" s="9"/>
      <c r="G879" s="9"/>
      <c r="H879" s="9">
        <v>1</v>
      </c>
      <c r="I879" s="6">
        <f>D879+F879+B879+E879+G879</f>
        <v>0</v>
      </c>
      <c r="J879" s="6">
        <f>D879+F879</f>
        <v>0</v>
      </c>
      <c r="M879" s="6"/>
      <c r="N879" s="6"/>
      <c r="O879" s="6"/>
      <c r="P879" s="6"/>
    </row>
    <row r="880" spans="1:16" x14ac:dyDescent="0.35">
      <c r="A880" s="8" t="s">
        <v>1121</v>
      </c>
      <c r="B880" s="9"/>
      <c r="C880" s="9">
        <v>1</v>
      </c>
      <c r="D880" s="9"/>
      <c r="E880" s="9"/>
      <c r="F880" s="9"/>
      <c r="G880" s="9"/>
      <c r="H880" s="9">
        <v>1</v>
      </c>
      <c r="I880" s="6">
        <f>D880+F880+B880+E880+G880</f>
        <v>0</v>
      </c>
      <c r="J880" s="6">
        <f>D880+F880</f>
        <v>0</v>
      </c>
      <c r="M880" s="6"/>
      <c r="N880" s="6"/>
      <c r="O880" s="6"/>
      <c r="P880" s="6"/>
    </row>
    <row r="881" spans="1:16" x14ac:dyDescent="0.35">
      <c r="A881" s="8" t="s">
        <v>981</v>
      </c>
      <c r="B881" s="9"/>
      <c r="C881" s="9">
        <v>1</v>
      </c>
      <c r="D881" s="9"/>
      <c r="E881" s="9"/>
      <c r="F881" s="9"/>
      <c r="G881" s="9"/>
      <c r="H881" s="9">
        <v>1</v>
      </c>
      <c r="I881" s="6">
        <f>D881+F881+B881+E881+G881</f>
        <v>0</v>
      </c>
      <c r="J881" s="6">
        <f>D881+F881</f>
        <v>0</v>
      </c>
      <c r="M881" s="6"/>
      <c r="N881" s="6"/>
      <c r="O881" s="6"/>
      <c r="P881" s="6"/>
    </row>
    <row r="882" spans="1:16" x14ac:dyDescent="0.35">
      <c r="A882" s="8" t="s">
        <v>1157</v>
      </c>
      <c r="B882" s="9"/>
      <c r="C882" s="9">
        <v>1</v>
      </c>
      <c r="D882" s="9"/>
      <c r="E882" s="9"/>
      <c r="F882" s="9"/>
      <c r="G882" s="9"/>
      <c r="H882" s="9">
        <v>1</v>
      </c>
      <c r="I882" s="6">
        <f>D882+F882+B882+E882+G882</f>
        <v>0</v>
      </c>
      <c r="J882" s="6">
        <f>D882+F882</f>
        <v>0</v>
      </c>
      <c r="M882" s="6"/>
      <c r="N882" s="6"/>
      <c r="O882" s="6"/>
      <c r="P882" s="6"/>
    </row>
    <row r="883" spans="1:16" x14ac:dyDescent="0.35">
      <c r="A883" s="8" t="s">
        <v>155</v>
      </c>
      <c r="B883" s="9"/>
      <c r="C883" s="9"/>
      <c r="D883" s="9"/>
      <c r="E883" s="9"/>
      <c r="F883" s="9"/>
      <c r="G883" s="9"/>
      <c r="H883" s="9"/>
      <c r="I883" s="6">
        <f>D883+F883+B883+E883+G883</f>
        <v>0</v>
      </c>
      <c r="J883" s="6">
        <f>D883+F883</f>
        <v>0</v>
      </c>
      <c r="M883" s="6"/>
      <c r="N883" s="6"/>
      <c r="O883" s="6"/>
      <c r="P883" s="6"/>
    </row>
    <row r="884" spans="1:16" x14ac:dyDescent="0.35">
      <c r="A884" s="8" t="s">
        <v>1846</v>
      </c>
      <c r="B884" s="9"/>
      <c r="C884" s="9"/>
      <c r="D884" s="9"/>
      <c r="E884" s="9"/>
      <c r="F884" s="9"/>
      <c r="G884" s="9"/>
      <c r="H884" s="9"/>
      <c r="I884" s="6">
        <f>D884+F884+B884+E884+G884</f>
        <v>0</v>
      </c>
      <c r="J884" s="6">
        <f>D884+F884</f>
        <v>0</v>
      </c>
      <c r="M884" s="6"/>
      <c r="N884" s="6"/>
      <c r="O884" s="6"/>
      <c r="P884" s="6"/>
    </row>
    <row r="885" spans="1:16" x14ac:dyDescent="0.35">
      <c r="A885" s="8" t="s">
        <v>326</v>
      </c>
      <c r="B885" s="9"/>
      <c r="C885" s="9"/>
      <c r="D885" s="9"/>
      <c r="E885" s="9"/>
      <c r="F885" s="9"/>
      <c r="G885" s="9"/>
      <c r="H885" s="9"/>
      <c r="I885" s="6">
        <f>D885+F885+B885+E885+G885</f>
        <v>0</v>
      </c>
      <c r="J885" s="6">
        <f>D885+F885</f>
        <v>0</v>
      </c>
      <c r="M885" s="6"/>
      <c r="N885" s="6"/>
      <c r="O885" s="6"/>
      <c r="P885" s="6"/>
    </row>
    <row r="886" spans="1:16" x14ac:dyDescent="0.35">
      <c r="A886" s="8" t="s">
        <v>376</v>
      </c>
      <c r="B886" s="9"/>
      <c r="C886" s="9"/>
      <c r="D886" s="9"/>
      <c r="E886" s="9"/>
      <c r="F886" s="9"/>
      <c r="G886" s="9"/>
      <c r="H886" s="9"/>
      <c r="I886" s="6">
        <f>D886+F886+B886+E886+G886</f>
        <v>0</v>
      </c>
      <c r="J886" s="6">
        <f>D886+F886</f>
        <v>0</v>
      </c>
      <c r="M886" s="6"/>
      <c r="N886" s="6"/>
      <c r="O886" s="6"/>
      <c r="P886" s="6"/>
    </row>
    <row r="887" spans="1:16" x14ac:dyDescent="0.35">
      <c r="A887" s="8"/>
      <c r="B887" s="9"/>
      <c r="C887" s="9"/>
      <c r="D887" s="9"/>
      <c r="E887" s="9"/>
      <c r="F887" s="9"/>
      <c r="G887" s="9"/>
      <c r="H887" s="9"/>
      <c r="I887" s="6">
        <f>D887+F887+B887+E887+G887</f>
        <v>0</v>
      </c>
      <c r="J887" s="6">
        <f>D887+F887</f>
        <v>0</v>
      </c>
      <c r="M887" s="6"/>
      <c r="N887" s="6"/>
      <c r="O887" s="6"/>
      <c r="P887" s="6"/>
    </row>
    <row r="888" spans="1:16" x14ac:dyDescent="0.35">
      <c r="A888" s="16" t="s">
        <v>2215</v>
      </c>
      <c r="B888" s="17">
        <v>46</v>
      </c>
      <c r="C888" s="17">
        <v>318</v>
      </c>
      <c r="D888" s="17">
        <v>63</v>
      </c>
      <c r="E888" s="17">
        <v>83</v>
      </c>
      <c r="F888" s="17">
        <v>36</v>
      </c>
      <c r="G888" s="17">
        <v>65</v>
      </c>
      <c r="H888" s="17">
        <v>611</v>
      </c>
      <c r="M888" s="6"/>
      <c r="N888" s="6"/>
      <c r="O888" s="6"/>
      <c r="P888" s="6"/>
    </row>
    <row r="889" spans="1:16" x14ac:dyDescent="0.35">
      <c r="C889" s="6"/>
      <c r="F889" s="6"/>
      <c r="M889" s="6"/>
      <c r="N889" s="6"/>
      <c r="O889" s="6"/>
      <c r="P889" s="6"/>
    </row>
    <row r="890" spans="1:16" x14ac:dyDescent="0.35">
      <c r="C890" s="6"/>
      <c r="F890" s="6"/>
      <c r="M890" s="6"/>
      <c r="N890" s="6"/>
      <c r="O890" s="6"/>
      <c r="P890" s="6"/>
    </row>
    <row r="891" spans="1:16" x14ac:dyDescent="0.35">
      <c r="C891" s="6"/>
      <c r="F891" s="6"/>
      <c r="M891" s="6"/>
      <c r="N891" s="6"/>
      <c r="O891" s="6"/>
      <c r="P891" s="6"/>
    </row>
    <row r="892" spans="1:16" x14ac:dyDescent="0.35">
      <c r="C892" s="6"/>
      <c r="F892" s="6"/>
      <c r="M892" s="6"/>
      <c r="N892" s="6"/>
      <c r="O892" s="6"/>
      <c r="P892" s="6"/>
    </row>
    <row r="893" spans="1:16" x14ac:dyDescent="0.35">
      <c r="C893" s="6"/>
      <c r="F893" s="6"/>
      <c r="M893" s="6"/>
      <c r="N893" s="6"/>
      <c r="O893" s="6"/>
      <c r="P893" s="6"/>
    </row>
    <row r="894" spans="1:16" x14ac:dyDescent="0.35">
      <c r="C894" s="6"/>
      <c r="F894" s="6"/>
      <c r="M894" s="6"/>
      <c r="N894" s="6"/>
      <c r="O894" s="6"/>
      <c r="P894" s="6"/>
    </row>
    <row r="895" spans="1:16" x14ac:dyDescent="0.35">
      <c r="C895" s="6"/>
      <c r="F895" s="6"/>
      <c r="M895" s="6"/>
      <c r="N895" s="6"/>
      <c r="O895" s="6"/>
      <c r="P895" s="6"/>
    </row>
    <row r="896" spans="1:16" x14ac:dyDescent="0.35">
      <c r="C896" s="6"/>
      <c r="F896" s="6"/>
      <c r="M896" s="6"/>
      <c r="N896" s="6"/>
      <c r="O896" s="6"/>
      <c r="P896" s="6"/>
    </row>
    <row r="897" spans="3:16" x14ac:dyDescent="0.35">
      <c r="C897" s="6"/>
      <c r="F897" s="6"/>
      <c r="M897" s="6"/>
      <c r="N897" s="6"/>
      <c r="O897" s="6"/>
      <c r="P897" s="6"/>
    </row>
    <row r="898" spans="3:16" x14ac:dyDescent="0.35">
      <c r="C898" s="6"/>
      <c r="F898" s="6"/>
      <c r="M898" s="6"/>
      <c r="N898" s="6"/>
      <c r="O898" s="6"/>
      <c r="P898" s="6"/>
    </row>
    <row r="899" spans="3:16" x14ac:dyDescent="0.35">
      <c r="C899" s="6"/>
      <c r="F899" s="6"/>
      <c r="M899" s="6"/>
      <c r="N899" s="6"/>
      <c r="O899" s="6"/>
      <c r="P899" s="6"/>
    </row>
    <row r="900" spans="3:16" x14ac:dyDescent="0.35">
      <c r="C900" s="6"/>
      <c r="F900" s="6"/>
      <c r="M900" s="6"/>
      <c r="N900" s="6"/>
      <c r="O900" s="6"/>
      <c r="P900" s="6"/>
    </row>
    <row r="901" spans="3:16" x14ac:dyDescent="0.35">
      <c r="C901" s="6"/>
      <c r="F901" s="6"/>
      <c r="M901" s="6"/>
      <c r="N901" s="6"/>
      <c r="O901" s="6"/>
      <c r="P901" s="6"/>
    </row>
    <row r="902" spans="3:16" x14ac:dyDescent="0.35">
      <c r="C902" s="6"/>
      <c r="F902" s="6"/>
      <c r="M902" s="6"/>
      <c r="N902" s="6"/>
      <c r="O902" s="6"/>
      <c r="P902" s="6"/>
    </row>
    <row r="903" spans="3:16" x14ac:dyDescent="0.35">
      <c r="C903" s="6"/>
      <c r="F903" s="6"/>
      <c r="M903" s="6"/>
      <c r="N903" s="6"/>
      <c r="O903" s="6"/>
      <c r="P903" s="6"/>
    </row>
    <row r="904" spans="3:16" x14ac:dyDescent="0.35">
      <c r="C904" s="6"/>
      <c r="F904" s="6"/>
      <c r="M904" s="6"/>
      <c r="N904" s="6"/>
      <c r="O904" s="6"/>
      <c r="P904" s="6"/>
    </row>
    <row r="905" spans="3:16" x14ac:dyDescent="0.35">
      <c r="C905" s="6"/>
      <c r="F905" s="6"/>
      <c r="M905" s="6"/>
      <c r="N905" s="6"/>
      <c r="O905" s="6"/>
      <c r="P905" s="6"/>
    </row>
    <row r="906" spans="3:16" x14ac:dyDescent="0.35">
      <c r="C906" s="6"/>
      <c r="F906" s="6"/>
      <c r="M906" s="6"/>
      <c r="N906" s="6"/>
      <c r="O906" s="6"/>
      <c r="P906" s="6"/>
    </row>
    <row r="907" spans="3:16" x14ac:dyDescent="0.35">
      <c r="C907" s="6"/>
      <c r="F907" s="6"/>
      <c r="M907" s="6"/>
      <c r="N907" s="6"/>
      <c r="O907" s="6"/>
      <c r="P907" s="6"/>
    </row>
    <row r="908" spans="3:16" x14ac:dyDescent="0.35">
      <c r="C908" s="6"/>
      <c r="F908" s="6"/>
      <c r="M908" s="6"/>
      <c r="N908" s="6"/>
      <c r="O908" s="6"/>
      <c r="P908" s="6"/>
    </row>
    <row r="909" spans="3:16" x14ac:dyDescent="0.35">
      <c r="C909" s="6"/>
      <c r="F909" s="6"/>
      <c r="M909" s="6"/>
      <c r="N909" s="6"/>
      <c r="O909" s="6"/>
      <c r="P909" s="6"/>
    </row>
    <row r="910" spans="3:16" x14ac:dyDescent="0.35">
      <c r="C910" s="6"/>
      <c r="F910" s="6"/>
      <c r="M910" s="6"/>
      <c r="N910" s="6"/>
      <c r="O910" s="6"/>
      <c r="P910" s="6"/>
    </row>
    <row r="911" spans="3:16" x14ac:dyDescent="0.35">
      <c r="C911" s="6"/>
      <c r="F911" s="6"/>
      <c r="N911" s="6"/>
      <c r="O911" s="6"/>
      <c r="P911" s="6"/>
    </row>
    <row r="913" spans="1:12" x14ac:dyDescent="0.35">
      <c r="A913" s="6" t="s">
        <v>2471</v>
      </c>
    </row>
    <row r="914" spans="1:12" x14ac:dyDescent="0.35">
      <c r="A914" s="6" t="s">
        <v>2216</v>
      </c>
      <c r="B914" t="s">
        <v>2217</v>
      </c>
    </row>
    <row r="915" spans="1:12" x14ac:dyDescent="0.35">
      <c r="A915" s="15" t="s">
        <v>2214</v>
      </c>
      <c r="B915" s="15" t="s">
        <v>2524</v>
      </c>
      <c r="C915" s="15" t="s">
        <v>2640</v>
      </c>
      <c r="D915" s="15" t="s">
        <v>651</v>
      </c>
      <c r="E915" s="15" t="s">
        <v>9</v>
      </c>
      <c r="F915" s="15" t="s">
        <v>791</v>
      </c>
      <c r="G915" s="15" t="s">
        <v>30</v>
      </c>
      <c r="H915" s="15" t="s">
        <v>2215</v>
      </c>
      <c r="I915" s="6" t="str">
        <f>A915</f>
        <v>Row Labels</v>
      </c>
      <c r="J915" t="s">
        <v>2639</v>
      </c>
      <c r="L915" t="s">
        <v>2470</v>
      </c>
    </row>
    <row r="916" spans="1:12" x14ac:dyDescent="0.35">
      <c r="A916" s="8" t="s">
        <v>98</v>
      </c>
      <c r="B916" s="9">
        <v>1</v>
      </c>
      <c r="C916" s="9">
        <v>32</v>
      </c>
      <c r="D916" s="9">
        <v>4</v>
      </c>
      <c r="E916" s="9">
        <v>7</v>
      </c>
      <c r="F916" s="9">
        <v>2</v>
      </c>
      <c r="G916" s="9">
        <v>5</v>
      </c>
      <c r="H916" s="9">
        <v>51</v>
      </c>
      <c r="I916" s="6" t="str">
        <f>A916</f>
        <v>climate change</v>
      </c>
      <c r="J916" s="6">
        <f>H916-C916</f>
        <v>19</v>
      </c>
      <c r="L916" s="6">
        <f>D916+F916</f>
        <v>6</v>
      </c>
    </row>
    <row r="917" spans="1:12" x14ac:dyDescent="0.35">
      <c r="A917" s="8" t="s">
        <v>190</v>
      </c>
      <c r="B917" s="9">
        <v>5</v>
      </c>
      <c r="C917" s="9">
        <v>7</v>
      </c>
      <c r="D917" s="9">
        <v>2</v>
      </c>
      <c r="E917" s="9">
        <v>2</v>
      </c>
      <c r="F917" s="9">
        <v>3</v>
      </c>
      <c r="G917" s="9">
        <v>5</v>
      </c>
      <c r="H917" s="9">
        <v>24</v>
      </c>
      <c r="I917" s="6"/>
      <c r="J917" s="6">
        <f>H917-C917</f>
        <v>17</v>
      </c>
      <c r="L917" s="6">
        <f>D917+F917</f>
        <v>5</v>
      </c>
    </row>
    <row r="918" spans="1:12" x14ac:dyDescent="0.35">
      <c r="A918" s="8" t="s">
        <v>111</v>
      </c>
      <c r="B918" s="9">
        <v>6</v>
      </c>
      <c r="C918" s="9">
        <v>2</v>
      </c>
      <c r="D918" s="9"/>
      <c r="E918" s="9">
        <v>6</v>
      </c>
      <c r="F918" s="9"/>
      <c r="G918" s="9">
        <v>2</v>
      </c>
      <c r="H918" s="9">
        <v>16</v>
      </c>
      <c r="I918" s="6"/>
      <c r="J918" s="6">
        <f>H918-C918</f>
        <v>14</v>
      </c>
      <c r="L918" s="6">
        <f>D918+F918</f>
        <v>0</v>
      </c>
    </row>
    <row r="919" spans="1:12" x14ac:dyDescent="0.35">
      <c r="A919" s="8" t="s">
        <v>291</v>
      </c>
      <c r="B919" s="9"/>
      <c r="C919" s="9">
        <v>1</v>
      </c>
      <c r="D919" s="9"/>
      <c r="E919" s="9">
        <v>3</v>
      </c>
      <c r="F919" s="9"/>
      <c r="G919" s="9">
        <v>6</v>
      </c>
      <c r="H919" s="9">
        <v>10</v>
      </c>
      <c r="I919" s="6"/>
      <c r="J919" s="6">
        <f>H919-C919</f>
        <v>9</v>
      </c>
      <c r="L919" s="6">
        <f>D919+F919</f>
        <v>0</v>
      </c>
    </row>
    <row r="920" spans="1:12" x14ac:dyDescent="0.35">
      <c r="A920" s="8" t="s">
        <v>71</v>
      </c>
      <c r="B920" s="9"/>
      <c r="C920" s="9">
        <v>11</v>
      </c>
      <c r="D920" s="9">
        <v>1</v>
      </c>
      <c r="E920" s="9"/>
      <c r="F920" s="9">
        <v>1</v>
      </c>
      <c r="G920" s="9">
        <v>6</v>
      </c>
      <c r="H920" s="9">
        <v>19</v>
      </c>
      <c r="I920" s="6" t="str">
        <f>A920</f>
        <v>bycatch</v>
      </c>
      <c r="J920" s="6">
        <f>H920-C920</f>
        <v>8</v>
      </c>
      <c r="L920" s="6">
        <f>D920+F920</f>
        <v>2</v>
      </c>
    </row>
    <row r="921" spans="1:12" x14ac:dyDescent="0.35">
      <c r="A921" s="8" t="s">
        <v>650</v>
      </c>
      <c r="B921" s="9">
        <v>1</v>
      </c>
      <c r="C921" s="9">
        <v>11</v>
      </c>
      <c r="D921" s="9">
        <v>2</v>
      </c>
      <c r="E921" s="9">
        <v>1</v>
      </c>
      <c r="F921" s="9"/>
      <c r="G921" s="9">
        <v>2</v>
      </c>
      <c r="H921" s="9">
        <v>17</v>
      </c>
      <c r="I921" s="6" t="str">
        <f>A921</f>
        <v>benthic habitats</v>
      </c>
      <c r="J921" s="6">
        <f>H921-C921</f>
        <v>6</v>
      </c>
      <c r="L921" s="6">
        <f>D921+F921</f>
        <v>2</v>
      </c>
    </row>
    <row r="922" spans="1:12" x14ac:dyDescent="0.35">
      <c r="A922" s="8" t="s">
        <v>178</v>
      </c>
      <c r="B922" s="9"/>
      <c r="C922" s="9">
        <v>3</v>
      </c>
      <c r="D922" s="9"/>
      <c r="E922" s="9">
        <v>2</v>
      </c>
      <c r="F922" s="9"/>
      <c r="G922" s="9">
        <v>4</v>
      </c>
      <c r="H922" s="9">
        <v>9</v>
      </c>
      <c r="I922" s="6"/>
      <c r="J922" s="6">
        <f>H922-C922</f>
        <v>6</v>
      </c>
      <c r="L922" s="6">
        <f>D922+F922</f>
        <v>0</v>
      </c>
    </row>
    <row r="923" spans="1:12" x14ac:dyDescent="0.35">
      <c r="A923" s="8" t="s">
        <v>1053</v>
      </c>
      <c r="B923" s="9">
        <v>6</v>
      </c>
      <c r="C923" s="9">
        <v>2</v>
      </c>
      <c r="D923" s="9"/>
      <c r="E923" s="9"/>
      <c r="F923" s="9"/>
      <c r="G923" s="9"/>
      <c r="H923" s="9">
        <v>8</v>
      </c>
      <c r="I923" s="6"/>
      <c r="J923" s="6">
        <f>H923-C923</f>
        <v>6</v>
      </c>
      <c r="L923" s="6">
        <f>D923+F923</f>
        <v>0</v>
      </c>
    </row>
    <row r="924" spans="1:12" x14ac:dyDescent="0.35">
      <c r="A924" s="8" t="s">
        <v>865</v>
      </c>
      <c r="B924" s="9">
        <v>4</v>
      </c>
      <c r="C924" s="9">
        <v>2</v>
      </c>
      <c r="D924" s="9">
        <v>1</v>
      </c>
      <c r="E924" s="9"/>
      <c r="F924" s="9">
        <v>1</v>
      </c>
      <c r="G924" s="9"/>
      <c r="H924" s="9">
        <v>8</v>
      </c>
      <c r="I924" s="6"/>
      <c r="J924" s="6">
        <f>H924-C924</f>
        <v>6</v>
      </c>
      <c r="L924" s="6">
        <f>D924+F924</f>
        <v>2</v>
      </c>
    </row>
    <row r="925" spans="1:12" x14ac:dyDescent="0.35">
      <c r="A925" s="8" t="s">
        <v>85</v>
      </c>
      <c r="B925" s="9"/>
      <c r="C925" s="9">
        <v>1</v>
      </c>
      <c r="D925" s="9"/>
      <c r="E925" s="9">
        <v>3</v>
      </c>
      <c r="F925" s="9">
        <v>1</v>
      </c>
      <c r="G925" s="9">
        <v>2</v>
      </c>
      <c r="H925" s="9">
        <v>7</v>
      </c>
      <c r="I925" s="6"/>
      <c r="J925" s="6">
        <f>H925-C925</f>
        <v>6</v>
      </c>
      <c r="L925" s="6">
        <f>D925+F925</f>
        <v>1</v>
      </c>
    </row>
    <row r="926" spans="1:12" x14ac:dyDescent="0.35">
      <c r="A926" s="8" t="s">
        <v>319</v>
      </c>
      <c r="B926" s="9"/>
      <c r="C926" s="9"/>
      <c r="D926" s="9"/>
      <c r="E926" s="9">
        <v>5</v>
      </c>
      <c r="F926" s="9"/>
      <c r="G926" s="9">
        <v>1</v>
      </c>
      <c r="H926" s="9">
        <v>6</v>
      </c>
      <c r="I926" s="6"/>
      <c r="J926" s="6">
        <f>H926-C926</f>
        <v>6</v>
      </c>
      <c r="L926" s="6">
        <f>D926+F926</f>
        <v>0</v>
      </c>
    </row>
    <row r="927" spans="1:12" x14ac:dyDescent="0.35">
      <c r="A927" s="8" t="s">
        <v>333</v>
      </c>
      <c r="B927" s="9"/>
      <c r="C927" s="9"/>
      <c r="D927" s="9"/>
      <c r="E927" s="9">
        <v>2</v>
      </c>
      <c r="F927" s="9">
        <v>4</v>
      </c>
      <c r="G927" s="9"/>
      <c r="H927" s="9">
        <v>6</v>
      </c>
      <c r="I927" s="6"/>
      <c r="J927" s="6">
        <f>H927-C927</f>
        <v>6</v>
      </c>
      <c r="L927" s="6">
        <f>D927+F927</f>
        <v>4</v>
      </c>
    </row>
    <row r="928" spans="1:12" x14ac:dyDescent="0.35">
      <c r="A928" s="8" t="s">
        <v>2582</v>
      </c>
      <c r="B928" s="9">
        <v>4</v>
      </c>
      <c r="C928" s="9">
        <v>8</v>
      </c>
      <c r="D928" s="9"/>
      <c r="E928" s="9"/>
      <c r="F928" s="9"/>
      <c r="G928" s="9">
        <v>1</v>
      </c>
      <c r="H928" s="9">
        <v>13</v>
      </c>
      <c r="I928" s="6"/>
      <c r="J928" s="6">
        <f>H928-C928</f>
        <v>5</v>
      </c>
      <c r="L928" s="6">
        <f>D928+F928</f>
        <v>0</v>
      </c>
    </row>
    <row r="929" spans="1:12" x14ac:dyDescent="0.35">
      <c r="A929" s="8" t="s">
        <v>296</v>
      </c>
      <c r="B929" s="9"/>
      <c r="C929" s="9">
        <v>2</v>
      </c>
      <c r="D929" s="9"/>
      <c r="E929" s="9">
        <v>2</v>
      </c>
      <c r="F929" s="9"/>
      <c r="G929" s="9">
        <v>3</v>
      </c>
      <c r="H929" s="9">
        <v>7</v>
      </c>
      <c r="I929" s="6"/>
      <c r="J929" s="6">
        <f>H929-C929</f>
        <v>5</v>
      </c>
      <c r="L929" s="6">
        <f>D929+F929</f>
        <v>0</v>
      </c>
    </row>
    <row r="930" spans="1:12" x14ac:dyDescent="0.35">
      <c r="A930" s="8" t="s">
        <v>352</v>
      </c>
      <c r="B930" s="9">
        <v>3</v>
      </c>
      <c r="C930" s="9">
        <v>1</v>
      </c>
      <c r="D930" s="9"/>
      <c r="E930" s="9">
        <v>2</v>
      </c>
      <c r="F930" s="9"/>
      <c r="G930" s="9"/>
      <c r="H930" s="9">
        <v>6</v>
      </c>
      <c r="I930" s="6"/>
      <c r="J930" s="6">
        <f>H930-C930</f>
        <v>5</v>
      </c>
      <c r="L930" s="6">
        <f>D930+F930</f>
        <v>0</v>
      </c>
    </row>
    <row r="931" spans="1:12" x14ac:dyDescent="0.35">
      <c r="A931" s="8" t="s">
        <v>858</v>
      </c>
      <c r="B931" s="9">
        <v>3</v>
      </c>
      <c r="C931" s="9"/>
      <c r="D931" s="9">
        <v>2</v>
      </c>
      <c r="E931" s="9"/>
      <c r="F931" s="9"/>
      <c r="G931" s="9"/>
      <c r="H931" s="9">
        <v>5</v>
      </c>
      <c r="I931" s="6"/>
      <c r="J931" s="6">
        <f>H931-C931</f>
        <v>5</v>
      </c>
      <c r="L931" s="6">
        <f>D931+F931</f>
        <v>2</v>
      </c>
    </row>
    <row r="932" spans="1:12" s="6" customFormat="1" x14ac:dyDescent="0.35">
      <c r="A932" s="8" t="s">
        <v>313</v>
      </c>
      <c r="B932" s="9"/>
      <c r="C932" s="9"/>
      <c r="D932" s="9"/>
      <c r="E932" s="9"/>
      <c r="F932" s="9">
        <v>1</v>
      </c>
      <c r="G932" s="9">
        <v>4</v>
      </c>
      <c r="H932" s="9">
        <v>5</v>
      </c>
      <c r="J932" s="6">
        <f>H932-C932</f>
        <v>5</v>
      </c>
      <c r="L932" s="6">
        <f>D932+F932</f>
        <v>1</v>
      </c>
    </row>
    <row r="933" spans="1:12" s="6" customFormat="1" x14ac:dyDescent="0.35">
      <c r="A933" s="8" t="s">
        <v>416</v>
      </c>
      <c r="B933" s="9"/>
      <c r="C933" s="9">
        <v>24</v>
      </c>
      <c r="D933" s="9"/>
      <c r="E933" s="9"/>
      <c r="F933" s="9"/>
      <c r="G933" s="9">
        <v>1</v>
      </c>
      <c r="H933" s="9">
        <v>25</v>
      </c>
      <c r="I933" s="6" t="str">
        <f>A933</f>
        <v>biodiversity</v>
      </c>
      <c r="J933" s="6">
        <f>H933-C933</f>
        <v>1</v>
      </c>
      <c r="L933" s="6">
        <f>D933+F933</f>
        <v>0</v>
      </c>
    </row>
    <row r="934" spans="1:12" s="6" customFormat="1" x14ac:dyDescent="0.35">
      <c r="A934" s="8" t="s">
        <v>95</v>
      </c>
      <c r="B934" s="9"/>
      <c r="C934" s="9">
        <v>10</v>
      </c>
      <c r="D934" s="9"/>
      <c r="E934" s="9"/>
      <c r="F934" s="9">
        <v>2</v>
      </c>
      <c r="G934" s="9"/>
      <c r="H934" s="9">
        <v>12</v>
      </c>
      <c r="I934" s="6" t="str">
        <f>A934</f>
        <v>climate</v>
      </c>
      <c r="J934" s="6">
        <f>H934-C934</f>
        <v>2</v>
      </c>
      <c r="L934" s="6">
        <f>D934+F934</f>
        <v>2</v>
      </c>
    </row>
    <row r="935" spans="1:12" s="6" customFormat="1" x14ac:dyDescent="0.35">
      <c r="A935" s="8" t="s">
        <v>1679</v>
      </c>
      <c r="B935" s="9"/>
      <c r="C935" s="9">
        <v>7</v>
      </c>
      <c r="D935" s="9"/>
      <c r="E935" s="9"/>
      <c r="F935" s="9"/>
      <c r="G935" s="9"/>
      <c r="H935" s="9">
        <v>7</v>
      </c>
      <c r="J935" s="6">
        <f>H935-C935</f>
        <v>0</v>
      </c>
      <c r="L935" s="6">
        <f>D935+F935</f>
        <v>0</v>
      </c>
    </row>
    <row r="936" spans="1:12" s="6" customFormat="1" x14ac:dyDescent="0.35">
      <c r="A936" s="8" t="s">
        <v>1028</v>
      </c>
      <c r="B936" s="9"/>
      <c r="C936" s="9">
        <v>5</v>
      </c>
      <c r="D936" s="9"/>
      <c r="E936" s="9"/>
      <c r="F936" s="9"/>
      <c r="G936" s="9"/>
      <c r="H936" s="9">
        <v>5</v>
      </c>
      <c r="J936" s="6">
        <f>H936-C936</f>
        <v>0</v>
      </c>
      <c r="L936" s="6">
        <f>D936+F936</f>
        <v>0</v>
      </c>
    </row>
    <row r="937" spans="1:12" s="6" customFormat="1" x14ac:dyDescent="0.35">
      <c r="A937" s="8" t="s">
        <v>1071</v>
      </c>
      <c r="B937" s="9"/>
      <c r="C937" s="9">
        <v>5</v>
      </c>
      <c r="D937" s="9"/>
      <c r="E937" s="9"/>
      <c r="F937" s="9"/>
      <c r="G937" s="9"/>
      <c r="H937" s="9">
        <v>5</v>
      </c>
      <c r="J937" s="6">
        <f>H937-C937</f>
        <v>0</v>
      </c>
      <c r="L937" s="6">
        <f>D937+F937</f>
        <v>0</v>
      </c>
    </row>
    <row r="938" spans="1:12" x14ac:dyDescent="0.35">
      <c r="A938" s="8" t="s">
        <v>28</v>
      </c>
      <c r="B938" s="9"/>
      <c r="C938" s="9">
        <v>2</v>
      </c>
      <c r="D938" s="9">
        <v>3</v>
      </c>
      <c r="E938" s="9"/>
      <c r="F938" s="9"/>
      <c r="G938" s="9">
        <v>1</v>
      </c>
      <c r="H938" s="9">
        <v>6</v>
      </c>
      <c r="I938" s="6"/>
      <c r="J938" s="6">
        <f>H938-C938</f>
        <v>4</v>
      </c>
      <c r="L938" s="6">
        <f>D938+F938</f>
        <v>3</v>
      </c>
    </row>
    <row r="939" spans="1:12" x14ac:dyDescent="0.35">
      <c r="A939" s="8" t="s">
        <v>322</v>
      </c>
      <c r="B939" s="9"/>
      <c r="C939" s="9">
        <v>1</v>
      </c>
      <c r="D939" s="9"/>
      <c r="E939" s="9"/>
      <c r="F939" s="9">
        <v>2</v>
      </c>
      <c r="G939" s="9">
        <v>2</v>
      </c>
      <c r="H939" s="9">
        <v>5</v>
      </c>
      <c r="I939" s="6"/>
      <c r="J939" s="6">
        <f>H939-C939</f>
        <v>4</v>
      </c>
      <c r="L939" s="6">
        <f>D939+F939</f>
        <v>2</v>
      </c>
    </row>
    <row r="940" spans="1:12" x14ac:dyDescent="0.35">
      <c r="A940" s="8" t="s">
        <v>208</v>
      </c>
      <c r="B940" s="9"/>
      <c r="C940" s="9"/>
      <c r="D940" s="9"/>
      <c r="E940" s="9">
        <v>4</v>
      </c>
      <c r="F940" s="9"/>
      <c r="G940" s="9"/>
      <c r="H940" s="9">
        <v>4</v>
      </c>
      <c r="I940" s="6"/>
      <c r="J940" s="6">
        <f>H940-C940</f>
        <v>4</v>
      </c>
      <c r="L940" s="6">
        <f>D940+F940</f>
        <v>0</v>
      </c>
    </row>
    <row r="941" spans="1:12" x14ac:dyDescent="0.35">
      <c r="A941" s="8" t="s">
        <v>336</v>
      </c>
      <c r="B941" s="9"/>
      <c r="C941" s="9"/>
      <c r="D941" s="9"/>
      <c r="E941" s="9">
        <v>2</v>
      </c>
      <c r="F941" s="9"/>
      <c r="G941" s="9">
        <v>2</v>
      </c>
      <c r="H941" s="9">
        <v>4</v>
      </c>
      <c r="I941" s="6"/>
      <c r="J941" s="6">
        <f>H941-C941</f>
        <v>4</v>
      </c>
      <c r="L941" s="6">
        <f>D941+F941</f>
        <v>0</v>
      </c>
    </row>
    <row r="942" spans="1:12" x14ac:dyDescent="0.35">
      <c r="A942" s="8" t="s">
        <v>92</v>
      </c>
      <c r="B942" s="9"/>
      <c r="C942" s="9"/>
      <c r="D942" s="9"/>
      <c r="E942" s="9">
        <v>1</v>
      </c>
      <c r="F942" s="9"/>
      <c r="G942" s="9">
        <v>3</v>
      </c>
      <c r="H942" s="9">
        <v>4</v>
      </c>
      <c r="J942" s="6">
        <f>H942-C942</f>
        <v>4</v>
      </c>
      <c r="L942" s="6">
        <f>D942+F942</f>
        <v>0</v>
      </c>
    </row>
    <row r="943" spans="1:12" x14ac:dyDescent="0.35">
      <c r="A943" s="8" t="s">
        <v>503</v>
      </c>
      <c r="B943" s="9">
        <v>2</v>
      </c>
      <c r="C943" s="9">
        <v>2</v>
      </c>
      <c r="D943" s="9"/>
      <c r="E943" s="9"/>
      <c r="F943" s="9">
        <v>1</v>
      </c>
      <c r="G943" s="9"/>
      <c r="H943" s="9">
        <v>5</v>
      </c>
      <c r="J943" s="6">
        <f>H943-C943</f>
        <v>3</v>
      </c>
      <c r="L943" s="6">
        <f>D943+F943</f>
        <v>1</v>
      </c>
    </row>
    <row r="944" spans="1:12" x14ac:dyDescent="0.35">
      <c r="A944" s="8" t="s">
        <v>235</v>
      </c>
      <c r="B944" s="9">
        <v>2</v>
      </c>
      <c r="C944" s="9">
        <v>2</v>
      </c>
      <c r="D944" s="9"/>
      <c r="E944" s="9"/>
      <c r="F944" s="9"/>
      <c r="G944" s="9">
        <v>1</v>
      </c>
      <c r="H944" s="9">
        <v>5</v>
      </c>
      <c r="J944" s="6">
        <f>H944-C944</f>
        <v>3</v>
      </c>
      <c r="L944" s="6">
        <f>D944+F944</f>
        <v>0</v>
      </c>
    </row>
    <row r="945" spans="1:12" x14ac:dyDescent="0.35">
      <c r="A945" s="8" t="s">
        <v>50</v>
      </c>
      <c r="B945" s="9"/>
      <c r="C945" s="9"/>
      <c r="D945" s="9"/>
      <c r="E945" s="9"/>
      <c r="F945" s="9">
        <v>1</v>
      </c>
      <c r="G945" s="9">
        <v>2</v>
      </c>
      <c r="H945" s="9">
        <v>3</v>
      </c>
      <c r="I945" t="str">
        <f>A945</f>
        <v>anchovy</v>
      </c>
      <c r="J945" s="6">
        <f>H945-C945</f>
        <v>3</v>
      </c>
      <c r="L945" s="6">
        <f>D945+F945</f>
        <v>1</v>
      </c>
    </row>
    <row r="946" spans="1:12" x14ac:dyDescent="0.35">
      <c r="A946" s="8" t="s">
        <v>103</v>
      </c>
      <c r="B946" s="9"/>
      <c r="C946" s="9"/>
      <c r="D946" s="9"/>
      <c r="E946" s="9">
        <v>1</v>
      </c>
      <c r="F946" s="9"/>
      <c r="G946" s="9">
        <v>2</v>
      </c>
      <c r="H946" s="9">
        <v>3</v>
      </c>
      <c r="I946" t="str">
        <f>A946</f>
        <v xml:space="preserve">climate change </v>
      </c>
      <c r="J946" s="6">
        <f>H946-C946</f>
        <v>3</v>
      </c>
      <c r="L946" s="6">
        <f>D946+F946</f>
        <v>0</v>
      </c>
    </row>
    <row r="947" spans="1:12" x14ac:dyDescent="0.35">
      <c r="A947" s="8" t="s">
        <v>259</v>
      </c>
      <c r="B947" s="9"/>
      <c r="C947" s="9"/>
      <c r="D947" s="9"/>
      <c r="E947" s="9"/>
      <c r="F947" s="9"/>
      <c r="G947" s="9">
        <v>3</v>
      </c>
      <c r="H947" s="9">
        <v>3</v>
      </c>
      <c r="J947" s="6">
        <f>H947-C947</f>
        <v>3</v>
      </c>
      <c r="L947" s="6">
        <f>D947+F947</f>
        <v>0</v>
      </c>
    </row>
    <row r="948" spans="1:12" x14ac:dyDescent="0.35">
      <c r="A948" s="8" t="s">
        <v>280</v>
      </c>
      <c r="B948" s="9"/>
      <c r="C948" s="9"/>
      <c r="D948" s="9"/>
      <c r="E948" s="9">
        <v>1</v>
      </c>
      <c r="F948" s="9"/>
      <c r="G948" s="9">
        <v>2</v>
      </c>
      <c r="H948" s="9">
        <v>3</v>
      </c>
      <c r="J948" s="6">
        <f>H948-C948</f>
        <v>3</v>
      </c>
      <c r="L948" s="6">
        <f>D948+F948</f>
        <v>0</v>
      </c>
    </row>
    <row r="949" spans="1:12" x14ac:dyDescent="0.35">
      <c r="A949" s="8" t="s">
        <v>934</v>
      </c>
      <c r="B949" s="9"/>
      <c r="C949" s="9"/>
      <c r="D949" s="9"/>
      <c r="E949" s="9">
        <v>1</v>
      </c>
      <c r="F949" s="9">
        <v>2</v>
      </c>
      <c r="G949" s="9"/>
      <c r="H949" s="9">
        <v>3</v>
      </c>
      <c r="J949" s="6">
        <f>H949-C949</f>
        <v>3</v>
      </c>
      <c r="L949" s="6">
        <f>D949+F949</f>
        <v>2</v>
      </c>
    </row>
    <row r="950" spans="1:12" x14ac:dyDescent="0.35">
      <c r="A950" s="8" t="s">
        <v>95</v>
      </c>
      <c r="B950" s="9"/>
      <c r="C950" s="9">
        <v>10</v>
      </c>
      <c r="D950" s="9"/>
      <c r="E950" s="9"/>
      <c r="F950" s="9">
        <v>2</v>
      </c>
      <c r="G950" s="9"/>
      <c r="H950" s="9">
        <v>12</v>
      </c>
      <c r="I950" t="str">
        <f>A950</f>
        <v>climate</v>
      </c>
      <c r="J950" s="6">
        <f>H950-C950</f>
        <v>2</v>
      </c>
      <c r="L950" s="6">
        <f>D950+F950</f>
        <v>2</v>
      </c>
    </row>
    <row r="951" spans="1:12" x14ac:dyDescent="0.35">
      <c r="A951" s="8" t="s">
        <v>838</v>
      </c>
      <c r="B951" s="9"/>
      <c r="C951" s="9">
        <v>3</v>
      </c>
      <c r="D951" s="9">
        <v>2</v>
      </c>
      <c r="E951" s="9"/>
      <c r="F951" s="9"/>
      <c r="G951" s="9"/>
      <c r="H951" s="9">
        <v>5</v>
      </c>
      <c r="J951" s="6">
        <f>H951-C951</f>
        <v>2</v>
      </c>
      <c r="L951" s="6">
        <f>D951+F951</f>
        <v>2</v>
      </c>
    </row>
    <row r="952" spans="1:12" x14ac:dyDescent="0.35">
      <c r="A952" s="8" t="s">
        <v>308</v>
      </c>
      <c r="B952" s="9"/>
      <c r="C952" s="9">
        <v>2</v>
      </c>
      <c r="D952" s="9"/>
      <c r="E952" s="9"/>
      <c r="F952" s="9"/>
      <c r="G952" s="9">
        <v>2</v>
      </c>
      <c r="H952" s="9">
        <v>4</v>
      </c>
      <c r="J952" s="6">
        <f>H952-C952</f>
        <v>2</v>
      </c>
      <c r="L952" s="6">
        <f>D952+F952</f>
        <v>0</v>
      </c>
    </row>
    <row r="953" spans="1:12" x14ac:dyDescent="0.35">
      <c r="A953" s="8" t="s">
        <v>165</v>
      </c>
      <c r="B953" s="9"/>
      <c r="C953" s="9">
        <v>1</v>
      </c>
      <c r="D953" s="9"/>
      <c r="E953" s="9"/>
      <c r="F953" s="9"/>
      <c r="G953" s="9">
        <v>2</v>
      </c>
      <c r="H953" s="9">
        <v>3</v>
      </c>
      <c r="J953" s="6">
        <f>H953-C953</f>
        <v>2</v>
      </c>
      <c r="L953" s="6">
        <f>D953+F953</f>
        <v>0</v>
      </c>
    </row>
    <row r="954" spans="1:12" x14ac:dyDescent="0.35">
      <c r="A954" s="8" t="s">
        <v>1816</v>
      </c>
      <c r="B954" s="9">
        <v>2</v>
      </c>
      <c r="C954" s="9">
        <v>1</v>
      </c>
      <c r="D954" s="9"/>
      <c r="E954" s="9"/>
      <c r="F954" s="9"/>
      <c r="G954" s="9"/>
      <c r="H954" s="9">
        <v>3</v>
      </c>
      <c r="J954" s="6">
        <f>H954-C954</f>
        <v>2</v>
      </c>
      <c r="L954" s="6">
        <f>D954+F954</f>
        <v>0</v>
      </c>
    </row>
    <row r="955" spans="1:12" x14ac:dyDescent="0.35">
      <c r="A955" s="8" t="s">
        <v>876</v>
      </c>
      <c r="B955" s="9"/>
      <c r="C955" s="9"/>
      <c r="D955" s="9"/>
      <c r="E955" s="9"/>
      <c r="F955" s="9">
        <v>2</v>
      </c>
      <c r="G955" s="9"/>
      <c r="H955" s="9">
        <v>2</v>
      </c>
      <c r="I955" t="str">
        <f>A955</f>
        <v>balanced harvesting</v>
      </c>
      <c r="J955" s="6">
        <f>H955-C955</f>
        <v>2</v>
      </c>
      <c r="L955" s="6">
        <f>D955+F955</f>
        <v>2</v>
      </c>
    </row>
    <row r="956" spans="1:12" x14ac:dyDescent="0.35">
      <c r="A956" s="8" t="s">
        <v>2565</v>
      </c>
      <c r="B956" s="9">
        <v>2</v>
      </c>
      <c r="C956" s="9"/>
      <c r="D956" s="9"/>
      <c r="E956" s="9"/>
      <c r="F956" s="9"/>
      <c r="G956" s="9"/>
      <c r="H956" s="9">
        <v>2</v>
      </c>
      <c r="J956" s="6">
        <f>H956-C956</f>
        <v>2</v>
      </c>
      <c r="L956" s="6">
        <f>D956+F956</f>
        <v>0</v>
      </c>
    </row>
    <row r="957" spans="1:12" x14ac:dyDescent="0.35">
      <c r="A957" s="8" t="s">
        <v>126</v>
      </c>
      <c r="B957" s="9"/>
      <c r="C957" s="9"/>
      <c r="D957" s="9"/>
      <c r="E957" s="9"/>
      <c r="F957" s="9"/>
      <c r="G957" s="9">
        <v>2</v>
      </c>
      <c r="H957" s="9">
        <v>2</v>
      </c>
      <c r="J957" s="6">
        <f>H957-C957</f>
        <v>2</v>
      </c>
      <c r="L957" s="6">
        <f>D957+F957</f>
        <v>0</v>
      </c>
    </row>
    <row r="958" spans="1:12" x14ac:dyDescent="0.35">
      <c r="A958" s="8" t="s">
        <v>137</v>
      </c>
      <c r="B958" s="9"/>
      <c r="C958" s="9"/>
      <c r="D958" s="9"/>
      <c r="E958" s="9">
        <v>2</v>
      </c>
      <c r="F958" s="9"/>
      <c r="G958" s="9"/>
      <c r="H958" s="9">
        <v>2</v>
      </c>
      <c r="J958" s="6">
        <f>H958-C958</f>
        <v>2</v>
      </c>
      <c r="L958" s="6">
        <f>D958+F958</f>
        <v>0</v>
      </c>
    </row>
    <row r="959" spans="1:12" x14ac:dyDescent="0.35">
      <c r="A959" s="8" t="s">
        <v>1465</v>
      </c>
      <c r="B959" s="9"/>
      <c r="C959" s="9"/>
      <c r="D959" s="9"/>
      <c r="E959" s="9">
        <v>1</v>
      </c>
      <c r="F959" s="9"/>
      <c r="G959" s="9">
        <v>1</v>
      </c>
      <c r="H959" s="9">
        <v>2</v>
      </c>
      <c r="J959" s="6">
        <f>H959-C959</f>
        <v>2</v>
      </c>
      <c r="L959" s="6">
        <f>D959+F959</f>
        <v>0</v>
      </c>
    </row>
    <row r="960" spans="1:12" x14ac:dyDescent="0.35">
      <c r="A960" s="8" t="s">
        <v>948</v>
      </c>
      <c r="B960" s="9"/>
      <c r="C960" s="9"/>
      <c r="D960" s="9">
        <v>2</v>
      </c>
      <c r="E960" s="9"/>
      <c r="F960" s="9"/>
      <c r="G960" s="9"/>
      <c r="H960" s="9">
        <v>2</v>
      </c>
      <c r="J960" s="6">
        <f>H960-C960</f>
        <v>2</v>
      </c>
      <c r="L960" s="6">
        <f>D960+F960</f>
        <v>2</v>
      </c>
    </row>
    <row r="961" spans="1:12" x14ac:dyDescent="0.35">
      <c r="A961" s="8" t="s">
        <v>209</v>
      </c>
      <c r="B961" s="9"/>
      <c r="C961" s="9"/>
      <c r="D961" s="9"/>
      <c r="E961" s="9">
        <v>1</v>
      </c>
      <c r="F961" s="9">
        <v>1</v>
      </c>
      <c r="G961" s="9"/>
      <c r="H961" s="9">
        <v>2</v>
      </c>
      <c r="J961" s="6">
        <f>H961-C961</f>
        <v>2</v>
      </c>
      <c r="L961" s="6">
        <f>D961+F961</f>
        <v>1</v>
      </c>
    </row>
    <row r="962" spans="1:12" x14ac:dyDescent="0.35">
      <c r="A962" s="8" t="s">
        <v>187</v>
      </c>
      <c r="B962" s="9"/>
      <c r="C962" s="9"/>
      <c r="D962" s="9"/>
      <c r="E962" s="9"/>
      <c r="F962" s="9"/>
      <c r="G962" s="9">
        <v>2</v>
      </c>
      <c r="H962" s="9">
        <v>2</v>
      </c>
      <c r="J962" s="6">
        <f>H962-C962</f>
        <v>2</v>
      </c>
      <c r="L962" s="6">
        <f>D962+F962</f>
        <v>0</v>
      </c>
    </row>
    <row r="963" spans="1:12" x14ac:dyDescent="0.35">
      <c r="A963" s="8" t="s">
        <v>873</v>
      </c>
      <c r="B963" s="9"/>
      <c r="C963" s="9"/>
      <c r="D963" s="9"/>
      <c r="E963" s="9"/>
      <c r="F963" s="9">
        <v>2</v>
      </c>
      <c r="G963" s="9"/>
      <c r="H963" s="9">
        <v>2</v>
      </c>
      <c r="J963" s="6">
        <f>H963-C963</f>
        <v>2</v>
      </c>
      <c r="L963" s="6">
        <f>D963+F963</f>
        <v>2</v>
      </c>
    </row>
    <row r="964" spans="1:12" x14ac:dyDescent="0.35">
      <c r="A964" s="8" t="s">
        <v>1509</v>
      </c>
      <c r="B964" s="9">
        <v>2</v>
      </c>
      <c r="C964" s="9"/>
      <c r="D964" s="9"/>
      <c r="E964" s="9"/>
      <c r="F964" s="9"/>
      <c r="G964" s="9"/>
      <c r="H964" s="9">
        <v>2</v>
      </c>
      <c r="J964" s="6">
        <f>H964-C964</f>
        <v>2</v>
      </c>
      <c r="L964" s="6">
        <f>D964+F964</f>
        <v>0</v>
      </c>
    </row>
    <row r="965" spans="1:12" x14ac:dyDescent="0.35">
      <c r="A965" s="8" t="s">
        <v>331</v>
      </c>
      <c r="B965" s="9"/>
      <c r="C965" s="9"/>
      <c r="D965" s="9"/>
      <c r="E965" s="9">
        <v>1</v>
      </c>
      <c r="F965" s="9">
        <v>1</v>
      </c>
      <c r="G965" s="9"/>
      <c r="H965" s="9">
        <v>2</v>
      </c>
      <c r="J965" s="6">
        <f>H965-C965</f>
        <v>2</v>
      </c>
      <c r="L965" s="6">
        <f>D965+F965</f>
        <v>1</v>
      </c>
    </row>
    <row r="966" spans="1:12" x14ac:dyDescent="0.35">
      <c r="A966" s="8" t="s">
        <v>647</v>
      </c>
      <c r="B966" s="9"/>
      <c r="C966" s="9"/>
      <c r="D966" s="9"/>
      <c r="E966" s="9"/>
      <c r="F966" s="9">
        <v>2</v>
      </c>
      <c r="G966" s="9"/>
      <c r="H966" s="9">
        <v>2</v>
      </c>
      <c r="J966" s="6">
        <f>H966-C966</f>
        <v>2</v>
      </c>
      <c r="L966" s="6">
        <f>D966+F966</f>
        <v>2</v>
      </c>
    </row>
    <row r="967" spans="1:12" x14ac:dyDescent="0.35">
      <c r="A967" s="8" t="s">
        <v>167</v>
      </c>
      <c r="B967" s="9"/>
      <c r="C967" s="9"/>
      <c r="D967" s="9"/>
      <c r="E967" s="9">
        <v>1</v>
      </c>
      <c r="F967" s="9"/>
      <c r="G967" s="9">
        <v>1</v>
      </c>
      <c r="H967" s="9">
        <v>2</v>
      </c>
      <c r="J967" s="6">
        <f>H967-C967</f>
        <v>2</v>
      </c>
      <c r="L967" s="6">
        <f>D967+F967</f>
        <v>0</v>
      </c>
    </row>
    <row r="968" spans="1:12" x14ac:dyDescent="0.35">
      <c r="A968" s="8" t="s">
        <v>338</v>
      </c>
      <c r="B968" s="9"/>
      <c r="C968" s="9"/>
      <c r="D968" s="9"/>
      <c r="E968" s="9"/>
      <c r="F968" s="9"/>
      <c r="G968" s="9">
        <v>2</v>
      </c>
      <c r="H968" s="9">
        <v>2</v>
      </c>
      <c r="J968" s="6">
        <f>H968-C968</f>
        <v>2</v>
      </c>
      <c r="L968" s="6">
        <f>D968+F968</f>
        <v>0</v>
      </c>
    </row>
    <row r="969" spans="1:12" x14ac:dyDescent="0.35">
      <c r="A969" s="8" t="s">
        <v>353</v>
      </c>
      <c r="B969" s="9"/>
      <c r="C969" s="9"/>
      <c r="D969" s="9"/>
      <c r="E969" s="9">
        <v>2</v>
      </c>
      <c r="F969" s="9"/>
      <c r="G969" s="9"/>
      <c r="H969" s="9">
        <v>2</v>
      </c>
      <c r="J969" s="6">
        <f>H969-C969</f>
        <v>2</v>
      </c>
      <c r="L969" s="6">
        <f>D969+F969</f>
        <v>0</v>
      </c>
    </row>
    <row r="970" spans="1:12" x14ac:dyDescent="0.35">
      <c r="A970" s="8" t="s">
        <v>356</v>
      </c>
      <c r="B970" s="9"/>
      <c r="C970" s="9"/>
      <c r="D970" s="9"/>
      <c r="E970" s="9">
        <v>2</v>
      </c>
      <c r="F970" s="9"/>
      <c r="G970" s="9"/>
      <c r="H970" s="9">
        <v>2</v>
      </c>
      <c r="J970" s="6">
        <f>H970-C970</f>
        <v>2</v>
      </c>
      <c r="L970" s="6">
        <f>D970+F970</f>
        <v>0</v>
      </c>
    </row>
    <row r="971" spans="1:12" x14ac:dyDescent="0.35">
      <c r="A971" s="8" t="s">
        <v>369</v>
      </c>
      <c r="B971" s="9"/>
      <c r="C971" s="9"/>
      <c r="D971" s="9"/>
      <c r="E971" s="9"/>
      <c r="F971" s="9"/>
      <c r="G971" s="9">
        <v>2</v>
      </c>
      <c r="H971" s="9">
        <v>2</v>
      </c>
      <c r="J971" s="6">
        <f>H971-C971</f>
        <v>2</v>
      </c>
      <c r="L971" s="6">
        <f>D971+F971</f>
        <v>0</v>
      </c>
    </row>
    <row r="972" spans="1:12" x14ac:dyDescent="0.35">
      <c r="A972" s="8" t="s">
        <v>416</v>
      </c>
      <c r="B972" s="9"/>
      <c r="C972" s="9">
        <v>24</v>
      </c>
      <c r="D972" s="9"/>
      <c r="E972" s="9"/>
      <c r="F972" s="9"/>
      <c r="G972" s="9">
        <v>1</v>
      </c>
      <c r="H972" s="9">
        <v>25</v>
      </c>
      <c r="I972" t="str">
        <f>A972</f>
        <v>biodiversity</v>
      </c>
      <c r="J972" s="6">
        <f>H972-C972</f>
        <v>1</v>
      </c>
      <c r="L972" s="6">
        <f>D972+F972</f>
        <v>0</v>
      </c>
    </row>
    <row r="973" spans="1:12" x14ac:dyDescent="0.35">
      <c r="A973" s="8" t="s">
        <v>1030</v>
      </c>
      <c r="B973" s="9">
        <v>1</v>
      </c>
      <c r="C973" s="9">
        <v>4</v>
      </c>
      <c r="D973" s="9"/>
      <c r="E973" s="9"/>
      <c r="F973" s="9"/>
      <c r="G973" s="9"/>
      <c r="H973" s="9">
        <v>5</v>
      </c>
      <c r="J973" s="6">
        <f>H973-C973</f>
        <v>1</v>
      </c>
      <c r="L973" s="6">
        <f>D973+F973</f>
        <v>0</v>
      </c>
    </row>
    <row r="974" spans="1:12" x14ac:dyDescent="0.35">
      <c r="A974" s="8" t="s">
        <v>790</v>
      </c>
      <c r="B974" s="9"/>
      <c r="C974" s="9">
        <v>3</v>
      </c>
      <c r="D974" s="9"/>
      <c r="E974" s="9"/>
      <c r="F974" s="9">
        <v>1</v>
      </c>
      <c r="G974" s="9"/>
      <c r="H974" s="9">
        <v>4</v>
      </c>
      <c r="J974" s="6">
        <f>H974-C974</f>
        <v>1</v>
      </c>
      <c r="L974" s="6">
        <f>D974+F974</f>
        <v>1</v>
      </c>
    </row>
    <row r="975" spans="1:12" x14ac:dyDescent="0.35">
      <c r="A975" s="8" t="s">
        <v>399</v>
      </c>
      <c r="B975" s="9"/>
      <c r="C975" s="9">
        <v>3</v>
      </c>
      <c r="D975" s="9"/>
      <c r="E975" s="9"/>
      <c r="F975" s="9">
        <v>1</v>
      </c>
      <c r="G975" s="9"/>
      <c r="H975" s="9">
        <v>4</v>
      </c>
      <c r="J975" s="6">
        <f>H975-C975</f>
        <v>1</v>
      </c>
      <c r="L975" s="6">
        <f>D975+F975</f>
        <v>1</v>
      </c>
    </row>
    <row r="976" spans="1:12" x14ac:dyDescent="0.35">
      <c r="A976" s="8" t="s">
        <v>438</v>
      </c>
      <c r="B976" s="9">
        <v>1</v>
      </c>
      <c r="C976" s="9">
        <v>2</v>
      </c>
      <c r="D976" s="9"/>
      <c r="E976" s="9"/>
      <c r="F976" s="9"/>
      <c r="G976" s="9"/>
      <c r="H976" s="9">
        <v>3</v>
      </c>
      <c r="J976" s="6">
        <f>H976-C976</f>
        <v>1</v>
      </c>
      <c r="L976" s="6">
        <f>D976+F976</f>
        <v>0</v>
      </c>
    </row>
    <row r="977" spans="1:12" x14ac:dyDescent="0.35">
      <c r="A977" s="8" t="s">
        <v>943</v>
      </c>
      <c r="B977" s="9"/>
      <c r="C977" s="9">
        <v>2</v>
      </c>
      <c r="D977" s="9"/>
      <c r="E977" s="9"/>
      <c r="F977" s="9">
        <v>1</v>
      </c>
      <c r="G977" s="9"/>
      <c r="H977" s="9">
        <v>3</v>
      </c>
      <c r="J977" s="6">
        <f>H977-C977</f>
        <v>1</v>
      </c>
      <c r="L977" s="6">
        <f>D977+F977</f>
        <v>1</v>
      </c>
    </row>
    <row r="978" spans="1:12" x14ac:dyDescent="0.35">
      <c r="A978" s="8" t="s">
        <v>79</v>
      </c>
      <c r="B978" s="9"/>
      <c r="C978" s="9">
        <v>2</v>
      </c>
      <c r="D978" s="9"/>
      <c r="E978" s="9"/>
      <c r="F978" s="9"/>
      <c r="G978" s="9">
        <v>1</v>
      </c>
      <c r="H978" s="9">
        <v>3</v>
      </c>
      <c r="J978" s="6">
        <f>H978-C978</f>
        <v>1</v>
      </c>
      <c r="L978" s="6">
        <f>D978+F978</f>
        <v>0</v>
      </c>
    </row>
    <row r="979" spans="1:12" x14ac:dyDescent="0.35">
      <c r="A979" s="8" t="s">
        <v>946</v>
      </c>
      <c r="B979" s="9"/>
      <c r="C979" s="9">
        <v>2</v>
      </c>
      <c r="D979" s="9"/>
      <c r="E979" s="9"/>
      <c r="F979" s="9">
        <v>1</v>
      </c>
      <c r="G979" s="9"/>
      <c r="H979" s="9">
        <v>3</v>
      </c>
      <c r="J979" s="6">
        <f>H979-C979</f>
        <v>1</v>
      </c>
      <c r="L979" s="6">
        <f>D979+F979</f>
        <v>1</v>
      </c>
    </row>
    <row r="980" spans="1:12" x14ac:dyDescent="0.35">
      <c r="A980" s="8" t="s">
        <v>109</v>
      </c>
      <c r="B980" s="9"/>
      <c r="C980" s="9">
        <v>1</v>
      </c>
      <c r="D980" s="9"/>
      <c r="E980" s="9">
        <v>1</v>
      </c>
      <c r="F980" s="9"/>
      <c r="G980" s="9"/>
      <c r="H980" s="9">
        <v>2</v>
      </c>
      <c r="I980" t="str">
        <f>A980</f>
        <v>coastal</v>
      </c>
      <c r="J980" s="6">
        <f>H980-C980</f>
        <v>1</v>
      </c>
      <c r="L980" s="6">
        <f>D980+F980</f>
        <v>0</v>
      </c>
    </row>
    <row r="981" spans="1:12" x14ac:dyDescent="0.35">
      <c r="A981" s="8" t="s">
        <v>761</v>
      </c>
      <c r="B981" s="9">
        <v>1</v>
      </c>
      <c r="C981" s="9">
        <v>1</v>
      </c>
      <c r="D981" s="9"/>
      <c r="E981" s="9"/>
      <c r="F981" s="9"/>
      <c r="G981" s="9"/>
      <c r="H981" s="9">
        <v>2</v>
      </c>
      <c r="J981" s="6">
        <f>H981-C981</f>
        <v>1</v>
      </c>
      <c r="L981" s="6">
        <f>D981+F981</f>
        <v>0</v>
      </c>
    </row>
    <row r="982" spans="1:12" x14ac:dyDescent="0.35">
      <c r="A982" s="8" t="s">
        <v>194</v>
      </c>
      <c r="B982" s="9"/>
      <c r="C982" s="9">
        <v>1</v>
      </c>
      <c r="D982" s="9"/>
      <c r="E982" s="9"/>
      <c r="F982" s="9"/>
      <c r="G982" s="9">
        <v>1</v>
      </c>
      <c r="H982" s="9">
        <v>2</v>
      </c>
      <c r="J982" s="6">
        <f>H982-C982</f>
        <v>1</v>
      </c>
      <c r="L982" s="6">
        <f>D982+F982</f>
        <v>0</v>
      </c>
    </row>
    <row r="983" spans="1:12" x14ac:dyDescent="0.35">
      <c r="A983" s="8" t="s">
        <v>1046</v>
      </c>
      <c r="B983" s="9"/>
      <c r="C983" s="9">
        <v>1</v>
      </c>
      <c r="D983" s="9"/>
      <c r="E983" s="9"/>
      <c r="F983" s="9"/>
      <c r="G983" s="9">
        <v>1</v>
      </c>
      <c r="H983" s="9">
        <v>2</v>
      </c>
      <c r="J983" s="6">
        <f>H983-C983</f>
        <v>1</v>
      </c>
      <c r="L983" s="6">
        <f>D983+F983</f>
        <v>0</v>
      </c>
    </row>
    <row r="984" spans="1:12" x14ac:dyDescent="0.35">
      <c r="A984" s="8" t="s">
        <v>2609</v>
      </c>
      <c r="B984" s="9"/>
      <c r="C984" s="9">
        <v>1</v>
      </c>
      <c r="D984" s="9"/>
      <c r="E984" s="9">
        <v>1</v>
      </c>
      <c r="F984" s="9"/>
      <c r="G984" s="9"/>
      <c r="H984" s="9">
        <v>2</v>
      </c>
      <c r="J984" s="6">
        <f>H984-C984</f>
        <v>1</v>
      </c>
      <c r="L984" s="6">
        <f>D984+F984</f>
        <v>0</v>
      </c>
    </row>
    <row r="985" spans="1:12" x14ac:dyDescent="0.35">
      <c r="A985" s="8" t="s">
        <v>289</v>
      </c>
      <c r="B985" s="9"/>
      <c r="C985" s="9">
        <v>1</v>
      </c>
      <c r="D985" s="9"/>
      <c r="E985" s="9">
        <v>1</v>
      </c>
      <c r="F985" s="9"/>
      <c r="G985" s="9"/>
      <c r="H985" s="9">
        <v>2</v>
      </c>
      <c r="J985" s="6">
        <f>H985-C985</f>
        <v>1</v>
      </c>
      <c r="L985" s="6">
        <f>D985+F985</f>
        <v>0</v>
      </c>
    </row>
    <row r="986" spans="1:12" x14ac:dyDescent="0.35">
      <c r="A986" s="8" t="s">
        <v>51</v>
      </c>
      <c r="B986" s="9"/>
      <c r="C986" s="9">
        <v>1</v>
      </c>
      <c r="D986" s="9"/>
      <c r="E986" s="9"/>
      <c r="F986" s="9"/>
      <c r="G986" s="9">
        <v>1</v>
      </c>
      <c r="H986" s="9">
        <v>2</v>
      </c>
      <c r="J986" s="6">
        <f>H986-C986</f>
        <v>1</v>
      </c>
      <c r="L986" s="6">
        <f>D986+F986</f>
        <v>0</v>
      </c>
    </row>
    <row r="987" spans="1:12" x14ac:dyDescent="0.35">
      <c r="A987" s="8" t="s">
        <v>58</v>
      </c>
      <c r="B987" s="9"/>
      <c r="C987" s="9"/>
      <c r="D987" s="9"/>
      <c r="E987" s="9"/>
      <c r="F987" s="9"/>
      <c r="G987" s="9">
        <v>1</v>
      </c>
      <c r="H987" s="9">
        <v>1</v>
      </c>
      <c r="I987" t="str">
        <f>A987</f>
        <v>basking shark</v>
      </c>
      <c r="J987" s="6">
        <f>H987-C987</f>
        <v>1</v>
      </c>
      <c r="L987" s="6">
        <f>D987+F987</f>
        <v>0</v>
      </c>
    </row>
    <row r="988" spans="1:12" x14ac:dyDescent="0.35">
      <c r="A988" s="8" t="s">
        <v>69</v>
      </c>
      <c r="B988" s="9"/>
      <c r="C988" s="9"/>
      <c r="D988" s="9"/>
      <c r="E988" s="9"/>
      <c r="F988" s="9"/>
      <c r="G988" s="9">
        <v>1</v>
      </c>
      <c r="H988" s="9">
        <v>1</v>
      </c>
      <c r="I988" t="str">
        <f>A988</f>
        <v>bream</v>
      </c>
      <c r="J988" s="6">
        <f>H988-C988</f>
        <v>1</v>
      </c>
      <c r="L988" s="6">
        <f>D988+F988</f>
        <v>0</v>
      </c>
    </row>
    <row r="989" spans="1:12" x14ac:dyDescent="0.35">
      <c r="A989" s="8" t="s">
        <v>78</v>
      </c>
      <c r="B989" s="9"/>
      <c r="C989" s="9"/>
      <c r="D989" s="9"/>
      <c r="E989" s="9"/>
      <c r="F989" s="9"/>
      <c r="G989" s="9">
        <v>1</v>
      </c>
      <c r="H989" s="9">
        <v>1</v>
      </c>
      <c r="I989" t="str">
        <f>A989</f>
        <v>carrying capacity</v>
      </c>
      <c r="J989" s="6">
        <f>H989-C989</f>
        <v>1</v>
      </c>
      <c r="L989" s="6">
        <f>D989+F989</f>
        <v>0</v>
      </c>
    </row>
    <row r="990" spans="1:12" x14ac:dyDescent="0.35">
      <c r="A990" s="8" t="s">
        <v>2617</v>
      </c>
      <c r="B990" s="9">
        <v>1</v>
      </c>
      <c r="C990" s="9"/>
      <c r="D990" s="9"/>
      <c r="E990" s="9"/>
      <c r="F990" s="9"/>
      <c r="G990" s="9"/>
      <c r="H990" s="9">
        <v>1</v>
      </c>
      <c r="I990" t="str">
        <f>A990</f>
        <v>cause of decline of cod</v>
      </c>
      <c r="J990" s="6">
        <f>H990-C990</f>
        <v>1</v>
      </c>
      <c r="L990" s="6">
        <f>D990+F990</f>
        <v>0</v>
      </c>
    </row>
    <row r="991" spans="1:12" x14ac:dyDescent="0.35">
      <c r="A991" s="8" t="s">
        <v>910</v>
      </c>
      <c r="B991" s="9"/>
      <c r="C991" s="9"/>
      <c r="D991" s="9"/>
      <c r="E991" s="9"/>
      <c r="F991" s="9">
        <v>1</v>
      </c>
      <c r="G991" s="9"/>
      <c r="H991" s="9">
        <v>1</v>
      </c>
      <c r="I991" t="str">
        <f>A991</f>
        <v>chub mackerel</v>
      </c>
      <c r="J991" s="6">
        <f>H991-C991</f>
        <v>1</v>
      </c>
      <c r="L991" s="6">
        <f>D991+F991</f>
        <v>1</v>
      </c>
    </row>
    <row r="992" spans="1:12" x14ac:dyDescent="0.35">
      <c r="A992" s="8" t="s">
        <v>118</v>
      </c>
      <c r="B992" s="9"/>
      <c r="C992" s="9"/>
      <c r="D992" s="9"/>
      <c r="E992" s="9"/>
      <c r="F992" s="9"/>
      <c r="G992" s="9">
        <v>1</v>
      </c>
      <c r="H992" s="9">
        <v>1</v>
      </c>
      <c r="J992" s="6">
        <f>H992-C992</f>
        <v>1</v>
      </c>
      <c r="L992" s="6">
        <f>D992+F992</f>
        <v>0</v>
      </c>
    </row>
    <row r="993" spans="1:12" x14ac:dyDescent="0.35">
      <c r="A993" s="8" t="s">
        <v>129</v>
      </c>
      <c r="B993" s="9"/>
      <c r="C993" s="9"/>
      <c r="D993" s="9"/>
      <c r="E993" s="9">
        <v>1</v>
      </c>
      <c r="F993" s="9"/>
      <c r="G993" s="9"/>
      <c r="H993" s="9">
        <v>1</v>
      </c>
      <c r="J993" s="6">
        <f>H993-C993</f>
        <v>1</v>
      </c>
      <c r="L993" s="6">
        <f>D993+F993</f>
        <v>0</v>
      </c>
    </row>
    <row r="994" spans="1:12" x14ac:dyDescent="0.35">
      <c r="A994" s="8" t="s">
        <v>917</v>
      </c>
      <c r="B994" s="9"/>
      <c r="C994" s="9"/>
      <c r="D994" s="9"/>
      <c r="E994" s="9"/>
      <c r="F994" s="9">
        <v>1</v>
      </c>
      <c r="G994" s="9"/>
      <c r="H994" s="9">
        <v>1</v>
      </c>
      <c r="J994" s="6">
        <f>H994-C994</f>
        <v>1</v>
      </c>
      <c r="L994" s="6">
        <f>D994+F994</f>
        <v>1</v>
      </c>
    </row>
    <row r="995" spans="1:12" x14ac:dyDescent="0.35">
      <c r="A995" s="8" t="s">
        <v>185</v>
      </c>
      <c r="B995" s="9"/>
      <c r="C995" s="9"/>
      <c r="D995" s="9"/>
      <c r="E995" s="9">
        <v>1</v>
      </c>
      <c r="F995" s="9"/>
      <c r="G995" s="9"/>
      <c r="H995" s="9">
        <v>1</v>
      </c>
      <c r="J995" s="6">
        <f>H995-C995</f>
        <v>1</v>
      </c>
      <c r="L995" s="6">
        <f>D995+F995</f>
        <v>0</v>
      </c>
    </row>
    <row r="996" spans="1:12" x14ac:dyDescent="0.35">
      <c r="A996" s="8" t="s">
        <v>1215</v>
      </c>
      <c r="B996" s="9"/>
      <c r="C996" s="9"/>
      <c r="D996" s="9"/>
      <c r="E996" s="9"/>
      <c r="F996" s="9"/>
      <c r="G996" s="9">
        <v>1</v>
      </c>
      <c r="H996" s="9">
        <v>1</v>
      </c>
      <c r="J996" s="6">
        <f>H996-C996</f>
        <v>1</v>
      </c>
      <c r="L996" s="6">
        <f>D996+F996</f>
        <v>0</v>
      </c>
    </row>
    <row r="997" spans="1:12" x14ac:dyDescent="0.35">
      <c r="A997" s="8" t="s">
        <v>350</v>
      </c>
      <c r="B997" s="9"/>
      <c r="C997" s="9"/>
      <c r="D997" s="9"/>
      <c r="E997" s="9"/>
      <c r="F997" s="9"/>
      <c r="G997" s="9">
        <v>1</v>
      </c>
      <c r="H997" s="9">
        <v>1</v>
      </c>
      <c r="J997" s="6">
        <f>H997-C997</f>
        <v>1</v>
      </c>
      <c r="L997" s="6">
        <f>D997+F997</f>
        <v>0</v>
      </c>
    </row>
    <row r="998" spans="1:12" x14ac:dyDescent="0.35">
      <c r="A998" s="8" t="s">
        <v>1664</v>
      </c>
      <c r="B998" s="9"/>
      <c r="C998" s="9"/>
      <c r="D998" s="9"/>
      <c r="E998" s="9">
        <v>1</v>
      </c>
      <c r="F998" s="9"/>
      <c r="G998" s="9"/>
      <c r="H998" s="9">
        <v>1</v>
      </c>
      <c r="J998" s="6">
        <f>H998-C998</f>
        <v>1</v>
      </c>
      <c r="L998" s="6">
        <f>D998+F998</f>
        <v>0</v>
      </c>
    </row>
    <row r="999" spans="1:12" x14ac:dyDescent="0.35">
      <c r="A999" s="8" t="s">
        <v>2627</v>
      </c>
      <c r="B999" s="9">
        <v>1</v>
      </c>
      <c r="C999" s="9"/>
      <c r="D999" s="9"/>
      <c r="E999" s="9"/>
      <c r="F999" s="9"/>
      <c r="G999" s="9"/>
      <c r="H999" s="9">
        <v>1</v>
      </c>
      <c r="J999" s="6">
        <f>H999-C999</f>
        <v>1</v>
      </c>
      <c r="L999" s="6">
        <f>D999+F999</f>
        <v>0</v>
      </c>
    </row>
    <row r="1000" spans="1:12" x14ac:dyDescent="0.35">
      <c r="A1000" s="8" t="s">
        <v>2168</v>
      </c>
      <c r="B1000" s="9"/>
      <c r="C1000" s="9"/>
      <c r="D1000" s="9"/>
      <c r="E1000" s="9"/>
      <c r="F1000" s="9"/>
      <c r="G1000" s="9">
        <v>1</v>
      </c>
      <c r="H1000" s="9">
        <v>1</v>
      </c>
      <c r="J1000" s="6">
        <f>H1000-C1000</f>
        <v>1</v>
      </c>
      <c r="L1000" s="6">
        <f>D1000+F1000</f>
        <v>0</v>
      </c>
    </row>
    <row r="1001" spans="1:12" x14ac:dyDescent="0.35">
      <c r="A1001" s="8" t="s">
        <v>206</v>
      </c>
      <c r="B1001" s="9"/>
      <c r="C1001" s="9"/>
      <c r="D1001" s="9"/>
      <c r="E1001" s="9">
        <v>1</v>
      </c>
      <c r="F1001" s="9"/>
      <c r="G1001" s="9"/>
      <c r="H1001" s="9">
        <v>1</v>
      </c>
      <c r="J1001" s="6">
        <f>H1001-C1001</f>
        <v>1</v>
      </c>
      <c r="L1001" s="6">
        <f>D1001+F1001</f>
        <v>0</v>
      </c>
    </row>
    <row r="1002" spans="1:12" x14ac:dyDescent="0.35">
      <c r="A1002" s="8" t="s">
        <v>1000</v>
      </c>
      <c r="B1002" s="9"/>
      <c r="C1002" s="9"/>
      <c r="D1002" s="9"/>
      <c r="E1002" s="9"/>
      <c r="F1002" s="9"/>
      <c r="G1002" s="9">
        <v>1</v>
      </c>
      <c r="H1002" s="9">
        <v>1</v>
      </c>
      <c r="J1002" s="6">
        <f>H1002-C1002</f>
        <v>1</v>
      </c>
      <c r="L1002" s="6">
        <f>D1002+F1002</f>
        <v>0</v>
      </c>
    </row>
    <row r="1003" spans="1:12" x14ac:dyDescent="0.35">
      <c r="A1003" s="8" t="s">
        <v>596</v>
      </c>
      <c r="B1003" s="9"/>
      <c r="C1003" s="9"/>
      <c r="D1003" s="9"/>
      <c r="E1003" s="9"/>
      <c r="F1003" s="9"/>
      <c r="G1003" s="9">
        <v>1</v>
      </c>
      <c r="H1003" s="9">
        <v>1</v>
      </c>
      <c r="J1003" s="6">
        <f>H1003-C1003</f>
        <v>1</v>
      </c>
      <c r="L1003" s="6">
        <f>D1003+F1003</f>
        <v>0</v>
      </c>
    </row>
    <row r="1004" spans="1:12" x14ac:dyDescent="0.35">
      <c r="A1004" s="8" t="s">
        <v>2199</v>
      </c>
      <c r="B1004" s="9"/>
      <c r="C1004" s="9"/>
      <c r="D1004" s="9"/>
      <c r="E1004" s="9">
        <v>1</v>
      </c>
      <c r="F1004" s="9"/>
      <c r="G1004" s="9"/>
      <c r="H1004" s="9">
        <v>1</v>
      </c>
      <c r="J1004" s="6">
        <f>H1004-C1004</f>
        <v>1</v>
      </c>
      <c r="L1004" s="6">
        <f>D1004+F1004</f>
        <v>0</v>
      </c>
    </row>
    <row r="1005" spans="1:12" x14ac:dyDescent="0.35">
      <c r="A1005" s="8" t="s">
        <v>941</v>
      </c>
      <c r="B1005" s="9"/>
      <c r="C1005" s="9"/>
      <c r="D1005" s="9"/>
      <c r="E1005" s="9"/>
      <c r="F1005" s="9">
        <v>1</v>
      </c>
      <c r="G1005" s="9"/>
      <c r="H1005" s="9">
        <v>1</v>
      </c>
      <c r="J1005" s="6">
        <f>H1005-C1005</f>
        <v>1</v>
      </c>
      <c r="L1005" s="6">
        <f>D1005+F1005</f>
        <v>1</v>
      </c>
    </row>
    <row r="1006" spans="1:12" x14ac:dyDescent="0.35">
      <c r="A1006" s="8" t="s">
        <v>942</v>
      </c>
      <c r="B1006" s="9"/>
      <c r="C1006" s="9"/>
      <c r="D1006" s="9"/>
      <c r="E1006" s="9"/>
      <c r="F1006" s="9">
        <v>1</v>
      </c>
      <c r="G1006" s="9"/>
      <c r="H1006" s="9">
        <v>1</v>
      </c>
      <c r="J1006" s="6">
        <f>H1006-C1006</f>
        <v>1</v>
      </c>
      <c r="L1006" s="6">
        <f>D1006+F1006</f>
        <v>1</v>
      </c>
    </row>
    <row r="1007" spans="1:12" x14ac:dyDescent="0.35">
      <c r="A1007" s="8" t="s">
        <v>1467</v>
      </c>
      <c r="B1007" s="9"/>
      <c r="C1007" s="9"/>
      <c r="D1007" s="9">
        <v>1</v>
      </c>
      <c r="E1007" s="9"/>
      <c r="F1007" s="9"/>
      <c r="G1007" s="9"/>
      <c r="H1007" s="9">
        <v>1</v>
      </c>
      <c r="J1007" s="6">
        <f>H1007-C1007</f>
        <v>1</v>
      </c>
      <c r="L1007" s="6">
        <f>D1007+F1007</f>
        <v>1</v>
      </c>
    </row>
    <row r="1008" spans="1:12" x14ac:dyDescent="0.35">
      <c r="A1008" s="8" t="s">
        <v>249</v>
      </c>
      <c r="B1008" s="9"/>
      <c r="C1008" s="9"/>
      <c r="D1008" s="9"/>
      <c r="E1008" s="9">
        <v>1</v>
      </c>
      <c r="F1008" s="9"/>
      <c r="G1008" s="9"/>
      <c r="H1008" s="9">
        <v>1</v>
      </c>
      <c r="J1008" s="6">
        <f>H1008-C1008</f>
        <v>1</v>
      </c>
      <c r="L1008" s="6">
        <f>D1008+F1008</f>
        <v>0</v>
      </c>
    </row>
    <row r="1009" spans="1:12" x14ac:dyDescent="0.35">
      <c r="A1009" s="8" t="s">
        <v>267</v>
      </c>
      <c r="B1009" s="9"/>
      <c r="C1009" s="9"/>
      <c r="D1009" s="9"/>
      <c r="E1009" s="9"/>
      <c r="F1009" s="9"/>
      <c r="G1009" s="9">
        <v>1</v>
      </c>
      <c r="H1009" s="9">
        <v>1</v>
      </c>
      <c r="J1009" s="6">
        <f>H1009-C1009</f>
        <v>1</v>
      </c>
      <c r="L1009" s="6">
        <f>D1009+F1009</f>
        <v>0</v>
      </c>
    </row>
    <row r="1010" spans="1:12" x14ac:dyDescent="0.35">
      <c r="A1010" s="8" t="s">
        <v>269</v>
      </c>
      <c r="B1010" s="9"/>
      <c r="C1010" s="9"/>
      <c r="D1010" s="9"/>
      <c r="E1010" s="9"/>
      <c r="F1010" s="9"/>
      <c r="G1010" s="9">
        <v>1</v>
      </c>
      <c r="H1010" s="9">
        <v>1</v>
      </c>
      <c r="J1010" s="6">
        <f>H1010-C1010</f>
        <v>1</v>
      </c>
      <c r="L1010" s="6">
        <f>D1010+F1010</f>
        <v>0</v>
      </c>
    </row>
    <row r="1011" spans="1:12" x14ac:dyDescent="0.35">
      <c r="A1011" s="8" t="s">
        <v>811</v>
      </c>
      <c r="B1011" s="9"/>
      <c r="C1011" s="9"/>
      <c r="D1011" s="9">
        <v>1</v>
      </c>
      <c r="E1011" s="9"/>
      <c r="F1011" s="9"/>
      <c r="G1011" s="9"/>
      <c r="H1011" s="9">
        <v>1</v>
      </c>
      <c r="J1011" s="6">
        <f>H1011-C1011</f>
        <v>1</v>
      </c>
      <c r="L1011" s="6">
        <f>D1011+F1011</f>
        <v>1</v>
      </c>
    </row>
    <row r="1012" spans="1:12" x14ac:dyDescent="0.35">
      <c r="A1012" s="8" t="s">
        <v>2191</v>
      </c>
      <c r="B1012" s="9"/>
      <c r="C1012" s="9"/>
      <c r="D1012" s="9">
        <v>1</v>
      </c>
      <c r="E1012" s="9"/>
      <c r="F1012" s="9"/>
      <c r="G1012" s="9"/>
      <c r="H1012" s="9">
        <v>1</v>
      </c>
      <c r="J1012" s="6">
        <f>H1012-C1012</f>
        <v>1</v>
      </c>
      <c r="L1012" s="6">
        <f>D1012+F1012</f>
        <v>1</v>
      </c>
    </row>
    <row r="1013" spans="1:12" x14ac:dyDescent="0.35">
      <c r="A1013" s="8" t="s">
        <v>935</v>
      </c>
      <c r="B1013" s="9"/>
      <c r="C1013" s="9"/>
      <c r="D1013" s="9"/>
      <c r="E1013" s="9"/>
      <c r="F1013" s="9">
        <v>1</v>
      </c>
      <c r="G1013" s="9"/>
      <c r="H1013" s="9">
        <v>1</v>
      </c>
      <c r="J1013" s="6">
        <f>H1013-C1013</f>
        <v>1</v>
      </c>
      <c r="L1013" s="6">
        <f>D1013+F1013</f>
        <v>1</v>
      </c>
    </row>
    <row r="1014" spans="1:12" x14ac:dyDescent="0.35">
      <c r="A1014" s="8" t="s">
        <v>242</v>
      </c>
      <c r="B1014" s="9"/>
      <c r="C1014" s="9"/>
      <c r="D1014" s="9"/>
      <c r="E1014" s="9"/>
      <c r="F1014" s="9"/>
      <c r="G1014" s="9">
        <v>1</v>
      </c>
      <c r="H1014" s="9">
        <v>1</v>
      </c>
      <c r="J1014" s="6">
        <f>H1014-C1014</f>
        <v>1</v>
      </c>
      <c r="L1014" s="6">
        <f>D1014+F1014</f>
        <v>0</v>
      </c>
    </row>
    <row r="1015" spans="1:12" x14ac:dyDescent="0.35">
      <c r="A1015" s="8" t="s">
        <v>2620</v>
      </c>
      <c r="B1015" s="9">
        <v>1</v>
      </c>
      <c r="C1015" s="9"/>
      <c r="D1015" s="9"/>
      <c r="E1015" s="9"/>
      <c r="F1015" s="9"/>
      <c r="G1015" s="9"/>
      <c r="H1015" s="9">
        <v>1</v>
      </c>
      <c r="J1015" s="6">
        <f>H1015-C1015</f>
        <v>1</v>
      </c>
      <c r="L1015" s="6">
        <f>D1015+F1015</f>
        <v>0</v>
      </c>
    </row>
    <row r="1016" spans="1:12" x14ac:dyDescent="0.35">
      <c r="A1016" s="8" t="s">
        <v>1066</v>
      </c>
      <c r="B1016" s="9"/>
      <c r="C1016" s="9"/>
      <c r="D1016" s="9"/>
      <c r="E1016" s="9"/>
      <c r="F1016" s="9"/>
      <c r="G1016" s="9">
        <v>1</v>
      </c>
      <c r="H1016" s="9">
        <v>1</v>
      </c>
      <c r="J1016" s="6">
        <f>H1016-C1016</f>
        <v>1</v>
      </c>
      <c r="L1016" s="6">
        <f>D1016+F1016</f>
        <v>0</v>
      </c>
    </row>
    <row r="1017" spans="1:12" x14ac:dyDescent="0.35">
      <c r="A1017" s="8" t="s">
        <v>1659</v>
      </c>
      <c r="B1017" s="9"/>
      <c r="C1017" s="9"/>
      <c r="D1017" s="9">
        <v>1</v>
      </c>
      <c r="E1017" s="9"/>
      <c r="F1017" s="9"/>
      <c r="G1017" s="9"/>
      <c r="H1017" s="9">
        <v>1</v>
      </c>
      <c r="J1017" s="6">
        <f>H1017-C1017</f>
        <v>1</v>
      </c>
      <c r="L1017" s="6">
        <f>D1017+F1017</f>
        <v>1</v>
      </c>
    </row>
    <row r="1018" spans="1:12" x14ac:dyDescent="0.35">
      <c r="A1018" s="8" t="s">
        <v>594</v>
      </c>
      <c r="B1018" s="9">
        <v>1</v>
      </c>
      <c r="C1018" s="9"/>
      <c r="D1018" s="9"/>
      <c r="E1018" s="9"/>
      <c r="F1018" s="9"/>
      <c r="G1018" s="9"/>
      <c r="H1018" s="9">
        <v>1</v>
      </c>
      <c r="J1018" s="6">
        <f>H1018-C1018</f>
        <v>1</v>
      </c>
      <c r="L1018" s="6">
        <f>D1018+F1018</f>
        <v>0</v>
      </c>
    </row>
    <row r="1019" spans="1:12" x14ac:dyDescent="0.35">
      <c r="A1019" s="8" t="s">
        <v>294</v>
      </c>
      <c r="B1019" s="9"/>
      <c r="C1019" s="9"/>
      <c r="D1019" s="9"/>
      <c r="E1019" s="9">
        <v>1</v>
      </c>
      <c r="F1019" s="9"/>
      <c r="G1019" s="9"/>
      <c r="H1019" s="9">
        <v>1</v>
      </c>
      <c r="J1019" s="6">
        <f>H1019-C1019</f>
        <v>1</v>
      </c>
      <c r="L1019" s="6">
        <f>D1019+F1019</f>
        <v>0</v>
      </c>
    </row>
    <row r="1020" spans="1:12" x14ac:dyDescent="0.35">
      <c r="A1020" s="8" t="s">
        <v>1464</v>
      </c>
      <c r="B1020" s="9"/>
      <c r="C1020" s="9"/>
      <c r="D1020" s="9"/>
      <c r="E1020" s="9"/>
      <c r="F1020" s="9"/>
      <c r="G1020" s="9">
        <v>1</v>
      </c>
      <c r="H1020" s="9">
        <v>1</v>
      </c>
      <c r="J1020" s="6">
        <f>H1020-C1020</f>
        <v>1</v>
      </c>
      <c r="L1020" s="6">
        <f>D1020+F1020</f>
        <v>0</v>
      </c>
    </row>
    <row r="1021" spans="1:12" x14ac:dyDescent="0.35">
      <c r="A1021" s="8" t="s">
        <v>297</v>
      </c>
      <c r="B1021" s="9"/>
      <c r="C1021" s="9"/>
      <c r="D1021" s="9"/>
      <c r="E1021" s="9"/>
      <c r="F1021" s="9"/>
      <c r="G1021" s="9">
        <v>1</v>
      </c>
      <c r="H1021" s="9">
        <v>1</v>
      </c>
      <c r="J1021" s="6">
        <f>H1021-C1021</f>
        <v>1</v>
      </c>
      <c r="L1021" s="6">
        <f>D1021+F1021</f>
        <v>0</v>
      </c>
    </row>
    <row r="1022" spans="1:12" x14ac:dyDescent="0.35">
      <c r="A1022" s="8" t="s">
        <v>301</v>
      </c>
      <c r="B1022" s="9"/>
      <c r="C1022" s="9"/>
      <c r="D1022" s="9"/>
      <c r="E1022" s="9"/>
      <c r="F1022" s="9"/>
      <c r="G1022" s="9">
        <v>1</v>
      </c>
      <c r="H1022" s="9">
        <v>1</v>
      </c>
      <c r="J1022" s="6">
        <f>H1022-C1022</f>
        <v>1</v>
      </c>
      <c r="L1022" s="6">
        <f>D1022+F1022</f>
        <v>0</v>
      </c>
    </row>
    <row r="1023" spans="1:12" x14ac:dyDescent="0.35">
      <c r="A1023" s="8" t="s">
        <v>305</v>
      </c>
      <c r="B1023" s="9"/>
      <c r="C1023" s="9"/>
      <c r="D1023" s="9"/>
      <c r="E1023" s="9"/>
      <c r="F1023" s="9"/>
      <c r="G1023" s="9">
        <v>1</v>
      </c>
      <c r="H1023" s="9">
        <v>1</v>
      </c>
      <c r="J1023" s="6">
        <f>H1023-C1023</f>
        <v>1</v>
      </c>
      <c r="L1023" s="6">
        <f>D1023+F1023</f>
        <v>0</v>
      </c>
    </row>
    <row r="1024" spans="1:12" x14ac:dyDescent="0.35">
      <c r="A1024" s="8" t="s">
        <v>911</v>
      </c>
      <c r="B1024" s="9"/>
      <c r="C1024" s="9"/>
      <c r="D1024" s="9"/>
      <c r="E1024" s="9"/>
      <c r="F1024" s="9">
        <v>1</v>
      </c>
      <c r="G1024" s="9"/>
      <c r="H1024" s="9">
        <v>1</v>
      </c>
      <c r="J1024" s="6">
        <f>H1024-C1024</f>
        <v>1</v>
      </c>
      <c r="L1024" s="6">
        <f>D1024+F1024</f>
        <v>1</v>
      </c>
    </row>
    <row r="1025" spans="1:12" x14ac:dyDescent="0.35">
      <c r="A1025" s="8" t="s">
        <v>312</v>
      </c>
      <c r="B1025" s="9"/>
      <c r="C1025" s="9"/>
      <c r="D1025" s="9"/>
      <c r="E1025" s="9">
        <v>1</v>
      </c>
      <c r="F1025" s="9"/>
      <c r="G1025" s="9"/>
      <c r="H1025" s="9">
        <v>1</v>
      </c>
      <c r="J1025" s="6">
        <f>H1025-C1025</f>
        <v>1</v>
      </c>
      <c r="L1025" s="6">
        <f>D1025+F1025</f>
        <v>0</v>
      </c>
    </row>
    <row r="1026" spans="1:12" x14ac:dyDescent="0.35">
      <c r="A1026" s="8" t="s">
        <v>316</v>
      </c>
      <c r="B1026" s="9"/>
      <c r="C1026" s="9"/>
      <c r="D1026" s="9"/>
      <c r="E1026" s="9">
        <v>1</v>
      </c>
      <c r="F1026" s="9"/>
      <c r="G1026" s="9"/>
      <c r="H1026" s="9">
        <v>1</v>
      </c>
      <c r="J1026" s="6">
        <f>H1026-C1026</f>
        <v>1</v>
      </c>
      <c r="L1026" s="6">
        <f>D1026+F1026</f>
        <v>0</v>
      </c>
    </row>
    <row r="1027" spans="1:12" x14ac:dyDescent="0.35">
      <c r="A1027" s="8" t="s">
        <v>2630</v>
      </c>
      <c r="B1027" s="9">
        <v>1</v>
      </c>
      <c r="C1027" s="9"/>
      <c r="D1027" s="9"/>
      <c r="E1027" s="9"/>
      <c r="F1027" s="9"/>
      <c r="G1027" s="9"/>
      <c r="H1027" s="9">
        <v>1</v>
      </c>
      <c r="J1027" s="6">
        <f>H1027-C1027</f>
        <v>1</v>
      </c>
      <c r="L1027" s="6">
        <f>D1027+F1027</f>
        <v>0</v>
      </c>
    </row>
    <row r="1028" spans="1:12" x14ac:dyDescent="0.35">
      <c r="A1028" s="8" t="s">
        <v>324</v>
      </c>
      <c r="B1028" s="9"/>
      <c r="C1028" s="9"/>
      <c r="D1028" s="9"/>
      <c r="E1028" s="9"/>
      <c r="F1028" s="9"/>
      <c r="G1028" s="9">
        <v>1</v>
      </c>
      <c r="H1028" s="9">
        <v>1</v>
      </c>
      <c r="J1028" s="6">
        <f>H1028-C1028</f>
        <v>1</v>
      </c>
      <c r="L1028" s="6">
        <f>D1028+F1028</f>
        <v>0</v>
      </c>
    </row>
    <row r="1029" spans="1:12" x14ac:dyDescent="0.35">
      <c r="A1029" s="8" t="s">
        <v>2621</v>
      </c>
      <c r="B1029" s="9">
        <v>1</v>
      </c>
      <c r="C1029" s="9"/>
      <c r="D1029" s="9"/>
      <c r="E1029" s="9"/>
      <c r="F1029" s="9"/>
      <c r="G1029" s="9"/>
      <c r="H1029" s="9">
        <v>1</v>
      </c>
      <c r="J1029" s="6">
        <f>H1029-C1029</f>
        <v>1</v>
      </c>
      <c r="L1029" s="6">
        <f>D1029+F1029</f>
        <v>0</v>
      </c>
    </row>
    <row r="1030" spans="1:12" x14ac:dyDescent="0.35">
      <c r="A1030" s="8" t="s">
        <v>344</v>
      </c>
      <c r="B1030" s="9"/>
      <c r="C1030" s="9"/>
      <c r="D1030" s="9"/>
      <c r="E1030" s="9"/>
      <c r="F1030" s="9"/>
      <c r="G1030" s="9">
        <v>1</v>
      </c>
      <c r="H1030" s="9">
        <v>1</v>
      </c>
      <c r="J1030" s="6">
        <f>H1030-C1030</f>
        <v>1</v>
      </c>
      <c r="L1030" s="6">
        <f>D1030+F1030</f>
        <v>0</v>
      </c>
    </row>
    <row r="1031" spans="1:12" x14ac:dyDescent="0.35">
      <c r="A1031" s="8" t="s">
        <v>348</v>
      </c>
      <c r="B1031" s="9"/>
      <c r="C1031" s="9"/>
      <c r="D1031" s="9"/>
      <c r="E1031" s="9"/>
      <c r="F1031" s="9"/>
      <c r="G1031" s="9">
        <v>1</v>
      </c>
      <c r="H1031" s="9">
        <v>1</v>
      </c>
      <c r="J1031" s="6">
        <f>H1031-C1031</f>
        <v>1</v>
      </c>
      <c r="L1031" s="6">
        <f>D1031+F1031</f>
        <v>0</v>
      </c>
    </row>
    <row r="1032" spans="1:12" x14ac:dyDescent="0.35">
      <c r="A1032" s="8" t="s">
        <v>2631</v>
      </c>
      <c r="B1032" s="9">
        <v>1</v>
      </c>
      <c r="C1032" s="9"/>
      <c r="D1032" s="9"/>
      <c r="E1032" s="9"/>
      <c r="F1032" s="9"/>
      <c r="G1032" s="9"/>
      <c r="H1032" s="9">
        <v>1</v>
      </c>
      <c r="J1032" s="6">
        <f>H1032-C1032</f>
        <v>1</v>
      </c>
      <c r="L1032" s="6">
        <f>D1032+F1032</f>
        <v>0</v>
      </c>
    </row>
    <row r="1033" spans="1:12" x14ac:dyDescent="0.35">
      <c r="A1033" s="8" t="s">
        <v>735</v>
      </c>
      <c r="B1033" s="9">
        <v>1</v>
      </c>
      <c r="C1033" s="9"/>
      <c r="D1033" s="9"/>
      <c r="E1033" s="9"/>
      <c r="F1033" s="9"/>
      <c r="G1033" s="9"/>
      <c r="H1033" s="9">
        <v>1</v>
      </c>
      <c r="J1033" s="6">
        <f>H1033-C1033</f>
        <v>1</v>
      </c>
      <c r="L1033" s="6">
        <f>D1033+F1033</f>
        <v>0</v>
      </c>
    </row>
    <row r="1034" spans="1:12" x14ac:dyDescent="0.35">
      <c r="A1034" s="8" t="s">
        <v>461</v>
      </c>
      <c r="B1034" s="9"/>
      <c r="C1034" s="9"/>
      <c r="D1034" s="9"/>
      <c r="E1034" s="9"/>
      <c r="F1034" s="9">
        <v>1</v>
      </c>
      <c r="G1034" s="9"/>
      <c r="H1034" s="9">
        <v>1</v>
      </c>
      <c r="J1034" s="6">
        <f>H1034-C1034</f>
        <v>1</v>
      </c>
      <c r="L1034" s="6">
        <f>D1034+F1034</f>
        <v>1</v>
      </c>
    </row>
    <row r="1035" spans="1:12" x14ac:dyDescent="0.35">
      <c r="A1035" s="8" t="s">
        <v>388</v>
      </c>
      <c r="B1035" s="9"/>
      <c r="C1035" s="9"/>
      <c r="D1035" s="9"/>
      <c r="E1035" s="9">
        <v>1</v>
      </c>
      <c r="F1035" s="9"/>
      <c r="G1035" s="9"/>
      <c r="H1035" s="9">
        <v>1</v>
      </c>
      <c r="J1035" s="6">
        <f>H1035-C1035</f>
        <v>1</v>
      </c>
      <c r="L1035" s="6">
        <f>D1035+F1035</f>
        <v>0</v>
      </c>
    </row>
    <row r="1036" spans="1:12" x14ac:dyDescent="0.35">
      <c r="A1036" s="8" t="s">
        <v>2182</v>
      </c>
      <c r="B1036" s="9"/>
      <c r="C1036" s="9"/>
      <c r="D1036" s="9"/>
      <c r="E1036" s="9"/>
      <c r="F1036" s="9">
        <v>1</v>
      </c>
      <c r="G1036" s="9"/>
      <c r="H1036" s="9">
        <v>1</v>
      </c>
      <c r="J1036" s="6">
        <f>H1036-C1036</f>
        <v>1</v>
      </c>
      <c r="L1036" s="6">
        <f>D1036+F1036</f>
        <v>1</v>
      </c>
    </row>
    <row r="1037" spans="1:12" x14ac:dyDescent="0.35">
      <c r="A1037" s="8" t="s">
        <v>1679</v>
      </c>
      <c r="B1037" s="9"/>
      <c r="C1037" s="9">
        <v>7</v>
      </c>
      <c r="D1037" s="9"/>
      <c r="E1037" s="9"/>
      <c r="F1037" s="9"/>
      <c r="G1037" s="9"/>
      <c r="H1037" s="9">
        <v>7</v>
      </c>
      <c r="J1037" s="6">
        <f>H1037-C1037</f>
        <v>0</v>
      </c>
      <c r="L1037" s="6">
        <f>D1037+F1037</f>
        <v>0</v>
      </c>
    </row>
    <row r="1038" spans="1:12" x14ac:dyDescent="0.35">
      <c r="A1038" s="8" t="s">
        <v>1028</v>
      </c>
      <c r="B1038" s="9"/>
      <c r="C1038" s="9">
        <v>5</v>
      </c>
      <c r="D1038" s="9"/>
      <c r="E1038" s="9"/>
      <c r="F1038" s="9"/>
      <c r="G1038" s="9"/>
      <c r="H1038" s="9">
        <v>5</v>
      </c>
      <c r="J1038" s="6">
        <f>H1038-C1038</f>
        <v>0</v>
      </c>
      <c r="L1038" s="6">
        <f>D1038+F1038</f>
        <v>0</v>
      </c>
    </row>
    <row r="1039" spans="1:12" x14ac:dyDescent="0.35">
      <c r="A1039" s="8" t="s">
        <v>1071</v>
      </c>
      <c r="B1039" s="9"/>
      <c r="C1039" s="9">
        <v>5</v>
      </c>
      <c r="D1039" s="9"/>
      <c r="E1039" s="9"/>
      <c r="F1039" s="9"/>
      <c r="G1039" s="9"/>
      <c r="H1039" s="9">
        <v>5</v>
      </c>
      <c r="J1039" s="6">
        <f>H1039-C1039</f>
        <v>0</v>
      </c>
      <c r="L1039" s="6">
        <f>D1039+F1039</f>
        <v>0</v>
      </c>
    </row>
    <row r="1040" spans="1:12" x14ac:dyDescent="0.35">
      <c r="A1040" s="8" t="s">
        <v>1624</v>
      </c>
      <c r="B1040" s="9"/>
      <c r="C1040" s="9">
        <v>4</v>
      </c>
      <c r="D1040" s="9"/>
      <c r="E1040" s="9"/>
      <c r="F1040" s="9"/>
      <c r="G1040" s="9"/>
      <c r="H1040" s="9">
        <v>4</v>
      </c>
      <c r="J1040" s="6">
        <f>H1040-C1040</f>
        <v>0</v>
      </c>
      <c r="L1040" s="6">
        <f>D1040+F1040</f>
        <v>0</v>
      </c>
    </row>
    <row r="1041" spans="1:12" x14ac:dyDescent="0.35">
      <c r="A1041" s="8" t="s">
        <v>1819</v>
      </c>
      <c r="B1041" s="9"/>
      <c r="C1041" s="9">
        <v>4</v>
      </c>
      <c r="D1041" s="9"/>
      <c r="E1041" s="9"/>
      <c r="F1041" s="9"/>
      <c r="G1041" s="9"/>
      <c r="H1041" s="9">
        <v>4</v>
      </c>
      <c r="J1041" s="6">
        <f>H1041-C1041</f>
        <v>0</v>
      </c>
      <c r="L1041" s="6">
        <f>D1041+F1041</f>
        <v>0</v>
      </c>
    </row>
    <row r="1042" spans="1:12" x14ac:dyDescent="0.35">
      <c r="A1042" s="8" t="s">
        <v>1716</v>
      </c>
      <c r="B1042" s="9"/>
      <c r="C1042" s="9">
        <v>4</v>
      </c>
      <c r="D1042" s="9"/>
      <c r="E1042" s="9"/>
      <c r="F1042" s="9"/>
      <c r="G1042" s="9"/>
      <c r="H1042" s="9">
        <v>4</v>
      </c>
      <c r="J1042" s="6">
        <f>H1042-C1042</f>
        <v>0</v>
      </c>
      <c r="L1042" s="6">
        <f>D1042+F1042</f>
        <v>0</v>
      </c>
    </row>
    <row r="1043" spans="1:12" x14ac:dyDescent="0.35">
      <c r="A1043" s="8" t="s">
        <v>1032</v>
      </c>
      <c r="B1043" s="9"/>
      <c r="C1043" s="9">
        <v>3</v>
      </c>
      <c r="D1043" s="9"/>
      <c r="E1043" s="9"/>
      <c r="F1043" s="9"/>
      <c r="G1043" s="9"/>
      <c r="H1043" s="9">
        <v>3</v>
      </c>
      <c r="J1043" s="6">
        <f>H1043-C1043</f>
        <v>0</v>
      </c>
      <c r="L1043" s="6">
        <f>D1043+F1043</f>
        <v>0</v>
      </c>
    </row>
    <row r="1044" spans="1:12" x14ac:dyDescent="0.35">
      <c r="A1044" s="8" t="s">
        <v>1680</v>
      </c>
      <c r="B1044" s="9"/>
      <c r="C1044" s="9">
        <v>3</v>
      </c>
      <c r="D1044" s="9"/>
      <c r="E1044" s="9"/>
      <c r="F1044" s="9"/>
      <c r="G1044" s="9"/>
      <c r="H1044" s="9">
        <v>3</v>
      </c>
      <c r="J1044" s="6">
        <f>H1044-C1044</f>
        <v>0</v>
      </c>
      <c r="L1044" s="6">
        <f>D1044+F1044</f>
        <v>0</v>
      </c>
    </row>
    <row r="1045" spans="1:12" x14ac:dyDescent="0.35">
      <c r="A1045" s="8" t="s">
        <v>2176</v>
      </c>
      <c r="B1045" s="9"/>
      <c r="C1045" s="9">
        <v>3</v>
      </c>
      <c r="D1045" s="9"/>
      <c r="E1045" s="9"/>
      <c r="F1045" s="9"/>
      <c r="G1045" s="9"/>
      <c r="H1045" s="9">
        <v>3</v>
      </c>
      <c r="J1045" s="6">
        <f>H1045-C1045</f>
        <v>0</v>
      </c>
      <c r="L1045" s="6">
        <f>D1045+F1045</f>
        <v>0</v>
      </c>
    </row>
    <row r="1046" spans="1:12" x14ac:dyDescent="0.35">
      <c r="A1046" s="8" t="s">
        <v>2094</v>
      </c>
      <c r="B1046" s="9"/>
      <c r="C1046" s="9">
        <v>3</v>
      </c>
      <c r="D1046" s="9"/>
      <c r="E1046" s="9"/>
      <c r="F1046" s="9"/>
      <c r="G1046" s="9"/>
      <c r="H1046" s="9">
        <v>3</v>
      </c>
      <c r="J1046" s="6">
        <f>H1046-C1046</f>
        <v>0</v>
      </c>
      <c r="L1046" s="6">
        <f>D1046+F1046</f>
        <v>0</v>
      </c>
    </row>
    <row r="1047" spans="1:12" x14ac:dyDescent="0.35">
      <c r="A1047" s="8" t="s">
        <v>640</v>
      </c>
      <c r="B1047" s="9"/>
      <c r="C1047" s="9">
        <v>3</v>
      </c>
      <c r="D1047" s="9"/>
      <c r="E1047" s="9"/>
      <c r="F1047" s="9"/>
      <c r="G1047" s="9"/>
      <c r="H1047" s="9">
        <v>3</v>
      </c>
      <c r="J1047" s="6">
        <f>H1047-C1047</f>
        <v>0</v>
      </c>
      <c r="L1047" s="6">
        <f>D1047+F1047</f>
        <v>0</v>
      </c>
    </row>
    <row r="1048" spans="1:12" x14ac:dyDescent="0.35">
      <c r="A1048" s="8" t="s">
        <v>1163</v>
      </c>
      <c r="B1048" s="9"/>
      <c r="C1048" s="9">
        <v>3</v>
      </c>
      <c r="D1048" s="9"/>
      <c r="E1048" s="9"/>
      <c r="F1048" s="9"/>
      <c r="G1048" s="9"/>
      <c r="H1048" s="9">
        <v>3</v>
      </c>
      <c r="J1048" s="6">
        <f>H1048-C1048</f>
        <v>0</v>
      </c>
      <c r="L1048" s="6">
        <f>D1048+F1048</f>
        <v>0</v>
      </c>
    </row>
    <row r="1049" spans="1:12" x14ac:dyDescent="0.35">
      <c r="A1049" s="8" t="s">
        <v>1821</v>
      </c>
      <c r="B1049" s="9"/>
      <c r="C1049" s="9">
        <v>2</v>
      </c>
      <c r="D1049" s="9"/>
      <c r="E1049" s="9"/>
      <c r="F1049" s="9"/>
      <c r="G1049" s="9"/>
      <c r="H1049" s="9">
        <v>2</v>
      </c>
      <c r="I1049" t="str">
        <f>A1049</f>
        <v>bentho pelagic interactions</v>
      </c>
      <c r="J1049" s="6">
        <f>H1049-C1049</f>
        <v>0</v>
      </c>
      <c r="L1049" s="6">
        <f>D1049+F1049</f>
        <v>0</v>
      </c>
    </row>
    <row r="1050" spans="1:12" x14ac:dyDescent="0.35">
      <c r="A1050" s="8" t="s">
        <v>1828</v>
      </c>
      <c r="B1050" s="9"/>
      <c r="C1050" s="9">
        <v>2</v>
      </c>
      <c r="D1050" s="9"/>
      <c r="E1050" s="9"/>
      <c r="F1050" s="9"/>
      <c r="G1050" s="9"/>
      <c r="H1050" s="9">
        <v>2</v>
      </c>
      <c r="I1050" t="str">
        <f>A1050</f>
        <v>biogenic reefs</v>
      </c>
      <c r="J1050" s="6">
        <f>H1050-C1050</f>
        <v>0</v>
      </c>
      <c r="L1050" s="6">
        <f>D1050+F1050</f>
        <v>0</v>
      </c>
    </row>
    <row r="1051" spans="1:12" x14ac:dyDescent="0.35">
      <c r="A1051" s="8" t="s">
        <v>2107</v>
      </c>
      <c r="B1051" s="9"/>
      <c r="C1051" s="9">
        <v>2</v>
      </c>
      <c r="D1051" s="9"/>
      <c r="E1051" s="9"/>
      <c r="F1051" s="9"/>
      <c r="G1051" s="9"/>
      <c r="H1051" s="9">
        <v>2</v>
      </c>
      <c r="I1051" t="str">
        <f>A1051</f>
        <v>carbon emission</v>
      </c>
      <c r="J1051" s="6">
        <f>H1051-C1051</f>
        <v>0</v>
      </c>
      <c r="L1051" s="6">
        <f>D1051+F1051</f>
        <v>0</v>
      </c>
    </row>
    <row r="1052" spans="1:12" x14ac:dyDescent="0.35">
      <c r="A1052" s="8" t="s">
        <v>1855</v>
      </c>
      <c r="B1052" s="9"/>
      <c r="C1052" s="9">
        <v>2</v>
      </c>
      <c r="D1052" s="9"/>
      <c r="E1052" s="9"/>
      <c r="F1052" s="9"/>
      <c r="G1052" s="9"/>
      <c r="H1052" s="9">
        <v>2</v>
      </c>
      <c r="I1052" t="str">
        <f>A1052</f>
        <v>circulation</v>
      </c>
      <c r="J1052" s="6">
        <f>H1052-C1052</f>
        <v>0</v>
      </c>
      <c r="L1052" s="6">
        <f>D1052+F1052</f>
        <v>0</v>
      </c>
    </row>
    <row r="1053" spans="1:12" x14ac:dyDescent="0.35">
      <c r="A1053" s="8" t="s">
        <v>940</v>
      </c>
      <c r="B1053" s="9"/>
      <c r="C1053" s="9">
        <v>2</v>
      </c>
      <c r="D1053" s="9"/>
      <c r="E1053" s="9"/>
      <c r="F1053" s="9"/>
      <c r="G1053" s="9"/>
      <c r="H1053" s="9">
        <v>2</v>
      </c>
      <c r="J1053" s="6">
        <f>H1053-C1053</f>
        <v>0</v>
      </c>
      <c r="L1053" s="6">
        <f>D1053+F1053</f>
        <v>0</v>
      </c>
    </row>
    <row r="1054" spans="1:12" x14ac:dyDescent="0.35">
      <c r="A1054" s="8" t="s">
        <v>1064</v>
      </c>
      <c r="B1054" s="9"/>
      <c r="C1054" s="9">
        <v>2</v>
      </c>
      <c r="D1054" s="9"/>
      <c r="E1054" s="9"/>
      <c r="F1054" s="9"/>
      <c r="G1054" s="9"/>
      <c r="H1054" s="9">
        <v>2</v>
      </c>
      <c r="J1054" s="6">
        <f>H1054-C1054</f>
        <v>0</v>
      </c>
      <c r="L1054" s="6">
        <f>D1054+F1054</f>
        <v>0</v>
      </c>
    </row>
    <row r="1055" spans="1:12" x14ac:dyDescent="0.35">
      <c r="A1055" s="8" t="s">
        <v>1035</v>
      </c>
      <c r="B1055" s="9"/>
      <c r="C1055" s="9">
        <v>2</v>
      </c>
      <c r="D1055" s="9"/>
      <c r="E1055" s="9"/>
      <c r="F1055" s="9"/>
      <c r="G1055" s="9"/>
      <c r="H1055" s="9">
        <v>2</v>
      </c>
      <c r="J1055" s="6">
        <f>H1055-C1055</f>
        <v>0</v>
      </c>
      <c r="L1055" s="6">
        <f>D1055+F1055</f>
        <v>0</v>
      </c>
    </row>
    <row r="1056" spans="1:12" x14ac:dyDescent="0.35">
      <c r="A1056" s="8" t="s">
        <v>963</v>
      </c>
      <c r="B1056" s="9"/>
      <c r="C1056" s="9">
        <v>2</v>
      </c>
      <c r="D1056" s="9"/>
      <c r="E1056" s="9"/>
      <c r="F1056" s="9"/>
      <c r="G1056" s="9"/>
      <c r="H1056" s="9">
        <v>2</v>
      </c>
      <c r="J1056" s="6">
        <f>H1056-C1056</f>
        <v>0</v>
      </c>
      <c r="L1056" s="6">
        <f>D1056+F1056</f>
        <v>0</v>
      </c>
    </row>
    <row r="1057" spans="1:12" x14ac:dyDescent="0.35">
      <c r="A1057" s="8" t="s">
        <v>1835</v>
      </c>
      <c r="B1057" s="9"/>
      <c r="C1057" s="9">
        <v>2</v>
      </c>
      <c r="D1057" s="9"/>
      <c r="E1057" s="9"/>
      <c r="F1057" s="9"/>
      <c r="G1057" s="9"/>
      <c r="H1057" s="9">
        <v>2</v>
      </c>
      <c r="J1057" s="6">
        <f>H1057-C1057</f>
        <v>0</v>
      </c>
      <c r="L1057" s="6">
        <f>D1057+F1057</f>
        <v>0</v>
      </c>
    </row>
    <row r="1058" spans="1:12" x14ac:dyDescent="0.35">
      <c r="A1058" s="8" t="s">
        <v>2017</v>
      </c>
      <c r="B1058" s="9"/>
      <c r="C1058" s="9">
        <v>2</v>
      </c>
      <c r="D1058" s="9"/>
      <c r="E1058" s="9"/>
      <c r="F1058" s="9"/>
      <c r="G1058" s="9"/>
      <c r="H1058" s="9">
        <v>2</v>
      </c>
      <c r="J1058" s="6">
        <f>H1058-C1058</f>
        <v>0</v>
      </c>
      <c r="L1058" s="6">
        <f>D1058+F1058</f>
        <v>0</v>
      </c>
    </row>
    <row r="1059" spans="1:12" x14ac:dyDescent="0.35">
      <c r="A1059" s="8" t="s">
        <v>1832</v>
      </c>
      <c r="B1059" s="9"/>
      <c r="C1059" s="9">
        <v>2</v>
      </c>
      <c r="D1059" s="9"/>
      <c r="E1059" s="9"/>
      <c r="F1059" s="9"/>
      <c r="G1059" s="9"/>
      <c r="H1059" s="9">
        <v>2</v>
      </c>
      <c r="J1059" s="6">
        <f>H1059-C1059</f>
        <v>0</v>
      </c>
      <c r="L1059" s="6">
        <f>D1059+F1059</f>
        <v>0</v>
      </c>
    </row>
    <row r="1060" spans="1:12" x14ac:dyDescent="0.35">
      <c r="A1060" s="8" t="s">
        <v>1038</v>
      </c>
      <c r="B1060" s="9"/>
      <c r="C1060" s="9">
        <v>2</v>
      </c>
      <c r="D1060" s="9"/>
      <c r="E1060" s="9"/>
      <c r="F1060" s="9"/>
      <c r="G1060" s="9"/>
      <c r="H1060" s="9">
        <v>2</v>
      </c>
      <c r="J1060" s="6">
        <f>H1060-C1060</f>
        <v>0</v>
      </c>
      <c r="L1060" s="6">
        <f>D1060+F1060</f>
        <v>0</v>
      </c>
    </row>
    <row r="1061" spans="1:12" x14ac:dyDescent="0.35">
      <c r="A1061" s="8" t="s">
        <v>1719</v>
      </c>
      <c r="B1061" s="9"/>
      <c r="C1061" s="9">
        <v>1</v>
      </c>
      <c r="D1061" s="9"/>
      <c r="E1061" s="9"/>
      <c r="F1061" s="9"/>
      <c r="G1061" s="9"/>
      <c r="H1061" s="9">
        <v>1</v>
      </c>
      <c r="I1061" t="str">
        <f>A1061</f>
        <v>activities leading to habitat loss</v>
      </c>
      <c r="J1061" s="6">
        <f>H1061-C1061</f>
        <v>0</v>
      </c>
      <c r="L1061" s="6">
        <f>D1061+F1061</f>
        <v>0</v>
      </c>
    </row>
    <row r="1062" spans="1:12" x14ac:dyDescent="0.35">
      <c r="A1062" s="8" t="s">
        <v>1820</v>
      </c>
      <c r="B1062" s="9"/>
      <c r="C1062" s="9">
        <v>1</v>
      </c>
      <c r="D1062" s="9"/>
      <c r="E1062" s="9"/>
      <c r="F1062" s="9"/>
      <c r="G1062" s="9"/>
      <c r="H1062" s="9">
        <v>1</v>
      </c>
      <c r="I1062" t="str">
        <f>A1062</f>
        <v xml:space="preserve">benthic prey for fish </v>
      </c>
      <c r="J1062" s="6">
        <f>H1062-C1062</f>
        <v>0</v>
      </c>
      <c r="L1062" s="6">
        <f>D1062+F1062</f>
        <v>0</v>
      </c>
    </row>
    <row r="1063" spans="1:12" x14ac:dyDescent="0.35">
      <c r="A1063" s="8" t="s">
        <v>1068</v>
      </c>
      <c r="B1063" s="9"/>
      <c r="C1063" s="9">
        <v>1</v>
      </c>
      <c r="D1063" s="9"/>
      <c r="E1063" s="9"/>
      <c r="F1063" s="9"/>
      <c r="G1063" s="9"/>
      <c r="H1063" s="9">
        <v>1</v>
      </c>
      <c r="I1063" t="str">
        <f>A1063</f>
        <v>cetaceans</v>
      </c>
      <c r="J1063" s="6">
        <f>H1063-C1063</f>
        <v>0</v>
      </c>
      <c r="L1063" s="6">
        <f>D1063+F1063</f>
        <v>0</v>
      </c>
    </row>
    <row r="1064" spans="1:12" x14ac:dyDescent="0.35">
      <c r="A1064" s="8" t="s">
        <v>1754</v>
      </c>
      <c r="B1064" s="9"/>
      <c r="C1064" s="9">
        <v>1</v>
      </c>
      <c r="D1064" s="9"/>
      <c r="E1064" s="9"/>
      <c r="F1064" s="9"/>
      <c r="G1064" s="9"/>
      <c r="H1064" s="9">
        <v>1</v>
      </c>
      <c r="J1064" s="6">
        <f>H1064-C1064</f>
        <v>0</v>
      </c>
      <c r="L1064" s="6">
        <f>D1064+F1064</f>
        <v>0</v>
      </c>
    </row>
    <row r="1065" spans="1:12" x14ac:dyDescent="0.35">
      <c r="A1065" s="8" t="s">
        <v>2140</v>
      </c>
      <c r="B1065" s="9"/>
      <c r="C1065" s="9">
        <v>1</v>
      </c>
      <c r="D1065" s="9"/>
      <c r="E1065" s="9"/>
      <c r="F1065" s="9"/>
      <c r="G1065" s="9"/>
      <c r="H1065" s="9">
        <v>1</v>
      </c>
      <c r="J1065" s="6">
        <f>H1065-C1065</f>
        <v>0</v>
      </c>
      <c r="L1065" s="6">
        <f>D1065+F1065</f>
        <v>0</v>
      </c>
    </row>
    <row r="1066" spans="1:12" x14ac:dyDescent="0.35">
      <c r="A1066" s="8" t="s">
        <v>1179</v>
      </c>
      <c r="B1066" s="9"/>
      <c r="C1066" s="9">
        <v>1</v>
      </c>
      <c r="D1066" s="9"/>
      <c r="E1066" s="9"/>
      <c r="F1066" s="9"/>
      <c r="G1066" s="9"/>
      <c r="H1066" s="9">
        <v>1</v>
      </c>
      <c r="J1066" s="6">
        <f>H1066-C1066</f>
        <v>0</v>
      </c>
      <c r="L1066" s="6">
        <f>D1066+F1066</f>
        <v>0</v>
      </c>
    </row>
    <row r="1067" spans="1:12" x14ac:dyDescent="0.35">
      <c r="A1067" s="8" t="s">
        <v>1826</v>
      </c>
      <c r="B1067" s="9"/>
      <c r="C1067" s="9">
        <v>1</v>
      </c>
      <c r="D1067" s="9"/>
      <c r="E1067" s="9"/>
      <c r="F1067" s="9"/>
      <c r="G1067" s="9"/>
      <c r="H1067" s="9">
        <v>1</v>
      </c>
      <c r="J1067" s="6">
        <f>H1067-C1067</f>
        <v>0</v>
      </c>
      <c r="L1067" s="6">
        <f>D1067+F1067</f>
        <v>0</v>
      </c>
    </row>
    <row r="1068" spans="1:12" x14ac:dyDescent="0.35">
      <c r="A1068" s="8" t="s">
        <v>2130</v>
      </c>
      <c r="B1068" s="9"/>
      <c r="C1068" s="9">
        <v>1</v>
      </c>
      <c r="D1068" s="9"/>
      <c r="E1068" s="9"/>
      <c r="F1068" s="9"/>
      <c r="G1068" s="9"/>
      <c r="H1068" s="9">
        <v>1</v>
      </c>
      <c r="J1068" s="6">
        <f>H1068-C1068</f>
        <v>0</v>
      </c>
      <c r="L1068" s="6">
        <f>D1068+F1068</f>
        <v>0</v>
      </c>
    </row>
    <row r="1069" spans="1:12" x14ac:dyDescent="0.35">
      <c r="A1069" s="8" t="s">
        <v>492</v>
      </c>
      <c r="B1069" s="9"/>
      <c r="C1069" s="9">
        <v>1</v>
      </c>
      <c r="D1069" s="9"/>
      <c r="E1069" s="9"/>
      <c r="F1069" s="9"/>
      <c r="G1069" s="9"/>
      <c r="H1069" s="9">
        <v>1</v>
      </c>
      <c r="J1069" s="6">
        <f>H1069-C1069</f>
        <v>0</v>
      </c>
      <c r="L1069" s="6">
        <f>D1069+F1069</f>
        <v>0</v>
      </c>
    </row>
    <row r="1070" spans="1:12" x14ac:dyDescent="0.35">
      <c r="A1070" s="8" t="s">
        <v>1831</v>
      </c>
      <c r="B1070" s="9"/>
      <c r="C1070" s="9">
        <v>1</v>
      </c>
      <c r="D1070" s="9"/>
      <c r="E1070" s="9"/>
      <c r="F1070" s="9"/>
      <c r="G1070" s="9"/>
      <c r="H1070" s="9">
        <v>1</v>
      </c>
      <c r="J1070" s="6">
        <f>H1070-C1070</f>
        <v>0</v>
      </c>
      <c r="L1070" s="6">
        <f>D1070+F1070</f>
        <v>0</v>
      </c>
    </row>
    <row r="1071" spans="1:12" x14ac:dyDescent="0.35">
      <c r="A1071" s="8" t="s">
        <v>1689</v>
      </c>
      <c r="B1071" s="9"/>
      <c r="C1071" s="9">
        <v>1</v>
      </c>
      <c r="D1071" s="9"/>
      <c r="E1071" s="9"/>
      <c r="F1071" s="9"/>
      <c r="G1071" s="9"/>
      <c r="H1071" s="9">
        <v>1</v>
      </c>
      <c r="J1071" s="6">
        <f>H1071-C1071</f>
        <v>0</v>
      </c>
      <c r="L1071" s="6">
        <f>D1071+F1071</f>
        <v>0</v>
      </c>
    </row>
    <row r="1072" spans="1:12" x14ac:dyDescent="0.35">
      <c r="A1072" s="8" t="s">
        <v>1052</v>
      </c>
      <c r="B1072" s="9"/>
      <c r="C1072" s="9">
        <v>1</v>
      </c>
      <c r="D1072" s="9"/>
      <c r="E1072" s="9"/>
      <c r="F1072" s="9"/>
      <c r="G1072" s="9"/>
      <c r="H1072" s="9">
        <v>1</v>
      </c>
      <c r="J1072" s="6">
        <f>H1072-C1072</f>
        <v>0</v>
      </c>
      <c r="L1072" s="6">
        <f>D1072+F1072</f>
        <v>0</v>
      </c>
    </row>
    <row r="1073" spans="1:12" x14ac:dyDescent="0.35">
      <c r="A1073" s="8" t="s">
        <v>2160</v>
      </c>
      <c r="B1073" s="9"/>
      <c r="C1073" s="9">
        <v>1</v>
      </c>
      <c r="D1073" s="9"/>
      <c r="E1073" s="9"/>
      <c r="F1073" s="9"/>
      <c r="G1073" s="9"/>
      <c r="H1073" s="9">
        <v>1</v>
      </c>
      <c r="J1073" s="6">
        <f>H1073-C1073</f>
        <v>0</v>
      </c>
      <c r="L1073" s="6">
        <f>D1073+F1073</f>
        <v>0</v>
      </c>
    </row>
    <row r="1074" spans="1:12" x14ac:dyDescent="0.35">
      <c r="A1074" s="8" t="s">
        <v>1834</v>
      </c>
      <c r="B1074" s="9"/>
      <c r="C1074" s="9">
        <v>1</v>
      </c>
      <c r="D1074" s="9"/>
      <c r="E1074" s="9"/>
      <c r="F1074" s="9"/>
      <c r="G1074" s="9"/>
      <c r="H1074" s="9">
        <v>1</v>
      </c>
      <c r="J1074" s="6">
        <f>H1074-C1074</f>
        <v>0</v>
      </c>
      <c r="L1074" s="6">
        <f>D1074+F1074</f>
        <v>0</v>
      </c>
    </row>
    <row r="1075" spans="1:12" x14ac:dyDescent="0.35">
      <c r="A1075" s="8" t="s">
        <v>1377</v>
      </c>
      <c r="B1075" s="9"/>
      <c r="C1075" s="9">
        <v>1</v>
      </c>
      <c r="D1075" s="9"/>
      <c r="E1075" s="9"/>
      <c r="F1075" s="9"/>
      <c r="G1075" s="9"/>
      <c r="H1075" s="9">
        <v>1</v>
      </c>
      <c r="J1075" s="6">
        <f>H1075-C1075</f>
        <v>0</v>
      </c>
      <c r="L1075" s="6">
        <f>D1075+F1075</f>
        <v>0</v>
      </c>
    </row>
    <row r="1076" spans="1:12" x14ac:dyDescent="0.35">
      <c r="A1076" s="8" t="s">
        <v>1829</v>
      </c>
      <c r="B1076" s="9"/>
      <c r="C1076" s="9">
        <v>1</v>
      </c>
      <c r="D1076" s="9"/>
      <c r="E1076" s="9"/>
      <c r="F1076" s="9"/>
      <c r="G1076" s="9"/>
      <c r="H1076" s="9">
        <v>1</v>
      </c>
      <c r="J1076" s="6">
        <f>H1076-C1076</f>
        <v>0</v>
      </c>
      <c r="L1076" s="6">
        <f>D1076+F1076</f>
        <v>0</v>
      </c>
    </row>
    <row r="1077" spans="1:12" x14ac:dyDescent="0.35">
      <c r="A1077" s="8" t="s">
        <v>1468</v>
      </c>
      <c r="B1077" s="9"/>
      <c r="C1077" s="9">
        <v>1</v>
      </c>
      <c r="D1077" s="9"/>
      <c r="E1077" s="9"/>
      <c r="F1077" s="9"/>
      <c r="G1077" s="9"/>
      <c r="H1077" s="9">
        <v>1</v>
      </c>
      <c r="J1077" s="6">
        <f>H1077-C1077</f>
        <v>0</v>
      </c>
      <c r="L1077" s="6">
        <f>D1077+F1077</f>
        <v>0</v>
      </c>
    </row>
    <row r="1078" spans="1:12" x14ac:dyDescent="0.35">
      <c r="A1078" s="8" t="s">
        <v>2012</v>
      </c>
      <c r="B1078" s="9"/>
      <c r="C1078" s="9">
        <v>1</v>
      </c>
      <c r="D1078" s="9"/>
      <c r="E1078" s="9"/>
      <c r="F1078" s="9"/>
      <c r="G1078" s="9"/>
      <c r="H1078" s="9">
        <v>1</v>
      </c>
      <c r="J1078" s="6">
        <f>H1078-C1078</f>
        <v>0</v>
      </c>
      <c r="L1078" s="6">
        <f>D1078+F1078</f>
        <v>0</v>
      </c>
    </row>
    <row r="1079" spans="1:12" x14ac:dyDescent="0.35">
      <c r="A1079" s="8" t="s">
        <v>1833</v>
      </c>
      <c r="B1079" s="9"/>
      <c r="C1079" s="9">
        <v>1</v>
      </c>
      <c r="D1079" s="9"/>
      <c r="E1079" s="9"/>
      <c r="F1079" s="9"/>
      <c r="G1079" s="9"/>
      <c r="H1079" s="9">
        <v>1</v>
      </c>
      <c r="J1079" s="6">
        <f>H1079-C1079</f>
        <v>0</v>
      </c>
      <c r="L1079" s="6">
        <f>D1079+F1079</f>
        <v>0</v>
      </c>
    </row>
    <row r="1080" spans="1:12" x14ac:dyDescent="0.35">
      <c r="A1080" s="8" t="s">
        <v>1710</v>
      </c>
      <c r="B1080" s="9"/>
      <c r="C1080" s="9">
        <v>1</v>
      </c>
      <c r="D1080" s="9"/>
      <c r="E1080" s="9"/>
      <c r="F1080" s="9"/>
      <c r="G1080" s="9"/>
      <c r="H1080" s="9">
        <v>1</v>
      </c>
      <c r="J1080" s="6">
        <f>H1080-C1080</f>
        <v>0</v>
      </c>
      <c r="L1080" s="6">
        <f>D1080+F1080</f>
        <v>0</v>
      </c>
    </row>
    <row r="1081" spans="1:12" x14ac:dyDescent="0.35">
      <c r="A1081" s="8" t="s">
        <v>1854</v>
      </c>
      <c r="B1081" s="9"/>
      <c r="C1081" s="9">
        <v>1</v>
      </c>
      <c r="D1081" s="9"/>
      <c r="E1081" s="9"/>
      <c r="F1081" s="9"/>
      <c r="G1081" s="9"/>
      <c r="H1081" s="9">
        <v>1</v>
      </c>
      <c r="J1081" s="6">
        <f>H1081-C1081</f>
        <v>0</v>
      </c>
      <c r="L1081" s="6">
        <f>D1081+F1081</f>
        <v>0</v>
      </c>
    </row>
    <row r="1082" spans="1:12" x14ac:dyDescent="0.35">
      <c r="A1082" s="8" t="s">
        <v>553</v>
      </c>
      <c r="B1082" s="9"/>
      <c r="C1082" s="9">
        <v>1</v>
      </c>
      <c r="D1082" s="9"/>
      <c r="E1082" s="9"/>
      <c r="F1082" s="9"/>
      <c r="G1082" s="9"/>
      <c r="H1082" s="9">
        <v>1</v>
      </c>
      <c r="J1082" s="6">
        <f>H1082-C1082</f>
        <v>0</v>
      </c>
      <c r="L1082" s="6">
        <f>D1082+F1082</f>
        <v>0</v>
      </c>
    </row>
    <row r="1083" spans="1:12" x14ac:dyDescent="0.35">
      <c r="A1083" s="8" t="s">
        <v>1079</v>
      </c>
      <c r="B1083" s="9"/>
      <c r="C1083" s="9">
        <v>1</v>
      </c>
      <c r="D1083" s="9"/>
      <c r="E1083" s="9"/>
      <c r="F1083" s="9"/>
      <c r="G1083" s="9"/>
      <c r="H1083" s="9">
        <v>1</v>
      </c>
      <c r="J1083" s="6">
        <f>H1083-C1083</f>
        <v>0</v>
      </c>
      <c r="L1083" s="6">
        <f>D1083+F1083</f>
        <v>0</v>
      </c>
    </row>
    <row r="1084" spans="1:12" x14ac:dyDescent="0.35">
      <c r="A1084" s="8" t="s">
        <v>1051</v>
      </c>
      <c r="B1084" s="9"/>
      <c r="C1084" s="9">
        <v>1</v>
      </c>
      <c r="D1084" s="9"/>
      <c r="E1084" s="9"/>
      <c r="F1084" s="9"/>
      <c r="G1084" s="9"/>
      <c r="H1084" s="9">
        <v>1</v>
      </c>
      <c r="J1084" s="6">
        <f>H1084-C1084</f>
        <v>0</v>
      </c>
      <c r="L1084" s="6">
        <f>D1084+F1084</f>
        <v>0</v>
      </c>
    </row>
    <row r="1085" spans="1:12" x14ac:dyDescent="0.35">
      <c r="A1085" s="8" t="s">
        <v>1830</v>
      </c>
      <c r="B1085" s="9"/>
      <c r="C1085" s="9">
        <v>1</v>
      </c>
      <c r="D1085" s="9"/>
      <c r="E1085" s="9"/>
      <c r="F1085" s="9"/>
      <c r="G1085" s="9"/>
      <c r="H1085" s="9">
        <v>1</v>
      </c>
      <c r="J1085" s="6">
        <f>H1085-C1085</f>
        <v>0</v>
      </c>
      <c r="L1085" s="6">
        <f>D1085+F1085</f>
        <v>0</v>
      </c>
    </row>
    <row r="1086" spans="1:12" x14ac:dyDescent="0.35">
      <c r="A1086" s="8" t="s">
        <v>745</v>
      </c>
      <c r="B1086" s="9"/>
      <c r="C1086" s="9">
        <v>1</v>
      </c>
      <c r="D1086" s="9"/>
      <c r="E1086" s="9"/>
      <c r="F1086" s="9"/>
      <c r="G1086" s="9"/>
      <c r="H1086" s="9">
        <v>1</v>
      </c>
      <c r="J1086" s="6">
        <f>H1086-C1086</f>
        <v>0</v>
      </c>
      <c r="L1086" s="6">
        <f>D1086+F1086</f>
        <v>0</v>
      </c>
    </row>
    <row r="1087" spans="1:12" x14ac:dyDescent="0.35">
      <c r="A1087" s="8" t="s">
        <v>1420</v>
      </c>
      <c r="B1087" s="9"/>
      <c r="C1087" s="9">
        <v>1</v>
      </c>
      <c r="D1087" s="9"/>
      <c r="E1087" s="9"/>
      <c r="F1087" s="9"/>
      <c r="G1087" s="9"/>
      <c r="H1087" s="9">
        <v>1</v>
      </c>
      <c r="J1087" s="6">
        <f>H1087-C1087</f>
        <v>0</v>
      </c>
      <c r="L1087" s="6">
        <f>D1087+F1087</f>
        <v>0</v>
      </c>
    </row>
    <row r="1088" spans="1:12" x14ac:dyDescent="0.35">
      <c r="A1088" s="8" t="s">
        <v>1212</v>
      </c>
      <c r="B1088" s="9"/>
      <c r="C1088" s="9">
        <v>1</v>
      </c>
      <c r="D1088" s="9"/>
      <c r="E1088" s="9"/>
      <c r="F1088" s="9"/>
      <c r="G1088" s="9"/>
      <c r="H1088" s="9">
        <v>1</v>
      </c>
      <c r="J1088" s="6">
        <f>H1088-C1088</f>
        <v>0</v>
      </c>
      <c r="L1088" s="6">
        <f>D1088+F1088</f>
        <v>0</v>
      </c>
    </row>
    <row r="1089" spans="1:12" x14ac:dyDescent="0.35">
      <c r="A1089" s="8" t="s">
        <v>1824</v>
      </c>
      <c r="B1089" s="9"/>
      <c r="C1089" s="9">
        <v>1</v>
      </c>
      <c r="D1089" s="9"/>
      <c r="E1089" s="9"/>
      <c r="F1089" s="9"/>
      <c r="G1089" s="9"/>
      <c r="H1089" s="9">
        <v>1</v>
      </c>
      <c r="J1089" s="6">
        <f>H1089-C1089</f>
        <v>0</v>
      </c>
      <c r="L1089" s="6">
        <f>D1089+F1089</f>
        <v>0</v>
      </c>
    </row>
    <row r="1090" spans="1:12" x14ac:dyDescent="0.35">
      <c r="A1090" s="8" t="s">
        <v>1825</v>
      </c>
      <c r="B1090" s="9"/>
      <c r="C1090" s="9">
        <v>1</v>
      </c>
      <c r="D1090" s="9"/>
      <c r="E1090" s="9"/>
      <c r="F1090" s="9"/>
      <c r="G1090" s="9"/>
      <c r="H1090" s="9">
        <v>1</v>
      </c>
      <c r="J1090" s="6">
        <f>H1090-C1090</f>
        <v>0</v>
      </c>
      <c r="L1090" s="6">
        <f>D1090+F1090</f>
        <v>0</v>
      </c>
    </row>
    <row r="1091" spans="1:12" x14ac:dyDescent="0.35">
      <c r="A1091" s="8" t="s">
        <v>1823</v>
      </c>
      <c r="B1091" s="9"/>
      <c r="C1091" s="9">
        <v>1</v>
      </c>
      <c r="D1091" s="9"/>
      <c r="E1091" s="9"/>
      <c r="F1091" s="9"/>
      <c r="G1091" s="9"/>
      <c r="H1091" s="9">
        <v>1</v>
      </c>
      <c r="J1091" s="6">
        <f>H1091-C1091</f>
        <v>0</v>
      </c>
      <c r="L1091" s="6">
        <f>D1091+F1091</f>
        <v>0</v>
      </c>
    </row>
    <row r="1092" spans="1:12" x14ac:dyDescent="0.35">
      <c r="A1092" s="8" t="s">
        <v>2218</v>
      </c>
      <c r="B1092" s="9"/>
      <c r="C1092" s="9">
        <v>1</v>
      </c>
      <c r="D1092" s="9"/>
      <c r="E1092" s="9"/>
      <c r="F1092" s="9"/>
      <c r="G1092" s="9"/>
      <c r="H1092" s="9">
        <v>1</v>
      </c>
      <c r="J1092" s="6">
        <f>H1092-C1092</f>
        <v>0</v>
      </c>
      <c r="L1092" s="6">
        <f>D1092+F1092</f>
        <v>0</v>
      </c>
    </row>
    <row r="1093" spans="1:12" x14ac:dyDescent="0.35">
      <c r="A1093" s="8" t="s">
        <v>1056</v>
      </c>
      <c r="B1093" s="9"/>
      <c r="C1093" s="9">
        <v>1</v>
      </c>
      <c r="D1093" s="9"/>
      <c r="E1093" s="9"/>
      <c r="F1093" s="9"/>
      <c r="G1093" s="9"/>
      <c r="H1093" s="9">
        <v>1</v>
      </c>
      <c r="J1093" s="6">
        <f>H1093-C1093</f>
        <v>0</v>
      </c>
      <c r="L1093" s="6">
        <f>D1093+F1093</f>
        <v>0</v>
      </c>
    </row>
    <row r="1094" spans="1:12" x14ac:dyDescent="0.35">
      <c r="A1094" s="8" t="s">
        <v>1065</v>
      </c>
      <c r="B1094" s="9"/>
      <c r="C1094" s="9">
        <v>1</v>
      </c>
      <c r="D1094" s="9"/>
      <c r="E1094" s="9"/>
      <c r="F1094" s="9"/>
      <c r="G1094" s="9"/>
      <c r="H1094" s="9">
        <v>1</v>
      </c>
      <c r="J1094" s="6">
        <f>H1094-C1094</f>
        <v>0</v>
      </c>
      <c r="L1094" s="6">
        <f>D1094+F1094</f>
        <v>0</v>
      </c>
    </row>
    <row r="1095" spans="1:12" x14ac:dyDescent="0.35">
      <c r="A1095" s="8" t="s">
        <v>1856</v>
      </c>
      <c r="B1095" s="9"/>
      <c r="C1095" s="9">
        <v>1</v>
      </c>
      <c r="D1095" s="9"/>
      <c r="E1095" s="9"/>
      <c r="F1095" s="9"/>
      <c r="G1095" s="9"/>
      <c r="H1095" s="9">
        <v>1</v>
      </c>
      <c r="J1095" s="6">
        <f>H1095-C1095</f>
        <v>0</v>
      </c>
      <c r="L1095" s="6">
        <f>D1095+F1095</f>
        <v>0</v>
      </c>
    </row>
    <row r="1096" spans="1:12" x14ac:dyDescent="0.35">
      <c r="A1096" s="8" t="s">
        <v>1857</v>
      </c>
      <c r="B1096" s="9"/>
      <c r="C1096" s="9">
        <v>1</v>
      </c>
      <c r="D1096" s="9"/>
      <c r="E1096" s="9"/>
      <c r="F1096" s="9"/>
      <c r="G1096" s="9"/>
      <c r="H1096" s="9">
        <v>1</v>
      </c>
      <c r="J1096" s="6">
        <f>H1096-C1096</f>
        <v>0</v>
      </c>
      <c r="L1096" s="6">
        <f>D1096+F1096</f>
        <v>0</v>
      </c>
    </row>
    <row r="1097" spans="1:12" x14ac:dyDescent="0.35">
      <c r="A1097" s="8" t="s">
        <v>1070</v>
      </c>
      <c r="B1097" s="9"/>
      <c r="C1097" s="9">
        <v>1</v>
      </c>
      <c r="D1097" s="9"/>
      <c r="E1097" s="9"/>
      <c r="F1097" s="9"/>
      <c r="G1097" s="9"/>
      <c r="H1097" s="9">
        <v>1</v>
      </c>
      <c r="J1097" s="6">
        <f>H1097-C1097</f>
        <v>0</v>
      </c>
      <c r="L1097" s="6">
        <f>D1097+F1097</f>
        <v>0</v>
      </c>
    </row>
    <row r="1098" spans="1:12" x14ac:dyDescent="0.35">
      <c r="A1098" s="8" t="s">
        <v>1743</v>
      </c>
      <c r="B1098" s="9"/>
      <c r="C1098" s="9">
        <v>1</v>
      </c>
      <c r="D1098" s="9"/>
      <c r="E1098" s="9"/>
      <c r="F1098" s="9"/>
      <c r="G1098" s="9"/>
      <c r="H1098" s="9">
        <v>1</v>
      </c>
      <c r="J1098" s="6">
        <f>H1098-C1098</f>
        <v>0</v>
      </c>
      <c r="L1098" s="6">
        <f>D1098+F1098</f>
        <v>0</v>
      </c>
    </row>
    <row r="1099" spans="1:12" x14ac:dyDescent="0.35">
      <c r="A1099" s="8" t="s">
        <v>1827</v>
      </c>
      <c r="B1099" s="9"/>
      <c r="C1099" s="9">
        <v>1</v>
      </c>
      <c r="D1099" s="9"/>
      <c r="E1099" s="9"/>
      <c r="F1099" s="9"/>
      <c r="G1099" s="9"/>
      <c r="H1099" s="9">
        <v>1</v>
      </c>
      <c r="J1099" s="6">
        <f>H1099-C1099</f>
        <v>0</v>
      </c>
      <c r="L1099" s="6">
        <f>D1099+F1099</f>
        <v>0</v>
      </c>
    </row>
    <row r="1100" spans="1:12" x14ac:dyDescent="0.35">
      <c r="A1100" s="8" t="s">
        <v>733</v>
      </c>
      <c r="B1100" s="9"/>
      <c r="C1100" s="9">
        <v>1</v>
      </c>
      <c r="D1100" s="9"/>
      <c r="E1100" s="9"/>
      <c r="F1100" s="9"/>
      <c r="G1100" s="9"/>
      <c r="H1100" s="9">
        <v>1</v>
      </c>
      <c r="J1100" s="6">
        <f>H1100-C1100</f>
        <v>0</v>
      </c>
      <c r="L1100" s="6">
        <f>D1100+F1100</f>
        <v>0</v>
      </c>
    </row>
    <row r="1101" spans="1:12" x14ac:dyDescent="0.35">
      <c r="A1101" s="8" t="s">
        <v>846</v>
      </c>
      <c r="B1101" s="9"/>
      <c r="C1101" s="9">
        <v>1</v>
      </c>
      <c r="D1101" s="9"/>
      <c r="E1101" s="9"/>
      <c r="F1101" s="9"/>
      <c r="G1101" s="9"/>
      <c r="H1101" s="9">
        <v>1</v>
      </c>
      <c r="J1101" s="6">
        <f>H1101-C1101</f>
        <v>0</v>
      </c>
      <c r="L1101" s="6">
        <f>D1101+F1101</f>
        <v>0</v>
      </c>
    </row>
    <row r="1102" spans="1:12" x14ac:dyDescent="0.35">
      <c r="A1102" s="8" t="s">
        <v>1204</v>
      </c>
      <c r="B1102" s="9"/>
      <c r="C1102" s="9">
        <v>1</v>
      </c>
      <c r="D1102" s="9"/>
      <c r="E1102" s="9"/>
      <c r="F1102" s="9"/>
      <c r="G1102" s="9"/>
      <c r="H1102" s="9">
        <v>1</v>
      </c>
      <c r="J1102" s="6">
        <f>H1102-C1102</f>
        <v>0</v>
      </c>
      <c r="L1102" s="6">
        <f>D1102+F1102</f>
        <v>0</v>
      </c>
    </row>
    <row r="1103" spans="1:12" x14ac:dyDescent="0.35">
      <c r="A1103" s="8" t="s">
        <v>2208</v>
      </c>
      <c r="B1103" s="9"/>
      <c r="C1103" s="9">
        <v>1</v>
      </c>
      <c r="D1103" s="9"/>
      <c r="E1103" s="9"/>
      <c r="F1103" s="9"/>
      <c r="G1103" s="9"/>
      <c r="H1103" s="9">
        <v>1</v>
      </c>
      <c r="J1103" s="6">
        <f>H1103-C1103</f>
        <v>0</v>
      </c>
      <c r="L1103" s="6">
        <f>D1103+F1103</f>
        <v>0</v>
      </c>
    </row>
    <row r="1104" spans="1:12" x14ac:dyDescent="0.35">
      <c r="A1104" s="8" t="s">
        <v>2209</v>
      </c>
      <c r="B1104" s="9"/>
      <c r="C1104" s="9">
        <v>1</v>
      </c>
      <c r="D1104" s="9"/>
      <c r="E1104" s="9"/>
      <c r="F1104" s="9"/>
      <c r="G1104" s="9"/>
      <c r="H1104" s="9">
        <v>1</v>
      </c>
      <c r="J1104" s="6">
        <f>H1104-C1104</f>
        <v>0</v>
      </c>
      <c r="L1104" s="6">
        <f>D1104+F1104</f>
        <v>0</v>
      </c>
    </row>
    <row r="1105" spans="1:12" x14ac:dyDescent="0.35">
      <c r="A1105" s="8" t="s">
        <v>1676</v>
      </c>
      <c r="B1105" s="9"/>
      <c r="C1105" s="9">
        <v>1</v>
      </c>
      <c r="D1105" s="9"/>
      <c r="E1105" s="9"/>
      <c r="F1105" s="9"/>
      <c r="G1105" s="9"/>
      <c r="H1105" s="9">
        <v>1</v>
      </c>
      <c r="J1105" s="6">
        <f>H1105-C1105</f>
        <v>0</v>
      </c>
      <c r="L1105" s="6">
        <f>D1105+F1105</f>
        <v>0</v>
      </c>
    </row>
    <row r="1106" spans="1:12" x14ac:dyDescent="0.35">
      <c r="A1106" s="8" t="s">
        <v>1132</v>
      </c>
      <c r="B1106" s="9"/>
      <c r="C1106" s="9">
        <v>1</v>
      </c>
      <c r="D1106" s="9"/>
      <c r="E1106" s="9"/>
      <c r="F1106" s="9"/>
      <c r="G1106" s="9"/>
      <c r="H1106" s="9">
        <v>1</v>
      </c>
      <c r="J1106" s="6">
        <f>H1106-C1106</f>
        <v>0</v>
      </c>
      <c r="L1106" s="6">
        <f>D1106+F1106</f>
        <v>0</v>
      </c>
    </row>
    <row r="1107" spans="1:12" x14ac:dyDescent="0.35">
      <c r="A1107" s="8" t="s">
        <v>1224</v>
      </c>
      <c r="B1107" s="9"/>
      <c r="C1107" s="9">
        <v>1</v>
      </c>
      <c r="D1107" s="9"/>
      <c r="E1107" s="9"/>
      <c r="F1107" s="9"/>
      <c r="G1107" s="9"/>
      <c r="H1107" s="9">
        <v>1</v>
      </c>
      <c r="J1107" s="6">
        <f>H1107-C1107</f>
        <v>0</v>
      </c>
      <c r="L1107" s="6">
        <f>D1107+F1107</f>
        <v>0</v>
      </c>
    </row>
    <row r="1108" spans="1:12" x14ac:dyDescent="0.35">
      <c r="A1108" s="8" t="s">
        <v>1822</v>
      </c>
      <c r="B1108" s="9"/>
      <c r="C1108" s="9">
        <v>1</v>
      </c>
      <c r="D1108" s="9"/>
      <c r="E1108" s="9"/>
      <c r="F1108" s="9"/>
      <c r="G1108" s="9"/>
      <c r="H1108" s="9">
        <v>1</v>
      </c>
      <c r="J1108" s="6">
        <f>H1108-C1108</f>
        <v>0</v>
      </c>
      <c r="L1108" s="6">
        <f>D1108+F1108</f>
        <v>0</v>
      </c>
    </row>
    <row r="1109" spans="1:12" x14ac:dyDescent="0.35">
      <c r="A1109" s="8" t="s">
        <v>2126</v>
      </c>
      <c r="B1109" s="9"/>
      <c r="C1109" s="9">
        <v>1</v>
      </c>
      <c r="D1109" s="9"/>
      <c r="E1109" s="9"/>
      <c r="F1109" s="9"/>
      <c r="G1109" s="9"/>
      <c r="H1109" s="9">
        <v>1</v>
      </c>
      <c r="J1109" s="6">
        <f>H1109-C1109</f>
        <v>0</v>
      </c>
      <c r="L1109" s="6">
        <f>D1109+F1109</f>
        <v>0</v>
      </c>
    </row>
    <row r="1110" spans="1:12" x14ac:dyDescent="0.35">
      <c r="A1110" s="8" t="s">
        <v>990</v>
      </c>
      <c r="B1110" s="9"/>
      <c r="C1110" s="9">
        <v>1</v>
      </c>
      <c r="D1110" s="9"/>
      <c r="E1110" s="9"/>
      <c r="F1110" s="9"/>
      <c r="G1110" s="9"/>
      <c r="H1110" s="9">
        <v>1</v>
      </c>
      <c r="J1110" s="6">
        <f>H1110-C1110</f>
        <v>0</v>
      </c>
      <c r="L1110" s="6">
        <f>D1110+F1110</f>
        <v>0</v>
      </c>
    </row>
    <row r="1111" spans="1:12" x14ac:dyDescent="0.35">
      <c r="A1111" s="8" t="s">
        <v>1181</v>
      </c>
      <c r="B1111" s="9"/>
      <c r="C1111" s="9">
        <v>1</v>
      </c>
      <c r="D1111" s="9"/>
      <c r="E1111" s="9"/>
      <c r="F1111" s="9"/>
      <c r="G1111" s="9"/>
      <c r="H1111" s="9">
        <v>1</v>
      </c>
      <c r="J1111" s="6">
        <f>H1111-C1111</f>
        <v>0</v>
      </c>
      <c r="L1111" s="6">
        <f>D1111+F1111</f>
        <v>0</v>
      </c>
    </row>
    <row r="1112" spans="1:12" x14ac:dyDescent="0.35">
      <c r="A1112" s="8" t="s">
        <v>2008</v>
      </c>
      <c r="B1112" s="9"/>
      <c r="C1112" s="9">
        <v>1</v>
      </c>
      <c r="D1112" s="9"/>
      <c r="E1112" s="9"/>
      <c r="F1112" s="9"/>
      <c r="G1112" s="9"/>
      <c r="H1112" s="9">
        <v>1</v>
      </c>
      <c r="J1112" s="6">
        <f>H1112-C1112</f>
        <v>0</v>
      </c>
      <c r="L1112" s="6">
        <f>D1112+F1112</f>
        <v>0</v>
      </c>
    </row>
    <row r="1113" spans="1:12" x14ac:dyDescent="0.35">
      <c r="A1113" s="8" t="s">
        <v>1077</v>
      </c>
      <c r="B1113" s="9"/>
      <c r="C1113" s="9">
        <v>1</v>
      </c>
      <c r="D1113" s="9"/>
      <c r="E1113" s="9"/>
      <c r="F1113" s="9"/>
      <c r="G1113" s="9"/>
      <c r="H1113" s="9">
        <v>1</v>
      </c>
      <c r="J1113" s="6">
        <f>H1113-C1113</f>
        <v>0</v>
      </c>
      <c r="L1113" s="6">
        <f>D1113+F1113</f>
        <v>0</v>
      </c>
    </row>
    <row r="1114" spans="1:12" x14ac:dyDescent="0.35">
      <c r="A1114" s="6" t="s">
        <v>2215</v>
      </c>
      <c r="B1114">
        <v>285</v>
      </c>
      <c r="C1114">
        <v>22</v>
      </c>
      <c r="D1114">
        <v>69</v>
      </c>
      <c r="E1114">
        <v>41</v>
      </c>
      <c r="F1114">
        <v>102</v>
      </c>
      <c r="G1114">
        <v>519</v>
      </c>
      <c r="H1114" s="6">
        <f t="shared" ref="H1114" si="19">C1114+D1114+E1114+F1114</f>
        <v>234</v>
      </c>
    </row>
    <row r="1117" spans="1:12" x14ac:dyDescent="0.35">
      <c r="A1117" s="6" t="s">
        <v>2216</v>
      </c>
      <c r="B1117" t="s">
        <v>2217</v>
      </c>
    </row>
    <row r="1118" spans="1:12" x14ac:dyDescent="0.35">
      <c r="A1118" s="6" t="s">
        <v>2214</v>
      </c>
      <c r="B1118" t="s">
        <v>575</v>
      </c>
      <c r="C1118" t="s">
        <v>651</v>
      </c>
      <c r="D1118" t="s">
        <v>9</v>
      </c>
      <c r="E1118" t="s">
        <v>791</v>
      </c>
      <c r="F1118" t="s">
        <v>30</v>
      </c>
      <c r="G1118" t="s">
        <v>2215</v>
      </c>
      <c r="H1118" s="6" t="s">
        <v>2472</v>
      </c>
    </row>
    <row r="1119" spans="1:12" x14ac:dyDescent="0.35">
      <c r="A1119" s="6" t="s">
        <v>724</v>
      </c>
      <c r="B1119">
        <v>9</v>
      </c>
      <c r="G1119">
        <v>9</v>
      </c>
      <c r="H1119" s="6">
        <f>C1119+D1119+E1119+F1119</f>
        <v>0</v>
      </c>
    </row>
    <row r="1120" spans="1:12" x14ac:dyDescent="0.35">
      <c r="A1120" s="6" t="s">
        <v>645</v>
      </c>
      <c r="B1120">
        <v>9</v>
      </c>
      <c r="G1120">
        <v>9</v>
      </c>
      <c r="H1120" s="6">
        <f t="shared" ref="H1120:H1144" si="20">C1120+D1120+E1120+F1120</f>
        <v>0</v>
      </c>
    </row>
    <row r="1121" spans="1:8" x14ac:dyDescent="0.35">
      <c r="A1121" s="6" t="s">
        <v>664</v>
      </c>
      <c r="B1121">
        <v>7</v>
      </c>
      <c r="G1121">
        <v>7</v>
      </c>
      <c r="H1121" s="6">
        <f t="shared" si="20"/>
        <v>0</v>
      </c>
    </row>
    <row r="1122" spans="1:8" x14ac:dyDescent="0.35">
      <c r="A1122" s="6" t="s">
        <v>1765</v>
      </c>
      <c r="B1122">
        <v>5</v>
      </c>
      <c r="G1122">
        <v>5</v>
      </c>
      <c r="H1122" s="6">
        <f t="shared" si="20"/>
        <v>0</v>
      </c>
    </row>
    <row r="1123" spans="1:8" x14ac:dyDescent="0.35">
      <c r="A1123" s="6" t="s">
        <v>1537</v>
      </c>
      <c r="B1123">
        <v>3</v>
      </c>
      <c r="G1123">
        <v>3</v>
      </c>
      <c r="H1123" s="6">
        <f t="shared" si="20"/>
        <v>0</v>
      </c>
    </row>
    <row r="1124" spans="1:8" x14ac:dyDescent="0.35">
      <c r="A1124" s="6" t="s">
        <v>328</v>
      </c>
      <c r="D1124">
        <v>3</v>
      </c>
      <c r="G1124">
        <v>3</v>
      </c>
      <c r="H1124" s="6">
        <f t="shared" si="20"/>
        <v>3</v>
      </c>
    </row>
    <row r="1125" spans="1:8" x14ac:dyDescent="0.35">
      <c r="A1125" s="6" t="s">
        <v>430</v>
      </c>
      <c r="B1125">
        <v>3</v>
      </c>
      <c r="G1125">
        <v>3</v>
      </c>
      <c r="H1125" s="6">
        <f t="shared" si="20"/>
        <v>0</v>
      </c>
    </row>
    <row r="1126" spans="1:8" x14ac:dyDescent="0.35">
      <c r="A1126" s="6" t="s">
        <v>1786</v>
      </c>
      <c r="B1126">
        <v>2</v>
      </c>
      <c r="G1126">
        <v>2</v>
      </c>
      <c r="H1126" s="6">
        <f t="shared" si="20"/>
        <v>0</v>
      </c>
    </row>
    <row r="1127" spans="1:8" x14ac:dyDescent="0.35">
      <c r="A1127" s="6" t="s">
        <v>1837</v>
      </c>
      <c r="B1127">
        <v>2</v>
      </c>
      <c r="G1127">
        <v>2</v>
      </c>
      <c r="H1127" s="6">
        <f t="shared" si="20"/>
        <v>0</v>
      </c>
    </row>
    <row r="1128" spans="1:8" x14ac:dyDescent="0.35">
      <c r="A1128" s="6" t="s">
        <v>989</v>
      </c>
      <c r="B1128">
        <v>2</v>
      </c>
      <c r="G1128">
        <v>2</v>
      </c>
      <c r="H1128" s="6">
        <f t="shared" si="20"/>
        <v>0</v>
      </c>
    </row>
    <row r="1129" spans="1:8" x14ac:dyDescent="0.35">
      <c r="A1129" s="6" t="s">
        <v>273</v>
      </c>
      <c r="F1129">
        <v>2</v>
      </c>
      <c r="G1129">
        <v>2</v>
      </c>
      <c r="H1129" s="6">
        <f t="shared" si="20"/>
        <v>2</v>
      </c>
    </row>
    <row r="1130" spans="1:8" x14ac:dyDescent="0.35">
      <c r="A1130" s="6" t="s">
        <v>183</v>
      </c>
      <c r="F1130">
        <v>2</v>
      </c>
      <c r="G1130">
        <v>2</v>
      </c>
      <c r="H1130" s="6">
        <f t="shared" si="20"/>
        <v>2</v>
      </c>
    </row>
    <row r="1131" spans="1:8" x14ac:dyDescent="0.35">
      <c r="A1131" s="6" t="s">
        <v>864</v>
      </c>
      <c r="C1131">
        <v>1</v>
      </c>
      <c r="G1131">
        <v>1</v>
      </c>
      <c r="H1131" s="6">
        <f t="shared" si="20"/>
        <v>1</v>
      </c>
    </row>
    <row r="1132" spans="1:8" x14ac:dyDescent="0.35">
      <c r="A1132" s="6" t="s">
        <v>667</v>
      </c>
      <c r="F1132">
        <v>1</v>
      </c>
      <c r="G1132">
        <v>1</v>
      </c>
      <c r="H1132" s="6">
        <f t="shared" si="20"/>
        <v>1</v>
      </c>
    </row>
    <row r="1133" spans="1:8" x14ac:dyDescent="0.35">
      <c r="A1133" s="6" t="s">
        <v>2047</v>
      </c>
      <c r="B1133">
        <v>1</v>
      </c>
      <c r="G1133">
        <v>1</v>
      </c>
      <c r="H1133" s="6">
        <f t="shared" si="20"/>
        <v>0</v>
      </c>
    </row>
    <row r="1134" spans="1:8" x14ac:dyDescent="0.35">
      <c r="A1134" s="6" t="s">
        <v>2043</v>
      </c>
      <c r="B1134">
        <v>1</v>
      </c>
      <c r="G1134">
        <v>1</v>
      </c>
      <c r="H1134" s="6">
        <f t="shared" si="20"/>
        <v>0</v>
      </c>
    </row>
    <row r="1135" spans="1:8" x14ac:dyDescent="0.35">
      <c r="A1135" s="6" t="s">
        <v>1849</v>
      </c>
      <c r="B1135">
        <v>1</v>
      </c>
      <c r="G1135">
        <v>1</v>
      </c>
      <c r="H1135" s="6">
        <f t="shared" si="20"/>
        <v>0</v>
      </c>
    </row>
    <row r="1136" spans="1:8" x14ac:dyDescent="0.35">
      <c r="A1136" s="6" t="s">
        <v>923</v>
      </c>
      <c r="E1136">
        <v>1</v>
      </c>
      <c r="G1136">
        <v>1</v>
      </c>
      <c r="H1136" s="6">
        <f t="shared" si="20"/>
        <v>1</v>
      </c>
    </row>
    <row r="1137" spans="1:12" x14ac:dyDescent="0.35">
      <c r="A1137" s="6" t="s">
        <v>2058</v>
      </c>
      <c r="B1137">
        <v>1</v>
      </c>
      <c r="G1137">
        <v>1</v>
      </c>
      <c r="H1137" s="6">
        <f t="shared" si="20"/>
        <v>0</v>
      </c>
    </row>
    <row r="1138" spans="1:12" x14ac:dyDescent="0.35">
      <c r="A1138" s="6" t="s">
        <v>1009</v>
      </c>
      <c r="B1138">
        <v>1</v>
      </c>
      <c r="G1138">
        <v>1</v>
      </c>
      <c r="H1138" s="6">
        <f t="shared" si="20"/>
        <v>0</v>
      </c>
    </row>
    <row r="1139" spans="1:12" x14ac:dyDescent="0.35">
      <c r="A1139" s="6" t="s">
        <v>898</v>
      </c>
      <c r="E1139">
        <v>1</v>
      </c>
      <c r="G1139">
        <v>1</v>
      </c>
      <c r="H1139" s="6">
        <f t="shared" si="20"/>
        <v>1</v>
      </c>
    </row>
    <row r="1140" spans="1:12" x14ac:dyDescent="0.35">
      <c r="A1140" s="6" t="s">
        <v>922</v>
      </c>
      <c r="E1140">
        <v>1</v>
      </c>
      <c r="G1140">
        <v>1</v>
      </c>
      <c r="H1140" s="6">
        <f t="shared" si="20"/>
        <v>1</v>
      </c>
    </row>
    <row r="1141" spans="1:12" x14ac:dyDescent="0.35">
      <c r="A1141" s="6" t="s">
        <v>1372</v>
      </c>
      <c r="F1141">
        <v>1</v>
      </c>
      <c r="G1141">
        <v>1</v>
      </c>
      <c r="H1141" s="6">
        <f t="shared" si="20"/>
        <v>1</v>
      </c>
    </row>
    <row r="1142" spans="1:12" x14ac:dyDescent="0.35">
      <c r="A1142" s="6" t="s">
        <v>947</v>
      </c>
      <c r="E1142">
        <v>1</v>
      </c>
      <c r="G1142">
        <v>1</v>
      </c>
      <c r="H1142" s="6">
        <f t="shared" si="20"/>
        <v>1</v>
      </c>
    </row>
    <row r="1143" spans="1:12" x14ac:dyDescent="0.35">
      <c r="A1143" s="6" t="s">
        <v>2211</v>
      </c>
      <c r="C1143">
        <v>1</v>
      </c>
      <c r="G1143">
        <v>1</v>
      </c>
      <c r="H1143" s="6">
        <f t="shared" si="20"/>
        <v>1</v>
      </c>
    </row>
    <row r="1144" spans="1:12" x14ac:dyDescent="0.35">
      <c r="A1144" s="6" t="s">
        <v>2052</v>
      </c>
      <c r="B1144">
        <v>1</v>
      </c>
      <c r="G1144">
        <v>1</v>
      </c>
      <c r="H1144" s="6">
        <f t="shared" si="20"/>
        <v>0</v>
      </c>
    </row>
    <row r="1145" spans="1:12" x14ac:dyDescent="0.35">
      <c r="A1145" s="6" t="s">
        <v>2215</v>
      </c>
      <c r="B1145">
        <v>48</v>
      </c>
      <c r="C1145">
        <v>2</v>
      </c>
      <c r="D1145">
        <v>3</v>
      </c>
      <c r="E1145">
        <v>4</v>
      </c>
      <c r="F1145">
        <v>6</v>
      </c>
      <c r="G1145">
        <v>63</v>
      </c>
      <c r="H1145" s="6">
        <f>C1145+D1145+E1145+F1145</f>
        <v>15</v>
      </c>
    </row>
    <row r="1147" spans="1:12" x14ac:dyDescent="0.35">
      <c r="A1147" s="6" t="s">
        <v>2216</v>
      </c>
      <c r="B1147" t="s">
        <v>2217</v>
      </c>
    </row>
    <row r="1148" spans="1:12" x14ac:dyDescent="0.35">
      <c r="A1148" s="6" t="s">
        <v>2214</v>
      </c>
      <c r="B1148" t="s">
        <v>575</v>
      </c>
      <c r="C1148" t="s">
        <v>651</v>
      </c>
      <c r="D1148" t="s">
        <v>9</v>
      </c>
      <c r="E1148" t="s">
        <v>791</v>
      </c>
      <c r="F1148" t="s">
        <v>30</v>
      </c>
      <c r="G1148" t="s">
        <v>2215</v>
      </c>
      <c r="H1148" s="6" t="s">
        <v>2472</v>
      </c>
      <c r="I1148" s="6" t="str">
        <f>A1148</f>
        <v>Row Labels</v>
      </c>
      <c r="J1148" s="6" t="str">
        <f>B1148</f>
        <v>kickoff</v>
      </c>
      <c r="L1148" s="6" t="str">
        <f>H1148</f>
        <v>Total-kickoff</v>
      </c>
    </row>
    <row r="1149" spans="1:12" x14ac:dyDescent="0.35">
      <c r="A1149" s="6" t="s">
        <v>591</v>
      </c>
      <c r="B1149">
        <v>22</v>
      </c>
      <c r="C1149">
        <v>3</v>
      </c>
      <c r="D1149">
        <v>5</v>
      </c>
      <c r="E1149">
        <v>3</v>
      </c>
      <c r="F1149">
        <v>1</v>
      </c>
      <c r="G1149">
        <v>34</v>
      </c>
      <c r="H1149" s="6">
        <f>C1149+D1149+E1149+F1149</f>
        <v>12</v>
      </c>
      <c r="I1149" s="6" t="str">
        <f t="shared" ref="I1149" si="21">A1149</f>
        <v>MPAs</v>
      </c>
      <c r="J1149" s="6">
        <f>B1149</f>
        <v>22</v>
      </c>
      <c r="L1149" s="6">
        <f>H1149</f>
        <v>12</v>
      </c>
    </row>
    <row r="1150" spans="1:12" x14ac:dyDescent="0.35">
      <c r="A1150" s="6" t="s">
        <v>169</v>
      </c>
      <c r="B1150">
        <v>13</v>
      </c>
      <c r="C1150">
        <v>4</v>
      </c>
      <c r="D1150">
        <v>7</v>
      </c>
      <c r="E1150">
        <v>3</v>
      </c>
      <c r="F1150">
        <v>2</v>
      </c>
      <c r="G1150">
        <v>29</v>
      </c>
      <c r="H1150" s="6">
        <f t="shared" ref="H1150:H1213" si="22">C1150+D1150+E1150+F1150</f>
        <v>16</v>
      </c>
      <c r="I1150" s="6" t="str">
        <f t="shared" ref="I1150:I1168" si="23">A1150</f>
        <v>windfarms</v>
      </c>
      <c r="J1150" s="6">
        <f t="shared" ref="J1150:J1168" si="24">B1150</f>
        <v>13</v>
      </c>
      <c r="L1150" s="6">
        <f t="shared" ref="L1150:L1168" si="25">H1150</f>
        <v>16</v>
      </c>
    </row>
    <row r="1151" spans="1:12" x14ac:dyDescent="0.35">
      <c r="A1151" s="6" t="s">
        <v>146</v>
      </c>
      <c r="B1151">
        <v>18</v>
      </c>
      <c r="D1151">
        <v>4</v>
      </c>
      <c r="E1151">
        <v>1</v>
      </c>
      <c r="F1151">
        <v>5</v>
      </c>
      <c r="G1151">
        <v>28</v>
      </c>
      <c r="H1151" s="6">
        <f t="shared" si="22"/>
        <v>10</v>
      </c>
      <c r="I1151" s="6" t="str">
        <f t="shared" si="23"/>
        <v>employment</v>
      </c>
      <c r="J1151" s="6">
        <f t="shared" si="24"/>
        <v>18</v>
      </c>
      <c r="L1151" s="6">
        <f t="shared" si="25"/>
        <v>10</v>
      </c>
    </row>
    <row r="1152" spans="1:12" x14ac:dyDescent="0.35">
      <c r="A1152" s="6" t="s">
        <v>680</v>
      </c>
      <c r="B1152">
        <v>9</v>
      </c>
      <c r="E1152">
        <v>3</v>
      </c>
      <c r="G1152">
        <v>12</v>
      </c>
      <c r="H1152" s="6">
        <f t="shared" si="22"/>
        <v>3</v>
      </c>
      <c r="I1152" s="6" t="str">
        <f t="shared" si="23"/>
        <v>Brexit</v>
      </c>
      <c r="J1152" s="6">
        <f t="shared" si="24"/>
        <v>9</v>
      </c>
      <c r="L1152" s="6">
        <f t="shared" si="25"/>
        <v>3</v>
      </c>
    </row>
    <row r="1153" spans="1:12" x14ac:dyDescent="0.35">
      <c r="A1153" s="6" t="s">
        <v>1210</v>
      </c>
      <c r="B1153">
        <v>8</v>
      </c>
      <c r="D1153">
        <v>3</v>
      </c>
      <c r="F1153">
        <v>1</v>
      </c>
      <c r="G1153">
        <v>12</v>
      </c>
      <c r="H1153" s="6">
        <f t="shared" si="22"/>
        <v>4</v>
      </c>
      <c r="I1153" s="6" t="str">
        <f t="shared" si="23"/>
        <v>recreational fishing</v>
      </c>
      <c r="J1153" s="6">
        <f t="shared" si="24"/>
        <v>8</v>
      </c>
      <c r="L1153" s="6">
        <f t="shared" si="25"/>
        <v>4</v>
      </c>
    </row>
    <row r="1154" spans="1:12" x14ac:dyDescent="0.35">
      <c r="A1154" s="6" t="s">
        <v>28</v>
      </c>
      <c r="B1154">
        <v>4</v>
      </c>
      <c r="D1154">
        <v>2</v>
      </c>
      <c r="F1154">
        <v>5</v>
      </c>
      <c r="G1154">
        <v>11</v>
      </c>
      <c r="H1154" s="6">
        <f t="shared" si="22"/>
        <v>7</v>
      </c>
      <c r="I1154" s="6" t="str">
        <f t="shared" si="23"/>
        <v>pollution</v>
      </c>
      <c r="J1154" s="6">
        <f t="shared" si="24"/>
        <v>4</v>
      </c>
      <c r="L1154" s="6">
        <f t="shared" si="25"/>
        <v>7</v>
      </c>
    </row>
    <row r="1155" spans="1:12" x14ac:dyDescent="0.35">
      <c r="A1155" s="6" t="s">
        <v>372</v>
      </c>
      <c r="B1155">
        <v>10</v>
      </c>
      <c r="D1155">
        <v>1</v>
      </c>
      <c r="G1155">
        <v>11</v>
      </c>
      <c r="H1155" s="6">
        <f t="shared" si="22"/>
        <v>1</v>
      </c>
      <c r="I1155" s="6" t="str">
        <f t="shared" si="23"/>
        <v>tourism</v>
      </c>
      <c r="J1155" s="6">
        <f t="shared" si="24"/>
        <v>10</v>
      </c>
      <c r="L1155" s="6">
        <f t="shared" si="25"/>
        <v>1</v>
      </c>
    </row>
    <row r="1156" spans="1:12" x14ac:dyDescent="0.35">
      <c r="A1156" s="6" t="s">
        <v>16</v>
      </c>
      <c r="D1156">
        <v>10</v>
      </c>
      <c r="G1156">
        <v>10</v>
      </c>
      <c r="H1156" s="6">
        <f t="shared" si="22"/>
        <v>10</v>
      </c>
      <c r="I1156" s="6" t="str">
        <f t="shared" si="23"/>
        <v>economically viable fishing industry</v>
      </c>
      <c r="J1156" s="6">
        <f t="shared" si="24"/>
        <v>0</v>
      </c>
      <c r="L1156" s="6">
        <f t="shared" si="25"/>
        <v>10</v>
      </c>
    </row>
    <row r="1157" spans="1:12" x14ac:dyDescent="0.35">
      <c r="A1157" s="6" t="s">
        <v>266</v>
      </c>
      <c r="B1157">
        <v>7</v>
      </c>
      <c r="C1157">
        <v>1</v>
      </c>
      <c r="F1157">
        <v>1</v>
      </c>
      <c r="G1157">
        <v>9</v>
      </c>
      <c r="H1157" s="6">
        <f t="shared" si="22"/>
        <v>2</v>
      </c>
      <c r="I1157" s="6" t="str">
        <f t="shared" si="23"/>
        <v>marine spatial planning</v>
      </c>
      <c r="J1157" s="6">
        <f t="shared" si="24"/>
        <v>7</v>
      </c>
      <c r="L1157" s="6">
        <f t="shared" si="25"/>
        <v>2</v>
      </c>
    </row>
    <row r="1158" spans="1:12" x14ac:dyDescent="0.35">
      <c r="A1158" s="6" t="s">
        <v>379</v>
      </c>
      <c r="B1158">
        <v>7</v>
      </c>
      <c r="D1158">
        <v>2</v>
      </c>
      <c r="G1158">
        <v>9</v>
      </c>
      <c r="H1158" s="6">
        <f t="shared" si="22"/>
        <v>2</v>
      </c>
      <c r="I1158" s="6" t="str">
        <f t="shared" si="23"/>
        <v>trawling</v>
      </c>
      <c r="J1158" s="6">
        <f t="shared" si="24"/>
        <v>7</v>
      </c>
      <c r="L1158" s="6">
        <f t="shared" si="25"/>
        <v>2</v>
      </c>
    </row>
    <row r="1159" spans="1:12" x14ac:dyDescent="0.35">
      <c r="A1159" s="6" t="s">
        <v>541</v>
      </c>
      <c r="B1159">
        <v>8</v>
      </c>
      <c r="G1159">
        <v>8</v>
      </c>
      <c r="H1159" s="6">
        <f t="shared" si="22"/>
        <v>0</v>
      </c>
      <c r="I1159" s="6" t="str">
        <f t="shared" si="23"/>
        <v>health</v>
      </c>
      <c r="J1159" s="6">
        <f t="shared" si="24"/>
        <v>8</v>
      </c>
      <c r="L1159" s="6">
        <f t="shared" si="25"/>
        <v>0</v>
      </c>
    </row>
    <row r="1160" spans="1:12" x14ac:dyDescent="0.35">
      <c r="A1160" s="6" t="s">
        <v>360</v>
      </c>
      <c r="D1160">
        <v>4</v>
      </c>
      <c r="E1160">
        <v>1</v>
      </c>
      <c r="F1160">
        <v>3</v>
      </c>
      <c r="G1160">
        <v>8</v>
      </c>
      <c r="H1160" s="6">
        <f t="shared" si="22"/>
        <v>8</v>
      </c>
      <c r="I1160" s="6" t="str">
        <f t="shared" si="23"/>
        <v>TAC</v>
      </c>
      <c r="J1160" s="6">
        <f t="shared" si="24"/>
        <v>0</v>
      </c>
      <c r="L1160" s="6">
        <f t="shared" si="25"/>
        <v>8</v>
      </c>
    </row>
    <row r="1161" spans="1:12" x14ac:dyDescent="0.35">
      <c r="A1161" s="6" t="s">
        <v>1084</v>
      </c>
      <c r="B1161">
        <v>7</v>
      </c>
      <c r="G1161">
        <v>7</v>
      </c>
      <c r="H1161" s="6">
        <f t="shared" si="22"/>
        <v>0</v>
      </c>
      <c r="I1161" s="6" t="str">
        <f t="shared" si="23"/>
        <v>coastal economies</v>
      </c>
      <c r="J1161" s="6">
        <f t="shared" si="24"/>
        <v>7</v>
      </c>
      <c r="L1161" s="6">
        <f t="shared" si="25"/>
        <v>0</v>
      </c>
    </row>
    <row r="1162" spans="1:12" x14ac:dyDescent="0.35">
      <c r="A1162" s="6" t="s">
        <v>1599</v>
      </c>
      <c r="B1162">
        <v>5</v>
      </c>
      <c r="F1162">
        <v>1</v>
      </c>
      <c r="G1162">
        <v>6</v>
      </c>
      <c r="H1162" s="6">
        <f t="shared" si="22"/>
        <v>1</v>
      </c>
      <c r="I1162" s="6" t="str">
        <f t="shared" si="23"/>
        <v>cultural values</v>
      </c>
      <c r="J1162" s="6">
        <f t="shared" si="24"/>
        <v>5</v>
      </c>
      <c r="L1162" s="6">
        <f t="shared" si="25"/>
        <v>1</v>
      </c>
    </row>
    <row r="1163" spans="1:12" x14ac:dyDescent="0.35">
      <c r="A1163" s="6" t="s">
        <v>1642</v>
      </c>
      <c r="B1163">
        <v>4</v>
      </c>
      <c r="C1163">
        <v>2</v>
      </c>
      <c r="G1163">
        <v>6</v>
      </c>
      <c r="H1163" s="6">
        <f t="shared" si="22"/>
        <v>2</v>
      </c>
      <c r="I1163" s="6" t="str">
        <f t="shared" si="23"/>
        <v>ecosystem services</v>
      </c>
      <c r="J1163" s="6">
        <f t="shared" si="24"/>
        <v>4</v>
      </c>
      <c r="L1163" s="6">
        <f t="shared" si="25"/>
        <v>2</v>
      </c>
    </row>
    <row r="1164" spans="1:12" x14ac:dyDescent="0.35">
      <c r="A1164" s="6" t="s">
        <v>868</v>
      </c>
      <c r="C1164">
        <v>1</v>
      </c>
      <c r="D1164">
        <v>2</v>
      </c>
      <c r="E1164">
        <v>2</v>
      </c>
      <c r="F1164">
        <v>1</v>
      </c>
      <c r="G1164">
        <v>6</v>
      </c>
      <c r="H1164" s="6">
        <f t="shared" si="22"/>
        <v>6</v>
      </c>
      <c r="I1164" s="6" t="str">
        <f t="shared" si="23"/>
        <v>Landing obligation</v>
      </c>
      <c r="J1164" s="6">
        <f t="shared" si="24"/>
        <v>0</v>
      </c>
      <c r="L1164" s="6">
        <f t="shared" si="25"/>
        <v>6</v>
      </c>
    </row>
    <row r="1165" spans="1:12" x14ac:dyDescent="0.35">
      <c r="A1165" s="6" t="s">
        <v>2059</v>
      </c>
      <c r="D1165">
        <v>2</v>
      </c>
      <c r="F1165">
        <v>4</v>
      </c>
      <c r="G1165">
        <v>6</v>
      </c>
      <c r="H1165" s="6">
        <f t="shared" si="22"/>
        <v>6</v>
      </c>
      <c r="I1165" s="6" t="str">
        <f t="shared" si="23"/>
        <v>other human activities</v>
      </c>
      <c r="J1165" s="6">
        <f t="shared" si="24"/>
        <v>0</v>
      </c>
      <c r="L1165" s="6">
        <f t="shared" si="25"/>
        <v>6</v>
      </c>
    </row>
    <row r="1166" spans="1:12" x14ac:dyDescent="0.35">
      <c r="A1166" s="6" t="s">
        <v>1111</v>
      </c>
      <c r="B1166">
        <v>6</v>
      </c>
      <c r="G1166">
        <v>6</v>
      </c>
      <c r="H1166" s="6">
        <f t="shared" si="22"/>
        <v>0</v>
      </c>
      <c r="I1166" s="6" t="str">
        <f t="shared" si="23"/>
        <v>trade-offs</v>
      </c>
      <c r="J1166" s="6">
        <f t="shared" si="24"/>
        <v>6</v>
      </c>
      <c r="L1166" s="6">
        <f t="shared" si="25"/>
        <v>0</v>
      </c>
    </row>
    <row r="1167" spans="1:12" x14ac:dyDescent="0.35">
      <c r="A1167" s="6" t="s">
        <v>1461</v>
      </c>
      <c r="B1167">
        <v>2</v>
      </c>
      <c r="D1167">
        <v>3</v>
      </c>
      <c r="G1167">
        <v>5</v>
      </c>
      <c r="H1167" s="6">
        <f t="shared" si="22"/>
        <v>3</v>
      </c>
      <c r="I1167" s="6" t="str">
        <f t="shared" si="23"/>
        <v>human impact</v>
      </c>
      <c r="J1167" s="6">
        <f t="shared" si="24"/>
        <v>2</v>
      </c>
      <c r="L1167" s="6">
        <f t="shared" si="25"/>
        <v>3</v>
      </c>
    </row>
    <row r="1168" spans="1:12" x14ac:dyDescent="0.35">
      <c r="A1168" s="6" t="s">
        <v>1462</v>
      </c>
      <c r="B1168">
        <v>3</v>
      </c>
      <c r="C1168">
        <v>1</v>
      </c>
      <c r="D1168">
        <v>1</v>
      </c>
      <c r="G1168">
        <v>5</v>
      </c>
      <c r="H1168" s="6">
        <f t="shared" si="22"/>
        <v>2</v>
      </c>
      <c r="I1168" s="6" t="str">
        <f t="shared" si="23"/>
        <v>sediment extraction</v>
      </c>
      <c r="J1168" s="6">
        <f t="shared" si="24"/>
        <v>3</v>
      </c>
      <c r="L1168" s="6">
        <f t="shared" si="25"/>
        <v>2</v>
      </c>
    </row>
    <row r="1169" spans="1:8" x14ac:dyDescent="0.35">
      <c r="A1169" s="6" t="s">
        <v>845</v>
      </c>
      <c r="B1169">
        <v>3</v>
      </c>
      <c r="C1169">
        <v>1</v>
      </c>
      <c r="G1169">
        <v>4</v>
      </c>
      <c r="H1169" s="6">
        <f t="shared" si="22"/>
        <v>1</v>
      </c>
    </row>
    <row r="1170" spans="1:8" x14ac:dyDescent="0.35">
      <c r="A1170" s="6" t="s">
        <v>106</v>
      </c>
      <c r="B1170">
        <v>1</v>
      </c>
      <c r="F1170">
        <v>3</v>
      </c>
      <c r="G1170">
        <v>4</v>
      </c>
      <c r="H1170" s="6">
        <f t="shared" si="22"/>
        <v>3</v>
      </c>
    </row>
    <row r="1171" spans="1:8" x14ac:dyDescent="0.35">
      <c r="A1171" s="6" t="s">
        <v>2054</v>
      </c>
      <c r="B1171">
        <v>2</v>
      </c>
      <c r="C1171">
        <v>2</v>
      </c>
      <c r="G1171">
        <v>4</v>
      </c>
      <c r="H1171" s="6">
        <f t="shared" si="22"/>
        <v>2</v>
      </c>
    </row>
    <row r="1172" spans="1:8" x14ac:dyDescent="0.35">
      <c r="A1172" s="6" t="s">
        <v>1089</v>
      </c>
      <c r="B1172">
        <v>4</v>
      </c>
      <c r="G1172">
        <v>4</v>
      </c>
      <c r="H1172" s="6">
        <f t="shared" si="22"/>
        <v>0</v>
      </c>
    </row>
    <row r="1173" spans="1:8" x14ac:dyDescent="0.35">
      <c r="A1173" s="6" t="s">
        <v>1846</v>
      </c>
      <c r="B1173">
        <v>4</v>
      </c>
      <c r="G1173">
        <v>4</v>
      </c>
      <c r="H1173" s="6">
        <f t="shared" si="22"/>
        <v>0</v>
      </c>
    </row>
    <row r="1174" spans="1:8" x14ac:dyDescent="0.35">
      <c r="A1174" s="6" t="s">
        <v>453</v>
      </c>
      <c r="B1174">
        <v>2</v>
      </c>
      <c r="E1174">
        <v>1</v>
      </c>
      <c r="F1174">
        <v>1</v>
      </c>
      <c r="G1174">
        <v>4</v>
      </c>
      <c r="H1174" s="6">
        <f t="shared" si="22"/>
        <v>2</v>
      </c>
    </row>
    <row r="1175" spans="1:8" x14ac:dyDescent="0.35">
      <c r="A1175" s="6" t="s">
        <v>1101</v>
      </c>
      <c r="B1175">
        <v>3</v>
      </c>
      <c r="C1175">
        <v>1</v>
      </c>
      <c r="G1175">
        <v>4</v>
      </c>
      <c r="H1175" s="6">
        <f t="shared" si="22"/>
        <v>1</v>
      </c>
    </row>
    <row r="1176" spans="1:8" x14ac:dyDescent="0.35">
      <c r="A1176" s="6" t="s">
        <v>428</v>
      </c>
      <c r="B1176">
        <v>3</v>
      </c>
      <c r="C1176">
        <v>1</v>
      </c>
      <c r="G1176">
        <v>4</v>
      </c>
      <c r="H1176" s="6">
        <f t="shared" si="22"/>
        <v>1</v>
      </c>
    </row>
    <row r="1177" spans="1:8" x14ac:dyDescent="0.35">
      <c r="A1177" s="6" t="s">
        <v>665</v>
      </c>
      <c r="B1177">
        <v>4</v>
      </c>
      <c r="G1177">
        <v>4</v>
      </c>
      <c r="H1177" s="6">
        <f t="shared" si="22"/>
        <v>0</v>
      </c>
    </row>
    <row r="1178" spans="1:8" x14ac:dyDescent="0.35">
      <c r="A1178" s="6" t="s">
        <v>1762</v>
      </c>
      <c r="B1178">
        <v>2</v>
      </c>
      <c r="C1178">
        <v>2</v>
      </c>
      <c r="G1178">
        <v>4</v>
      </c>
      <c r="H1178" s="6">
        <f t="shared" si="22"/>
        <v>2</v>
      </c>
    </row>
    <row r="1179" spans="1:8" x14ac:dyDescent="0.35">
      <c r="A1179" s="6" t="s">
        <v>1107</v>
      </c>
      <c r="B1179">
        <v>4</v>
      </c>
      <c r="G1179">
        <v>4</v>
      </c>
      <c r="H1179" s="6">
        <f t="shared" si="22"/>
        <v>0</v>
      </c>
    </row>
    <row r="1180" spans="1:8" x14ac:dyDescent="0.35">
      <c r="A1180" s="6" t="s">
        <v>944</v>
      </c>
      <c r="B1180">
        <v>1</v>
      </c>
      <c r="E1180">
        <v>2</v>
      </c>
      <c r="G1180">
        <v>3</v>
      </c>
      <c r="H1180" s="6">
        <f t="shared" si="22"/>
        <v>2</v>
      </c>
    </row>
    <row r="1181" spans="1:8" x14ac:dyDescent="0.35">
      <c r="A1181" s="6" t="s">
        <v>382</v>
      </c>
      <c r="C1181">
        <v>1</v>
      </c>
      <c r="D1181">
        <v>2</v>
      </c>
      <c r="G1181">
        <v>3</v>
      </c>
      <c r="H1181" s="6">
        <f t="shared" si="22"/>
        <v>3</v>
      </c>
    </row>
    <row r="1182" spans="1:8" x14ac:dyDescent="0.35">
      <c r="A1182" s="6" t="s">
        <v>1004</v>
      </c>
      <c r="B1182">
        <v>3</v>
      </c>
      <c r="G1182">
        <v>3</v>
      </c>
      <c r="H1182" s="6">
        <f t="shared" si="22"/>
        <v>0</v>
      </c>
    </row>
    <row r="1183" spans="1:8" x14ac:dyDescent="0.35">
      <c r="A1183" s="6" t="s">
        <v>1091</v>
      </c>
      <c r="B1183">
        <v>3</v>
      </c>
      <c r="G1183">
        <v>3</v>
      </c>
      <c r="H1183" s="6">
        <f t="shared" si="22"/>
        <v>0</v>
      </c>
    </row>
    <row r="1184" spans="1:8" x14ac:dyDescent="0.35">
      <c r="A1184" s="6" t="s">
        <v>239</v>
      </c>
      <c r="D1184">
        <v>3</v>
      </c>
      <c r="G1184">
        <v>3</v>
      </c>
      <c r="H1184" s="6">
        <f t="shared" si="22"/>
        <v>3</v>
      </c>
    </row>
    <row r="1185" spans="1:8" x14ac:dyDescent="0.35">
      <c r="A1185" s="6" t="s">
        <v>978</v>
      </c>
      <c r="B1185">
        <v>3</v>
      </c>
      <c r="G1185">
        <v>3</v>
      </c>
      <c r="H1185" s="6">
        <f t="shared" si="22"/>
        <v>0</v>
      </c>
    </row>
    <row r="1186" spans="1:8" x14ac:dyDescent="0.35">
      <c r="A1186" s="6" t="s">
        <v>933</v>
      </c>
      <c r="B1186">
        <v>1</v>
      </c>
      <c r="E1186">
        <v>2</v>
      </c>
      <c r="G1186">
        <v>3</v>
      </c>
      <c r="H1186" s="6">
        <f t="shared" si="22"/>
        <v>2</v>
      </c>
    </row>
    <row r="1187" spans="1:8" x14ac:dyDescent="0.35">
      <c r="A1187" s="6" t="s">
        <v>822</v>
      </c>
      <c r="C1187">
        <v>1</v>
      </c>
      <c r="D1187">
        <v>2</v>
      </c>
      <c r="G1187">
        <v>3</v>
      </c>
      <c r="H1187" s="6">
        <f t="shared" si="22"/>
        <v>3</v>
      </c>
    </row>
    <row r="1188" spans="1:8" x14ac:dyDescent="0.35">
      <c r="A1188" s="6" t="s">
        <v>1844</v>
      </c>
      <c r="B1188">
        <v>3</v>
      </c>
      <c r="G1188">
        <v>3</v>
      </c>
      <c r="H1188" s="6">
        <f t="shared" si="22"/>
        <v>0</v>
      </c>
    </row>
    <row r="1189" spans="1:8" x14ac:dyDescent="0.35">
      <c r="A1189" s="6" t="s">
        <v>900</v>
      </c>
      <c r="E1189">
        <v>3</v>
      </c>
      <c r="G1189">
        <v>3</v>
      </c>
      <c r="H1189" s="6">
        <f t="shared" si="22"/>
        <v>3</v>
      </c>
    </row>
    <row r="1190" spans="1:8" x14ac:dyDescent="0.35">
      <c r="A1190" s="6" t="s">
        <v>2028</v>
      </c>
      <c r="B1190">
        <v>3</v>
      </c>
      <c r="G1190">
        <v>3</v>
      </c>
      <c r="H1190" s="6">
        <f t="shared" si="22"/>
        <v>0</v>
      </c>
    </row>
    <row r="1191" spans="1:8" x14ac:dyDescent="0.35">
      <c r="A1191" s="6" t="s">
        <v>936</v>
      </c>
      <c r="D1191">
        <v>2</v>
      </c>
      <c r="E1191">
        <v>1</v>
      </c>
      <c r="G1191">
        <v>3</v>
      </c>
      <c r="H1191" s="6">
        <f t="shared" si="22"/>
        <v>3</v>
      </c>
    </row>
    <row r="1192" spans="1:8" x14ac:dyDescent="0.35">
      <c r="A1192" s="6" t="s">
        <v>1090</v>
      </c>
      <c r="B1192">
        <v>3</v>
      </c>
      <c r="G1192">
        <v>3</v>
      </c>
      <c r="H1192" s="6">
        <f t="shared" si="22"/>
        <v>0</v>
      </c>
    </row>
    <row r="1193" spans="1:8" x14ac:dyDescent="0.35">
      <c r="A1193" s="6" t="s">
        <v>2144</v>
      </c>
      <c r="C1193">
        <v>1</v>
      </c>
      <c r="D1193">
        <v>2</v>
      </c>
      <c r="G1193">
        <v>3</v>
      </c>
      <c r="H1193" s="6">
        <f t="shared" si="22"/>
        <v>3</v>
      </c>
    </row>
    <row r="1194" spans="1:8" x14ac:dyDescent="0.35">
      <c r="A1194" s="6" t="s">
        <v>329</v>
      </c>
      <c r="D1194">
        <v>3</v>
      </c>
      <c r="G1194">
        <v>3</v>
      </c>
      <c r="H1194" s="6">
        <f t="shared" si="22"/>
        <v>3</v>
      </c>
    </row>
    <row r="1195" spans="1:8" x14ac:dyDescent="0.35">
      <c r="A1195" s="6" t="s">
        <v>65</v>
      </c>
      <c r="F1195">
        <v>2</v>
      </c>
      <c r="G1195">
        <v>2</v>
      </c>
      <c r="H1195" s="6">
        <f t="shared" si="22"/>
        <v>2</v>
      </c>
    </row>
    <row r="1196" spans="1:8" x14ac:dyDescent="0.35">
      <c r="A1196" s="6" t="s">
        <v>2107</v>
      </c>
      <c r="B1196">
        <v>1</v>
      </c>
      <c r="E1196">
        <v>1</v>
      </c>
      <c r="G1196">
        <v>2</v>
      </c>
      <c r="H1196" s="6">
        <f t="shared" si="22"/>
        <v>1</v>
      </c>
    </row>
    <row r="1197" spans="1:8" x14ac:dyDescent="0.35">
      <c r="A1197" s="6" t="s">
        <v>762</v>
      </c>
      <c r="C1197">
        <v>1</v>
      </c>
      <c r="E1197">
        <v>1</v>
      </c>
      <c r="G1197">
        <v>2</v>
      </c>
      <c r="H1197" s="6">
        <f t="shared" si="22"/>
        <v>2</v>
      </c>
    </row>
    <row r="1198" spans="1:8" x14ac:dyDescent="0.35">
      <c r="A1198" s="6" t="s">
        <v>863</v>
      </c>
      <c r="C1198">
        <v>2</v>
      </c>
      <c r="G1198">
        <v>2</v>
      </c>
      <c r="H1198" s="6">
        <f t="shared" si="22"/>
        <v>2</v>
      </c>
    </row>
    <row r="1199" spans="1:8" x14ac:dyDescent="0.35">
      <c r="A1199" s="6" t="s">
        <v>2142</v>
      </c>
      <c r="F1199">
        <v>2</v>
      </c>
      <c r="G1199">
        <v>2</v>
      </c>
      <c r="H1199" s="6">
        <f t="shared" si="22"/>
        <v>2</v>
      </c>
    </row>
    <row r="1200" spans="1:8" x14ac:dyDescent="0.35">
      <c r="A1200" s="6" t="s">
        <v>783</v>
      </c>
      <c r="B1200">
        <v>2</v>
      </c>
      <c r="G1200">
        <v>2</v>
      </c>
      <c r="H1200" s="6">
        <f t="shared" si="22"/>
        <v>0</v>
      </c>
    </row>
    <row r="1201" spans="1:8" x14ac:dyDescent="0.35">
      <c r="A1201" s="6" t="s">
        <v>124</v>
      </c>
      <c r="D1201">
        <v>2</v>
      </c>
      <c r="G1201">
        <v>2</v>
      </c>
      <c r="H1201" s="6">
        <f t="shared" si="22"/>
        <v>2</v>
      </c>
    </row>
    <row r="1202" spans="1:8" x14ac:dyDescent="0.35">
      <c r="A1202" s="6" t="s">
        <v>1064</v>
      </c>
      <c r="B1202">
        <v>2</v>
      </c>
      <c r="G1202">
        <v>2</v>
      </c>
      <c r="H1202" s="6">
        <f t="shared" si="22"/>
        <v>0</v>
      </c>
    </row>
    <row r="1203" spans="1:8" x14ac:dyDescent="0.35">
      <c r="A1203" s="6" t="s">
        <v>838</v>
      </c>
      <c r="B1203">
        <v>2</v>
      </c>
      <c r="G1203">
        <v>2</v>
      </c>
      <c r="H1203" s="6">
        <f t="shared" si="22"/>
        <v>0</v>
      </c>
    </row>
    <row r="1204" spans="1:8" x14ac:dyDescent="0.35">
      <c r="A1204" s="6" t="s">
        <v>932</v>
      </c>
      <c r="E1204">
        <v>2</v>
      </c>
      <c r="G1204">
        <v>2</v>
      </c>
      <c r="H1204" s="6">
        <f t="shared" si="22"/>
        <v>2</v>
      </c>
    </row>
    <row r="1205" spans="1:8" x14ac:dyDescent="0.35">
      <c r="A1205" s="6" t="s">
        <v>2141</v>
      </c>
      <c r="F1205">
        <v>2</v>
      </c>
      <c r="G1205">
        <v>2</v>
      </c>
      <c r="H1205" s="6">
        <f t="shared" si="22"/>
        <v>2</v>
      </c>
    </row>
    <row r="1206" spans="1:8" x14ac:dyDescent="0.35">
      <c r="A1206" s="6" t="s">
        <v>157</v>
      </c>
      <c r="F1206">
        <v>2</v>
      </c>
      <c r="G1206">
        <v>2</v>
      </c>
      <c r="H1206" s="6">
        <f t="shared" si="22"/>
        <v>2</v>
      </c>
    </row>
    <row r="1207" spans="1:8" x14ac:dyDescent="0.35">
      <c r="A1207" s="6" t="s">
        <v>1011</v>
      </c>
      <c r="F1207">
        <v>2</v>
      </c>
      <c r="G1207">
        <v>2</v>
      </c>
      <c r="H1207" s="6">
        <f t="shared" si="22"/>
        <v>2</v>
      </c>
    </row>
    <row r="1208" spans="1:8" x14ac:dyDescent="0.35">
      <c r="A1208" s="6" t="s">
        <v>1095</v>
      </c>
      <c r="B1208">
        <v>2</v>
      </c>
      <c r="G1208">
        <v>2</v>
      </c>
      <c r="H1208" s="6">
        <f t="shared" si="22"/>
        <v>0</v>
      </c>
    </row>
    <row r="1209" spans="1:8" x14ac:dyDescent="0.35">
      <c r="A1209" s="6" t="s">
        <v>1803</v>
      </c>
      <c r="B1209">
        <v>2</v>
      </c>
      <c r="G1209">
        <v>2</v>
      </c>
      <c r="H1209" s="6">
        <f t="shared" si="22"/>
        <v>0</v>
      </c>
    </row>
    <row r="1210" spans="1:8" x14ac:dyDescent="0.35">
      <c r="A1210" s="6" t="s">
        <v>201</v>
      </c>
      <c r="D1210">
        <v>2</v>
      </c>
      <c r="G1210">
        <v>2</v>
      </c>
      <c r="H1210" s="6">
        <f t="shared" si="22"/>
        <v>2</v>
      </c>
    </row>
    <row r="1211" spans="1:8" x14ac:dyDescent="0.35">
      <c r="A1211" s="6" t="s">
        <v>729</v>
      </c>
      <c r="B1211">
        <v>2</v>
      </c>
      <c r="G1211">
        <v>2</v>
      </c>
      <c r="H1211" s="6">
        <f t="shared" si="22"/>
        <v>0</v>
      </c>
    </row>
    <row r="1212" spans="1:8" x14ac:dyDescent="0.35">
      <c r="A1212" s="6" t="s">
        <v>1807</v>
      </c>
      <c r="B1212">
        <v>2</v>
      </c>
      <c r="G1212">
        <v>2</v>
      </c>
      <c r="H1212" s="6">
        <f t="shared" si="22"/>
        <v>0</v>
      </c>
    </row>
    <row r="1213" spans="1:8" x14ac:dyDescent="0.35">
      <c r="A1213" s="6" t="s">
        <v>1407</v>
      </c>
      <c r="B1213">
        <v>1</v>
      </c>
      <c r="D1213">
        <v>1</v>
      </c>
      <c r="G1213">
        <v>2</v>
      </c>
      <c r="H1213" s="6">
        <f t="shared" si="22"/>
        <v>1</v>
      </c>
    </row>
    <row r="1214" spans="1:8" x14ac:dyDescent="0.35">
      <c r="A1214" s="6" t="s">
        <v>1848</v>
      </c>
      <c r="B1214">
        <v>2</v>
      </c>
      <c r="G1214">
        <v>2</v>
      </c>
      <c r="H1214" s="6">
        <f t="shared" ref="H1214:H1277" si="26">C1214+D1214+E1214+F1214</f>
        <v>0</v>
      </c>
    </row>
    <row r="1215" spans="1:8" x14ac:dyDescent="0.35">
      <c r="A1215" s="6" t="s">
        <v>1853</v>
      </c>
      <c r="B1215">
        <v>2</v>
      </c>
      <c r="G1215">
        <v>2</v>
      </c>
      <c r="H1215" s="6">
        <f t="shared" si="26"/>
        <v>0</v>
      </c>
    </row>
    <row r="1216" spans="1:8" x14ac:dyDescent="0.35">
      <c r="A1216" s="6" t="s">
        <v>2057</v>
      </c>
      <c r="B1216">
        <v>2</v>
      </c>
      <c r="G1216">
        <v>2</v>
      </c>
      <c r="H1216" s="6">
        <f t="shared" si="26"/>
        <v>0</v>
      </c>
    </row>
    <row r="1217" spans="1:8" x14ac:dyDescent="0.35">
      <c r="A1217" s="6" t="s">
        <v>1467</v>
      </c>
      <c r="F1217">
        <v>2</v>
      </c>
      <c r="G1217">
        <v>2</v>
      </c>
      <c r="H1217" s="6">
        <f t="shared" si="26"/>
        <v>2</v>
      </c>
    </row>
    <row r="1218" spans="1:8" x14ac:dyDescent="0.35">
      <c r="A1218" s="6" t="s">
        <v>256</v>
      </c>
      <c r="B1218">
        <v>1</v>
      </c>
      <c r="F1218">
        <v>1</v>
      </c>
      <c r="G1218">
        <v>2</v>
      </c>
      <c r="H1218" s="6">
        <f t="shared" si="26"/>
        <v>1</v>
      </c>
    </row>
    <row r="1219" spans="1:8" x14ac:dyDescent="0.35">
      <c r="A1219" s="6" t="s">
        <v>85</v>
      </c>
      <c r="B1219">
        <v>2</v>
      </c>
      <c r="G1219">
        <v>2</v>
      </c>
      <c r="H1219" s="6">
        <f t="shared" si="26"/>
        <v>0</v>
      </c>
    </row>
    <row r="1220" spans="1:8" x14ac:dyDescent="0.35">
      <c r="A1220" s="6" t="s">
        <v>1105</v>
      </c>
      <c r="B1220">
        <v>2</v>
      </c>
      <c r="G1220">
        <v>2</v>
      </c>
      <c r="H1220" s="6">
        <f t="shared" si="26"/>
        <v>0</v>
      </c>
    </row>
    <row r="1221" spans="1:8" x14ac:dyDescent="0.35">
      <c r="A1221" s="6" t="s">
        <v>1103</v>
      </c>
      <c r="B1221">
        <v>2</v>
      </c>
      <c r="G1221">
        <v>2</v>
      </c>
      <c r="H1221" s="6">
        <f t="shared" si="26"/>
        <v>0</v>
      </c>
    </row>
    <row r="1222" spans="1:8" x14ac:dyDescent="0.35">
      <c r="A1222" s="6" t="s">
        <v>2187</v>
      </c>
      <c r="C1222">
        <v>1</v>
      </c>
      <c r="E1222">
        <v>1</v>
      </c>
      <c r="G1222">
        <v>2</v>
      </c>
      <c r="H1222" s="6">
        <f t="shared" si="26"/>
        <v>2</v>
      </c>
    </row>
    <row r="1223" spans="1:8" x14ac:dyDescent="0.35">
      <c r="A1223" s="6" t="s">
        <v>1099</v>
      </c>
      <c r="B1223">
        <v>2</v>
      </c>
      <c r="G1223">
        <v>2</v>
      </c>
      <c r="H1223" s="6">
        <f t="shared" si="26"/>
        <v>0</v>
      </c>
    </row>
    <row r="1224" spans="1:8" x14ac:dyDescent="0.35">
      <c r="A1224" s="6" t="s">
        <v>1165</v>
      </c>
      <c r="B1224">
        <v>2</v>
      </c>
      <c r="G1224">
        <v>2</v>
      </c>
      <c r="H1224" s="6">
        <f t="shared" si="26"/>
        <v>0</v>
      </c>
    </row>
    <row r="1225" spans="1:8" x14ac:dyDescent="0.35">
      <c r="A1225" s="6" t="s">
        <v>2135</v>
      </c>
      <c r="C1225">
        <v>2</v>
      </c>
      <c r="G1225">
        <v>2</v>
      </c>
      <c r="H1225" s="6">
        <f t="shared" si="26"/>
        <v>2</v>
      </c>
    </row>
    <row r="1226" spans="1:8" x14ac:dyDescent="0.35">
      <c r="A1226" s="6" t="s">
        <v>25</v>
      </c>
      <c r="D1226">
        <v>2</v>
      </c>
      <c r="G1226">
        <v>2</v>
      </c>
      <c r="H1226" s="6">
        <f t="shared" si="26"/>
        <v>2</v>
      </c>
    </row>
    <row r="1227" spans="1:8" x14ac:dyDescent="0.35">
      <c r="A1227" s="6" t="s">
        <v>828</v>
      </c>
      <c r="C1227">
        <v>2</v>
      </c>
      <c r="G1227">
        <v>2</v>
      </c>
      <c r="H1227" s="6">
        <f t="shared" si="26"/>
        <v>2</v>
      </c>
    </row>
    <row r="1228" spans="1:8" x14ac:dyDescent="0.35">
      <c r="A1228" s="6" t="s">
        <v>1042</v>
      </c>
      <c r="B1228">
        <v>2</v>
      </c>
      <c r="G1228">
        <v>2</v>
      </c>
      <c r="H1228" s="6">
        <f t="shared" si="26"/>
        <v>0</v>
      </c>
    </row>
    <row r="1229" spans="1:8" x14ac:dyDescent="0.35">
      <c r="A1229" s="6" t="s">
        <v>1842</v>
      </c>
      <c r="B1229">
        <v>2</v>
      </c>
      <c r="G1229">
        <v>2</v>
      </c>
      <c r="H1229" s="6">
        <f t="shared" si="26"/>
        <v>0</v>
      </c>
    </row>
    <row r="1230" spans="1:8" x14ac:dyDescent="0.35">
      <c r="A1230" s="6" t="s">
        <v>1169</v>
      </c>
      <c r="B1230">
        <v>2</v>
      </c>
      <c r="G1230">
        <v>2</v>
      </c>
      <c r="H1230" s="6">
        <f t="shared" si="26"/>
        <v>0</v>
      </c>
    </row>
    <row r="1231" spans="1:8" x14ac:dyDescent="0.35">
      <c r="A1231" s="6" t="s">
        <v>741</v>
      </c>
      <c r="B1231">
        <v>1</v>
      </c>
      <c r="F1231">
        <v>1</v>
      </c>
      <c r="G1231">
        <v>2</v>
      </c>
      <c r="H1231" s="6">
        <f t="shared" si="26"/>
        <v>1</v>
      </c>
    </row>
    <row r="1232" spans="1:8" x14ac:dyDescent="0.35">
      <c r="A1232" s="6" t="s">
        <v>1096</v>
      </c>
      <c r="B1232">
        <v>2</v>
      </c>
      <c r="G1232">
        <v>2</v>
      </c>
      <c r="H1232" s="6">
        <f t="shared" si="26"/>
        <v>0</v>
      </c>
    </row>
    <row r="1233" spans="1:8" x14ac:dyDescent="0.35">
      <c r="A1233" s="6" t="s">
        <v>827</v>
      </c>
      <c r="C1233">
        <v>1</v>
      </c>
      <c r="F1233">
        <v>1</v>
      </c>
      <c r="G1233">
        <v>2</v>
      </c>
      <c r="H1233" s="6">
        <f t="shared" si="26"/>
        <v>2</v>
      </c>
    </row>
    <row r="1234" spans="1:8" x14ac:dyDescent="0.35">
      <c r="A1234" s="6" t="s">
        <v>2136</v>
      </c>
      <c r="C1234">
        <v>2</v>
      </c>
      <c r="G1234">
        <v>2</v>
      </c>
      <c r="H1234" s="6">
        <f t="shared" si="26"/>
        <v>2</v>
      </c>
    </row>
    <row r="1235" spans="1:8" x14ac:dyDescent="0.35">
      <c r="A1235" s="6" t="s">
        <v>1778</v>
      </c>
      <c r="B1235">
        <v>2</v>
      </c>
      <c r="G1235">
        <v>2</v>
      </c>
      <c r="H1235" s="6">
        <f t="shared" si="26"/>
        <v>0</v>
      </c>
    </row>
    <row r="1236" spans="1:8" x14ac:dyDescent="0.35">
      <c r="A1236" s="6" t="s">
        <v>2205</v>
      </c>
      <c r="C1236">
        <v>1</v>
      </c>
      <c r="G1236">
        <v>1</v>
      </c>
      <c r="H1236" s="6">
        <f t="shared" si="26"/>
        <v>1</v>
      </c>
    </row>
    <row r="1237" spans="1:8" x14ac:dyDescent="0.35">
      <c r="A1237" s="6" t="s">
        <v>847</v>
      </c>
      <c r="C1237">
        <v>1</v>
      </c>
      <c r="G1237">
        <v>1</v>
      </c>
      <c r="H1237" s="6">
        <f t="shared" si="26"/>
        <v>1</v>
      </c>
    </row>
    <row r="1238" spans="1:8" x14ac:dyDescent="0.35">
      <c r="A1238" s="6" t="s">
        <v>1847</v>
      </c>
      <c r="B1238">
        <v>1</v>
      </c>
      <c r="G1238">
        <v>1</v>
      </c>
      <c r="H1238" s="6">
        <f t="shared" si="26"/>
        <v>0</v>
      </c>
    </row>
    <row r="1239" spans="1:8" x14ac:dyDescent="0.35">
      <c r="A1239" s="6" t="s">
        <v>1859</v>
      </c>
      <c r="B1239">
        <v>1</v>
      </c>
      <c r="G1239">
        <v>1</v>
      </c>
      <c r="H1239" s="6">
        <f t="shared" si="26"/>
        <v>0</v>
      </c>
    </row>
    <row r="1240" spans="1:8" x14ac:dyDescent="0.35">
      <c r="A1240" s="6" t="s">
        <v>1860</v>
      </c>
      <c r="B1240">
        <v>1</v>
      </c>
      <c r="G1240">
        <v>1</v>
      </c>
      <c r="H1240" s="6">
        <f t="shared" si="26"/>
        <v>0</v>
      </c>
    </row>
    <row r="1241" spans="1:8" x14ac:dyDescent="0.35">
      <c r="A1241" s="6" t="s">
        <v>650</v>
      </c>
      <c r="B1241">
        <v>1</v>
      </c>
      <c r="G1241">
        <v>1</v>
      </c>
      <c r="H1241" s="6">
        <f t="shared" si="26"/>
        <v>0</v>
      </c>
    </row>
    <row r="1242" spans="1:8" x14ac:dyDescent="0.35">
      <c r="A1242" s="6" t="s">
        <v>2167</v>
      </c>
      <c r="D1242">
        <v>1</v>
      </c>
      <c r="G1242">
        <v>1</v>
      </c>
      <c r="H1242" s="6">
        <f t="shared" si="26"/>
        <v>1</v>
      </c>
    </row>
    <row r="1243" spans="1:8" x14ac:dyDescent="0.35">
      <c r="A1243" s="6" t="s">
        <v>999</v>
      </c>
      <c r="B1243">
        <v>1</v>
      </c>
      <c r="G1243">
        <v>1</v>
      </c>
      <c r="H1243" s="6">
        <f t="shared" si="26"/>
        <v>0</v>
      </c>
    </row>
    <row r="1244" spans="1:8" x14ac:dyDescent="0.35">
      <c r="A1244" s="6" t="s">
        <v>1155</v>
      </c>
      <c r="B1244">
        <v>1</v>
      </c>
      <c r="G1244">
        <v>1</v>
      </c>
      <c r="H1244" s="6">
        <f t="shared" si="26"/>
        <v>0</v>
      </c>
    </row>
    <row r="1245" spans="1:8" x14ac:dyDescent="0.35">
      <c r="A1245" s="6" t="s">
        <v>753</v>
      </c>
      <c r="B1245">
        <v>1</v>
      </c>
      <c r="G1245">
        <v>1</v>
      </c>
      <c r="H1245" s="6">
        <f t="shared" si="26"/>
        <v>0</v>
      </c>
    </row>
    <row r="1246" spans="1:8" x14ac:dyDescent="0.35">
      <c r="A1246" s="6" t="s">
        <v>81</v>
      </c>
      <c r="F1246">
        <v>1</v>
      </c>
      <c r="G1246">
        <v>1</v>
      </c>
      <c r="H1246" s="6">
        <f t="shared" si="26"/>
        <v>1</v>
      </c>
    </row>
    <row r="1247" spans="1:8" x14ac:dyDescent="0.35">
      <c r="A1247" s="6" t="s">
        <v>2112</v>
      </c>
      <c r="F1247">
        <v>1</v>
      </c>
      <c r="G1247">
        <v>1</v>
      </c>
      <c r="H1247" s="6">
        <f t="shared" si="26"/>
        <v>1</v>
      </c>
    </row>
    <row r="1248" spans="1:8" x14ac:dyDescent="0.35">
      <c r="A1248" s="6" t="s">
        <v>1151</v>
      </c>
      <c r="B1248">
        <v>1</v>
      </c>
      <c r="G1248">
        <v>1</v>
      </c>
      <c r="H1248" s="6">
        <f t="shared" si="26"/>
        <v>0</v>
      </c>
    </row>
    <row r="1249" spans="1:8" x14ac:dyDescent="0.35">
      <c r="A1249" s="6" t="s">
        <v>1143</v>
      </c>
      <c r="B1249">
        <v>1</v>
      </c>
      <c r="G1249">
        <v>1</v>
      </c>
      <c r="H1249" s="6">
        <f t="shared" si="26"/>
        <v>0</v>
      </c>
    </row>
    <row r="1250" spans="1:8" x14ac:dyDescent="0.35">
      <c r="A1250" s="6" t="s">
        <v>852</v>
      </c>
      <c r="C1250">
        <v>1</v>
      </c>
      <c r="G1250">
        <v>1</v>
      </c>
      <c r="H1250" s="6">
        <f t="shared" si="26"/>
        <v>1</v>
      </c>
    </row>
    <row r="1251" spans="1:8" x14ac:dyDescent="0.35">
      <c r="A1251" s="6" t="s">
        <v>1858</v>
      </c>
      <c r="B1251">
        <v>1</v>
      </c>
      <c r="G1251">
        <v>1</v>
      </c>
      <c r="H1251" s="6">
        <f t="shared" si="26"/>
        <v>0</v>
      </c>
    </row>
    <row r="1252" spans="1:8" x14ac:dyDescent="0.35">
      <c r="A1252" s="6" t="s">
        <v>1214</v>
      </c>
      <c r="B1252">
        <v>1</v>
      </c>
      <c r="G1252">
        <v>1</v>
      </c>
      <c r="H1252" s="6">
        <f t="shared" si="26"/>
        <v>0</v>
      </c>
    </row>
    <row r="1253" spans="1:8" x14ac:dyDescent="0.35">
      <c r="A1253" s="6" t="s">
        <v>155</v>
      </c>
      <c r="E1253">
        <v>1</v>
      </c>
      <c r="G1253">
        <v>1</v>
      </c>
      <c r="H1253" s="6">
        <f t="shared" si="26"/>
        <v>1</v>
      </c>
    </row>
    <row r="1254" spans="1:8" x14ac:dyDescent="0.35">
      <c r="A1254" s="6" t="s">
        <v>1840</v>
      </c>
      <c r="B1254">
        <v>1</v>
      </c>
      <c r="G1254">
        <v>1</v>
      </c>
      <c r="H1254" s="6">
        <f t="shared" si="26"/>
        <v>0</v>
      </c>
    </row>
    <row r="1255" spans="1:8" x14ac:dyDescent="0.35">
      <c r="A1255" s="6" t="s">
        <v>1697</v>
      </c>
      <c r="B1255">
        <v>1</v>
      </c>
      <c r="G1255">
        <v>1</v>
      </c>
      <c r="H1255" s="6">
        <f t="shared" si="26"/>
        <v>0</v>
      </c>
    </row>
    <row r="1256" spans="1:8" x14ac:dyDescent="0.35">
      <c r="A1256" s="6" t="s">
        <v>771</v>
      </c>
      <c r="B1256">
        <v>1</v>
      </c>
      <c r="G1256">
        <v>1</v>
      </c>
      <c r="H1256" s="6">
        <f t="shared" si="26"/>
        <v>0</v>
      </c>
    </row>
    <row r="1257" spans="1:8" x14ac:dyDescent="0.35">
      <c r="A1257" s="6" t="s">
        <v>940</v>
      </c>
      <c r="E1257">
        <v>1</v>
      </c>
      <c r="G1257">
        <v>1</v>
      </c>
      <c r="H1257" s="6">
        <f t="shared" si="26"/>
        <v>1</v>
      </c>
    </row>
    <row r="1258" spans="1:8" x14ac:dyDescent="0.35">
      <c r="A1258" s="6" t="s">
        <v>1113</v>
      </c>
      <c r="B1258">
        <v>1</v>
      </c>
      <c r="G1258">
        <v>1</v>
      </c>
      <c r="H1258" s="6">
        <f t="shared" si="26"/>
        <v>0</v>
      </c>
    </row>
    <row r="1259" spans="1:8" x14ac:dyDescent="0.35">
      <c r="A1259" s="6" t="s">
        <v>1839</v>
      </c>
      <c r="B1259">
        <v>1</v>
      </c>
      <c r="G1259">
        <v>1</v>
      </c>
      <c r="H1259" s="6">
        <f t="shared" si="26"/>
        <v>0</v>
      </c>
    </row>
    <row r="1260" spans="1:8" x14ac:dyDescent="0.35">
      <c r="A1260" s="6" t="s">
        <v>2083</v>
      </c>
      <c r="C1260">
        <v>1</v>
      </c>
      <c r="G1260">
        <v>1</v>
      </c>
      <c r="H1260" s="6">
        <f t="shared" si="26"/>
        <v>1</v>
      </c>
    </row>
    <row r="1261" spans="1:8" x14ac:dyDescent="0.35">
      <c r="A1261" s="6" t="s">
        <v>1705</v>
      </c>
      <c r="B1261">
        <v>1</v>
      </c>
      <c r="G1261">
        <v>1</v>
      </c>
      <c r="H1261" s="6">
        <f t="shared" si="26"/>
        <v>0</v>
      </c>
    </row>
    <row r="1262" spans="1:8" x14ac:dyDescent="0.35">
      <c r="A1262" s="6" t="s">
        <v>1711</v>
      </c>
      <c r="B1262">
        <v>1</v>
      </c>
      <c r="G1262">
        <v>1</v>
      </c>
      <c r="H1262" s="6">
        <f t="shared" si="26"/>
        <v>0</v>
      </c>
    </row>
    <row r="1263" spans="1:8" x14ac:dyDescent="0.35">
      <c r="A1263" s="6" t="s">
        <v>1706</v>
      </c>
      <c r="B1263">
        <v>1</v>
      </c>
      <c r="G1263">
        <v>1</v>
      </c>
      <c r="H1263" s="6">
        <f t="shared" si="26"/>
        <v>0</v>
      </c>
    </row>
    <row r="1264" spans="1:8" x14ac:dyDescent="0.35">
      <c r="A1264" s="6" t="s">
        <v>2134</v>
      </c>
      <c r="C1264">
        <v>1</v>
      </c>
      <c r="G1264">
        <v>1</v>
      </c>
      <c r="H1264" s="6">
        <f t="shared" si="26"/>
        <v>1</v>
      </c>
    </row>
    <row r="1265" spans="1:8" x14ac:dyDescent="0.35">
      <c r="A1265" s="6" t="s">
        <v>2190</v>
      </c>
      <c r="B1265">
        <v>1</v>
      </c>
      <c r="G1265">
        <v>1</v>
      </c>
      <c r="H1265" s="6">
        <f t="shared" si="26"/>
        <v>0</v>
      </c>
    </row>
    <row r="1266" spans="1:8" x14ac:dyDescent="0.35">
      <c r="A1266" s="6" t="s">
        <v>2138</v>
      </c>
      <c r="F1266">
        <v>1</v>
      </c>
      <c r="G1266">
        <v>1</v>
      </c>
      <c r="H1266" s="6">
        <f t="shared" si="26"/>
        <v>1</v>
      </c>
    </row>
    <row r="1267" spans="1:8" x14ac:dyDescent="0.35">
      <c r="A1267" s="6" t="s">
        <v>133</v>
      </c>
      <c r="D1267">
        <v>1</v>
      </c>
      <c r="G1267">
        <v>1</v>
      </c>
      <c r="H1267" s="6">
        <f t="shared" si="26"/>
        <v>1</v>
      </c>
    </row>
    <row r="1268" spans="1:8" x14ac:dyDescent="0.35">
      <c r="A1268" s="6" t="s">
        <v>2139</v>
      </c>
      <c r="F1268">
        <v>1</v>
      </c>
      <c r="G1268">
        <v>1</v>
      </c>
      <c r="H1268" s="6">
        <f t="shared" si="26"/>
        <v>1</v>
      </c>
    </row>
    <row r="1269" spans="1:8" x14ac:dyDescent="0.35">
      <c r="A1269" s="6" t="s">
        <v>832</v>
      </c>
      <c r="C1269">
        <v>1</v>
      </c>
      <c r="G1269">
        <v>1</v>
      </c>
      <c r="H1269" s="6">
        <f t="shared" si="26"/>
        <v>1</v>
      </c>
    </row>
    <row r="1270" spans="1:8" x14ac:dyDescent="0.35">
      <c r="A1270" s="6" t="s">
        <v>1715</v>
      </c>
      <c r="B1270">
        <v>1</v>
      </c>
      <c r="G1270">
        <v>1</v>
      </c>
      <c r="H1270" s="6">
        <f t="shared" si="26"/>
        <v>0</v>
      </c>
    </row>
    <row r="1271" spans="1:8" x14ac:dyDescent="0.35">
      <c r="A1271" s="6" t="s">
        <v>1179</v>
      </c>
      <c r="B1271">
        <v>1</v>
      </c>
      <c r="G1271">
        <v>1</v>
      </c>
      <c r="H1271" s="6">
        <f t="shared" si="26"/>
        <v>0</v>
      </c>
    </row>
    <row r="1272" spans="1:8" x14ac:dyDescent="0.35">
      <c r="A1272" s="6" t="s">
        <v>1700</v>
      </c>
      <c r="B1272">
        <v>1</v>
      </c>
      <c r="G1272">
        <v>1</v>
      </c>
      <c r="H1272" s="6">
        <f t="shared" si="26"/>
        <v>0</v>
      </c>
    </row>
    <row r="1273" spans="1:8" x14ac:dyDescent="0.35">
      <c r="A1273" s="6" t="s">
        <v>892</v>
      </c>
      <c r="E1273">
        <v>1</v>
      </c>
      <c r="G1273">
        <v>1</v>
      </c>
      <c r="H1273" s="6">
        <f t="shared" si="26"/>
        <v>1</v>
      </c>
    </row>
    <row r="1274" spans="1:8" x14ac:dyDescent="0.35">
      <c r="A1274" s="6" t="s">
        <v>1703</v>
      </c>
      <c r="B1274">
        <v>1</v>
      </c>
      <c r="G1274">
        <v>1</v>
      </c>
      <c r="H1274" s="6">
        <f t="shared" si="26"/>
        <v>0</v>
      </c>
    </row>
    <row r="1275" spans="1:8" x14ac:dyDescent="0.35">
      <c r="A1275" s="6" t="s">
        <v>386</v>
      </c>
      <c r="D1275">
        <v>1</v>
      </c>
      <c r="G1275">
        <v>1</v>
      </c>
      <c r="H1275" s="6">
        <f t="shared" si="26"/>
        <v>1</v>
      </c>
    </row>
    <row r="1276" spans="1:8" x14ac:dyDescent="0.35">
      <c r="A1276" s="6" t="s">
        <v>938</v>
      </c>
      <c r="E1276">
        <v>1</v>
      </c>
      <c r="G1276">
        <v>1</v>
      </c>
      <c r="H1276" s="6">
        <f t="shared" si="26"/>
        <v>1</v>
      </c>
    </row>
    <row r="1277" spans="1:8" x14ac:dyDescent="0.35">
      <c r="A1277" s="6" t="s">
        <v>2152</v>
      </c>
      <c r="B1277">
        <v>1</v>
      </c>
      <c r="G1277">
        <v>1</v>
      </c>
      <c r="H1277" s="6">
        <f t="shared" si="26"/>
        <v>0</v>
      </c>
    </row>
    <row r="1278" spans="1:8" x14ac:dyDescent="0.35">
      <c r="A1278" s="6" t="s">
        <v>176</v>
      </c>
      <c r="F1278">
        <v>1</v>
      </c>
      <c r="G1278">
        <v>1</v>
      </c>
      <c r="H1278" s="6">
        <f t="shared" ref="H1278:H1341" si="27">C1278+D1278+E1278+F1278</f>
        <v>1</v>
      </c>
    </row>
    <row r="1279" spans="1:8" x14ac:dyDescent="0.35">
      <c r="A1279" s="6" t="s">
        <v>253</v>
      </c>
      <c r="D1279">
        <v>1</v>
      </c>
      <c r="G1279">
        <v>1</v>
      </c>
      <c r="H1279" s="6">
        <f t="shared" si="27"/>
        <v>1</v>
      </c>
    </row>
    <row r="1280" spans="1:8" x14ac:dyDescent="0.35">
      <c r="A1280" s="6" t="s">
        <v>2150</v>
      </c>
      <c r="D1280">
        <v>1</v>
      </c>
      <c r="G1280">
        <v>1</v>
      </c>
      <c r="H1280" s="6">
        <f t="shared" si="27"/>
        <v>1</v>
      </c>
    </row>
    <row r="1281" spans="1:8" x14ac:dyDescent="0.35">
      <c r="A1281" s="6" t="s">
        <v>2149</v>
      </c>
      <c r="D1281">
        <v>1</v>
      </c>
      <c r="G1281">
        <v>1</v>
      </c>
      <c r="H1281" s="6">
        <f t="shared" si="27"/>
        <v>1</v>
      </c>
    </row>
    <row r="1282" spans="1:8" x14ac:dyDescent="0.35">
      <c r="A1282" s="6" t="s">
        <v>2171</v>
      </c>
      <c r="C1282">
        <v>1</v>
      </c>
      <c r="G1282">
        <v>1</v>
      </c>
      <c r="H1282" s="6">
        <f t="shared" si="27"/>
        <v>1</v>
      </c>
    </row>
    <row r="1283" spans="1:8" x14ac:dyDescent="0.35">
      <c r="A1283" s="6" t="s">
        <v>889</v>
      </c>
      <c r="E1283">
        <v>1</v>
      </c>
      <c r="G1283">
        <v>1</v>
      </c>
      <c r="H1283" s="6">
        <f t="shared" si="27"/>
        <v>1</v>
      </c>
    </row>
    <row r="1284" spans="1:8" x14ac:dyDescent="0.35">
      <c r="A1284" s="6" t="s">
        <v>841</v>
      </c>
      <c r="C1284">
        <v>1</v>
      </c>
      <c r="G1284">
        <v>1</v>
      </c>
      <c r="H1284" s="6">
        <f t="shared" si="27"/>
        <v>1</v>
      </c>
    </row>
    <row r="1285" spans="1:8" x14ac:dyDescent="0.35">
      <c r="A1285" s="6" t="s">
        <v>1805</v>
      </c>
      <c r="B1285">
        <v>1</v>
      </c>
      <c r="G1285">
        <v>1</v>
      </c>
      <c r="H1285" s="6">
        <f t="shared" si="27"/>
        <v>0</v>
      </c>
    </row>
    <row r="1286" spans="1:8" x14ac:dyDescent="0.35">
      <c r="A1286" s="6" t="s">
        <v>1059</v>
      </c>
      <c r="B1286">
        <v>1</v>
      </c>
      <c r="G1286">
        <v>1</v>
      </c>
      <c r="H1286" s="6">
        <f t="shared" si="27"/>
        <v>0</v>
      </c>
    </row>
    <row r="1287" spans="1:8" x14ac:dyDescent="0.35">
      <c r="A1287" s="6" t="s">
        <v>1641</v>
      </c>
      <c r="B1287">
        <v>1</v>
      </c>
      <c r="G1287">
        <v>1</v>
      </c>
      <c r="H1287" s="6">
        <f t="shared" si="27"/>
        <v>0</v>
      </c>
    </row>
    <row r="1288" spans="1:8" x14ac:dyDescent="0.35">
      <c r="A1288" s="6" t="s">
        <v>1624</v>
      </c>
      <c r="B1288">
        <v>1</v>
      </c>
      <c r="G1288">
        <v>1</v>
      </c>
      <c r="H1288" s="6">
        <f t="shared" si="27"/>
        <v>0</v>
      </c>
    </row>
    <row r="1289" spans="1:8" x14ac:dyDescent="0.35">
      <c r="A1289" s="6" t="s">
        <v>1841</v>
      </c>
      <c r="B1289">
        <v>1</v>
      </c>
      <c r="G1289">
        <v>1</v>
      </c>
      <c r="H1289" s="6">
        <f t="shared" si="27"/>
        <v>0</v>
      </c>
    </row>
    <row r="1290" spans="1:8" x14ac:dyDescent="0.35">
      <c r="A1290" s="6" t="s">
        <v>588</v>
      </c>
      <c r="B1290">
        <v>1</v>
      </c>
      <c r="G1290">
        <v>1</v>
      </c>
      <c r="H1290" s="6">
        <f t="shared" si="27"/>
        <v>0</v>
      </c>
    </row>
    <row r="1291" spans="1:8" x14ac:dyDescent="0.35">
      <c r="A1291" s="6" t="s">
        <v>1123</v>
      </c>
      <c r="B1291">
        <v>1</v>
      </c>
      <c r="G1291">
        <v>1</v>
      </c>
      <c r="H1291" s="6">
        <f t="shared" si="27"/>
        <v>0</v>
      </c>
    </row>
    <row r="1292" spans="1:8" x14ac:dyDescent="0.35">
      <c r="A1292" s="6" t="s">
        <v>764</v>
      </c>
      <c r="C1292">
        <v>1</v>
      </c>
      <c r="G1292">
        <v>1</v>
      </c>
      <c r="H1292" s="6">
        <f t="shared" si="27"/>
        <v>1</v>
      </c>
    </row>
    <row r="1293" spans="1:8" x14ac:dyDescent="0.35">
      <c r="A1293" s="6" t="s">
        <v>728</v>
      </c>
      <c r="B1293">
        <v>1</v>
      </c>
      <c r="G1293">
        <v>1</v>
      </c>
      <c r="H1293" s="6">
        <f t="shared" si="27"/>
        <v>0</v>
      </c>
    </row>
    <row r="1294" spans="1:8" x14ac:dyDescent="0.35">
      <c r="A1294" s="6" t="s">
        <v>1468</v>
      </c>
      <c r="D1294">
        <v>1</v>
      </c>
      <c r="G1294">
        <v>1</v>
      </c>
      <c r="H1294" s="6">
        <f t="shared" si="27"/>
        <v>1</v>
      </c>
    </row>
    <row r="1295" spans="1:8" x14ac:dyDescent="0.35">
      <c r="A1295" s="6" t="s">
        <v>227</v>
      </c>
      <c r="D1295">
        <v>1</v>
      </c>
      <c r="G1295">
        <v>1</v>
      </c>
      <c r="H1295" s="6">
        <f t="shared" si="27"/>
        <v>1</v>
      </c>
    </row>
    <row r="1296" spans="1:8" x14ac:dyDescent="0.35">
      <c r="A1296" s="6" t="s">
        <v>1219</v>
      </c>
      <c r="B1296">
        <v>1</v>
      </c>
      <c r="G1296">
        <v>1</v>
      </c>
      <c r="H1296" s="6">
        <f t="shared" si="27"/>
        <v>0</v>
      </c>
    </row>
    <row r="1297" spans="1:8" x14ac:dyDescent="0.35">
      <c r="A1297" s="6" t="s">
        <v>983</v>
      </c>
      <c r="B1297">
        <v>1</v>
      </c>
      <c r="G1297">
        <v>1</v>
      </c>
      <c r="H1297" s="6">
        <f t="shared" si="27"/>
        <v>0</v>
      </c>
    </row>
    <row r="1298" spans="1:8" x14ac:dyDescent="0.35">
      <c r="A1298" s="6" t="s">
        <v>848</v>
      </c>
      <c r="C1298">
        <v>1</v>
      </c>
      <c r="G1298">
        <v>1</v>
      </c>
      <c r="H1298" s="6">
        <f t="shared" si="27"/>
        <v>1</v>
      </c>
    </row>
    <row r="1299" spans="1:8" x14ac:dyDescent="0.35">
      <c r="A1299" s="6" t="s">
        <v>702</v>
      </c>
      <c r="B1299">
        <v>1</v>
      </c>
      <c r="G1299">
        <v>1</v>
      </c>
      <c r="H1299" s="6">
        <f t="shared" si="27"/>
        <v>0</v>
      </c>
    </row>
    <row r="1300" spans="1:8" x14ac:dyDescent="0.35">
      <c r="A1300" s="6" t="s">
        <v>1188</v>
      </c>
      <c r="B1300">
        <v>1</v>
      </c>
      <c r="G1300">
        <v>1</v>
      </c>
      <c r="H1300" s="6">
        <f t="shared" si="27"/>
        <v>0</v>
      </c>
    </row>
    <row r="1301" spans="1:8" x14ac:dyDescent="0.35">
      <c r="A1301" s="6" t="s">
        <v>1838</v>
      </c>
      <c r="B1301">
        <v>1</v>
      </c>
      <c r="G1301">
        <v>1</v>
      </c>
      <c r="H1301" s="6">
        <f t="shared" si="27"/>
        <v>0</v>
      </c>
    </row>
    <row r="1302" spans="1:8" x14ac:dyDescent="0.35">
      <c r="A1302" s="6" t="s">
        <v>202</v>
      </c>
      <c r="F1302">
        <v>1</v>
      </c>
      <c r="G1302">
        <v>1</v>
      </c>
      <c r="H1302" s="6">
        <f t="shared" si="27"/>
        <v>1</v>
      </c>
    </row>
    <row r="1303" spans="1:8" x14ac:dyDescent="0.35">
      <c r="A1303" s="6" t="s">
        <v>1460</v>
      </c>
      <c r="F1303">
        <v>1</v>
      </c>
      <c r="G1303">
        <v>1</v>
      </c>
      <c r="H1303" s="6">
        <f t="shared" si="27"/>
        <v>1</v>
      </c>
    </row>
    <row r="1304" spans="1:8" x14ac:dyDescent="0.35">
      <c r="A1304" s="6" t="s">
        <v>1229</v>
      </c>
      <c r="B1304">
        <v>1</v>
      </c>
      <c r="G1304">
        <v>1</v>
      </c>
      <c r="H1304" s="6">
        <f t="shared" si="27"/>
        <v>0</v>
      </c>
    </row>
    <row r="1305" spans="1:8" x14ac:dyDescent="0.35">
      <c r="A1305" s="6" t="s">
        <v>205</v>
      </c>
      <c r="D1305">
        <v>1</v>
      </c>
      <c r="G1305">
        <v>1</v>
      </c>
      <c r="H1305" s="6">
        <f t="shared" si="27"/>
        <v>1</v>
      </c>
    </row>
    <row r="1306" spans="1:8" x14ac:dyDescent="0.35">
      <c r="A1306" s="6" t="s">
        <v>211</v>
      </c>
      <c r="F1306">
        <v>1</v>
      </c>
      <c r="G1306">
        <v>1</v>
      </c>
      <c r="H1306" s="6">
        <f t="shared" si="27"/>
        <v>1</v>
      </c>
    </row>
    <row r="1307" spans="1:8" x14ac:dyDescent="0.35">
      <c r="A1307" s="6" t="s">
        <v>1202</v>
      </c>
      <c r="B1307">
        <v>1</v>
      </c>
      <c r="G1307">
        <v>1</v>
      </c>
      <c r="H1307" s="6">
        <f t="shared" si="27"/>
        <v>0</v>
      </c>
    </row>
    <row r="1308" spans="1:8" x14ac:dyDescent="0.35">
      <c r="A1308" s="6" t="s">
        <v>1022</v>
      </c>
      <c r="B1308">
        <v>1</v>
      </c>
      <c r="G1308">
        <v>1</v>
      </c>
      <c r="H1308" s="6">
        <f t="shared" si="27"/>
        <v>0</v>
      </c>
    </row>
    <row r="1309" spans="1:8" x14ac:dyDescent="0.35">
      <c r="A1309" s="6" t="s">
        <v>402</v>
      </c>
      <c r="B1309">
        <v>1</v>
      </c>
      <c r="G1309">
        <v>1</v>
      </c>
      <c r="H1309" s="6">
        <f t="shared" si="27"/>
        <v>0</v>
      </c>
    </row>
    <row r="1310" spans="1:8" x14ac:dyDescent="0.35">
      <c r="A1310" s="6" t="s">
        <v>1851</v>
      </c>
      <c r="B1310">
        <v>1</v>
      </c>
      <c r="G1310">
        <v>1</v>
      </c>
      <c r="H1310" s="6">
        <f t="shared" si="27"/>
        <v>0</v>
      </c>
    </row>
    <row r="1311" spans="1:8" x14ac:dyDescent="0.35">
      <c r="A1311" s="6" t="s">
        <v>1213</v>
      </c>
      <c r="B1311">
        <v>1</v>
      </c>
      <c r="G1311">
        <v>1</v>
      </c>
      <c r="H1311" s="6">
        <f t="shared" si="27"/>
        <v>0</v>
      </c>
    </row>
    <row r="1312" spans="1:8" x14ac:dyDescent="0.35">
      <c r="A1312" s="6" t="s">
        <v>1682</v>
      </c>
      <c r="B1312">
        <v>1</v>
      </c>
      <c r="G1312">
        <v>1</v>
      </c>
      <c r="H1312" s="6">
        <f t="shared" si="27"/>
        <v>0</v>
      </c>
    </row>
    <row r="1313" spans="1:8" x14ac:dyDescent="0.35">
      <c r="A1313" s="6" t="s">
        <v>1850</v>
      </c>
      <c r="B1313">
        <v>1</v>
      </c>
      <c r="G1313">
        <v>1</v>
      </c>
      <c r="H1313" s="6">
        <f t="shared" si="27"/>
        <v>0</v>
      </c>
    </row>
    <row r="1314" spans="1:8" x14ac:dyDescent="0.35">
      <c r="A1314" s="6" t="s">
        <v>1767</v>
      </c>
      <c r="B1314">
        <v>1</v>
      </c>
      <c r="G1314">
        <v>1</v>
      </c>
      <c r="H1314" s="6">
        <f t="shared" si="27"/>
        <v>0</v>
      </c>
    </row>
    <row r="1315" spans="1:8" x14ac:dyDescent="0.35">
      <c r="A1315" s="6" t="s">
        <v>1145</v>
      </c>
      <c r="B1315">
        <v>1</v>
      </c>
      <c r="G1315">
        <v>1</v>
      </c>
      <c r="H1315" s="6">
        <f t="shared" si="27"/>
        <v>0</v>
      </c>
    </row>
    <row r="1316" spans="1:8" x14ac:dyDescent="0.35">
      <c r="A1316" s="6" t="s">
        <v>2037</v>
      </c>
      <c r="B1316">
        <v>1</v>
      </c>
      <c r="G1316">
        <v>1</v>
      </c>
      <c r="H1316" s="6">
        <f t="shared" si="27"/>
        <v>0</v>
      </c>
    </row>
    <row r="1317" spans="1:8" x14ac:dyDescent="0.35">
      <c r="A1317" s="6" t="s">
        <v>867</v>
      </c>
      <c r="C1317">
        <v>1</v>
      </c>
      <c r="G1317">
        <v>1</v>
      </c>
      <c r="H1317" s="6">
        <f t="shared" si="27"/>
        <v>1</v>
      </c>
    </row>
    <row r="1318" spans="1:8" x14ac:dyDescent="0.35">
      <c r="A1318" s="6" t="s">
        <v>671</v>
      </c>
      <c r="C1318">
        <v>1</v>
      </c>
      <c r="G1318">
        <v>1</v>
      </c>
      <c r="H1318" s="6">
        <f t="shared" si="27"/>
        <v>1</v>
      </c>
    </row>
    <row r="1319" spans="1:8" x14ac:dyDescent="0.35">
      <c r="A1319" s="6" t="s">
        <v>1191</v>
      </c>
      <c r="B1319">
        <v>1</v>
      </c>
      <c r="G1319">
        <v>1</v>
      </c>
      <c r="H1319" s="6">
        <f t="shared" si="27"/>
        <v>0</v>
      </c>
    </row>
    <row r="1320" spans="1:8" x14ac:dyDescent="0.35">
      <c r="A1320" s="6" t="s">
        <v>2175</v>
      </c>
      <c r="E1320">
        <v>1</v>
      </c>
      <c r="G1320">
        <v>1</v>
      </c>
      <c r="H1320" s="6">
        <f t="shared" si="27"/>
        <v>1</v>
      </c>
    </row>
    <row r="1321" spans="1:8" x14ac:dyDescent="0.35">
      <c r="A1321" s="6" t="s">
        <v>831</v>
      </c>
      <c r="C1321">
        <v>1</v>
      </c>
      <c r="G1321">
        <v>1</v>
      </c>
      <c r="H1321" s="6">
        <f t="shared" si="27"/>
        <v>1</v>
      </c>
    </row>
    <row r="1322" spans="1:8" x14ac:dyDescent="0.35">
      <c r="A1322" s="6" t="s">
        <v>1140</v>
      </c>
      <c r="B1322">
        <v>1</v>
      </c>
      <c r="G1322">
        <v>1</v>
      </c>
      <c r="H1322" s="6">
        <f t="shared" si="27"/>
        <v>0</v>
      </c>
    </row>
    <row r="1323" spans="1:8" x14ac:dyDescent="0.35">
      <c r="A1323" s="6" t="s">
        <v>2055</v>
      </c>
      <c r="B1323">
        <v>1</v>
      </c>
      <c r="G1323">
        <v>1</v>
      </c>
      <c r="H1323" s="6">
        <f t="shared" si="27"/>
        <v>0</v>
      </c>
    </row>
    <row r="1324" spans="1:8" x14ac:dyDescent="0.35">
      <c r="A1324" s="6" t="s">
        <v>826</v>
      </c>
      <c r="C1324">
        <v>1</v>
      </c>
      <c r="G1324">
        <v>1</v>
      </c>
      <c r="H1324" s="6">
        <f t="shared" si="27"/>
        <v>1</v>
      </c>
    </row>
    <row r="1325" spans="1:8" x14ac:dyDescent="0.35">
      <c r="A1325" s="6" t="s">
        <v>2195</v>
      </c>
      <c r="B1325">
        <v>1</v>
      </c>
      <c r="G1325">
        <v>1</v>
      </c>
      <c r="H1325" s="6">
        <f t="shared" si="27"/>
        <v>0</v>
      </c>
    </row>
    <row r="1326" spans="1:8" x14ac:dyDescent="0.35">
      <c r="A1326" s="6" t="s">
        <v>1852</v>
      </c>
      <c r="B1326">
        <v>1</v>
      </c>
      <c r="G1326">
        <v>1</v>
      </c>
      <c r="H1326" s="6">
        <f t="shared" si="27"/>
        <v>0</v>
      </c>
    </row>
    <row r="1327" spans="1:8" x14ac:dyDescent="0.35">
      <c r="A1327" s="6" t="s">
        <v>939</v>
      </c>
      <c r="E1327">
        <v>1</v>
      </c>
      <c r="G1327">
        <v>1</v>
      </c>
      <c r="H1327" s="6">
        <f t="shared" si="27"/>
        <v>1</v>
      </c>
    </row>
    <row r="1328" spans="1:8" x14ac:dyDescent="0.35">
      <c r="A1328" s="6" t="s">
        <v>1704</v>
      </c>
      <c r="B1328">
        <v>1</v>
      </c>
      <c r="G1328">
        <v>1</v>
      </c>
      <c r="H1328" s="6">
        <f t="shared" si="27"/>
        <v>0</v>
      </c>
    </row>
    <row r="1329" spans="1:8" x14ac:dyDescent="0.35">
      <c r="A1329" s="6" t="s">
        <v>2162</v>
      </c>
      <c r="B1329">
        <v>1</v>
      </c>
      <c r="G1329">
        <v>1</v>
      </c>
      <c r="H1329" s="6">
        <f t="shared" si="27"/>
        <v>0</v>
      </c>
    </row>
    <row r="1330" spans="1:8" x14ac:dyDescent="0.35">
      <c r="A1330" s="6" t="s">
        <v>270</v>
      </c>
      <c r="D1330">
        <v>1</v>
      </c>
      <c r="G1330">
        <v>1</v>
      </c>
      <c r="H1330" s="6">
        <f t="shared" si="27"/>
        <v>1</v>
      </c>
    </row>
    <row r="1331" spans="1:8" x14ac:dyDescent="0.35">
      <c r="A1331" s="6" t="s">
        <v>1845</v>
      </c>
      <c r="B1331">
        <v>1</v>
      </c>
      <c r="G1331">
        <v>1</v>
      </c>
      <c r="H1331" s="6">
        <f t="shared" si="27"/>
        <v>0</v>
      </c>
    </row>
    <row r="1332" spans="1:8" x14ac:dyDescent="0.35">
      <c r="A1332" s="6" t="s">
        <v>2213</v>
      </c>
      <c r="B1332">
        <v>1</v>
      </c>
      <c r="G1332">
        <v>1</v>
      </c>
      <c r="H1332" s="6">
        <f t="shared" si="27"/>
        <v>0</v>
      </c>
    </row>
    <row r="1333" spans="1:8" x14ac:dyDescent="0.35">
      <c r="A1333" s="6" t="s">
        <v>1718</v>
      </c>
      <c r="B1333">
        <v>1</v>
      </c>
      <c r="G1333">
        <v>1</v>
      </c>
      <c r="H1333" s="6">
        <f t="shared" si="27"/>
        <v>0</v>
      </c>
    </row>
    <row r="1334" spans="1:8" x14ac:dyDescent="0.35">
      <c r="A1334" s="6" t="s">
        <v>2053</v>
      </c>
      <c r="B1334">
        <v>1</v>
      </c>
      <c r="G1334">
        <v>1</v>
      </c>
      <c r="H1334" s="6">
        <f t="shared" si="27"/>
        <v>0</v>
      </c>
    </row>
    <row r="1335" spans="1:8" x14ac:dyDescent="0.35">
      <c r="A1335" s="6" t="s">
        <v>276</v>
      </c>
      <c r="F1335">
        <v>1</v>
      </c>
      <c r="G1335">
        <v>1</v>
      </c>
      <c r="H1335" s="6">
        <f t="shared" si="27"/>
        <v>1</v>
      </c>
    </row>
    <row r="1336" spans="1:8" x14ac:dyDescent="0.35">
      <c r="A1336" s="6" t="s">
        <v>1463</v>
      </c>
      <c r="D1336">
        <v>1</v>
      </c>
      <c r="G1336">
        <v>1</v>
      </c>
      <c r="H1336" s="6">
        <f t="shared" si="27"/>
        <v>1</v>
      </c>
    </row>
    <row r="1337" spans="1:8" x14ac:dyDescent="0.35">
      <c r="A1337" s="6" t="s">
        <v>928</v>
      </c>
      <c r="E1337">
        <v>1</v>
      </c>
      <c r="G1337">
        <v>1</v>
      </c>
      <c r="H1337" s="6">
        <f t="shared" si="27"/>
        <v>1</v>
      </c>
    </row>
    <row r="1338" spans="1:8" x14ac:dyDescent="0.35">
      <c r="A1338" s="6" t="s">
        <v>925</v>
      </c>
      <c r="E1338">
        <v>1</v>
      </c>
      <c r="G1338">
        <v>1</v>
      </c>
      <c r="H1338" s="6">
        <f t="shared" si="27"/>
        <v>1</v>
      </c>
    </row>
    <row r="1339" spans="1:8" x14ac:dyDescent="0.35">
      <c r="A1339" s="6" t="s">
        <v>1804</v>
      </c>
      <c r="B1339">
        <v>1</v>
      </c>
      <c r="G1339">
        <v>1</v>
      </c>
      <c r="H1339" s="6">
        <f t="shared" si="27"/>
        <v>0</v>
      </c>
    </row>
    <row r="1340" spans="1:8" x14ac:dyDescent="0.35">
      <c r="A1340" s="6" t="s">
        <v>1066</v>
      </c>
      <c r="F1340">
        <v>1</v>
      </c>
      <c r="G1340">
        <v>1</v>
      </c>
      <c r="H1340" s="6">
        <f t="shared" si="27"/>
        <v>1</v>
      </c>
    </row>
    <row r="1341" spans="1:8" x14ac:dyDescent="0.35">
      <c r="A1341" s="6" t="s">
        <v>219</v>
      </c>
      <c r="C1341">
        <v>1</v>
      </c>
      <c r="G1341">
        <v>1</v>
      </c>
      <c r="H1341" s="6">
        <f t="shared" si="27"/>
        <v>1</v>
      </c>
    </row>
    <row r="1342" spans="1:8" x14ac:dyDescent="0.35">
      <c r="A1342" s="6" t="s">
        <v>286</v>
      </c>
      <c r="F1342">
        <v>1</v>
      </c>
      <c r="G1342">
        <v>1</v>
      </c>
      <c r="H1342" s="6">
        <f t="shared" ref="H1342:H1401" si="28">C1342+D1342+E1342+F1342</f>
        <v>1</v>
      </c>
    </row>
    <row r="1343" spans="1:8" x14ac:dyDescent="0.35">
      <c r="A1343" s="6" t="s">
        <v>2119</v>
      </c>
      <c r="B1343">
        <v>1</v>
      </c>
      <c r="G1343">
        <v>1</v>
      </c>
      <c r="H1343" s="6">
        <f t="shared" si="28"/>
        <v>0</v>
      </c>
    </row>
    <row r="1344" spans="1:8" x14ac:dyDescent="0.35">
      <c r="A1344" s="6" t="s">
        <v>1792</v>
      </c>
      <c r="B1344">
        <v>1</v>
      </c>
      <c r="G1344">
        <v>1</v>
      </c>
      <c r="H1344" s="6">
        <f t="shared" si="28"/>
        <v>0</v>
      </c>
    </row>
    <row r="1345" spans="1:8" x14ac:dyDescent="0.35">
      <c r="A1345" s="6" t="s">
        <v>1199</v>
      </c>
      <c r="B1345">
        <v>1</v>
      </c>
      <c r="G1345">
        <v>1</v>
      </c>
      <c r="H1345" s="6">
        <f t="shared" si="28"/>
        <v>0</v>
      </c>
    </row>
    <row r="1346" spans="1:8" x14ac:dyDescent="0.35">
      <c r="A1346" s="6" t="s">
        <v>1466</v>
      </c>
      <c r="D1346">
        <v>1</v>
      </c>
      <c r="G1346">
        <v>1</v>
      </c>
      <c r="H1346" s="6">
        <f t="shared" si="28"/>
        <v>1</v>
      </c>
    </row>
    <row r="1347" spans="1:8" x14ac:dyDescent="0.35">
      <c r="A1347" s="6" t="s">
        <v>1127</v>
      </c>
      <c r="B1347">
        <v>1</v>
      </c>
      <c r="G1347">
        <v>1</v>
      </c>
      <c r="H1347" s="6">
        <f t="shared" si="28"/>
        <v>0</v>
      </c>
    </row>
    <row r="1348" spans="1:8" x14ac:dyDescent="0.35">
      <c r="A1348" s="6" t="s">
        <v>2192</v>
      </c>
      <c r="C1348">
        <v>1</v>
      </c>
      <c r="G1348">
        <v>1</v>
      </c>
      <c r="H1348" s="6">
        <f t="shared" si="28"/>
        <v>1</v>
      </c>
    </row>
    <row r="1349" spans="1:8" x14ac:dyDescent="0.35">
      <c r="A1349" s="6" t="s">
        <v>2156</v>
      </c>
      <c r="B1349">
        <v>1</v>
      </c>
      <c r="G1349">
        <v>1</v>
      </c>
      <c r="H1349" s="6">
        <f t="shared" si="28"/>
        <v>0</v>
      </c>
    </row>
    <row r="1350" spans="1:8" x14ac:dyDescent="0.35">
      <c r="A1350" s="6" t="s">
        <v>1222</v>
      </c>
      <c r="B1350">
        <v>1</v>
      </c>
      <c r="G1350">
        <v>1</v>
      </c>
      <c r="H1350" s="6">
        <f t="shared" si="28"/>
        <v>0</v>
      </c>
    </row>
    <row r="1351" spans="1:8" x14ac:dyDescent="0.35">
      <c r="A1351" s="6" t="s">
        <v>2025</v>
      </c>
      <c r="B1351">
        <v>1</v>
      </c>
      <c r="G1351">
        <v>1</v>
      </c>
      <c r="H1351" s="6">
        <f t="shared" si="28"/>
        <v>0</v>
      </c>
    </row>
    <row r="1352" spans="1:8" x14ac:dyDescent="0.35">
      <c r="A1352" s="6" t="s">
        <v>959</v>
      </c>
      <c r="B1352">
        <v>1</v>
      </c>
      <c r="G1352">
        <v>1</v>
      </c>
      <c r="H1352" s="6">
        <f t="shared" si="28"/>
        <v>0</v>
      </c>
    </row>
    <row r="1353" spans="1:8" x14ac:dyDescent="0.35">
      <c r="A1353" s="6" t="s">
        <v>308</v>
      </c>
      <c r="C1353">
        <v>1</v>
      </c>
      <c r="G1353">
        <v>1</v>
      </c>
      <c r="H1353" s="6">
        <f t="shared" si="28"/>
        <v>1</v>
      </c>
    </row>
    <row r="1354" spans="1:8" x14ac:dyDescent="0.35">
      <c r="A1354" s="6" t="s">
        <v>2194</v>
      </c>
      <c r="E1354">
        <v>1</v>
      </c>
      <c r="G1354">
        <v>1</v>
      </c>
      <c r="H1354" s="6">
        <f t="shared" si="28"/>
        <v>1</v>
      </c>
    </row>
    <row r="1355" spans="1:8" x14ac:dyDescent="0.35">
      <c r="A1355" s="6" t="s">
        <v>2179</v>
      </c>
      <c r="B1355">
        <v>1</v>
      </c>
      <c r="G1355">
        <v>1</v>
      </c>
      <c r="H1355" s="6">
        <f t="shared" si="28"/>
        <v>0</v>
      </c>
    </row>
    <row r="1356" spans="1:8" x14ac:dyDescent="0.35">
      <c r="A1356" s="6" t="s">
        <v>1342</v>
      </c>
      <c r="B1356">
        <v>1</v>
      </c>
      <c r="G1356">
        <v>1</v>
      </c>
      <c r="H1356" s="6">
        <f t="shared" si="28"/>
        <v>0</v>
      </c>
    </row>
    <row r="1357" spans="1:8" x14ac:dyDescent="0.35">
      <c r="A1357" s="6" t="s">
        <v>1150</v>
      </c>
      <c r="B1357">
        <v>1</v>
      </c>
      <c r="G1357">
        <v>1</v>
      </c>
      <c r="H1357" s="6">
        <f t="shared" si="28"/>
        <v>0</v>
      </c>
    </row>
    <row r="1358" spans="1:8" x14ac:dyDescent="0.35">
      <c r="A1358" s="6" t="s">
        <v>866</v>
      </c>
      <c r="C1358">
        <v>1</v>
      </c>
      <c r="G1358">
        <v>1</v>
      </c>
      <c r="H1358" s="6">
        <f t="shared" si="28"/>
        <v>1</v>
      </c>
    </row>
    <row r="1359" spans="1:8" x14ac:dyDescent="0.35">
      <c r="A1359" s="6" t="s">
        <v>2024</v>
      </c>
      <c r="B1359">
        <v>1</v>
      </c>
      <c r="G1359">
        <v>1</v>
      </c>
      <c r="H1359" s="6">
        <f t="shared" si="28"/>
        <v>0</v>
      </c>
    </row>
    <row r="1360" spans="1:8" x14ac:dyDescent="0.35">
      <c r="A1360" s="6" t="s">
        <v>66</v>
      </c>
      <c r="D1360">
        <v>1</v>
      </c>
      <c r="G1360">
        <v>1</v>
      </c>
      <c r="H1360" s="6">
        <f t="shared" si="28"/>
        <v>1</v>
      </c>
    </row>
    <row r="1361" spans="1:8" x14ac:dyDescent="0.35">
      <c r="A1361" s="6" t="s">
        <v>2174</v>
      </c>
      <c r="D1361">
        <v>1</v>
      </c>
      <c r="G1361">
        <v>1</v>
      </c>
      <c r="H1361" s="6">
        <f t="shared" si="28"/>
        <v>1</v>
      </c>
    </row>
    <row r="1362" spans="1:8" x14ac:dyDescent="0.35">
      <c r="A1362" s="6" t="s">
        <v>1698</v>
      </c>
      <c r="B1362">
        <v>1</v>
      </c>
      <c r="G1362">
        <v>1</v>
      </c>
      <c r="H1362" s="6">
        <f t="shared" si="28"/>
        <v>0</v>
      </c>
    </row>
    <row r="1363" spans="1:8" x14ac:dyDescent="0.35">
      <c r="A1363" s="6" t="s">
        <v>1114</v>
      </c>
      <c r="B1363">
        <v>1</v>
      </c>
      <c r="G1363">
        <v>1</v>
      </c>
      <c r="H1363" s="6">
        <f t="shared" si="28"/>
        <v>0</v>
      </c>
    </row>
    <row r="1364" spans="1:8" x14ac:dyDescent="0.35">
      <c r="A1364" s="6" t="s">
        <v>326</v>
      </c>
      <c r="F1364">
        <v>1</v>
      </c>
      <c r="G1364">
        <v>1</v>
      </c>
      <c r="H1364" s="6">
        <f t="shared" si="28"/>
        <v>1</v>
      </c>
    </row>
    <row r="1365" spans="1:8" x14ac:dyDescent="0.35">
      <c r="A1365" s="6" t="s">
        <v>1707</v>
      </c>
      <c r="B1365">
        <v>1</v>
      </c>
      <c r="G1365">
        <v>1</v>
      </c>
      <c r="H1365" s="6">
        <f t="shared" si="28"/>
        <v>0</v>
      </c>
    </row>
    <row r="1366" spans="1:8" x14ac:dyDescent="0.35">
      <c r="A1366" s="6" t="s">
        <v>120</v>
      </c>
      <c r="D1366">
        <v>1</v>
      </c>
      <c r="G1366">
        <v>1</v>
      </c>
      <c r="H1366" s="6">
        <f t="shared" si="28"/>
        <v>1</v>
      </c>
    </row>
    <row r="1367" spans="1:8" x14ac:dyDescent="0.35">
      <c r="A1367" s="6" t="s">
        <v>17</v>
      </c>
      <c r="C1367">
        <v>1</v>
      </c>
      <c r="G1367">
        <v>1</v>
      </c>
      <c r="H1367" s="6">
        <f t="shared" si="28"/>
        <v>1</v>
      </c>
    </row>
    <row r="1368" spans="1:8" x14ac:dyDescent="0.35">
      <c r="A1368" s="6" t="s">
        <v>335</v>
      </c>
      <c r="F1368">
        <v>1</v>
      </c>
      <c r="G1368">
        <v>1</v>
      </c>
      <c r="H1368" s="6">
        <f t="shared" si="28"/>
        <v>1</v>
      </c>
    </row>
    <row r="1369" spans="1:8" x14ac:dyDescent="0.35">
      <c r="A1369" s="6" t="s">
        <v>2056</v>
      </c>
      <c r="B1369">
        <v>1</v>
      </c>
      <c r="G1369">
        <v>1</v>
      </c>
      <c r="H1369" s="6">
        <f t="shared" si="28"/>
        <v>0</v>
      </c>
    </row>
    <row r="1370" spans="1:8" x14ac:dyDescent="0.35">
      <c r="A1370" s="6" t="s">
        <v>833</v>
      </c>
      <c r="C1370">
        <v>1</v>
      </c>
      <c r="G1370">
        <v>1</v>
      </c>
      <c r="H1370" s="6">
        <f t="shared" si="28"/>
        <v>1</v>
      </c>
    </row>
    <row r="1371" spans="1:8" x14ac:dyDescent="0.35">
      <c r="A1371" s="6" t="s">
        <v>946</v>
      </c>
      <c r="B1371">
        <v>1</v>
      </c>
      <c r="G1371">
        <v>1</v>
      </c>
      <c r="H1371" s="6">
        <f t="shared" si="28"/>
        <v>0</v>
      </c>
    </row>
    <row r="1372" spans="1:8" x14ac:dyDescent="0.35">
      <c r="A1372" s="6" t="s">
        <v>340</v>
      </c>
      <c r="F1372">
        <v>1</v>
      </c>
      <c r="G1372">
        <v>1</v>
      </c>
      <c r="H1372" s="6">
        <f t="shared" si="28"/>
        <v>1</v>
      </c>
    </row>
    <row r="1373" spans="1:8" x14ac:dyDescent="0.35">
      <c r="A1373" s="6" t="s">
        <v>1716</v>
      </c>
      <c r="B1373">
        <v>1</v>
      </c>
      <c r="G1373">
        <v>1</v>
      </c>
      <c r="H1373" s="6">
        <f t="shared" si="28"/>
        <v>0</v>
      </c>
    </row>
    <row r="1374" spans="1:8" x14ac:dyDescent="0.35">
      <c r="A1374" s="6" t="s">
        <v>1702</v>
      </c>
      <c r="B1374">
        <v>1</v>
      </c>
      <c r="G1374">
        <v>1</v>
      </c>
      <c r="H1374" s="6">
        <f t="shared" si="28"/>
        <v>0</v>
      </c>
    </row>
    <row r="1375" spans="1:8" x14ac:dyDescent="0.35">
      <c r="A1375" s="6" t="s">
        <v>1843</v>
      </c>
      <c r="B1375">
        <v>1</v>
      </c>
      <c r="G1375">
        <v>1</v>
      </c>
      <c r="H1375" s="6">
        <f t="shared" si="28"/>
        <v>0</v>
      </c>
    </row>
    <row r="1376" spans="1:8" x14ac:dyDescent="0.35">
      <c r="A1376" s="6" t="s">
        <v>2206</v>
      </c>
      <c r="C1376">
        <v>1</v>
      </c>
      <c r="G1376">
        <v>1</v>
      </c>
      <c r="H1376" s="6">
        <f t="shared" si="28"/>
        <v>1</v>
      </c>
    </row>
    <row r="1377" spans="1:8" x14ac:dyDescent="0.35">
      <c r="A1377" s="6" t="s">
        <v>229</v>
      </c>
      <c r="D1377">
        <v>1</v>
      </c>
      <c r="G1377">
        <v>1</v>
      </c>
      <c r="H1377" s="6">
        <f t="shared" si="28"/>
        <v>1</v>
      </c>
    </row>
    <row r="1378" spans="1:8" x14ac:dyDescent="0.35">
      <c r="A1378" s="6" t="s">
        <v>1125</v>
      </c>
      <c r="B1378">
        <v>1</v>
      </c>
      <c r="G1378">
        <v>1</v>
      </c>
      <c r="H1378" s="6">
        <f t="shared" si="28"/>
        <v>0</v>
      </c>
    </row>
    <row r="1379" spans="1:8" x14ac:dyDescent="0.35">
      <c r="A1379" s="6" t="s">
        <v>2202</v>
      </c>
      <c r="C1379">
        <v>1</v>
      </c>
      <c r="G1379">
        <v>1</v>
      </c>
      <c r="H1379" s="6">
        <f t="shared" si="28"/>
        <v>1</v>
      </c>
    </row>
    <row r="1380" spans="1:8" x14ac:dyDescent="0.35">
      <c r="A1380" s="6" t="s">
        <v>1134</v>
      </c>
      <c r="B1380">
        <v>1</v>
      </c>
      <c r="G1380">
        <v>1</v>
      </c>
      <c r="H1380" s="6">
        <f t="shared" si="28"/>
        <v>0</v>
      </c>
    </row>
    <row r="1381" spans="1:8" x14ac:dyDescent="0.35">
      <c r="A1381" s="6" t="s">
        <v>359</v>
      </c>
      <c r="F1381">
        <v>1</v>
      </c>
      <c r="G1381">
        <v>1</v>
      </c>
      <c r="H1381" s="6">
        <f t="shared" si="28"/>
        <v>1</v>
      </c>
    </row>
    <row r="1382" spans="1:8" x14ac:dyDescent="0.35">
      <c r="A1382" s="6" t="s">
        <v>251</v>
      </c>
      <c r="D1382">
        <v>1</v>
      </c>
      <c r="G1382">
        <v>1</v>
      </c>
      <c r="H1382" s="6">
        <f t="shared" si="28"/>
        <v>1</v>
      </c>
    </row>
    <row r="1383" spans="1:8" x14ac:dyDescent="0.35">
      <c r="A1383" s="6" t="s">
        <v>1057</v>
      </c>
      <c r="B1383">
        <v>1</v>
      </c>
      <c r="G1383">
        <v>1</v>
      </c>
      <c r="H1383" s="6">
        <f t="shared" si="28"/>
        <v>0</v>
      </c>
    </row>
    <row r="1384" spans="1:8" x14ac:dyDescent="0.35">
      <c r="A1384" s="6" t="s">
        <v>1714</v>
      </c>
      <c r="B1384">
        <v>1</v>
      </c>
      <c r="G1384">
        <v>1</v>
      </c>
      <c r="H1384" s="6">
        <f t="shared" si="28"/>
        <v>0</v>
      </c>
    </row>
    <row r="1385" spans="1:8" x14ac:dyDescent="0.35">
      <c r="A1385" s="6" t="s">
        <v>945</v>
      </c>
      <c r="E1385">
        <v>1</v>
      </c>
      <c r="G1385">
        <v>1</v>
      </c>
      <c r="H1385" s="6">
        <f t="shared" si="28"/>
        <v>1</v>
      </c>
    </row>
    <row r="1386" spans="1:8" x14ac:dyDescent="0.35">
      <c r="A1386" s="6" t="s">
        <v>2008</v>
      </c>
      <c r="B1386">
        <v>1</v>
      </c>
      <c r="G1386">
        <v>1</v>
      </c>
      <c r="H1386" s="6">
        <f t="shared" si="28"/>
        <v>0</v>
      </c>
    </row>
    <row r="1387" spans="1:8" x14ac:dyDescent="0.35">
      <c r="A1387" s="6" t="s">
        <v>1187</v>
      </c>
      <c r="B1387">
        <v>1</v>
      </c>
      <c r="G1387">
        <v>1</v>
      </c>
      <c r="H1387" s="6">
        <f t="shared" si="28"/>
        <v>0</v>
      </c>
    </row>
    <row r="1388" spans="1:8" x14ac:dyDescent="0.35">
      <c r="A1388" s="6" t="s">
        <v>374</v>
      </c>
      <c r="F1388">
        <v>1</v>
      </c>
      <c r="G1388">
        <v>1</v>
      </c>
      <c r="H1388" s="6">
        <f t="shared" si="28"/>
        <v>1</v>
      </c>
    </row>
    <row r="1389" spans="1:8" x14ac:dyDescent="0.35">
      <c r="A1389" s="6" t="s">
        <v>376</v>
      </c>
      <c r="F1389">
        <v>1</v>
      </c>
      <c r="G1389">
        <v>1</v>
      </c>
      <c r="H1389" s="6">
        <f t="shared" si="28"/>
        <v>1</v>
      </c>
    </row>
    <row r="1390" spans="1:8" x14ac:dyDescent="0.35">
      <c r="A1390" s="6" t="s">
        <v>377</v>
      </c>
      <c r="D1390">
        <v>1</v>
      </c>
      <c r="G1390">
        <v>1</v>
      </c>
      <c r="H1390" s="6">
        <f t="shared" si="28"/>
        <v>1</v>
      </c>
    </row>
    <row r="1391" spans="1:8" x14ac:dyDescent="0.35">
      <c r="A1391" s="6" t="s">
        <v>1116</v>
      </c>
      <c r="B1391">
        <v>1</v>
      </c>
      <c r="G1391">
        <v>1</v>
      </c>
      <c r="H1391" s="6">
        <f t="shared" si="28"/>
        <v>0</v>
      </c>
    </row>
    <row r="1392" spans="1:8" x14ac:dyDescent="0.35">
      <c r="A1392" s="6" t="s">
        <v>1836</v>
      </c>
      <c r="B1392">
        <v>1</v>
      </c>
      <c r="G1392">
        <v>1</v>
      </c>
      <c r="H1392" s="6">
        <f t="shared" si="28"/>
        <v>0</v>
      </c>
    </row>
    <row r="1393" spans="1:13" x14ac:dyDescent="0.35">
      <c r="A1393" s="6" t="s">
        <v>749</v>
      </c>
      <c r="B1393">
        <v>1</v>
      </c>
      <c r="G1393">
        <v>1</v>
      </c>
      <c r="H1393" s="6">
        <f t="shared" si="28"/>
        <v>0</v>
      </c>
    </row>
    <row r="1394" spans="1:13" x14ac:dyDescent="0.35">
      <c r="A1394" s="6" t="s">
        <v>1660</v>
      </c>
      <c r="B1394">
        <v>1</v>
      </c>
      <c r="G1394">
        <v>1</v>
      </c>
      <c r="H1394" s="6">
        <f t="shared" si="28"/>
        <v>0</v>
      </c>
    </row>
    <row r="1395" spans="1:13" x14ac:dyDescent="0.35">
      <c r="A1395" s="6" t="s">
        <v>384</v>
      </c>
      <c r="F1395">
        <v>1</v>
      </c>
      <c r="G1395">
        <v>1</v>
      </c>
      <c r="H1395" s="6">
        <f t="shared" si="28"/>
        <v>1</v>
      </c>
    </row>
    <row r="1396" spans="1:13" x14ac:dyDescent="0.35">
      <c r="A1396" s="6" t="s">
        <v>1121</v>
      </c>
      <c r="B1396">
        <v>1</v>
      </c>
      <c r="G1396">
        <v>1</v>
      </c>
      <c r="H1396" s="6">
        <f t="shared" si="28"/>
        <v>0</v>
      </c>
    </row>
    <row r="1397" spans="1:13" x14ac:dyDescent="0.35">
      <c r="A1397" s="6" t="s">
        <v>851</v>
      </c>
      <c r="C1397">
        <v>1</v>
      </c>
      <c r="G1397">
        <v>1</v>
      </c>
      <c r="H1397" s="6">
        <f t="shared" si="28"/>
        <v>1</v>
      </c>
    </row>
    <row r="1398" spans="1:13" x14ac:dyDescent="0.35">
      <c r="A1398" s="6" t="s">
        <v>862</v>
      </c>
      <c r="C1398">
        <v>1</v>
      </c>
      <c r="G1398">
        <v>1</v>
      </c>
      <c r="H1398" s="6">
        <f t="shared" si="28"/>
        <v>1</v>
      </c>
    </row>
    <row r="1399" spans="1:13" x14ac:dyDescent="0.35">
      <c r="A1399" s="6" t="s">
        <v>981</v>
      </c>
      <c r="B1399">
        <v>1</v>
      </c>
      <c r="G1399">
        <v>1</v>
      </c>
      <c r="H1399" s="6">
        <f t="shared" si="28"/>
        <v>0</v>
      </c>
    </row>
    <row r="1400" spans="1:13" x14ac:dyDescent="0.35">
      <c r="A1400" s="6" t="s">
        <v>1157</v>
      </c>
      <c r="B1400">
        <v>1</v>
      </c>
      <c r="G1400">
        <v>1</v>
      </c>
      <c r="H1400" s="6">
        <f t="shared" si="28"/>
        <v>0</v>
      </c>
    </row>
    <row r="1401" spans="1:13" x14ac:dyDescent="0.35">
      <c r="A1401" s="6" t="s">
        <v>2215</v>
      </c>
      <c r="B1401">
        <v>323</v>
      </c>
      <c r="C1401">
        <v>57</v>
      </c>
      <c r="D1401">
        <v>85</v>
      </c>
      <c r="E1401">
        <v>38</v>
      </c>
      <c r="F1401">
        <v>61</v>
      </c>
      <c r="G1401">
        <v>564</v>
      </c>
      <c r="H1401" s="6">
        <f t="shared" si="28"/>
        <v>241</v>
      </c>
    </row>
    <row r="1403" spans="1:13" x14ac:dyDescent="0.35">
      <c r="A1403" s="14" t="s">
        <v>2216</v>
      </c>
      <c r="B1403" s="14" t="s">
        <v>2217</v>
      </c>
      <c r="C1403" s="14"/>
      <c r="D1403" s="14"/>
      <c r="E1403" s="14"/>
      <c r="F1403" s="14"/>
    </row>
    <row r="1404" spans="1:13" x14ac:dyDescent="0.35">
      <c r="A1404" s="15" t="s">
        <v>2214</v>
      </c>
      <c r="B1404" s="15" t="s">
        <v>2402</v>
      </c>
      <c r="C1404" s="15" t="s">
        <v>2401</v>
      </c>
      <c r="D1404" s="15" t="s">
        <v>575</v>
      </c>
      <c r="E1404" s="15" t="s">
        <v>2393</v>
      </c>
      <c r="F1404" s="15" t="s">
        <v>2215</v>
      </c>
      <c r="H1404" s="25" t="s">
        <v>575</v>
      </c>
      <c r="I1404" s="25" t="s">
        <v>2473</v>
      </c>
      <c r="L1404" s="8"/>
      <c r="M1404" s="9"/>
    </row>
    <row r="1405" spans="1:13" x14ac:dyDescent="0.35">
      <c r="A1405" s="8" t="s">
        <v>790</v>
      </c>
      <c r="B1405" s="9"/>
      <c r="C1405" s="9">
        <v>8</v>
      </c>
      <c r="D1405" s="9">
        <v>5</v>
      </c>
      <c r="E1405" s="9">
        <v>3</v>
      </c>
      <c r="F1405" s="9">
        <v>16</v>
      </c>
      <c r="G1405" t="str">
        <f>A1405</f>
        <v>commercial fish/shellfish</v>
      </c>
      <c r="H1405">
        <f>D1405</f>
        <v>5</v>
      </c>
      <c r="I1405">
        <f t="shared" ref="I1405:I1421" si="29">F1405-D1405</f>
        <v>11</v>
      </c>
      <c r="L1405" s="8" t="s">
        <v>650</v>
      </c>
      <c r="M1405" s="9">
        <v>3</v>
      </c>
    </row>
    <row r="1406" spans="1:13" x14ac:dyDescent="0.35">
      <c r="A1406" s="8" t="s">
        <v>98</v>
      </c>
      <c r="B1406" s="9">
        <v>3</v>
      </c>
      <c r="C1406" s="9">
        <v>3</v>
      </c>
      <c r="D1406" s="9">
        <v>4</v>
      </c>
      <c r="E1406" s="9">
        <v>3</v>
      </c>
      <c r="F1406" s="9">
        <v>13</v>
      </c>
      <c r="G1406" s="6" t="str">
        <f t="shared" ref="G1406:G1421" si="30">A1406</f>
        <v>climate change</v>
      </c>
      <c r="H1406" s="6">
        <f t="shared" ref="H1406:H1421" si="31">D1406</f>
        <v>4</v>
      </c>
      <c r="I1406" s="6">
        <f t="shared" si="29"/>
        <v>9</v>
      </c>
      <c r="L1406" s="8" t="s">
        <v>416</v>
      </c>
      <c r="M1406" s="9">
        <v>3</v>
      </c>
    </row>
    <row r="1407" spans="1:13" x14ac:dyDescent="0.35">
      <c r="A1407" s="8" t="s">
        <v>399</v>
      </c>
      <c r="B1407" s="9">
        <v>2</v>
      </c>
      <c r="C1407" s="9">
        <v>2</v>
      </c>
      <c r="D1407" s="9">
        <v>5</v>
      </c>
      <c r="E1407" s="9">
        <v>1</v>
      </c>
      <c r="F1407" s="9">
        <v>10</v>
      </c>
      <c r="G1407" s="6" t="str">
        <f t="shared" si="30"/>
        <v>litter</v>
      </c>
      <c r="H1407" s="6">
        <f t="shared" si="31"/>
        <v>5</v>
      </c>
      <c r="I1407" s="6">
        <f t="shared" si="29"/>
        <v>5</v>
      </c>
      <c r="L1407" s="8"/>
      <c r="M1407" s="9"/>
    </row>
    <row r="1408" spans="1:13" x14ac:dyDescent="0.35">
      <c r="A1408" s="8" t="s">
        <v>461</v>
      </c>
      <c r="B1408" s="9">
        <v>4</v>
      </c>
      <c r="C1408" s="9"/>
      <c r="D1408" s="9">
        <v>5</v>
      </c>
      <c r="E1408" s="9"/>
      <c r="F1408" s="9">
        <v>9</v>
      </c>
      <c r="G1408" s="6" t="str">
        <f t="shared" si="30"/>
        <v>turtles</v>
      </c>
      <c r="H1408" s="6">
        <f t="shared" si="31"/>
        <v>5</v>
      </c>
      <c r="I1408" s="6">
        <f t="shared" si="29"/>
        <v>4</v>
      </c>
      <c r="L1408" s="8" t="s">
        <v>95</v>
      </c>
      <c r="M1408" s="9">
        <v>2</v>
      </c>
    </row>
    <row r="1409" spans="1:13" x14ac:dyDescent="0.35">
      <c r="A1409" s="8" t="s">
        <v>650</v>
      </c>
      <c r="B1409" s="9"/>
      <c r="C1409" s="9">
        <v>1</v>
      </c>
      <c r="D1409" s="9">
        <v>7</v>
      </c>
      <c r="E1409" s="9"/>
      <c r="F1409" s="9">
        <v>8</v>
      </c>
      <c r="G1409" s="6" t="str">
        <f t="shared" si="30"/>
        <v>benthic habitats</v>
      </c>
      <c r="H1409" s="6">
        <f t="shared" si="31"/>
        <v>7</v>
      </c>
      <c r="I1409" s="6">
        <f t="shared" si="29"/>
        <v>1</v>
      </c>
      <c r="L1409" s="8" t="s">
        <v>98</v>
      </c>
      <c r="M1409" s="9">
        <v>6</v>
      </c>
    </row>
    <row r="1410" spans="1:13" x14ac:dyDescent="0.35">
      <c r="A1410" s="8" t="s">
        <v>85</v>
      </c>
      <c r="B1410" s="9">
        <v>3</v>
      </c>
      <c r="C1410" s="9"/>
      <c r="D1410" s="9">
        <v>3</v>
      </c>
      <c r="E1410" s="9"/>
      <c r="F1410" s="9">
        <v>6</v>
      </c>
      <c r="G1410" s="6" t="str">
        <f t="shared" si="30"/>
        <v>marine mammals</v>
      </c>
      <c r="H1410" s="6">
        <f t="shared" si="31"/>
        <v>3</v>
      </c>
      <c r="I1410" s="6">
        <f t="shared" si="29"/>
        <v>3</v>
      </c>
      <c r="L1410" s="8"/>
      <c r="M1410" s="9"/>
    </row>
    <row r="1411" spans="1:13" x14ac:dyDescent="0.35">
      <c r="A1411" s="8" t="s">
        <v>28</v>
      </c>
      <c r="B1411" s="9">
        <v>2</v>
      </c>
      <c r="C1411" s="9">
        <v>1</v>
      </c>
      <c r="D1411" s="9">
        <v>1</v>
      </c>
      <c r="E1411" s="9">
        <v>2</v>
      </c>
      <c r="F1411" s="9">
        <v>6</v>
      </c>
      <c r="G1411" s="6" t="str">
        <f t="shared" si="30"/>
        <v>pollution</v>
      </c>
      <c r="H1411" s="6">
        <f t="shared" si="31"/>
        <v>1</v>
      </c>
      <c r="I1411" s="6">
        <f t="shared" si="29"/>
        <v>5</v>
      </c>
      <c r="L1411" s="8" t="s">
        <v>790</v>
      </c>
      <c r="M1411" s="9">
        <v>2</v>
      </c>
    </row>
    <row r="1412" spans="1:13" x14ac:dyDescent="0.35">
      <c r="A1412" s="8" t="s">
        <v>209</v>
      </c>
      <c r="B1412" s="9">
        <v>1</v>
      </c>
      <c r="C1412" s="9"/>
      <c r="D1412" s="9">
        <v>4</v>
      </c>
      <c r="E1412" s="9"/>
      <c r="F1412" s="9">
        <v>5</v>
      </c>
      <c r="G1412" s="6" t="str">
        <f t="shared" si="30"/>
        <v>hake</v>
      </c>
      <c r="H1412" s="6">
        <f t="shared" si="31"/>
        <v>4</v>
      </c>
      <c r="I1412" s="6">
        <f t="shared" si="29"/>
        <v>1</v>
      </c>
      <c r="L1412" s="8"/>
      <c r="M1412" s="9"/>
    </row>
    <row r="1413" spans="1:13" x14ac:dyDescent="0.35">
      <c r="A1413" s="8" t="s">
        <v>235</v>
      </c>
      <c r="B1413" s="9">
        <v>3</v>
      </c>
      <c r="C1413" s="9"/>
      <c r="D1413" s="9"/>
      <c r="E1413" s="9">
        <v>2</v>
      </c>
      <c r="F1413" s="9">
        <v>5</v>
      </c>
      <c r="G1413" s="6" t="str">
        <f t="shared" si="30"/>
        <v>invasive species</v>
      </c>
      <c r="H1413" s="6">
        <f t="shared" si="31"/>
        <v>0</v>
      </c>
      <c r="I1413" s="6">
        <f t="shared" si="29"/>
        <v>5</v>
      </c>
      <c r="L1413" s="8"/>
      <c r="M1413" s="9"/>
    </row>
    <row r="1414" spans="1:13" x14ac:dyDescent="0.35">
      <c r="A1414" s="8" t="s">
        <v>620</v>
      </c>
      <c r="B1414" s="9"/>
      <c r="C1414" s="9">
        <v>1</v>
      </c>
      <c r="D1414" s="9">
        <v>3</v>
      </c>
      <c r="E1414" s="9"/>
      <c r="F1414" s="9">
        <v>4</v>
      </c>
      <c r="G1414" s="6" t="str">
        <f t="shared" si="30"/>
        <v>global warming</v>
      </c>
      <c r="H1414" s="6">
        <f t="shared" si="31"/>
        <v>3</v>
      </c>
      <c r="I1414" s="6">
        <f t="shared" si="29"/>
        <v>1</v>
      </c>
      <c r="L1414" s="8"/>
      <c r="M1414" s="9"/>
    </row>
    <row r="1415" spans="1:13" x14ac:dyDescent="0.35">
      <c r="A1415" s="8" t="s">
        <v>1046</v>
      </c>
      <c r="B1415" s="9"/>
      <c r="C1415" s="9">
        <v>3</v>
      </c>
      <c r="D1415" s="9"/>
      <c r="E1415" s="9">
        <v>1</v>
      </c>
      <c r="F1415" s="9">
        <v>4</v>
      </c>
      <c r="G1415" s="6" t="str">
        <f t="shared" si="30"/>
        <v>habitats</v>
      </c>
      <c r="H1415" s="6">
        <f t="shared" si="31"/>
        <v>0</v>
      </c>
      <c r="I1415" s="6">
        <f t="shared" si="29"/>
        <v>4</v>
      </c>
      <c r="L1415" s="8"/>
      <c r="M1415" s="9"/>
    </row>
    <row r="1416" spans="1:13" x14ac:dyDescent="0.35">
      <c r="A1416" s="8" t="s">
        <v>595</v>
      </c>
      <c r="B1416" s="9">
        <v>1</v>
      </c>
      <c r="C1416" s="9"/>
      <c r="D1416" s="9">
        <v>3</v>
      </c>
      <c r="E1416" s="9"/>
      <c r="F1416" s="9">
        <v>4</v>
      </c>
      <c r="G1416" s="6" t="str">
        <f t="shared" si="30"/>
        <v>mullet</v>
      </c>
      <c r="H1416" s="6">
        <f t="shared" si="31"/>
        <v>3</v>
      </c>
      <c r="I1416" s="6">
        <f t="shared" si="29"/>
        <v>1</v>
      </c>
      <c r="L1416" s="8"/>
      <c r="M1416" s="9"/>
    </row>
    <row r="1417" spans="1:13" x14ac:dyDescent="0.35">
      <c r="A1417" s="8" t="s">
        <v>180</v>
      </c>
      <c r="B1417" s="9">
        <v>1</v>
      </c>
      <c r="C1417" s="9">
        <v>3</v>
      </c>
      <c r="D1417" s="9"/>
      <c r="E1417" s="9"/>
      <c r="F1417" s="9">
        <v>4</v>
      </c>
      <c r="G1417" s="6" t="str">
        <f t="shared" si="30"/>
        <v>PETs</v>
      </c>
      <c r="H1417" s="6">
        <f t="shared" si="31"/>
        <v>0</v>
      </c>
      <c r="I1417" s="6">
        <f t="shared" si="29"/>
        <v>4</v>
      </c>
      <c r="L1417" s="8"/>
      <c r="M1417" s="9"/>
    </row>
    <row r="1418" spans="1:13" x14ac:dyDescent="0.35">
      <c r="A1418" s="8" t="s">
        <v>722</v>
      </c>
      <c r="B1418" s="9">
        <v>1</v>
      </c>
      <c r="C1418" s="9"/>
      <c r="D1418" s="9">
        <v>3</v>
      </c>
      <c r="E1418" s="9"/>
      <c r="F1418" s="9">
        <v>4</v>
      </c>
      <c r="G1418" s="6" t="str">
        <f t="shared" si="30"/>
        <v>shrimps</v>
      </c>
      <c r="H1418" s="6">
        <f t="shared" si="31"/>
        <v>3</v>
      </c>
      <c r="I1418" s="6">
        <f t="shared" si="29"/>
        <v>1</v>
      </c>
      <c r="L1418" s="8" t="s">
        <v>752</v>
      </c>
      <c r="M1418" s="9">
        <v>4</v>
      </c>
    </row>
    <row r="1419" spans="1:13" x14ac:dyDescent="0.35">
      <c r="A1419" s="8" t="s">
        <v>416</v>
      </c>
      <c r="B1419" s="9"/>
      <c r="C1419" s="9"/>
      <c r="D1419" s="9">
        <v>3</v>
      </c>
      <c r="E1419" s="9"/>
      <c r="F1419" s="9">
        <v>3</v>
      </c>
      <c r="G1419" s="6" t="str">
        <f t="shared" si="30"/>
        <v>biodiversity</v>
      </c>
      <c r="H1419" s="6">
        <f t="shared" si="31"/>
        <v>3</v>
      </c>
      <c r="I1419" s="6">
        <f t="shared" si="29"/>
        <v>0</v>
      </c>
      <c r="L1419" s="8"/>
      <c r="M1419" s="9"/>
    </row>
    <row r="1420" spans="1:13" x14ac:dyDescent="0.35">
      <c r="A1420" s="8" t="s">
        <v>1053</v>
      </c>
      <c r="B1420" s="9"/>
      <c r="C1420" s="9"/>
      <c r="D1420" s="9">
        <v>3</v>
      </c>
      <c r="E1420" s="9"/>
      <c r="F1420" s="9">
        <v>3</v>
      </c>
      <c r="G1420" s="6" t="str">
        <f t="shared" si="30"/>
        <v>environment</v>
      </c>
      <c r="H1420" s="6">
        <f t="shared" si="31"/>
        <v>3</v>
      </c>
      <c r="I1420" s="6">
        <f t="shared" si="29"/>
        <v>0</v>
      </c>
      <c r="L1420" s="8" t="s">
        <v>620</v>
      </c>
      <c r="M1420" s="9">
        <v>2</v>
      </c>
    </row>
    <row r="1421" spans="1:13" x14ac:dyDescent="0.35">
      <c r="A1421" s="8" t="s">
        <v>500</v>
      </c>
      <c r="B1421" s="9"/>
      <c r="C1421" s="9"/>
      <c r="D1421" s="9">
        <v>3</v>
      </c>
      <c r="E1421" s="9"/>
      <c r="F1421" s="9">
        <v>3</v>
      </c>
      <c r="G1421" s="6" t="str">
        <f t="shared" si="30"/>
        <v>rays</v>
      </c>
      <c r="H1421" s="6">
        <f t="shared" si="31"/>
        <v>3</v>
      </c>
      <c r="I1421" s="6">
        <f t="shared" si="29"/>
        <v>0</v>
      </c>
      <c r="L1421" s="8"/>
      <c r="M1421" s="9"/>
    </row>
    <row r="1422" spans="1:13" x14ac:dyDescent="0.35">
      <c r="A1422" s="8" t="s">
        <v>71</v>
      </c>
      <c r="B1422" s="9"/>
      <c r="C1422" s="9"/>
      <c r="D1422" s="9">
        <v>2</v>
      </c>
      <c r="E1422" s="9"/>
      <c r="F1422" s="9">
        <v>2</v>
      </c>
      <c r="L1422" s="8" t="s">
        <v>399</v>
      </c>
      <c r="M1422" s="9">
        <v>2</v>
      </c>
    </row>
    <row r="1423" spans="1:13" x14ac:dyDescent="0.35">
      <c r="A1423" s="8" t="s">
        <v>753</v>
      </c>
      <c r="B1423" s="9"/>
      <c r="C1423" s="9"/>
      <c r="D1423" s="9">
        <v>2</v>
      </c>
      <c r="E1423" s="9"/>
      <c r="F1423" s="9">
        <v>2</v>
      </c>
      <c r="L1423" s="8"/>
      <c r="M1423" s="9"/>
    </row>
    <row r="1424" spans="1:13" x14ac:dyDescent="0.35">
      <c r="A1424" s="8" t="s">
        <v>95</v>
      </c>
      <c r="B1424" s="9">
        <v>1</v>
      </c>
      <c r="C1424" s="9">
        <v>1</v>
      </c>
      <c r="D1424" s="9"/>
      <c r="E1424" s="9"/>
      <c r="F1424" s="9">
        <v>2</v>
      </c>
      <c r="L1424" s="8"/>
      <c r="M1424" s="9"/>
    </row>
    <row r="1425" spans="1:13" x14ac:dyDescent="0.35">
      <c r="A1425" s="8" t="s">
        <v>2083</v>
      </c>
      <c r="B1425" s="9"/>
      <c r="C1425" s="9"/>
      <c r="D1425" s="9">
        <v>2</v>
      </c>
      <c r="E1425" s="9"/>
      <c r="F1425" s="9">
        <v>2</v>
      </c>
      <c r="L1425" s="8"/>
      <c r="M1425" s="9"/>
    </row>
    <row r="1426" spans="1:13" x14ac:dyDescent="0.35">
      <c r="A1426" s="8" t="s">
        <v>761</v>
      </c>
      <c r="B1426" s="9">
        <v>1</v>
      </c>
      <c r="C1426" s="9"/>
      <c r="D1426" s="9">
        <v>1</v>
      </c>
      <c r="E1426" s="9"/>
      <c r="F1426" s="9">
        <v>2</v>
      </c>
      <c r="L1426" s="8"/>
      <c r="M1426" s="9"/>
    </row>
    <row r="1427" spans="1:13" x14ac:dyDescent="0.35">
      <c r="A1427" s="8" t="s">
        <v>194</v>
      </c>
      <c r="B1427" s="9"/>
      <c r="C1427" s="9"/>
      <c r="D1427" s="9">
        <v>2</v>
      </c>
      <c r="E1427" s="9"/>
      <c r="F1427" s="9">
        <v>2</v>
      </c>
      <c r="L1427" s="8"/>
      <c r="M1427" s="9"/>
    </row>
    <row r="1428" spans="1:13" x14ac:dyDescent="0.35">
      <c r="A1428" s="8" t="s">
        <v>752</v>
      </c>
      <c r="B1428" s="9"/>
      <c r="C1428" s="9"/>
      <c r="D1428" s="9">
        <v>2</v>
      </c>
      <c r="E1428" s="9"/>
      <c r="F1428" s="9">
        <v>2</v>
      </c>
      <c r="L1428" s="8"/>
      <c r="M1428" s="9"/>
    </row>
    <row r="1429" spans="1:13" x14ac:dyDescent="0.35">
      <c r="A1429" s="8" t="s">
        <v>593</v>
      </c>
      <c r="B1429" s="9"/>
      <c r="C1429" s="9"/>
      <c r="D1429" s="9">
        <v>2</v>
      </c>
      <c r="E1429" s="9"/>
      <c r="F1429" s="9">
        <v>2</v>
      </c>
      <c r="L1429" s="8"/>
      <c r="M1429" s="9"/>
    </row>
    <row r="1430" spans="1:13" x14ac:dyDescent="0.35">
      <c r="A1430" s="8" t="s">
        <v>1066</v>
      </c>
      <c r="B1430" s="9"/>
      <c r="C1430" s="9"/>
      <c r="D1430" s="9">
        <v>2</v>
      </c>
      <c r="E1430" s="9"/>
      <c r="F1430" s="9">
        <v>2</v>
      </c>
      <c r="L1430" s="8"/>
      <c r="M1430" s="9"/>
    </row>
    <row r="1431" spans="1:13" x14ac:dyDescent="0.35">
      <c r="A1431" s="8" t="s">
        <v>1071</v>
      </c>
      <c r="B1431" s="9">
        <v>1</v>
      </c>
      <c r="C1431" s="9"/>
      <c r="D1431" s="9"/>
      <c r="E1431" s="9">
        <v>1</v>
      </c>
      <c r="F1431" s="9">
        <v>2</v>
      </c>
      <c r="L1431" s="8"/>
      <c r="M1431" s="9"/>
    </row>
    <row r="1432" spans="1:13" x14ac:dyDescent="0.35">
      <c r="A1432" s="8" t="s">
        <v>178</v>
      </c>
      <c r="B1432" s="9"/>
      <c r="C1432" s="9"/>
      <c r="D1432" s="9">
        <v>2</v>
      </c>
      <c r="E1432" s="9"/>
      <c r="F1432" s="9">
        <v>2</v>
      </c>
      <c r="L1432" s="8"/>
      <c r="M1432" s="9"/>
    </row>
    <row r="1433" spans="1:13" x14ac:dyDescent="0.35">
      <c r="A1433" s="8" t="s">
        <v>322</v>
      </c>
      <c r="B1433" s="9"/>
      <c r="C1433" s="9"/>
      <c r="D1433" s="9">
        <v>2</v>
      </c>
      <c r="E1433" s="9"/>
      <c r="F1433" s="9">
        <v>2</v>
      </c>
      <c r="L1433" s="8"/>
      <c r="M1433" s="9"/>
    </row>
    <row r="1434" spans="1:13" x14ac:dyDescent="0.35">
      <c r="A1434" s="8" t="s">
        <v>331</v>
      </c>
      <c r="B1434" s="9"/>
      <c r="C1434" s="9"/>
      <c r="D1434" s="9">
        <v>2</v>
      </c>
      <c r="E1434" s="9"/>
      <c r="F1434" s="9">
        <v>2</v>
      </c>
      <c r="L1434" s="8"/>
      <c r="M1434" s="9"/>
    </row>
    <row r="1435" spans="1:13" x14ac:dyDescent="0.35">
      <c r="A1435" s="8" t="s">
        <v>333</v>
      </c>
      <c r="B1435" s="9"/>
      <c r="C1435" s="9"/>
      <c r="D1435" s="9">
        <v>1</v>
      </c>
      <c r="E1435" s="9">
        <v>1</v>
      </c>
      <c r="F1435" s="9">
        <v>2</v>
      </c>
      <c r="L1435" s="8"/>
      <c r="M1435" s="9"/>
    </row>
    <row r="1436" spans="1:13" x14ac:dyDescent="0.35">
      <c r="A1436" s="8" t="s">
        <v>647</v>
      </c>
      <c r="B1436" s="9"/>
      <c r="C1436" s="9"/>
      <c r="D1436" s="9">
        <v>2</v>
      </c>
      <c r="E1436" s="9"/>
      <c r="F1436" s="9">
        <v>2</v>
      </c>
      <c r="L1436" s="8"/>
      <c r="M1436" s="9"/>
    </row>
    <row r="1437" spans="1:13" x14ac:dyDescent="0.35">
      <c r="A1437" s="8" t="s">
        <v>1027</v>
      </c>
      <c r="B1437" s="9"/>
      <c r="C1437" s="9"/>
      <c r="D1437" s="9">
        <v>1</v>
      </c>
      <c r="E1437" s="9"/>
      <c r="F1437" s="9">
        <v>1</v>
      </c>
      <c r="L1437" s="8"/>
      <c r="M1437" s="9"/>
    </row>
    <row r="1438" spans="1:13" x14ac:dyDescent="0.35">
      <c r="A1438" s="8" t="s">
        <v>2092</v>
      </c>
      <c r="B1438" s="9"/>
      <c r="C1438" s="9"/>
      <c r="D1438" s="9">
        <v>1</v>
      </c>
      <c r="E1438" s="9"/>
      <c r="F1438" s="9">
        <v>1</v>
      </c>
    </row>
    <row r="1439" spans="1:13" x14ac:dyDescent="0.35">
      <c r="A1439" s="8" t="s">
        <v>2406</v>
      </c>
      <c r="B1439" s="9"/>
      <c r="C1439" s="9">
        <v>1</v>
      </c>
      <c r="D1439" s="9"/>
      <c r="E1439" s="9"/>
      <c r="F1439" s="9">
        <v>1</v>
      </c>
    </row>
    <row r="1440" spans="1:13" x14ac:dyDescent="0.35">
      <c r="A1440" s="8" t="s">
        <v>2411</v>
      </c>
      <c r="B1440" s="9">
        <v>1</v>
      </c>
      <c r="C1440" s="9"/>
      <c r="D1440" s="9"/>
      <c r="E1440" s="9"/>
      <c r="F1440" s="9">
        <v>1</v>
      </c>
    </row>
    <row r="1441" spans="1:6" x14ac:dyDescent="0.35">
      <c r="A1441" s="8" t="s">
        <v>2431</v>
      </c>
      <c r="B1441" s="9">
        <v>1</v>
      </c>
      <c r="C1441" s="9"/>
      <c r="D1441" s="9"/>
      <c r="E1441" s="9"/>
      <c r="F1441" s="9">
        <v>1</v>
      </c>
    </row>
    <row r="1442" spans="1:6" x14ac:dyDescent="0.35">
      <c r="A1442" s="8" t="s">
        <v>2074</v>
      </c>
      <c r="B1442" s="9"/>
      <c r="C1442" s="9"/>
      <c r="D1442" s="9">
        <v>1</v>
      </c>
      <c r="E1442" s="9"/>
      <c r="F1442" s="9">
        <v>1</v>
      </c>
    </row>
    <row r="1443" spans="1:6" x14ac:dyDescent="0.35">
      <c r="A1443" s="8" t="s">
        <v>2072</v>
      </c>
      <c r="B1443" s="9"/>
      <c r="C1443" s="9"/>
      <c r="D1443" s="9">
        <v>1</v>
      </c>
      <c r="E1443" s="9"/>
      <c r="F1443" s="9">
        <v>1</v>
      </c>
    </row>
    <row r="1444" spans="1:6" x14ac:dyDescent="0.35">
      <c r="A1444" s="8" t="s">
        <v>2097</v>
      </c>
      <c r="B1444" s="9"/>
      <c r="C1444" s="9"/>
      <c r="D1444" s="9">
        <v>1</v>
      </c>
      <c r="E1444" s="9"/>
      <c r="F1444" s="9">
        <v>1</v>
      </c>
    </row>
    <row r="1445" spans="1:6" x14ac:dyDescent="0.35">
      <c r="A1445" s="8" t="s">
        <v>126</v>
      </c>
      <c r="B1445" s="9"/>
      <c r="C1445" s="9"/>
      <c r="D1445" s="9">
        <v>1</v>
      </c>
      <c r="E1445" s="9"/>
      <c r="F1445" s="9">
        <v>1</v>
      </c>
    </row>
    <row r="1446" spans="1:6" x14ac:dyDescent="0.35">
      <c r="A1446" s="8" t="s">
        <v>838</v>
      </c>
      <c r="B1446" s="9"/>
      <c r="C1446" s="9"/>
      <c r="D1446" s="9">
        <v>1</v>
      </c>
      <c r="E1446" s="9"/>
      <c r="F1446" s="9">
        <v>1</v>
      </c>
    </row>
    <row r="1447" spans="1:6" x14ac:dyDescent="0.35">
      <c r="A1447" s="8" t="s">
        <v>2396</v>
      </c>
      <c r="B1447" s="9"/>
      <c r="C1447" s="9"/>
      <c r="D1447" s="9"/>
      <c r="E1447" s="9">
        <v>1</v>
      </c>
      <c r="F1447" s="9">
        <v>1</v>
      </c>
    </row>
    <row r="1448" spans="1:6" x14ac:dyDescent="0.35">
      <c r="A1448" s="8" t="s">
        <v>960</v>
      </c>
      <c r="B1448" s="9"/>
      <c r="C1448" s="9"/>
      <c r="D1448" s="9"/>
      <c r="E1448" s="9">
        <v>1</v>
      </c>
      <c r="F1448" s="9">
        <v>1</v>
      </c>
    </row>
    <row r="1449" spans="1:6" x14ac:dyDescent="0.35">
      <c r="A1449" s="8" t="s">
        <v>2098</v>
      </c>
      <c r="B1449" s="9"/>
      <c r="C1449" s="9"/>
      <c r="D1449" s="9">
        <v>1</v>
      </c>
      <c r="E1449" s="9"/>
      <c r="F1449" s="9">
        <v>1</v>
      </c>
    </row>
    <row r="1450" spans="1:6" x14ac:dyDescent="0.35">
      <c r="A1450" s="8" t="s">
        <v>2086</v>
      </c>
      <c r="B1450" s="9"/>
      <c r="C1450" s="9"/>
      <c r="D1450" s="9">
        <v>1</v>
      </c>
      <c r="E1450" s="9"/>
      <c r="F1450" s="9">
        <v>1</v>
      </c>
    </row>
    <row r="1451" spans="1:6" x14ac:dyDescent="0.35">
      <c r="A1451" s="8" t="s">
        <v>1624</v>
      </c>
      <c r="B1451" s="9"/>
      <c r="C1451" s="9"/>
      <c r="D1451" s="9">
        <v>1</v>
      </c>
      <c r="E1451" s="9"/>
      <c r="F1451" s="9">
        <v>1</v>
      </c>
    </row>
    <row r="1452" spans="1:6" x14ac:dyDescent="0.35">
      <c r="A1452" s="8" t="s">
        <v>1030</v>
      </c>
      <c r="B1452" s="9"/>
      <c r="C1452" s="9"/>
      <c r="D1452" s="9">
        <v>1</v>
      </c>
      <c r="E1452" s="9"/>
      <c r="F1452" s="9">
        <v>1</v>
      </c>
    </row>
    <row r="1453" spans="1:6" x14ac:dyDescent="0.35">
      <c r="A1453" s="8" t="s">
        <v>2095</v>
      </c>
      <c r="B1453" s="9"/>
      <c r="C1453" s="9"/>
      <c r="D1453" s="9">
        <v>1</v>
      </c>
      <c r="E1453" s="9"/>
      <c r="F1453" s="9">
        <v>1</v>
      </c>
    </row>
    <row r="1454" spans="1:6" x14ac:dyDescent="0.35">
      <c r="A1454" s="8" t="s">
        <v>2096</v>
      </c>
      <c r="B1454" s="9"/>
      <c r="C1454" s="9"/>
      <c r="D1454" s="9">
        <v>1</v>
      </c>
      <c r="E1454" s="9"/>
      <c r="F1454" s="9">
        <v>1</v>
      </c>
    </row>
    <row r="1455" spans="1:6" x14ac:dyDescent="0.35">
      <c r="A1455" s="8" t="s">
        <v>1679</v>
      </c>
      <c r="B1455" s="9">
        <v>1</v>
      </c>
      <c r="C1455" s="9"/>
      <c r="D1455" s="9"/>
      <c r="E1455" s="9"/>
      <c r="F1455" s="9">
        <v>1</v>
      </c>
    </row>
    <row r="1456" spans="1:6" x14ac:dyDescent="0.35">
      <c r="A1456" s="8" t="s">
        <v>2103</v>
      </c>
      <c r="B1456" s="9"/>
      <c r="C1456" s="9"/>
      <c r="D1456" s="9">
        <v>1</v>
      </c>
      <c r="E1456" s="9"/>
      <c r="F1456" s="9">
        <v>1</v>
      </c>
    </row>
    <row r="1457" spans="1:6" x14ac:dyDescent="0.35">
      <c r="A1457" s="8" t="s">
        <v>553</v>
      </c>
      <c r="B1457" s="9"/>
      <c r="C1457" s="9"/>
      <c r="D1457" s="9">
        <v>1</v>
      </c>
      <c r="E1457" s="9"/>
      <c r="F1457" s="9">
        <v>1</v>
      </c>
    </row>
    <row r="1458" spans="1:6" x14ac:dyDescent="0.35">
      <c r="A1458" s="8" t="s">
        <v>2102</v>
      </c>
      <c r="B1458" s="9"/>
      <c r="C1458" s="9"/>
      <c r="D1458" s="9">
        <v>1</v>
      </c>
      <c r="E1458" s="9"/>
      <c r="F1458" s="9">
        <v>1</v>
      </c>
    </row>
    <row r="1459" spans="1:6" x14ac:dyDescent="0.35">
      <c r="A1459" s="8" t="s">
        <v>745</v>
      </c>
      <c r="B1459" s="9"/>
      <c r="C1459" s="9"/>
      <c r="D1459" s="9">
        <v>1</v>
      </c>
      <c r="E1459" s="9"/>
      <c r="F1459" s="9">
        <v>1</v>
      </c>
    </row>
    <row r="1460" spans="1:6" x14ac:dyDescent="0.35">
      <c r="A1460" s="8" t="s">
        <v>1420</v>
      </c>
      <c r="B1460" s="9"/>
      <c r="C1460" s="9"/>
      <c r="D1460" s="9">
        <v>1</v>
      </c>
      <c r="E1460" s="9"/>
      <c r="F1460" s="9">
        <v>1</v>
      </c>
    </row>
    <row r="1461" spans="1:6" x14ac:dyDescent="0.35">
      <c r="A1461" s="8" t="s">
        <v>2077</v>
      </c>
      <c r="B1461" s="9"/>
      <c r="C1461" s="9"/>
      <c r="D1461" s="9">
        <v>1</v>
      </c>
      <c r="E1461" s="9"/>
      <c r="F1461" s="9">
        <v>1</v>
      </c>
    </row>
    <row r="1462" spans="1:6" x14ac:dyDescent="0.35">
      <c r="A1462" s="8" t="s">
        <v>1320</v>
      </c>
      <c r="B1462" s="9"/>
      <c r="C1462" s="9"/>
      <c r="D1462" s="9">
        <v>1</v>
      </c>
      <c r="E1462" s="9"/>
      <c r="F1462" s="9">
        <v>1</v>
      </c>
    </row>
    <row r="1463" spans="1:6" x14ac:dyDescent="0.35">
      <c r="A1463" s="8" t="s">
        <v>2421</v>
      </c>
      <c r="B1463" s="9">
        <v>1</v>
      </c>
      <c r="C1463" s="9"/>
      <c r="D1463" s="9"/>
      <c r="E1463" s="9"/>
      <c r="F1463" s="9">
        <v>1</v>
      </c>
    </row>
    <row r="1464" spans="1:6" x14ac:dyDescent="0.35">
      <c r="A1464" s="8" t="s">
        <v>2428</v>
      </c>
      <c r="B1464" s="9">
        <v>1</v>
      </c>
      <c r="C1464" s="9"/>
      <c r="D1464" s="9"/>
      <c r="E1464" s="9"/>
      <c r="F1464" s="9">
        <v>1</v>
      </c>
    </row>
    <row r="1465" spans="1:6" x14ac:dyDescent="0.35">
      <c r="A1465" s="8" t="s">
        <v>2060</v>
      </c>
      <c r="B1465" s="9"/>
      <c r="C1465" s="9"/>
      <c r="D1465" s="9">
        <v>1</v>
      </c>
      <c r="E1465" s="9"/>
      <c r="F1465" s="9">
        <v>1</v>
      </c>
    </row>
    <row r="1466" spans="1:6" x14ac:dyDescent="0.35">
      <c r="A1466" s="8" t="s">
        <v>280</v>
      </c>
      <c r="B1466" s="9">
        <v>1</v>
      </c>
      <c r="C1466" s="9"/>
      <c r="D1466" s="9"/>
      <c r="E1466" s="9"/>
      <c r="F1466" s="9">
        <v>1</v>
      </c>
    </row>
    <row r="1467" spans="1:6" x14ac:dyDescent="0.35">
      <c r="A1467" s="8" t="s">
        <v>2094</v>
      </c>
      <c r="B1467" s="9"/>
      <c r="C1467" s="9"/>
      <c r="D1467" s="9">
        <v>1</v>
      </c>
      <c r="E1467" s="9"/>
      <c r="F1467" s="9">
        <v>1</v>
      </c>
    </row>
    <row r="1468" spans="1:6" x14ac:dyDescent="0.35">
      <c r="A1468" s="8" t="s">
        <v>2085</v>
      </c>
      <c r="B1468" s="9"/>
      <c r="C1468" s="9"/>
      <c r="D1468" s="9">
        <v>1</v>
      </c>
      <c r="E1468" s="9"/>
      <c r="F1468" s="9">
        <v>1</v>
      </c>
    </row>
    <row r="1469" spans="1:6" x14ac:dyDescent="0.35">
      <c r="A1469" s="8" t="s">
        <v>2101</v>
      </c>
      <c r="B1469" s="9"/>
      <c r="C1469" s="9"/>
      <c r="D1469" s="9">
        <v>1</v>
      </c>
      <c r="E1469" s="9"/>
      <c r="F1469" s="9">
        <v>1</v>
      </c>
    </row>
    <row r="1470" spans="1:6" x14ac:dyDescent="0.35">
      <c r="A1470" s="8" t="s">
        <v>2436</v>
      </c>
      <c r="B1470" s="9">
        <v>1</v>
      </c>
      <c r="C1470" s="9"/>
      <c r="D1470" s="9"/>
      <c r="E1470" s="9"/>
      <c r="F1470" s="9">
        <v>1</v>
      </c>
    </row>
    <row r="1471" spans="1:6" x14ac:dyDescent="0.35">
      <c r="A1471" s="8" t="s">
        <v>2081</v>
      </c>
      <c r="B1471" s="9"/>
      <c r="C1471" s="9"/>
      <c r="D1471" s="9">
        <v>1</v>
      </c>
      <c r="E1471" s="9"/>
      <c r="F1471" s="9">
        <v>1</v>
      </c>
    </row>
    <row r="1472" spans="1:6" x14ac:dyDescent="0.35">
      <c r="A1472" s="8" t="s">
        <v>2446</v>
      </c>
      <c r="B1472" s="9">
        <v>1</v>
      </c>
      <c r="C1472" s="9"/>
      <c r="D1472" s="9"/>
      <c r="E1472" s="9"/>
      <c r="F1472" s="9">
        <v>1</v>
      </c>
    </row>
    <row r="1473" spans="1:9" x14ac:dyDescent="0.35">
      <c r="A1473" s="8" t="s">
        <v>2395</v>
      </c>
      <c r="B1473" s="9"/>
      <c r="C1473" s="9"/>
      <c r="D1473" s="9"/>
      <c r="E1473" s="9">
        <v>1</v>
      </c>
      <c r="F1473" s="9">
        <v>1</v>
      </c>
    </row>
    <row r="1474" spans="1:9" x14ac:dyDescent="0.35">
      <c r="A1474" s="8" t="s">
        <v>934</v>
      </c>
      <c r="B1474" s="9"/>
      <c r="C1474" s="9"/>
      <c r="D1474" s="9">
        <v>1</v>
      </c>
      <c r="E1474" s="9"/>
      <c r="F1474" s="9">
        <v>1</v>
      </c>
    </row>
    <row r="1475" spans="1:9" x14ac:dyDescent="0.35">
      <c r="A1475" s="8" t="s">
        <v>2071</v>
      </c>
      <c r="B1475" s="9"/>
      <c r="C1475" s="9"/>
      <c r="D1475" s="9">
        <v>1</v>
      </c>
      <c r="E1475" s="9"/>
      <c r="F1475" s="9">
        <v>1</v>
      </c>
    </row>
    <row r="1476" spans="1:9" x14ac:dyDescent="0.35">
      <c r="A1476" s="8" t="s">
        <v>990</v>
      </c>
      <c r="B1476" s="9"/>
      <c r="C1476" s="9"/>
      <c r="D1476" s="9">
        <v>1</v>
      </c>
      <c r="E1476" s="9"/>
      <c r="F1476" s="9">
        <v>1</v>
      </c>
    </row>
    <row r="1477" spans="1:9" x14ac:dyDescent="0.35">
      <c r="A1477" s="8" t="s">
        <v>2100</v>
      </c>
      <c r="B1477" s="9"/>
      <c r="C1477" s="9"/>
      <c r="D1477" s="9">
        <v>1</v>
      </c>
      <c r="E1477" s="9"/>
      <c r="F1477" s="9">
        <v>1</v>
      </c>
    </row>
    <row r="1478" spans="1:9" x14ac:dyDescent="0.35">
      <c r="A1478" s="8" t="s">
        <v>2093</v>
      </c>
      <c r="B1478" s="9"/>
      <c r="C1478" s="9"/>
      <c r="D1478" s="9">
        <v>1</v>
      </c>
      <c r="E1478" s="9"/>
      <c r="F1478" s="9">
        <v>1</v>
      </c>
    </row>
    <row r="1479" spans="1:9" x14ac:dyDescent="0.35">
      <c r="A1479" s="8" t="s">
        <v>369</v>
      </c>
      <c r="B1479" s="9"/>
      <c r="C1479" s="9">
        <v>1</v>
      </c>
      <c r="D1479" s="9"/>
      <c r="E1479" s="9"/>
      <c r="F1479" s="9">
        <v>1</v>
      </c>
    </row>
    <row r="1480" spans="1:9" x14ac:dyDescent="0.35">
      <c r="A1480" s="8" t="s">
        <v>2404</v>
      </c>
      <c r="B1480" s="9"/>
      <c r="C1480" s="9">
        <v>1</v>
      </c>
      <c r="D1480" s="9"/>
      <c r="E1480" s="9"/>
      <c r="F1480" s="9">
        <v>1</v>
      </c>
    </row>
    <row r="1481" spans="1:9" x14ac:dyDescent="0.35">
      <c r="A1481" s="8" t="s">
        <v>1077</v>
      </c>
      <c r="B1481" s="9"/>
      <c r="C1481" s="9"/>
      <c r="D1481" s="9">
        <v>1</v>
      </c>
      <c r="E1481" s="9"/>
      <c r="F1481" s="9">
        <v>1</v>
      </c>
    </row>
    <row r="1482" spans="1:9" x14ac:dyDescent="0.35">
      <c r="A1482" s="16" t="s">
        <v>2215</v>
      </c>
      <c r="B1482" s="17">
        <v>32</v>
      </c>
      <c r="C1482" s="17">
        <v>26</v>
      </c>
      <c r="D1482" s="17">
        <v>107</v>
      </c>
      <c r="E1482" s="17">
        <v>17</v>
      </c>
      <c r="F1482" s="17">
        <v>182</v>
      </c>
    </row>
    <row r="1485" spans="1:9" x14ac:dyDescent="0.35">
      <c r="A1485" s="15" t="s">
        <v>2214</v>
      </c>
      <c r="B1485" s="15" t="s">
        <v>575</v>
      </c>
      <c r="C1485" s="15" t="s">
        <v>9</v>
      </c>
      <c r="D1485" s="15" t="s">
        <v>791</v>
      </c>
      <c r="E1485" s="15" t="s">
        <v>30</v>
      </c>
      <c r="F1485" s="15" t="s">
        <v>2215</v>
      </c>
      <c r="H1485" s="15" t="s">
        <v>2214</v>
      </c>
      <c r="I1485" s="15" t="s">
        <v>575</v>
      </c>
    </row>
    <row r="1486" spans="1:9" x14ac:dyDescent="0.35">
      <c r="A1486" s="8" t="s">
        <v>98</v>
      </c>
      <c r="B1486" s="9">
        <v>13</v>
      </c>
      <c r="C1486" s="9">
        <v>5</v>
      </c>
      <c r="D1486" s="9">
        <v>2</v>
      </c>
      <c r="E1486" s="9">
        <v>5</v>
      </c>
      <c r="F1486" s="9">
        <v>25</v>
      </c>
      <c r="G1486">
        <f>F1486-B1486</f>
        <v>12</v>
      </c>
      <c r="H1486" s="8" t="s">
        <v>98</v>
      </c>
      <c r="I1486" s="9">
        <v>13</v>
      </c>
    </row>
    <row r="1487" spans="1:9" x14ac:dyDescent="0.35">
      <c r="A1487" s="8" t="s">
        <v>416</v>
      </c>
      <c r="B1487" s="9">
        <v>19</v>
      </c>
      <c r="C1487" s="9"/>
      <c r="D1487" s="9"/>
      <c r="E1487" s="9">
        <v>1</v>
      </c>
      <c r="F1487" s="9">
        <v>20</v>
      </c>
      <c r="G1487" s="6">
        <f t="shared" ref="G1487:G1514" si="32">F1487-B1487</f>
        <v>1</v>
      </c>
      <c r="H1487" s="8" t="s">
        <v>416</v>
      </c>
      <c r="I1487" s="9">
        <v>19</v>
      </c>
    </row>
    <row r="1488" spans="1:9" x14ac:dyDescent="0.35">
      <c r="A1488" s="8" t="s">
        <v>71</v>
      </c>
      <c r="B1488" s="9">
        <v>10</v>
      </c>
      <c r="C1488" s="9"/>
      <c r="D1488" s="9">
        <v>1</v>
      </c>
      <c r="E1488" s="9">
        <v>6</v>
      </c>
      <c r="F1488" s="9">
        <v>17</v>
      </c>
      <c r="G1488" s="6">
        <f t="shared" si="32"/>
        <v>7</v>
      </c>
      <c r="H1488" s="8" t="s">
        <v>71</v>
      </c>
      <c r="I1488" s="9">
        <v>10</v>
      </c>
    </row>
    <row r="1489" spans="1:9" x14ac:dyDescent="0.35">
      <c r="A1489" s="8" t="s">
        <v>291</v>
      </c>
      <c r="B1489" s="9">
        <v>1</v>
      </c>
      <c r="C1489" s="9">
        <v>3</v>
      </c>
      <c r="D1489" s="9"/>
      <c r="E1489" s="9">
        <v>6</v>
      </c>
      <c r="F1489" s="9">
        <v>10</v>
      </c>
      <c r="G1489" s="6">
        <f t="shared" si="32"/>
        <v>9</v>
      </c>
      <c r="H1489" s="8" t="s">
        <v>291</v>
      </c>
      <c r="I1489" s="9">
        <v>1</v>
      </c>
    </row>
    <row r="1490" spans="1:9" x14ac:dyDescent="0.35">
      <c r="A1490" s="8" t="s">
        <v>190</v>
      </c>
      <c r="B1490" s="9">
        <v>3</v>
      </c>
      <c r="C1490" s="9">
        <v>1</v>
      </c>
      <c r="D1490" s="9">
        <v>2</v>
      </c>
      <c r="E1490" s="9">
        <v>4</v>
      </c>
      <c r="F1490" s="9">
        <v>10</v>
      </c>
      <c r="G1490" s="6">
        <f t="shared" si="32"/>
        <v>7</v>
      </c>
      <c r="H1490" s="8" t="s">
        <v>190</v>
      </c>
      <c r="I1490" s="9">
        <v>3</v>
      </c>
    </row>
    <row r="1491" spans="1:9" x14ac:dyDescent="0.35">
      <c r="A1491" s="8" t="s">
        <v>95</v>
      </c>
      <c r="B1491" s="9">
        <v>7</v>
      </c>
      <c r="C1491" s="9"/>
      <c r="D1491" s="9">
        <v>1</v>
      </c>
      <c r="E1491" s="9"/>
      <c r="F1491" s="9">
        <v>8</v>
      </c>
      <c r="G1491" s="6">
        <f t="shared" si="32"/>
        <v>1</v>
      </c>
      <c r="H1491" s="8" t="s">
        <v>95</v>
      </c>
      <c r="I1491" s="9">
        <v>7</v>
      </c>
    </row>
    <row r="1492" spans="1:9" x14ac:dyDescent="0.35">
      <c r="A1492" s="8" t="s">
        <v>650</v>
      </c>
      <c r="B1492" s="9">
        <v>3</v>
      </c>
      <c r="C1492" s="9">
        <v>1</v>
      </c>
      <c r="D1492" s="9"/>
      <c r="E1492" s="9">
        <v>2</v>
      </c>
      <c r="F1492" s="9">
        <v>6</v>
      </c>
      <c r="G1492" s="6">
        <f t="shared" si="32"/>
        <v>3</v>
      </c>
      <c r="H1492" s="8" t="s">
        <v>650</v>
      </c>
      <c r="I1492" s="9">
        <v>3</v>
      </c>
    </row>
    <row r="1493" spans="1:9" x14ac:dyDescent="0.35">
      <c r="A1493" s="8" t="s">
        <v>111</v>
      </c>
      <c r="B1493" s="9"/>
      <c r="C1493" s="9">
        <v>4</v>
      </c>
      <c r="D1493" s="9"/>
      <c r="E1493" s="9">
        <v>2</v>
      </c>
      <c r="F1493" s="9">
        <v>6</v>
      </c>
      <c r="G1493" s="6">
        <f t="shared" si="32"/>
        <v>6</v>
      </c>
      <c r="H1493" s="8" t="s">
        <v>111</v>
      </c>
      <c r="I1493" s="9"/>
    </row>
    <row r="1494" spans="1:9" x14ac:dyDescent="0.35">
      <c r="A1494" s="8" t="s">
        <v>85</v>
      </c>
      <c r="B1494" s="9">
        <v>1</v>
      </c>
      <c r="C1494" s="9">
        <v>2</v>
      </c>
      <c r="D1494" s="9"/>
      <c r="E1494" s="9">
        <v>2</v>
      </c>
      <c r="F1494" s="9">
        <v>5</v>
      </c>
      <c r="G1494" s="6">
        <f t="shared" si="32"/>
        <v>4</v>
      </c>
      <c r="H1494" s="8" t="s">
        <v>85</v>
      </c>
      <c r="I1494" s="9">
        <v>1</v>
      </c>
    </row>
    <row r="1495" spans="1:9" x14ac:dyDescent="0.35">
      <c r="A1495" s="8" t="s">
        <v>319</v>
      </c>
      <c r="B1495" s="9"/>
      <c r="C1495" s="9">
        <v>4</v>
      </c>
      <c r="D1495" s="9"/>
      <c r="E1495" s="9">
        <v>1</v>
      </c>
      <c r="F1495" s="9">
        <v>5</v>
      </c>
      <c r="G1495" s="6">
        <f t="shared" si="32"/>
        <v>5</v>
      </c>
      <c r="H1495" s="8" t="s">
        <v>319</v>
      </c>
      <c r="I1495" s="9"/>
    </row>
    <row r="1496" spans="1:9" x14ac:dyDescent="0.35">
      <c r="A1496" s="8" t="s">
        <v>1028</v>
      </c>
      <c r="B1496" s="9">
        <v>4</v>
      </c>
      <c r="C1496" s="9"/>
      <c r="D1496" s="9"/>
      <c r="E1496" s="9"/>
      <c r="F1496" s="9">
        <v>4</v>
      </c>
      <c r="G1496" s="6">
        <f t="shared" si="32"/>
        <v>0</v>
      </c>
      <c r="H1496" s="8" t="s">
        <v>1028</v>
      </c>
      <c r="I1496" s="9">
        <v>4</v>
      </c>
    </row>
    <row r="1497" spans="1:9" x14ac:dyDescent="0.35">
      <c r="A1497" s="8" t="s">
        <v>1030</v>
      </c>
      <c r="B1497" s="9">
        <v>4</v>
      </c>
      <c r="C1497" s="9"/>
      <c r="D1497" s="9"/>
      <c r="E1497" s="9"/>
      <c r="F1497" s="9">
        <v>4</v>
      </c>
      <c r="G1497" s="6">
        <f t="shared" si="32"/>
        <v>0</v>
      </c>
      <c r="H1497" s="8" t="s">
        <v>1030</v>
      </c>
      <c r="I1497" s="9">
        <v>4</v>
      </c>
    </row>
    <row r="1498" spans="1:9" x14ac:dyDescent="0.35">
      <c r="A1498" s="8" t="s">
        <v>2188</v>
      </c>
      <c r="B1498" s="9">
        <v>4</v>
      </c>
      <c r="C1498" s="9"/>
      <c r="D1498" s="9"/>
      <c r="E1498" s="9"/>
      <c r="F1498" s="9">
        <v>4</v>
      </c>
      <c r="G1498" s="6">
        <f t="shared" si="32"/>
        <v>0</v>
      </c>
      <c r="H1498" s="8" t="s">
        <v>2188</v>
      </c>
      <c r="I1498" s="9">
        <v>4</v>
      </c>
    </row>
    <row r="1499" spans="1:9" x14ac:dyDescent="0.35">
      <c r="A1499" s="8" t="s">
        <v>178</v>
      </c>
      <c r="B1499" s="9">
        <v>2</v>
      </c>
      <c r="C1499" s="9"/>
      <c r="D1499" s="9"/>
      <c r="E1499" s="9">
        <v>2</v>
      </c>
      <c r="F1499" s="9">
        <v>4</v>
      </c>
      <c r="G1499" s="6">
        <f t="shared" si="32"/>
        <v>2</v>
      </c>
      <c r="H1499" s="8" t="s">
        <v>178</v>
      </c>
      <c r="I1499" s="9">
        <v>2</v>
      </c>
    </row>
    <row r="1500" spans="1:9" x14ac:dyDescent="0.35">
      <c r="A1500" s="8" t="s">
        <v>296</v>
      </c>
      <c r="B1500" s="9"/>
      <c r="C1500" s="9">
        <v>1</v>
      </c>
      <c r="D1500" s="9"/>
      <c r="E1500" s="9">
        <v>3</v>
      </c>
      <c r="F1500" s="9">
        <v>4</v>
      </c>
      <c r="G1500" s="6">
        <f t="shared" si="32"/>
        <v>4</v>
      </c>
      <c r="H1500" s="8" t="s">
        <v>296</v>
      </c>
      <c r="I1500" s="9"/>
    </row>
    <row r="1501" spans="1:9" x14ac:dyDescent="0.35">
      <c r="A1501" s="8" t="s">
        <v>308</v>
      </c>
      <c r="B1501" s="9">
        <v>2</v>
      </c>
      <c r="C1501" s="9"/>
      <c r="D1501" s="9"/>
      <c r="E1501" s="9">
        <v>2</v>
      </c>
      <c r="F1501" s="9">
        <v>4</v>
      </c>
      <c r="G1501" s="6">
        <f t="shared" si="32"/>
        <v>2</v>
      </c>
      <c r="H1501" s="8" t="s">
        <v>308</v>
      </c>
      <c r="I1501" s="9">
        <v>2</v>
      </c>
    </row>
    <row r="1502" spans="1:9" x14ac:dyDescent="0.35">
      <c r="A1502" s="8" t="s">
        <v>313</v>
      </c>
      <c r="B1502" s="9"/>
      <c r="C1502" s="9"/>
      <c r="D1502" s="9"/>
      <c r="E1502" s="9">
        <v>4</v>
      </c>
      <c r="F1502" s="9">
        <v>4</v>
      </c>
      <c r="G1502" s="6">
        <f t="shared" si="32"/>
        <v>4</v>
      </c>
      <c r="H1502" s="8" t="s">
        <v>313</v>
      </c>
      <c r="I1502" s="9"/>
    </row>
    <row r="1503" spans="1:9" x14ac:dyDescent="0.35">
      <c r="A1503" s="8" t="s">
        <v>322</v>
      </c>
      <c r="B1503" s="9">
        <v>1</v>
      </c>
      <c r="C1503" s="9"/>
      <c r="D1503" s="9">
        <v>1</v>
      </c>
      <c r="E1503" s="9">
        <v>2</v>
      </c>
      <c r="F1503" s="9">
        <v>4</v>
      </c>
      <c r="G1503" s="6">
        <f t="shared" si="32"/>
        <v>3</v>
      </c>
      <c r="H1503" s="8" t="s">
        <v>322</v>
      </c>
      <c r="I1503" s="9">
        <v>1</v>
      </c>
    </row>
    <row r="1504" spans="1:9" x14ac:dyDescent="0.35">
      <c r="A1504" s="8" t="s">
        <v>333</v>
      </c>
      <c r="B1504" s="9"/>
      <c r="C1504" s="9">
        <v>1</v>
      </c>
      <c r="D1504" s="9">
        <v>3</v>
      </c>
      <c r="E1504" s="9"/>
      <c r="F1504" s="9">
        <v>4</v>
      </c>
      <c r="G1504" s="6">
        <f t="shared" si="32"/>
        <v>4</v>
      </c>
      <c r="H1504" s="8" t="s">
        <v>333</v>
      </c>
      <c r="I1504" s="9"/>
    </row>
    <row r="1505" spans="1:9" x14ac:dyDescent="0.35">
      <c r="A1505" s="8" t="s">
        <v>336</v>
      </c>
      <c r="B1505" s="9"/>
      <c r="C1505" s="9">
        <v>2</v>
      </c>
      <c r="D1505" s="9"/>
      <c r="E1505" s="9">
        <v>2</v>
      </c>
      <c r="F1505" s="9">
        <v>4</v>
      </c>
      <c r="G1505" s="6">
        <f t="shared" si="32"/>
        <v>4</v>
      </c>
      <c r="H1505" s="8" t="s">
        <v>336</v>
      </c>
      <c r="I1505" s="9"/>
    </row>
    <row r="1506" spans="1:9" x14ac:dyDescent="0.35">
      <c r="A1506" s="8" t="s">
        <v>92</v>
      </c>
      <c r="B1506" s="9"/>
      <c r="C1506" s="9">
        <v>1</v>
      </c>
      <c r="D1506" s="9"/>
      <c r="E1506" s="9">
        <v>3</v>
      </c>
      <c r="F1506" s="9">
        <v>4</v>
      </c>
      <c r="G1506" s="6">
        <f t="shared" si="32"/>
        <v>4</v>
      </c>
      <c r="H1506" s="8" t="s">
        <v>92</v>
      </c>
      <c r="I1506" s="9"/>
    </row>
    <row r="1507" spans="1:9" x14ac:dyDescent="0.35">
      <c r="A1507" s="8" t="s">
        <v>165</v>
      </c>
      <c r="B1507" s="9">
        <v>1</v>
      </c>
      <c r="C1507" s="9"/>
      <c r="D1507" s="9"/>
      <c r="E1507" s="9">
        <v>2</v>
      </c>
      <c r="F1507" s="9">
        <v>3</v>
      </c>
      <c r="G1507" s="6">
        <f t="shared" si="32"/>
        <v>2</v>
      </c>
    </row>
    <row r="1508" spans="1:9" x14ac:dyDescent="0.35">
      <c r="A1508" s="8" t="s">
        <v>1032</v>
      </c>
      <c r="B1508" s="9">
        <v>3</v>
      </c>
      <c r="C1508" s="9"/>
      <c r="D1508" s="9"/>
      <c r="E1508" s="9"/>
      <c r="F1508" s="9">
        <v>3</v>
      </c>
      <c r="G1508" s="6">
        <f t="shared" si="32"/>
        <v>0</v>
      </c>
    </row>
    <row r="1509" spans="1:9" x14ac:dyDescent="0.35">
      <c r="A1509" s="8" t="s">
        <v>259</v>
      </c>
      <c r="B1509" s="9"/>
      <c r="C1509" s="9"/>
      <c r="D1509" s="9"/>
      <c r="E1509" s="9">
        <v>3</v>
      </c>
      <c r="F1509" s="9">
        <v>3</v>
      </c>
      <c r="G1509" s="6">
        <f t="shared" si="32"/>
        <v>3</v>
      </c>
    </row>
    <row r="1510" spans="1:9" x14ac:dyDescent="0.35">
      <c r="A1510" s="8" t="s">
        <v>943</v>
      </c>
      <c r="B1510" s="9">
        <v>2</v>
      </c>
      <c r="C1510" s="9"/>
      <c r="D1510" s="9">
        <v>1</v>
      </c>
      <c r="E1510" s="9"/>
      <c r="F1510" s="9">
        <v>3</v>
      </c>
      <c r="G1510" s="6">
        <f t="shared" si="32"/>
        <v>1</v>
      </c>
    </row>
    <row r="1511" spans="1:9" x14ac:dyDescent="0.35">
      <c r="A1511" s="8" t="s">
        <v>280</v>
      </c>
      <c r="B1511" s="9"/>
      <c r="C1511" s="9">
        <v>1</v>
      </c>
      <c r="D1511" s="9"/>
      <c r="E1511" s="9">
        <v>2</v>
      </c>
      <c r="F1511" s="9">
        <v>3</v>
      </c>
      <c r="G1511" s="6">
        <f t="shared" si="32"/>
        <v>3</v>
      </c>
    </row>
    <row r="1512" spans="1:9" x14ac:dyDescent="0.35">
      <c r="A1512" s="8" t="s">
        <v>2094</v>
      </c>
      <c r="B1512" s="9">
        <v>3</v>
      </c>
      <c r="C1512" s="9"/>
      <c r="D1512" s="9"/>
      <c r="E1512" s="9"/>
      <c r="F1512" s="9">
        <v>3</v>
      </c>
      <c r="G1512" s="6">
        <f t="shared" si="32"/>
        <v>0</v>
      </c>
    </row>
    <row r="1513" spans="1:9" x14ac:dyDescent="0.35">
      <c r="A1513" s="8" t="s">
        <v>1033</v>
      </c>
      <c r="B1513" s="9">
        <v>3</v>
      </c>
      <c r="C1513" s="9"/>
      <c r="D1513" s="9"/>
      <c r="E1513" s="9"/>
      <c r="F1513" s="9">
        <v>3</v>
      </c>
      <c r="G1513" s="6">
        <f t="shared" si="32"/>
        <v>0</v>
      </c>
    </row>
    <row r="1514" spans="1:9" x14ac:dyDescent="0.35">
      <c r="A1514" s="8" t="s">
        <v>1163</v>
      </c>
      <c r="B1514" s="9">
        <v>3</v>
      </c>
      <c r="C1514" s="9"/>
      <c r="D1514" s="9"/>
      <c r="E1514" s="9"/>
      <c r="F1514" s="9">
        <v>3</v>
      </c>
      <c r="G1514" s="6">
        <f t="shared" si="32"/>
        <v>0</v>
      </c>
    </row>
    <row r="1515" spans="1:9" x14ac:dyDescent="0.35">
      <c r="A1515" s="8" t="s">
        <v>50</v>
      </c>
      <c r="B1515" s="9"/>
      <c r="C1515" s="9"/>
      <c r="D1515" s="9"/>
      <c r="E1515" s="9">
        <v>2</v>
      </c>
      <c r="F1515" s="9">
        <v>2</v>
      </c>
    </row>
    <row r="1516" spans="1:9" x14ac:dyDescent="0.35">
      <c r="A1516" s="8" t="s">
        <v>876</v>
      </c>
      <c r="B1516" s="9"/>
      <c r="C1516" s="9"/>
      <c r="D1516" s="9">
        <v>2</v>
      </c>
      <c r="E1516" s="9"/>
      <c r="F1516" s="9">
        <v>2</v>
      </c>
    </row>
    <row r="1517" spans="1:9" x14ac:dyDescent="0.35">
      <c r="A1517" s="8" t="s">
        <v>2107</v>
      </c>
      <c r="B1517" s="9">
        <v>2</v>
      </c>
      <c r="C1517" s="9"/>
      <c r="D1517" s="9"/>
      <c r="E1517" s="9"/>
      <c r="F1517" s="9">
        <v>2</v>
      </c>
    </row>
    <row r="1518" spans="1:9" x14ac:dyDescent="0.35">
      <c r="A1518" s="8" t="s">
        <v>103</v>
      </c>
      <c r="B1518" s="9"/>
      <c r="C1518" s="9"/>
      <c r="D1518" s="9"/>
      <c r="E1518" s="9">
        <v>2</v>
      </c>
      <c r="F1518" s="9">
        <v>2</v>
      </c>
    </row>
    <row r="1519" spans="1:9" x14ac:dyDescent="0.35">
      <c r="A1519" s="8" t="s">
        <v>940</v>
      </c>
      <c r="B1519" s="9">
        <v>2</v>
      </c>
      <c r="C1519" s="9"/>
      <c r="D1519" s="9"/>
      <c r="E1519" s="9"/>
      <c r="F1519" s="9">
        <v>2</v>
      </c>
    </row>
    <row r="1520" spans="1:9" x14ac:dyDescent="0.35">
      <c r="A1520" s="8" t="s">
        <v>1064</v>
      </c>
      <c r="B1520" s="9">
        <v>2</v>
      </c>
      <c r="C1520" s="9"/>
      <c r="D1520" s="9"/>
      <c r="E1520" s="9"/>
      <c r="F1520" s="9">
        <v>2</v>
      </c>
    </row>
    <row r="1521" spans="1:6" x14ac:dyDescent="0.35">
      <c r="A1521" s="8" t="s">
        <v>126</v>
      </c>
      <c r="B1521" s="9"/>
      <c r="C1521" s="9"/>
      <c r="D1521" s="9"/>
      <c r="E1521" s="9">
        <v>2</v>
      </c>
      <c r="F1521" s="9">
        <v>2</v>
      </c>
    </row>
    <row r="1522" spans="1:6" x14ac:dyDescent="0.35">
      <c r="A1522" s="8" t="s">
        <v>1035</v>
      </c>
      <c r="B1522" s="9">
        <v>2</v>
      </c>
      <c r="C1522" s="9"/>
      <c r="D1522" s="9"/>
      <c r="E1522" s="9"/>
      <c r="F1522" s="9">
        <v>2</v>
      </c>
    </row>
    <row r="1523" spans="1:6" x14ac:dyDescent="0.35">
      <c r="A1523" s="8" t="s">
        <v>137</v>
      </c>
      <c r="B1523" s="9"/>
      <c r="C1523" s="9">
        <v>2</v>
      </c>
      <c r="D1523" s="9"/>
      <c r="E1523" s="9"/>
      <c r="F1523" s="9">
        <v>2</v>
      </c>
    </row>
    <row r="1524" spans="1:6" x14ac:dyDescent="0.35">
      <c r="A1524" s="8" t="s">
        <v>1465</v>
      </c>
      <c r="B1524" s="9"/>
      <c r="C1524" s="9">
        <v>1</v>
      </c>
      <c r="D1524" s="9"/>
      <c r="E1524" s="9">
        <v>1</v>
      </c>
      <c r="F1524" s="9">
        <v>2</v>
      </c>
    </row>
    <row r="1525" spans="1:6" x14ac:dyDescent="0.35">
      <c r="A1525" s="8" t="s">
        <v>194</v>
      </c>
      <c r="B1525" s="9">
        <v>1</v>
      </c>
      <c r="C1525" s="9"/>
      <c r="D1525" s="9"/>
      <c r="E1525" s="9">
        <v>1</v>
      </c>
      <c r="F1525" s="9">
        <v>2</v>
      </c>
    </row>
    <row r="1526" spans="1:6" x14ac:dyDescent="0.35">
      <c r="A1526" s="8" t="s">
        <v>1046</v>
      </c>
      <c r="B1526" s="9">
        <v>1</v>
      </c>
      <c r="C1526" s="9"/>
      <c r="D1526" s="9"/>
      <c r="E1526" s="9">
        <v>1</v>
      </c>
      <c r="F1526" s="9">
        <v>2</v>
      </c>
    </row>
    <row r="1527" spans="1:6" x14ac:dyDescent="0.35">
      <c r="A1527" s="8" t="s">
        <v>208</v>
      </c>
      <c r="B1527" s="9"/>
      <c r="C1527" s="9">
        <v>2</v>
      </c>
      <c r="D1527" s="9"/>
      <c r="E1527" s="9"/>
      <c r="F1527" s="9">
        <v>2</v>
      </c>
    </row>
    <row r="1528" spans="1:6" x14ac:dyDescent="0.35">
      <c r="A1528" s="8" t="s">
        <v>399</v>
      </c>
      <c r="B1528" s="9">
        <v>1</v>
      </c>
      <c r="C1528" s="9"/>
      <c r="D1528" s="9">
        <v>1</v>
      </c>
      <c r="E1528" s="9"/>
      <c r="F1528" s="9">
        <v>2</v>
      </c>
    </row>
    <row r="1529" spans="1:6" x14ac:dyDescent="0.35">
      <c r="A1529" s="8" t="s">
        <v>187</v>
      </c>
      <c r="B1529" s="9"/>
      <c r="C1529" s="9"/>
      <c r="D1529" s="9"/>
      <c r="E1529" s="9">
        <v>2</v>
      </c>
      <c r="F1529" s="9">
        <v>2</v>
      </c>
    </row>
    <row r="1530" spans="1:6" x14ac:dyDescent="0.35">
      <c r="A1530" s="8" t="s">
        <v>1071</v>
      </c>
      <c r="B1530" s="9">
        <v>2</v>
      </c>
      <c r="C1530" s="9"/>
      <c r="D1530" s="9"/>
      <c r="E1530" s="9"/>
      <c r="F1530" s="9">
        <v>2</v>
      </c>
    </row>
    <row r="1531" spans="1:6" x14ac:dyDescent="0.35">
      <c r="A1531" s="8" t="s">
        <v>79</v>
      </c>
      <c r="B1531" s="9">
        <v>1</v>
      </c>
      <c r="C1531" s="9"/>
      <c r="D1531" s="9"/>
      <c r="E1531" s="9">
        <v>1</v>
      </c>
      <c r="F1531" s="9">
        <v>2</v>
      </c>
    </row>
    <row r="1532" spans="1:6" x14ac:dyDescent="0.35">
      <c r="A1532" s="8" t="s">
        <v>331</v>
      </c>
      <c r="B1532" s="9"/>
      <c r="C1532" s="9">
        <v>1</v>
      </c>
      <c r="D1532" s="9">
        <v>1</v>
      </c>
      <c r="E1532" s="9"/>
      <c r="F1532" s="9">
        <v>2</v>
      </c>
    </row>
    <row r="1533" spans="1:6" x14ac:dyDescent="0.35">
      <c r="A1533" s="8" t="s">
        <v>167</v>
      </c>
      <c r="B1533" s="9"/>
      <c r="C1533" s="9">
        <v>1</v>
      </c>
      <c r="D1533" s="9"/>
      <c r="E1533" s="9">
        <v>1</v>
      </c>
      <c r="F1533" s="9">
        <v>2</v>
      </c>
    </row>
    <row r="1534" spans="1:6" x14ac:dyDescent="0.35">
      <c r="A1534" s="8" t="s">
        <v>51</v>
      </c>
      <c r="B1534" s="9">
        <v>1</v>
      </c>
      <c r="C1534" s="9"/>
      <c r="D1534" s="9"/>
      <c r="E1534" s="9">
        <v>1</v>
      </c>
      <c r="F1534" s="9">
        <v>2</v>
      </c>
    </row>
    <row r="1535" spans="1:6" x14ac:dyDescent="0.35">
      <c r="A1535" s="8" t="s">
        <v>1038</v>
      </c>
      <c r="B1535" s="9">
        <v>2</v>
      </c>
      <c r="C1535" s="9"/>
      <c r="D1535" s="9"/>
      <c r="E1535" s="9"/>
      <c r="F1535" s="9">
        <v>2</v>
      </c>
    </row>
    <row r="1536" spans="1:6" x14ac:dyDescent="0.35">
      <c r="A1536" s="8" t="s">
        <v>353</v>
      </c>
      <c r="B1536" s="9"/>
      <c r="C1536" s="9">
        <v>2</v>
      </c>
      <c r="D1536" s="9"/>
      <c r="E1536" s="9"/>
      <c r="F1536" s="9">
        <v>2</v>
      </c>
    </row>
    <row r="1537" spans="1:6" x14ac:dyDescent="0.35">
      <c r="A1537" s="8" t="s">
        <v>369</v>
      </c>
      <c r="B1537" s="9"/>
      <c r="C1537" s="9"/>
      <c r="D1537" s="9"/>
      <c r="E1537" s="9">
        <v>2</v>
      </c>
      <c r="F1537" s="9">
        <v>2</v>
      </c>
    </row>
    <row r="1538" spans="1:6" x14ac:dyDescent="0.35">
      <c r="A1538" s="8" t="s">
        <v>58</v>
      </c>
      <c r="B1538" s="9"/>
      <c r="C1538" s="9"/>
      <c r="D1538" s="9"/>
      <c r="E1538" s="9">
        <v>1</v>
      </c>
      <c r="F1538" s="9">
        <v>1</v>
      </c>
    </row>
    <row r="1539" spans="1:6" x14ac:dyDescent="0.35">
      <c r="A1539" s="8" t="s">
        <v>999</v>
      </c>
      <c r="B1539" s="9">
        <v>1</v>
      </c>
      <c r="C1539" s="9"/>
      <c r="D1539" s="9"/>
      <c r="E1539" s="9"/>
      <c r="F1539" s="9">
        <v>1</v>
      </c>
    </row>
    <row r="1540" spans="1:6" x14ac:dyDescent="0.35">
      <c r="A1540" s="8" t="s">
        <v>69</v>
      </c>
      <c r="B1540" s="9"/>
      <c r="C1540" s="9"/>
      <c r="D1540" s="9"/>
      <c r="E1540" s="9">
        <v>1</v>
      </c>
      <c r="F1540" s="9">
        <v>1</v>
      </c>
    </row>
    <row r="1541" spans="1:6" x14ac:dyDescent="0.35">
      <c r="A1541" s="8" t="s">
        <v>944</v>
      </c>
      <c r="B1541" s="9"/>
      <c r="C1541" s="9"/>
      <c r="D1541" s="9"/>
      <c r="E1541" s="9">
        <v>1</v>
      </c>
      <c r="F1541" s="9">
        <v>1</v>
      </c>
    </row>
    <row r="1542" spans="1:6" x14ac:dyDescent="0.35">
      <c r="A1542" s="8" t="s">
        <v>78</v>
      </c>
      <c r="B1542" s="9"/>
      <c r="C1542" s="9"/>
      <c r="D1542" s="9"/>
      <c r="E1542" s="9">
        <v>1</v>
      </c>
      <c r="F1542" s="9">
        <v>1</v>
      </c>
    </row>
    <row r="1543" spans="1:6" x14ac:dyDescent="0.35">
      <c r="A1543" s="8" t="s">
        <v>1068</v>
      </c>
      <c r="B1543" s="9">
        <v>1</v>
      </c>
      <c r="C1543" s="9"/>
      <c r="D1543" s="9"/>
      <c r="E1543" s="9"/>
      <c r="F1543" s="9">
        <v>1</v>
      </c>
    </row>
    <row r="1544" spans="1:6" x14ac:dyDescent="0.35">
      <c r="A1544" s="8" t="s">
        <v>910</v>
      </c>
      <c r="B1544" s="9"/>
      <c r="C1544" s="9"/>
      <c r="D1544" s="9">
        <v>1</v>
      </c>
      <c r="E1544" s="9"/>
      <c r="F1544" s="9">
        <v>1</v>
      </c>
    </row>
    <row r="1545" spans="1:6" x14ac:dyDescent="0.35">
      <c r="A1545" s="8" t="s">
        <v>94</v>
      </c>
      <c r="B1545" s="9"/>
      <c r="C1545" s="9"/>
      <c r="D1545" s="9"/>
      <c r="E1545" s="9">
        <v>1</v>
      </c>
      <c r="F1545" s="9">
        <v>1</v>
      </c>
    </row>
    <row r="1546" spans="1:6" x14ac:dyDescent="0.35">
      <c r="A1546" s="8" t="s">
        <v>109</v>
      </c>
      <c r="B1546" s="9">
        <v>1</v>
      </c>
      <c r="C1546" s="9"/>
      <c r="D1546" s="9"/>
      <c r="E1546" s="9"/>
      <c r="F1546" s="9">
        <v>1</v>
      </c>
    </row>
    <row r="1547" spans="1:6" x14ac:dyDescent="0.35">
      <c r="A1547" s="8" t="s">
        <v>118</v>
      </c>
      <c r="B1547" s="9"/>
      <c r="C1547" s="9"/>
      <c r="D1547" s="9"/>
      <c r="E1547" s="9">
        <v>1</v>
      </c>
      <c r="F1547" s="9">
        <v>1</v>
      </c>
    </row>
    <row r="1548" spans="1:6" x14ac:dyDescent="0.35">
      <c r="A1548" s="8" t="s">
        <v>129</v>
      </c>
      <c r="B1548" s="9"/>
      <c r="C1548" s="9">
        <v>1</v>
      </c>
      <c r="D1548" s="9"/>
      <c r="E1548" s="9"/>
      <c r="F1548" s="9">
        <v>1</v>
      </c>
    </row>
    <row r="1549" spans="1:6" x14ac:dyDescent="0.35">
      <c r="A1549" s="8" t="s">
        <v>131</v>
      </c>
      <c r="B1549" s="9"/>
      <c r="C1549" s="9"/>
      <c r="D1549" s="9"/>
      <c r="E1549" s="9">
        <v>1</v>
      </c>
      <c r="F1549" s="9">
        <v>1</v>
      </c>
    </row>
    <row r="1550" spans="1:6" x14ac:dyDescent="0.35">
      <c r="A1550" s="8" t="s">
        <v>2140</v>
      </c>
      <c r="B1550" s="9">
        <v>1</v>
      </c>
      <c r="C1550" s="9"/>
      <c r="D1550" s="9"/>
      <c r="E1550" s="9"/>
      <c r="F1550" s="9">
        <v>1</v>
      </c>
    </row>
    <row r="1551" spans="1:6" x14ac:dyDescent="0.35">
      <c r="A1551" s="8" t="s">
        <v>1179</v>
      </c>
      <c r="B1551" s="9">
        <v>1</v>
      </c>
      <c r="C1551" s="9"/>
      <c r="D1551" s="9"/>
      <c r="E1551" s="9"/>
      <c r="F1551" s="9">
        <v>1</v>
      </c>
    </row>
    <row r="1552" spans="1:6" x14ac:dyDescent="0.35">
      <c r="A1552" s="8" t="s">
        <v>761</v>
      </c>
      <c r="B1552" s="9">
        <v>1</v>
      </c>
      <c r="C1552" s="9"/>
      <c r="D1552" s="9"/>
      <c r="E1552" s="9"/>
      <c r="F1552" s="9">
        <v>1</v>
      </c>
    </row>
    <row r="1553" spans="1:6" x14ac:dyDescent="0.35">
      <c r="A1553" s="8" t="s">
        <v>2130</v>
      </c>
      <c r="B1553" s="9">
        <v>1</v>
      </c>
      <c r="C1553" s="9"/>
      <c r="D1553" s="9"/>
      <c r="E1553" s="9"/>
      <c r="F1553" s="9">
        <v>1</v>
      </c>
    </row>
    <row r="1554" spans="1:6" x14ac:dyDescent="0.35">
      <c r="A1554" s="8" t="s">
        <v>492</v>
      </c>
      <c r="B1554" s="9">
        <v>1</v>
      </c>
      <c r="C1554" s="9"/>
      <c r="D1554" s="9"/>
      <c r="E1554" s="9"/>
      <c r="F1554" s="9">
        <v>1</v>
      </c>
    </row>
    <row r="1555" spans="1:6" x14ac:dyDescent="0.35">
      <c r="A1555" s="8" t="s">
        <v>963</v>
      </c>
      <c r="B1555" s="9">
        <v>1</v>
      </c>
      <c r="C1555" s="9"/>
      <c r="D1555" s="9"/>
      <c r="E1555" s="9"/>
      <c r="F1555" s="9">
        <v>1</v>
      </c>
    </row>
    <row r="1556" spans="1:6" x14ac:dyDescent="0.35">
      <c r="A1556" s="8" t="s">
        <v>1052</v>
      </c>
      <c r="B1556" s="9">
        <v>1</v>
      </c>
      <c r="C1556" s="9"/>
      <c r="D1556" s="9"/>
      <c r="E1556" s="9"/>
      <c r="F1556" s="9">
        <v>1</v>
      </c>
    </row>
    <row r="1557" spans="1:6" x14ac:dyDescent="0.35">
      <c r="A1557" s="8" t="s">
        <v>2043</v>
      </c>
      <c r="B1557" s="9"/>
      <c r="C1557" s="9"/>
      <c r="D1557" s="9"/>
      <c r="E1557" s="9">
        <v>1</v>
      </c>
      <c r="F1557" s="9">
        <v>1</v>
      </c>
    </row>
    <row r="1558" spans="1:6" x14ac:dyDescent="0.35">
      <c r="A1558" s="8" t="s">
        <v>1215</v>
      </c>
      <c r="B1558" s="9"/>
      <c r="C1558" s="9"/>
      <c r="D1558" s="9"/>
      <c r="E1558" s="9">
        <v>1</v>
      </c>
      <c r="F1558" s="9">
        <v>1</v>
      </c>
    </row>
    <row r="1559" spans="1:6" x14ac:dyDescent="0.35">
      <c r="A1559" s="8" t="s">
        <v>350</v>
      </c>
      <c r="B1559" s="9"/>
      <c r="C1559" s="9"/>
      <c r="D1559" s="9"/>
      <c r="E1559" s="9">
        <v>1</v>
      </c>
      <c r="F1559" s="9">
        <v>1</v>
      </c>
    </row>
    <row r="1560" spans="1:6" x14ac:dyDescent="0.35">
      <c r="A1560" s="8" t="s">
        <v>438</v>
      </c>
      <c r="B1560" s="9">
        <v>1</v>
      </c>
      <c r="C1560" s="9"/>
      <c r="D1560" s="9"/>
      <c r="E1560" s="9"/>
      <c r="F1560" s="9">
        <v>1</v>
      </c>
    </row>
    <row r="1561" spans="1:6" x14ac:dyDescent="0.35">
      <c r="A1561" s="8" t="s">
        <v>2168</v>
      </c>
      <c r="B1561" s="9"/>
      <c r="C1561" s="9"/>
      <c r="D1561" s="9"/>
      <c r="E1561" s="9">
        <v>1</v>
      </c>
      <c r="F1561" s="9">
        <v>1</v>
      </c>
    </row>
    <row r="1562" spans="1:6" x14ac:dyDescent="0.35">
      <c r="A1562" s="8" t="s">
        <v>752</v>
      </c>
      <c r="B1562" s="9"/>
      <c r="C1562" s="9"/>
      <c r="D1562" s="9"/>
      <c r="E1562" s="9">
        <v>1</v>
      </c>
      <c r="F1562" s="9">
        <v>1</v>
      </c>
    </row>
    <row r="1563" spans="1:6" x14ac:dyDescent="0.35">
      <c r="A1563" s="8" t="s">
        <v>1079</v>
      </c>
      <c r="B1563" s="9">
        <v>1</v>
      </c>
      <c r="C1563" s="9"/>
      <c r="D1563" s="9"/>
      <c r="E1563" s="9"/>
      <c r="F1563" s="9">
        <v>1</v>
      </c>
    </row>
    <row r="1564" spans="1:6" x14ac:dyDescent="0.35">
      <c r="A1564" s="8" t="s">
        <v>1051</v>
      </c>
      <c r="B1564" s="9">
        <v>1</v>
      </c>
      <c r="C1564" s="9"/>
      <c r="D1564" s="9"/>
      <c r="E1564" s="9"/>
      <c r="F1564" s="9">
        <v>1</v>
      </c>
    </row>
    <row r="1565" spans="1:6" x14ac:dyDescent="0.35">
      <c r="A1565" s="8" t="s">
        <v>206</v>
      </c>
      <c r="B1565" s="9"/>
      <c r="C1565" s="9">
        <v>1</v>
      </c>
      <c r="D1565" s="9"/>
      <c r="E1565" s="9"/>
      <c r="F1565" s="9">
        <v>1</v>
      </c>
    </row>
    <row r="1566" spans="1:6" x14ac:dyDescent="0.35">
      <c r="A1566" s="8" t="s">
        <v>1000</v>
      </c>
      <c r="B1566" s="9"/>
      <c r="C1566" s="9"/>
      <c r="D1566" s="9"/>
      <c r="E1566" s="9">
        <v>1</v>
      </c>
      <c r="F1566" s="9">
        <v>1</v>
      </c>
    </row>
    <row r="1567" spans="1:6" x14ac:dyDescent="0.35">
      <c r="A1567" s="8" t="s">
        <v>1212</v>
      </c>
      <c r="B1567" s="9">
        <v>1</v>
      </c>
      <c r="C1567" s="9"/>
      <c r="D1567" s="9"/>
      <c r="E1567" s="9"/>
      <c r="F1567" s="9">
        <v>1</v>
      </c>
    </row>
    <row r="1568" spans="1:6" x14ac:dyDescent="0.35">
      <c r="A1568" s="8" t="s">
        <v>209</v>
      </c>
      <c r="B1568" s="9"/>
      <c r="C1568" s="9">
        <v>1</v>
      </c>
      <c r="D1568" s="9"/>
      <c r="E1568" s="9"/>
      <c r="F1568" s="9">
        <v>1</v>
      </c>
    </row>
    <row r="1569" spans="1:6" x14ac:dyDescent="0.35">
      <c r="A1569" s="8" t="s">
        <v>2199</v>
      </c>
      <c r="B1569" s="9"/>
      <c r="C1569" s="9">
        <v>1</v>
      </c>
      <c r="D1569" s="9"/>
      <c r="E1569" s="9"/>
      <c r="F1569" s="9">
        <v>1</v>
      </c>
    </row>
    <row r="1570" spans="1:6" x14ac:dyDescent="0.35">
      <c r="A1570" s="8" t="s">
        <v>235</v>
      </c>
      <c r="B1570" s="9"/>
      <c r="C1570" s="9"/>
      <c r="D1570" s="9"/>
      <c r="E1570" s="9">
        <v>1</v>
      </c>
      <c r="F1570" s="9">
        <v>1</v>
      </c>
    </row>
    <row r="1571" spans="1:6" x14ac:dyDescent="0.35">
      <c r="A1571" s="8" t="s">
        <v>245</v>
      </c>
      <c r="B1571" s="9"/>
      <c r="C1571" s="9">
        <v>1</v>
      </c>
      <c r="D1571" s="9"/>
      <c r="E1571" s="9"/>
      <c r="F1571" s="9">
        <v>1</v>
      </c>
    </row>
    <row r="1572" spans="1:6" x14ac:dyDescent="0.35">
      <c r="A1572" s="8" t="s">
        <v>249</v>
      </c>
      <c r="B1572" s="9"/>
      <c r="C1572" s="9">
        <v>1</v>
      </c>
      <c r="D1572" s="9"/>
      <c r="E1572" s="9"/>
      <c r="F1572" s="9">
        <v>1</v>
      </c>
    </row>
    <row r="1573" spans="1:6" x14ac:dyDescent="0.35">
      <c r="A1573" s="8" t="s">
        <v>267</v>
      </c>
      <c r="B1573" s="9"/>
      <c r="C1573" s="9"/>
      <c r="D1573" s="9"/>
      <c r="E1573" s="9">
        <v>1</v>
      </c>
      <c r="F1573" s="9">
        <v>1</v>
      </c>
    </row>
    <row r="1574" spans="1:6" x14ac:dyDescent="0.35">
      <c r="A1574" s="8" t="s">
        <v>269</v>
      </c>
      <c r="B1574" s="9"/>
      <c r="C1574" s="9"/>
      <c r="D1574" s="9"/>
      <c r="E1574" s="9">
        <v>1</v>
      </c>
      <c r="F1574" s="9">
        <v>1</v>
      </c>
    </row>
    <row r="1575" spans="1:6" x14ac:dyDescent="0.35">
      <c r="A1575" s="8" t="s">
        <v>1056</v>
      </c>
      <c r="B1575" s="9">
        <v>1</v>
      </c>
      <c r="C1575" s="9"/>
      <c r="D1575" s="9"/>
      <c r="E1575" s="9"/>
      <c r="F1575" s="9">
        <v>1</v>
      </c>
    </row>
    <row r="1576" spans="1:6" x14ac:dyDescent="0.35">
      <c r="A1576" s="8" t="s">
        <v>873</v>
      </c>
      <c r="B1576" s="9"/>
      <c r="C1576" s="9"/>
      <c r="D1576" s="9">
        <v>1</v>
      </c>
      <c r="E1576" s="9"/>
      <c r="F1576" s="9">
        <v>1</v>
      </c>
    </row>
    <row r="1577" spans="1:6" x14ac:dyDescent="0.35">
      <c r="A1577" s="8" t="s">
        <v>935</v>
      </c>
      <c r="B1577" s="9"/>
      <c r="C1577" s="9"/>
      <c r="D1577" s="9">
        <v>1</v>
      </c>
      <c r="E1577" s="9"/>
      <c r="F1577" s="9">
        <v>1</v>
      </c>
    </row>
    <row r="1578" spans="1:6" x14ac:dyDescent="0.35">
      <c r="A1578" s="8" t="s">
        <v>242</v>
      </c>
      <c r="B1578" s="9"/>
      <c r="C1578" s="9"/>
      <c r="D1578" s="9"/>
      <c r="E1578" s="9">
        <v>1</v>
      </c>
      <c r="F1578" s="9">
        <v>1</v>
      </c>
    </row>
    <row r="1579" spans="1:6" x14ac:dyDescent="0.35">
      <c r="A1579" s="8" t="s">
        <v>1066</v>
      </c>
      <c r="B1579" s="9"/>
      <c r="C1579" s="9"/>
      <c r="D1579" s="9"/>
      <c r="E1579" s="9">
        <v>1</v>
      </c>
      <c r="F1579" s="9">
        <v>1</v>
      </c>
    </row>
    <row r="1580" spans="1:6" x14ac:dyDescent="0.35">
      <c r="A1580" s="8" t="s">
        <v>1065</v>
      </c>
      <c r="B1580" s="9">
        <v>1</v>
      </c>
      <c r="C1580" s="9"/>
      <c r="D1580" s="9"/>
      <c r="E1580" s="9"/>
      <c r="F1580" s="9">
        <v>1</v>
      </c>
    </row>
    <row r="1581" spans="1:6" x14ac:dyDescent="0.35">
      <c r="A1581" s="8" t="s">
        <v>1070</v>
      </c>
      <c r="B1581" s="9">
        <v>1</v>
      </c>
      <c r="C1581" s="9"/>
      <c r="D1581" s="9"/>
      <c r="E1581" s="9"/>
      <c r="F1581" s="9">
        <v>1</v>
      </c>
    </row>
    <row r="1582" spans="1:6" x14ac:dyDescent="0.35">
      <c r="A1582" s="8" t="s">
        <v>294</v>
      </c>
      <c r="B1582" s="9"/>
      <c r="C1582" s="9">
        <v>1</v>
      </c>
      <c r="D1582" s="9"/>
      <c r="E1582" s="9"/>
      <c r="F1582" s="9">
        <v>1</v>
      </c>
    </row>
    <row r="1583" spans="1:6" x14ac:dyDescent="0.35">
      <c r="A1583" s="8" t="s">
        <v>28</v>
      </c>
      <c r="B1583" s="9"/>
      <c r="C1583" s="9"/>
      <c r="D1583" s="9"/>
      <c r="E1583" s="9">
        <v>1</v>
      </c>
      <c r="F1583" s="9">
        <v>1</v>
      </c>
    </row>
    <row r="1584" spans="1:6" x14ac:dyDescent="0.35">
      <c r="A1584" s="8" t="s">
        <v>1464</v>
      </c>
      <c r="B1584" s="9"/>
      <c r="C1584" s="9"/>
      <c r="D1584" s="9"/>
      <c r="E1584" s="9">
        <v>1</v>
      </c>
      <c r="F1584" s="9">
        <v>1</v>
      </c>
    </row>
    <row r="1585" spans="1:6" x14ac:dyDescent="0.35">
      <c r="A1585" s="8" t="s">
        <v>297</v>
      </c>
      <c r="B1585" s="9"/>
      <c r="C1585" s="9"/>
      <c r="D1585" s="9"/>
      <c r="E1585" s="9">
        <v>1</v>
      </c>
      <c r="F1585" s="9">
        <v>1</v>
      </c>
    </row>
    <row r="1586" spans="1:6" x14ac:dyDescent="0.35">
      <c r="A1586" s="8" t="s">
        <v>301</v>
      </c>
      <c r="B1586" s="9"/>
      <c r="C1586" s="9"/>
      <c r="D1586" s="9"/>
      <c r="E1586" s="9">
        <v>1</v>
      </c>
      <c r="F1586" s="9">
        <v>1</v>
      </c>
    </row>
    <row r="1587" spans="1:6" x14ac:dyDescent="0.35">
      <c r="A1587" s="8" t="s">
        <v>733</v>
      </c>
      <c r="B1587" s="9">
        <v>1</v>
      </c>
      <c r="C1587" s="9"/>
      <c r="D1587" s="9"/>
      <c r="E1587" s="9"/>
      <c r="F1587" s="9">
        <v>1</v>
      </c>
    </row>
    <row r="1588" spans="1:6" x14ac:dyDescent="0.35">
      <c r="A1588" s="8" t="s">
        <v>305</v>
      </c>
      <c r="B1588" s="9"/>
      <c r="C1588" s="9"/>
      <c r="D1588" s="9"/>
      <c r="E1588" s="9">
        <v>1</v>
      </c>
      <c r="F1588" s="9">
        <v>1</v>
      </c>
    </row>
    <row r="1589" spans="1:6" x14ac:dyDescent="0.35">
      <c r="A1589" s="8" t="s">
        <v>316</v>
      </c>
      <c r="B1589" s="9"/>
      <c r="C1589" s="9">
        <v>1</v>
      </c>
      <c r="D1589" s="9"/>
      <c r="E1589" s="9"/>
      <c r="F1589" s="9">
        <v>1</v>
      </c>
    </row>
    <row r="1590" spans="1:6" x14ac:dyDescent="0.35">
      <c r="A1590" s="8" t="s">
        <v>1204</v>
      </c>
      <c r="B1590" s="9">
        <v>1</v>
      </c>
      <c r="C1590" s="9"/>
      <c r="D1590" s="9"/>
      <c r="E1590" s="9"/>
      <c r="F1590" s="9">
        <v>1</v>
      </c>
    </row>
    <row r="1591" spans="1:6" x14ac:dyDescent="0.35">
      <c r="A1591" s="8" t="s">
        <v>324</v>
      </c>
      <c r="B1591" s="9"/>
      <c r="C1591" s="9"/>
      <c r="D1591" s="9"/>
      <c r="E1591" s="9">
        <v>1</v>
      </c>
      <c r="F1591" s="9">
        <v>1</v>
      </c>
    </row>
    <row r="1592" spans="1:6" x14ac:dyDescent="0.35">
      <c r="A1592" s="8" t="s">
        <v>1132</v>
      </c>
      <c r="B1592" s="9">
        <v>1</v>
      </c>
      <c r="C1592" s="9"/>
      <c r="D1592" s="9"/>
      <c r="E1592" s="9"/>
      <c r="F1592" s="9">
        <v>1</v>
      </c>
    </row>
    <row r="1593" spans="1:6" x14ac:dyDescent="0.35">
      <c r="A1593" s="8" t="s">
        <v>1224</v>
      </c>
      <c r="B1593" s="9">
        <v>1</v>
      </c>
      <c r="C1593" s="9"/>
      <c r="D1593" s="9"/>
      <c r="E1593" s="9"/>
      <c r="F1593" s="9">
        <v>1</v>
      </c>
    </row>
    <row r="1594" spans="1:6" x14ac:dyDescent="0.35">
      <c r="A1594" s="8" t="s">
        <v>647</v>
      </c>
      <c r="B1594" s="9"/>
      <c r="C1594" s="9"/>
      <c r="D1594" s="9">
        <v>1</v>
      </c>
      <c r="E1594" s="9"/>
      <c r="F1594" s="9">
        <v>1</v>
      </c>
    </row>
    <row r="1595" spans="1:6" x14ac:dyDescent="0.35">
      <c r="A1595" s="8" t="s">
        <v>2126</v>
      </c>
      <c r="B1595" s="9">
        <v>1</v>
      </c>
      <c r="C1595" s="9"/>
      <c r="D1595" s="9"/>
      <c r="E1595" s="9"/>
      <c r="F1595" s="9">
        <v>1</v>
      </c>
    </row>
    <row r="1596" spans="1:6" x14ac:dyDescent="0.35">
      <c r="A1596" s="8" t="s">
        <v>338</v>
      </c>
      <c r="B1596" s="9"/>
      <c r="C1596" s="9"/>
      <c r="D1596" s="9"/>
      <c r="E1596" s="9">
        <v>1</v>
      </c>
      <c r="F1596" s="9">
        <v>1</v>
      </c>
    </row>
    <row r="1597" spans="1:6" x14ac:dyDescent="0.35">
      <c r="A1597" s="8" t="s">
        <v>946</v>
      </c>
      <c r="B1597" s="9"/>
      <c r="C1597" s="9"/>
      <c r="D1597" s="9">
        <v>1</v>
      </c>
      <c r="E1597" s="9"/>
      <c r="F1597" s="9">
        <v>1</v>
      </c>
    </row>
    <row r="1598" spans="1:6" x14ac:dyDescent="0.35">
      <c r="A1598" s="8" t="s">
        <v>934</v>
      </c>
      <c r="B1598" s="9"/>
      <c r="C1598" s="9">
        <v>1</v>
      </c>
      <c r="D1598" s="9"/>
      <c r="E1598" s="9"/>
      <c r="F1598" s="9">
        <v>1</v>
      </c>
    </row>
    <row r="1599" spans="1:6" x14ac:dyDescent="0.35">
      <c r="A1599" s="8" t="s">
        <v>344</v>
      </c>
      <c r="B1599" s="9"/>
      <c r="C1599" s="9"/>
      <c r="D1599" s="9"/>
      <c r="E1599" s="9">
        <v>1</v>
      </c>
      <c r="F1599" s="9">
        <v>1</v>
      </c>
    </row>
    <row r="1600" spans="1:6" x14ac:dyDescent="0.35">
      <c r="A1600" s="8" t="s">
        <v>348</v>
      </c>
      <c r="B1600" s="9"/>
      <c r="C1600" s="9"/>
      <c r="D1600" s="9"/>
      <c r="E1600" s="9">
        <v>1</v>
      </c>
      <c r="F1600" s="9">
        <v>1</v>
      </c>
    </row>
    <row r="1601" spans="1:8" x14ac:dyDescent="0.35">
      <c r="A1601" s="8" t="s">
        <v>352</v>
      </c>
      <c r="B1601" s="9"/>
      <c r="C1601" s="9">
        <v>1</v>
      </c>
      <c r="D1601" s="9"/>
      <c r="E1601" s="9"/>
      <c r="F1601" s="9">
        <v>1</v>
      </c>
    </row>
    <row r="1602" spans="1:8" x14ac:dyDescent="0.35">
      <c r="A1602" s="8" t="s">
        <v>356</v>
      </c>
      <c r="B1602" s="9"/>
      <c r="C1602" s="9">
        <v>1</v>
      </c>
      <c r="D1602" s="9"/>
      <c r="E1602" s="9"/>
      <c r="F1602" s="9">
        <v>1</v>
      </c>
    </row>
    <row r="1603" spans="1:8" x14ac:dyDescent="0.35">
      <c r="A1603" s="8" t="s">
        <v>357</v>
      </c>
      <c r="B1603" s="9"/>
      <c r="C1603" s="9">
        <v>1</v>
      </c>
      <c r="D1603" s="9"/>
      <c r="E1603" s="9"/>
      <c r="F1603" s="9">
        <v>1</v>
      </c>
    </row>
    <row r="1604" spans="1:8" x14ac:dyDescent="0.35">
      <c r="A1604" s="8" t="s">
        <v>1075</v>
      </c>
      <c r="B1604" s="9">
        <v>1</v>
      </c>
      <c r="C1604" s="9"/>
      <c r="D1604" s="9"/>
      <c r="E1604" s="9"/>
      <c r="F1604" s="9">
        <v>1</v>
      </c>
    </row>
    <row r="1605" spans="1:8" x14ac:dyDescent="0.35">
      <c r="A1605" s="8" t="s">
        <v>1181</v>
      </c>
      <c r="B1605" s="9">
        <v>1</v>
      </c>
      <c r="C1605" s="9"/>
      <c r="D1605" s="9"/>
      <c r="E1605" s="9"/>
      <c r="F1605" s="9">
        <v>1</v>
      </c>
    </row>
    <row r="1606" spans="1:8" x14ac:dyDescent="0.35">
      <c r="A1606" s="8" t="s">
        <v>1077</v>
      </c>
      <c r="B1606" s="9">
        <v>1</v>
      </c>
      <c r="C1606" s="9"/>
      <c r="D1606" s="9"/>
      <c r="E1606" s="9"/>
      <c r="F1606" s="9">
        <v>1</v>
      </c>
    </row>
    <row r="1607" spans="1:8" x14ac:dyDescent="0.35">
      <c r="A1607" s="8" t="s">
        <v>388</v>
      </c>
      <c r="B1607" s="9"/>
      <c r="C1607" s="9">
        <v>1</v>
      </c>
      <c r="D1607" s="9"/>
      <c r="E1607" s="9"/>
      <c r="F1607" s="9">
        <v>1</v>
      </c>
    </row>
    <row r="1609" spans="1:8" x14ac:dyDescent="0.35">
      <c r="A1609" s="6" t="s">
        <v>2214</v>
      </c>
      <c r="B1609" t="s">
        <v>575</v>
      </c>
      <c r="C1609" t="s">
        <v>9</v>
      </c>
      <c r="D1609" t="s">
        <v>30</v>
      </c>
      <c r="E1609" t="s">
        <v>2215</v>
      </c>
      <c r="F1609" s="6" t="s">
        <v>2474</v>
      </c>
      <c r="G1609" s="6" t="s">
        <v>2214</v>
      </c>
      <c r="H1609" s="6" t="s">
        <v>575</v>
      </c>
    </row>
    <row r="1610" spans="1:8" x14ac:dyDescent="0.35">
      <c r="A1610" s="6" t="s">
        <v>2215</v>
      </c>
      <c r="B1610">
        <v>176</v>
      </c>
      <c r="C1610">
        <v>69</v>
      </c>
      <c r="D1610">
        <v>39</v>
      </c>
      <c r="E1610">
        <v>284</v>
      </c>
      <c r="G1610" s="6" t="s">
        <v>2215</v>
      </c>
      <c r="H1610" s="6">
        <v>176</v>
      </c>
    </row>
    <row r="1611" spans="1:8" x14ac:dyDescent="0.35">
      <c r="A1611" s="6" t="s">
        <v>95</v>
      </c>
      <c r="B1611">
        <v>9</v>
      </c>
      <c r="C1611">
        <v>2</v>
      </c>
      <c r="D1611">
        <v>2</v>
      </c>
      <c r="E1611">
        <v>13</v>
      </c>
      <c r="F1611">
        <f>E1611-B1611</f>
        <v>4</v>
      </c>
      <c r="G1611" s="6" t="s">
        <v>95</v>
      </c>
      <c r="H1611" s="6">
        <v>9</v>
      </c>
    </row>
    <row r="1612" spans="1:8" x14ac:dyDescent="0.35">
      <c r="A1612" s="6" t="s">
        <v>85</v>
      </c>
      <c r="B1612">
        <v>7</v>
      </c>
      <c r="C1612">
        <v>2</v>
      </c>
      <c r="D1612">
        <v>2</v>
      </c>
      <c r="E1612">
        <v>11</v>
      </c>
      <c r="F1612" s="6">
        <f t="shared" ref="F1612:F1626" si="33">E1612-B1612</f>
        <v>4</v>
      </c>
      <c r="G1612" s="6" t="s">
        <v>85</v>
      </c>
      <c r="H1612" s="6">
        <v>7</v>
      </c>
    </row>
    <row r="1613" spans="1:8" x14ac:dyDescent="0.35">
      <c r="A1613" s="6" t="s">
        <v>650</v>
      </c>
      <c r="B1613">
        <v>8</v>
      </c>
      <c r="D1613">
        <v>1</v>
      </c>
      <c r="E1613">
        <v>9</v>
      </c>
      <c r="F1613" s="6">
        <f t="shared" si="33"/>
        <v>1</v>
      </c>
      <c r="G1613" s="6" t="s">
        <v>650</v>
      </c>
      <c r="H1613" s="6">
        <v>8</v>
      </c>
    </row>
    <row r="1614" spans="1:8" x14ac:dyDescent="0.35">
      <c r="A1614" s="6" t="s">
        <v>322</v>
      </c>
      <c r="B1614">
        <v>4</v>
      </c>
      <c r="C1614">
        <v>3</v>
      </c>
      <c r="D1614">
        <v>2</v>
      </c>
      <c r="E1614">
        <v>9</v>
      </c>
      <c r="F1614" s="6">
        <f t="shared" si="33"/>
        <v>5</v>
      </c>
      <c r="G1614" s="6" t="s">
        <v>322</v>
      </c>
      <c r="H1614" s="6">
        <v>4</v>
      </c>
    </row>
    <row r="1615" spans="1:8" x14ac:dyDescent="0.35">
      <c r="A1615" s="6" t="s">
        <v>98</v>
      </c>
      <c r="B1615">
        <v>5</v>
      </c>
      <c r="C1615">
        <v>2</v>
      </c>
      <c r="D1615">
        <v>1</v>
      </c>
      <c r="E1615">
        <v>8</v>
      </c>
      <c r="F1615" s="6">
        <f t="shared" si="33"/>
        <v>3</v>
      </c>
      <c r="G1615" s="6" t="s">
        <v>98</v>
      </c>
      <c r="H1615" s="6">
        <v>5</v>
      </c>
    </row>
    <row r="1616" spans="1:8" x14ac:dyDescent="0.35">
      <c r="A1616" s="6" t="s">
        <v>438</v>
      </c>
      <c r="B1616">
        <v>4</v>
      </c>
      <c r="C1616">
        <v>2</v>
      </c>
      <c r="D1616">
        <v>1</v>
      </c>
      <c r="E1616">
        <v>7</v>
      </c>
      <c r="F1616" s="6">
        <f t="shared" si="33"/>
        <v>3</v>
      </c>
      <c r="G1616" s="6" t="s">
        <v>438</v>
      </c>
      <c r="H1616" s="6">
        <v>4</v>
      </c>
    </row>
    <row r="1617" spans="1:8" x14ac:dyDescent="0.35">
      <c r="A1617" s="6" t="s">
        <v>416</v>
      </c>
      <c r="B1617">
        <v>4</v>
      </c>
      <c r="C1617">
        <v>1</v>
      </c>
      <c r="D1617">
        <v>1</v>
      </c>
      <c r="E1617">
        <v>6</v>
      </c>
      <c r="F1617" s="6">
        <f t="shared" si="33"/>
        <v>2</v>
      </c>
      <c r="G1617" s="6" t="s">
        <v>416</v>
      </c>
      <c r="H1617" s="6">
        <v>4</v>
      </c>
    </row>
    <row r="1618" spans="1:8" x14ac:dyDescent="0.35">
      <c r="A1618" s="6" t="s">
        <v>722</v>
      </c>
      <c r="B1618">
        <v>3</v>
      </c>
      <c r="C1618">
        <v>2</v>
      </c>
      <c r="D1618">
        <v>1</v>
      </c>
      <c r="E1618">
        <v>6</v>
      </c>
      <c r="F1618" s="6">
        <f t="shared" si="33"/>
        <v>3</v>
      </c>
      <c r="G1618" s="6" t="s">
        <v>722</v>
      </c>
      <c r="H1618" s="6">
        <v>3</v>
      </c>
    </row>
    <row r="1619" spans="1:8" x14ac:dyDescent="0.35">
      <c r="A1619" s="6" t="s">
        <v>71</v>
      </c>
      <c r="B1619">
        <v>2</v>
      </c>
      <c r="C1619">
        <v>2</v>
      </c>
      <c r="D1619">
        <v>1</v>
      </c>
      <c r="E1619">
        <v>5</v>
      </c>
      <c r="F1619" s="6">
        <f t="shared" si="33"/>
        <v>3</v>
      </c>
      <c r="G1619" s="6" t="s">
        <v>71</v>
      </c>
      <c r="H1619" s="6">
        <v>2</v>
      </c>
    </row>
    <row r="1620" spans="1:8" x14ac:dyDescent="0.35">
      <c r="A1620" s="6" t="s">
        <v>209</v>
      </c>
      <c r="B1620">
        <v>4</v>
      </c>
      <c r="D1620">
        <v>1</v>
      </c>
      <c r="E1620">
        <v>5</v>
      </c>
      <c r="F1620" s="6">
        <f t="shared" si="33"/>
        <v>1</v>
      </c>
      <c r="G1620" s="6" t="s">
        <v>209</v>
      </c>
      <c r="H1620" s="6">
        <v>4</v>
      </c>
    </row>
    <row r="1621" spans="1:8" x14ac:dyDescent="0.35">
      <c r="A1621" s="6" t="s">
        <v>190</v>
      </c>
      <c r="B1621">
        <v>3</v>
      </c>
      <c r="C1621">
        <v>1</v>
      </c>
      <c r="D1621">
        <v>1</v>
      </c>
      <c r="E1621">
        <v>5</v>
      </c>
      <c r="F1621" s="6">
        <f t="shared" si="33"/>
        <v>2</v>
      </c>
      <c r="G1621" s="6" t="s">
        <v>190</v>
      </c>
      <c r="H1621" s="6">
        <v>3</v>
      </c>
    </row>
    <row r="1622" spans="1:8" x14ac:dyDescent="0.35">
      <c r="A1622" s="6" t="s">
        <v>111</v>
      </c>
      <c r="B1622">
        <v>2</v>
      </c>
      <c r="C1622">
        <v>2</v>
      </c>
      <c r="E1622">
        <v>4</v>
      </c>
      <c r="F1622" s="6">
        <f t="shared" si="33"/>
        <v>2</v>
      </c>
      <c r="G1622" s="6" t="s">
        <v>111</v>
      </c>
      <c r="H1622" s="6">
        <v>2</v>
      </c>
    </row>
    <row r="1623" spans="1:8" x14ac:dyDescent="0.35">
      <c r="A1623" s="6" t="s">
        <v>790</v>
      </c>
      <c r="B1623">
        <v>2</v>
      </c>
      <c r="C1623">
        <v>2</v>
      </c>
      <c r="E1623">
        <v>4</v>
      </c>
      <c r="F1623" s="6">
        <f t="shared" si="33"/>
        <v>2</v>
      </c>
      <c r="G1623" s="6" t="s">
        <v>790</v>
      </c>
      <c r="H1623" s="6">
        <v>2</v>
      </c>
    </row>
    <row r="1624" spans="1:8" x14ac:dyDescent="0.35">
      <c r="A1624" s="6" t="s">
        <v>1420</v>
      </c>
      <c r="B1624">
        <v>4</v>
      </c>
      <c r="E1624">
        <v>4</v>
      </c>
      <c r="F1624" s="6">
        <f t="shared" si="33"/>
        <v>0</v>
      </c>
      <c r="G1624" s="6" t="s">
        <v>1420</v>
      </c>
      <c r="H1624" s="6">
        <v>4</v>
      </c>
    </row>
    <row r="1625" spans="1:8" x14ac:dyDescent="0.35">
      <c r="A1625" s="6" t="s">
        <v>593</v>
      </c>
      <c r="B1625">
        <v>2</v>
      </c>
      <c r="C1625">
        <v>1</v>
      </c>
      <c r="D1625">
        <v>1</v>
      </c>
      <c r="E1625">
        <v>4</v>
      </c>
      <c r="F1625" s="6">
        <f t="shared" si="33"/>
        <v>2</v>
      </c>
      <c r="G1625" s="6" t="s">
        <v>593</v>
      </c>
      <c r="H1625" s="6">
        <v>2</v>
      </c>
    </row>
    <row r="1626" spans="1:8" x14ac:dyDescent="0.35">
      <c r="A1626" s="6" t="s">
        <v>178</v>
      </c>
      <c r="B1626">
        <v>2</v>
      </c>
      <c r="C1626">
        <v>1</v>
      </c>
      <c r="D1626">
        <v>1</v>
      </c>
      <c r="E1626">
        <v>4</v>
      </c>
      <c r="F1626" s="6">
        <f t="shared" si="33"/>
        <v>2</v>
      </c>
      <c r="G1626" s="6" t="s">
        <v>178</v>
      </c>
      <c r="H1626" s="6">
        <v>2</v>
      </c>
    </row>
    <row r="1627" spans="1:8" x14ac:dyDescent="0.35">
      <c r="A1627" s="6" t="s">
        <v>2107</v>
      </c>
      <c r="B1627">
        <v>2</v>
      </c>
      <c r="C1627">
        <v>1</v>
      </c>
      <c r="E1627">
        <v>3</v>
      </c>
    </row>
    <row r="1628" spans="1:8" x14ac:dyDescent="0.35">
      <c r="A1628" s="6" t="s">
        <v>761</v>
      </c>
      <c r="B1628">
        <v>3</v>
      </c>
      <c r="E1628">
        <v>3</v>
      </c>
    </row>
    <row r="1629" spans="1:8" x14ac:dyDescent="0.35">
      <c r="A1629" s="6" t="s">
        <v>2130</v>
      </c>
      <c r="B1629">
        <v>2</v>
      </c>
      <c r="D1629">
        <v>1</v>
      </c>
      <c r="E1629">
        <v>3</v>
      </c>
    </row>
    <row r="1630" spans="1:8" x14ac:dyDescent="0.35">
      <c r="A1630" s="6" t="s">
        <v>165</v>
      </c>
      <c r="B1630">
        <v>2</v>
      </c>
      <c r="C1630">
        <v>1</v>
      </c>
      <c r="E1630">
        <v>3</v>
      </c>
    </row>
    <row r="1631" spans="1:8" x14ac:dyDescent="0.35">
      <c r="A1631" s="6" t="s">
        <v>194</v>
      </c>
      <c r="B1631">
        <v>3</v>
      </c>
      <c r="E1631">
        <v>3</v>
      </c>
    </row>
    <row r="1632" spans="1:8" x14ac:dyDescent="0.35">
      <c r="A1632" s="6" t="s">
        <v>444</v>
      </c>
      <c r="B1632">
        <v>1</v>
      </c>
      <c r="C1632">
        <v>2</v>
      </c>
      <c r="E1632">
        <v>3</v>
      </c>
    </row>
    <row r="1633" spans="1:5" x14ac:dyDescent="0.35">
      <c r="A1633" s="6" t="s">
        <v>399</v>
      </c>
      <c r="B1633">
        <v>2</v>
      </c>
      <c r="C1633">
        <v>1</v>
      </c>
      <c r="E1633">
        <v>3</v>
      </c>
    </row>
    <row r="1634" spans="1:5" x14ac:dyDescent="0.35">
      <c r="A1634" s="6" t="s">
        <v>436</v>
      </c>
      <c r="B1634">
        <v>1</v>
      </c>
      <c r="C1634">
        <v>2</v>
      </c>
      <c r="E1634">
        <v>3</v>
      </c>
    </row>
    <row r="1635" spans="1:5" x14ac:dyDescent="0.35">
      <c r="A1635" s="6" t="s">
        <v>296</v>
      </c>
      <c r="B1635">
        <v>2</v>
      </c>
      <c r="C1635">
        <v>1</v>
      </c>
      <c r="E1635">
        <v>3</v>
      </c>
    </row>
    <row r="1636" spans="1:5" x14ac:dyDescent="0.35">
      <c r="A1636" s="6" t="s">
        <v>442</v>
      </c>
      <c r="B1636">
        <v>1</v>
      </c>
      <c r="C1636">
        <v>2</v>
      </c>
      <c r="E1636">
        <v>3</v>
      </c>
    </row>
    <row r="1637" spans="1:5" x14ac:dyDescent="0.35">
      <c r="A1637" s="6" t="s">
        <v>962</v>
      </c>
      <c r="B1637">
        <v>2</v>
      </c>
      <c r="D1637">
        <v>1</v>
      </c>
      <c r="E1637">
        <v>3</v>
      </c>
    </row>
    <row r="1638" spans="1:5" x14ac:dyDescent="0.35">
      <c r="A1638" s="6" t="s">
        <v>647</v>
      </c>
      <c r="B1638">
        <v>1</v>
      </c>
      <c r="D1638">
        <v>2</v>
      </c>
      <c r="E1638">
        <v>3</v>
      </c>
    </row>
    <row r="1639" spans="1:5" x14ac:dyDescent="0.35">
      <c r="A1639" s="6" t="s">
        <v>51</v>
      </c>
      <c r="B1639">
        <v>3</v>
      </c>
      <c r="E1639">
        <v>3</v>
      </c>
    </row>
    <row r="1640" spans="1:5" x14ac:dyDescent="0.35">
      <c r="A1640" s="6" t="s">
        <v>336</v>
      </c>
      <c r="B1640">
        <v>2</v>
      </c>
      <c r="C1640">
        <v>1</v>
      </c>
      <c r="E1640">
        <v>3</v>
      </c>
    </row>
    <row r="1641" spans="1:5" x14ac:dyDescent="0.35">
      <c r="A1641" s="6" t="s">
        <v>92</v>
      </c>
      <c r="B1641">
        <v>2</v>
      </c>
      <c r="C1641">
        <v>1</v>
      </c>
      <c r="E1641">
        <v>3</v>
      </c>
    </row>
    <row r="1642" spans="1:5" x14ac:dyDescent="0.35">
      <c r="A1642" s="6" t="s">
        <v>461</v>
      </c>
      <c r="C1642">
        <v>1</v>
      </c>
      <c r="D1642">
        <v>2</v>
      </c>
      <c r="E1642">
        <v>3</v>
      </c>
    </row>
    <row r="1643" spans="1:5" x14ac:dyDescent="0.35">
      <c r="A1643" s="6" t="s">
        <v>50</v>
      </c>
      <c r="B1643">
        <v>2</v>
      </c>
      <c r="E1643">
        <v>2</v>
      </c>
    </row>
    <row r="1644" spans="1:5" x14ac:dyDescent="0.35">
      <c r="A1644" s="6" t="s">
        <v>1027</v>
      </c>
      <c r="B1644">
        <v>1</v>
      </c>
      <c r="D1644">
        <v>1</v>
      </c>
      <c r="E1644">
        <v>2</v>
      </c>
    </row>
    <row r="1645" spans="1:5" x14ac:dyDescent="0.35">
      <c r="A1645" s="6" t="s">
        <v>2111</v>
      </c>
      <c r="B1645">
        <v>2</v>
      </c>
      <c r="E1645">
        <v>2</v>
      </c>
    </row>
    <row r="1646" spans="1:5" x14ac:dyDescent="0.35">
      <c r="A1646" s="6" t="s">
        <v>126</v>
      </c>
      <c r="B1646">
        <v>1</v>
      </c>
      <c r="C1646">
        <v>1</v>
      </c>
      <c r="E1646">
        <v>2</v>
      </c>
    </row>
    <row r="1647" spans="1:5" x14ac:dyDescent="0.35">
      <c r="A1647" s="6" t="s">
        <v>1035</v>
      </c>
      <c r="B1647">
        <v>2</v>
      </c>
      <c r="E1647">
        <v>2</v>
      </c>
    </row>
    <row r="1648" spans="1:5" x14ac:dyDescent="0.35">
      <c r="A1648" s="6" t="s">
        <v>1239</v>
      </c>
      <c r="B1648">
        <v>2</v>
      </c>
      <c r="E1648">
        <v>2</v>
      </c>
    </row>
    <row r="1649" spans="1:5" x14ac:dyDescent="0.35">
      <c r="A1649" s="6" t="s">
        <v>1006</v>
      </c>
      <c r="B1649">
        <v>2</v>
      </c>
      <c r="E1649">
        <v>2</v>
      </c>
    </row>
    <row r="1650" spans="1:5" x14ac:dyDescent="0.35">
      <c r="A1650" s="6" t="s">
        <v>1053</v>
      </c>
      <c r="B1650">
        <v>1</v>
      </c>
      <c r="D1650">
        <v>1</v>
      </c>
      <c r="E1650">
        <v>2</v>
      </c>
    </row>
    <row r="1651" spans="1:5" x14ac:dyDescent="0.35">
      <c r="A1651" s="6" t="s">
        <v>1052</v>
      </c>
      <c r="B1651">
        <v>2</v>
      </c>
      <c r="E1651">
        <v>2</v>
      </c>
    </row>
    <row r="1652" spans="1:5" x14ac:dyDescent="0.35">
      <c r="A1652" s="6" t="s">
        <v>752</v>
      </c>
      <c r="B1652">
        <v>1</v>
      </c>
      <c r="D1652">
        <v>1</v>
      </c>
      <c r="E1652">
        <v>2</v>
      </c>
    </row>
    <row r="1653" spans="1:5" x14ac:dyDescent="0.35">
      <c r="A1653" s="6" t="s">
        <v>2164</v>
      </c>
      <c r="B1653">
        <v>2</v>
      </c>
      <c r="E1653">
        <v>2</v>
      </c>
    </row>
    <row r="1654" spans="1:5" x14ac:dyDescent="0.35">
      <c r="A1654" s="6" t="s">
        <v>1056</v>
      </c>
      <c r="B1654">
        <v>2</v>
      </c>
      <c r="E1654">
        <v>2</v>
      </c>
    </row>
    <row r="1655" spans="1:5" x14ac:dyDescent="0.35">
      <c r="A1655" s="6" t="s">
        <v>242</v>
      </c>
      <c r="C1655">
        <v>2</v>
      </c>
      <c r="E1655">
        <v>2</v>
      </c>
    </row>
    <row r="1656" spans="1:5" x14ac:dyDescent="0.35">
      <c r="A1656" s="6" t="s">
        <v>1066</v>
      </c>
      <c r="B1656">
        <v>2</v>
      </c>
      <c r="E1656">
        <v>2</v>
      </c>
    </row>
    <row r="1657" spans="1:5" x14ac:dyDescent="0.35">
      <c r="A1657" s="6" t="s">
        <v>289</v>
      </c>
      <c r="B1657">
        <v>1</v>
      </c>
      <c r="D1657">
        <v>1</v>
      </c>
      <c r="E1657">
        <v>2</v>
      </c>
    </row>
    <row r="1658" spans="1:5" x14ac:dyDescent="0.35">
      <c r="A1658" s="6" t="s">
        <v>780</v>
      </c>
      <c r="B1658">
        <v>2</v>
      </c>
      <c r="E1658">
        <v>2</v>
      </c>
    </row>
    <row r="1659" spans="1:5" x14ac:dyDescent="0.35">
      <c r="A1659" s="6" t="s">
        <v>291</v>
      </c>
      <c r="C1659">
        <v>1</v>
      </c>
      <c r="D1659">
        <v>1</v>
      </c>
      <c r="E1659">
        <v>2</v>
      </c>
    </row>
    <row r="1660" spans="1:5" x14ac:dyDescent="0.35">
      <c r="A1660" s="6" t="s">
        <v>2147</v>
      </c>
      <c r="B1660">
        <v>2</v>
      </c>
      <c r="E1660">
        <v>2</v>
      </c>
    </row>
    <row r="1661" spans="1:5" x14ac:dyDescent="0.35">
      <c r="A1661" s="6" t="s">
        <v>79</v>
      </c>
      <c r="B1661">
        <v>1</v>
      </c>
      <c r="C1661">
        <v>1</v>
      </c>
      <c r="E1661">
        <v>2</v>
      </c>
    </row>
    <row r="1662" spans="1:5" x14ac:dyDescent="0.35">
      <c r="A1662" s="6" t="s">
        <v>500</v>
      </c>
      <c r="C1662">
        <v>1</v>
      </c>
      <c r="D1662">
        <v>1</v>
      </c>
      <c r="E1662">
        <v>2</v>
      </c>
    </row>
    <row r="1663" spans="1:5" x14ac:dyDescent="0.35">
      <c r="A1663" s="6" t="s">
        <v>1345</v>
      </c>
      <c r="B1663">
        <v>2</v>
      </c>
      <c r="E1663">
        <v>2</v>
      </c>
    </row>
    <row r="1664" spans="1:5" x14ac:dyDescent="0.35">
      <c r="A1664" s="6" t="s">
        <v>1404</v>
      </c>
      <c r="B1664">
        <v>1</v>
      </c>
      <c r="E1664">
        <v>1</v>
      </c>
    </row>
    <row r="1665" spans="1:5" x14ac:dyDescent="0.35">
      <c r="A1665" s="6" t="s">
        <v>2114</v>
      </c>
      <c r="C1665">
        <v>1</v>
      </c>
      <c r="E1665">
        <v>1</v>
      </c>
    </row>
    <row r="1666" spans="1:5" x14ac:dyDescent="0.35">
      <c r="A1666" s="6" t="s">
        <v>2108</v>
      </c>
      <c r="B1666">
        <v>1</v>
      </c>
      <c r="E1666">
        <v>1</v>
      </c>
    </row>
    <row r="1667" spans="1:5" x14ac:dyDescent="0.35">
      <c r="A1667" s="6" t="s">
        <v>762</v>
      </c>
      <c r="B1667">
        <v>1</v>
      </c>
      <c r="E1667">
        <v>1</v>
      </c>
    </row>
    <row r="1668" spans="1:5" x14ac:dyDescent="0.35">
      <c r="A1668" s="6" t="s">
        <v>78</v>
      </c>
      <c r="D1668">
        <v>1</v>
      </c>
      <c r="E1668">
        <v>1</v>
      </c>
    </row>
    <row r="1669" spans="1:5" x14ac:dyDescent="0.35">
      <c r="A1669" s="6" t="s">
        <v>753</v>
      </c>
      <c r="B1669">
        <v>1</v>
      </c>
      <c r="E1669">
        <v>1</v>
      </c>
    </row>
    <row r="1670" spans="1:5" x14ac:dyDescent="0.35">
      <c r="A1670" s="6" t="s">
        <v>1068</v>
      </c>
      <c r="B1670">
        <v>1</v>
      </c>
      <c r="E1670">
        <v>1</v>
      </c>
    </row>
    <row r="1671" spans="1:5" x14ac:dyDescent="0.35">
      <c r="A1671" s="6" t="s">
        <v>118</v>
      </c>
      <c r="D1671">
        <v>1</v>
      </c>
      <c r="E1671">
        <v>1</v>
      </c>
    </row>
    <row r="1672" spans="1:5" x14ac:dyDescent="0.35">
      <c r="A1672" s="6" t="s">
        <v>549</v>
      </c>
      <c r="D1672">
        <v>1</v>
      </c>
      <c r="E1672">
        <v>1</v>
      </c>
    </row>
    <row r="1673" spans="1:5" x14ac:dyDescent="0.35">
      <c r="A1673" s="6" t="s">
        <v>1389</v>
      </c>
      <c r="B1673">
        <v>1</v>
      </c>
      <c r="E1673">
        <v>1</v>
      </c>
    </row>
    <row r="1674" spans="1:5" x14ac:dyDescent="0.35">
      <c r="A1674" s="6" t="s">
        <v>458</v>
      </c>
      <c r="C1674">
        <v>1</v>
      </c>
      <c r="E1674">
        <v>1</v>
      </c>
    </row>
    <row r="1675" spans="1:5" x14ac:dyDescent="0.35">
      <c r="A1675" s="6" t="s">
        <v>1262</v>
      </c>
      <c r="B1675">
        <v>1</v>
      </c>
      <c r="E1675">
        <v>1</v>
      </c>
    </row>
    <row r="1676" spans="1:5" x14ac:dyDescent="0.35">
      <c r="A1676" s="6" t="s">
        <v>42</v>
      </c>
      <c r="B1676">
        <v>1</v>
      </c>
      <c r="E1676">
        <v>1</v>
      </c>
    </row>
    <row r="1677" spans="1:5" x14ac:dyDescent="0.35">
      <c r="A1677" s="6" t="s">
        <v>450</v>
      </c>
      <c r="B1677">
        <v>1</v>
      </c>
      <c r="E1677">
        <v>1</v>
      </c>
    </row>
    <row r="1678" spans="1:5" x14ac:dyDescent="0.35">
      <c r="A1678" s="6" t="s">
        <v>2123</v>
      </c>
      <c r="C1678">
        <v>1</v>
      </c>
      <c r="E1678">
        <v>1</v>
      </c>
    </row>
    <row r="1679" spans="1:5" x14ac:dyDescent="0.35">
      <c r="A1679" s="6" t="s">
        <v>2146</v>
      </c>
      <c r="B1679">
        <v>1</v>
      </c>
      <c r="E1679">
        <v>1</v>
      </c>
    </row>
    <row r="1680" spans="1:5" x14ac:dyDescent="0.35">
      <c r="A1680" s="6" t="s">
        <v>492</v>
      </c>
      <c r="C1680">
        <v>1</v>
      </c>
      <c r="E1680">
        <v>1</v>
      </c>
    </row>
    <row r="1681" spans="1:5" x14ac:dyDescent="0.35">
      <c r="A1681" s="6" t="s">
        <v>485</v>
      </c>
      <c r="C1681">
        <v>1</v>
      </c>
      <c r="E1681">
        <v>1</v>
      </c>
    </row>
    <row r="1682" spans="1:5" x14ac:dyDescent="0.35">
      <c r="A1682" s="6" t="s">
        <v>2122</v>
      </c>
      <c r="C1682">
        <v>1</v>
      </c>
      <c r="E1682">
        <v>1</v>
      </c>
    </row>
    <row r="1683" spans="1:5" x14ac:dyDescent="0.35">
      <c r="A1683" s="6" t="s">
        <v>1642</v>
      </c>
      <c r="B1683">
        <v>1</v>
      </c>
      <c r="E1683">
        <v>1</v>
      </c>
    </row>
    <row r="1684" spans="1:5" x14ac:dyDescent="0.35">
      <c r="A1684" s="6" t="s">
        <v>1637</v>
      </c>
      <c r="B1684">
        <v>1</v>
      </c>
      <c r="E1684">
        <v>1</v>
      </c>
    </row>
    <row r="1685" spans="1:5" x14ac:dyDescent="0.35">
      <c r="A1685" s="6" t="s">
        <v>1030</v>
      </c>
      <c r="B1685">
        <v>1</v>
      </c>
      <c r="E1685">
        <v>1</v>
      </c>
    </row>
    <row r="1686" spans="1:5" x14ac:dyDescent="0.35">
      <c r="A1686" s="6" t="s">
        <v>1377</v>
      </c>
      <c r="B1686">
        <v>1</v>
      </c>
      <c r="E1686">
        <v>1</v>
      </c>
    </row>
    <row r="1687" spans="1:5" x14ac:dyDescent="0.35">
      <c r="A1687" s="6" t="s">
        <v>588</v>
      </c>
      <c r="B1687">
        <v>1</v>
      </c>
      <c r="E1687">
        <v>1</v>
      </c>
    </row>
    <row r="1688" spans="1:5" x14ac:dyDescent="0.35">
      <c r="A1688" s="6" t="s">
        <v>2106</v>
      </c>
      <c r="B1688">
        <v>1</v>
      </c>
      <c r="E1688">
        <v>1</v>
      </c>
    </row>
    <row r="1689" spans="1:5" x14ac:dyDescent="0.35">
      <c r="A1689" s="6" t="s">
        <v>553</v>
      </c>
      <c r="D1689">
        <v>1</v>
      </c>
      <c r="E1689">
        <v>1</v>
      </c>
    </row>
    <row r="1690" spans="1:5" x14ac:dyDescent="0.35">
      <c r="A1690" s="6" t="s">
        <v>2124</v>
      </c>
      <c r="C1690">
        <v>1</v>
      </c>
      <c r="E1690">
        <v>1</v>
      </c>
    </row>
    <row r="1691" spans="1:5" x14ac:dyDescent="0.35">
      <c r="A1691" s="6" t="s">
        <v>745</v>
      </c>
      <c r="B1691">
        <v>1</v>
      </c>
      <c r="E1691">
        <v>1</v>
      </c>
    </row>
    <row r="1692" spans="1:5" x14ac:dyDescent="0.35">
      <c r="A1692" s="6" t="s">
        <v>620</v>
      </c>
      <c r="B1692">
        <v>1</v>
      </c>
      <c r="E1692">
        <v>1</v>
      </c>
    </row>
    <row r="1693" spans="1:5" x14ac:dyDescent="0.35">
      <c r="A1693" s="6" t="s">
        <v>1241</v>
      </c>
      <c r="B1693">
        <v>1</v>
      </c>
      <c r="E1693">
        <v>1</v>
      </c>
    </row>
    <row r="1694" spans="1:5" x14ac:dyDescent="0.35">
      <c r="A1694" s="6" t="s">
        <v>206</v>
      </c>
      <c r="B1694">
        <v>1</v>
      </c>
      <c r="E1694">
        <v>1</v>
      </c>
    </row>
    <row r="1695" spans="1:5" x14ac:dyDescent="0.35">
      <c r="A1695" s="6" t="s">
        <v>1046</v>
      </c>
      <c r="D1695">
        <v>1</v>
      </c>
      <c r="E1695">
        <v>1</v>
      </c>
    </row>
    <row r="1696" spans="1:5" x14ac:dyDescent="0.35">
      <c r="A1696" s="6" t="s">
        <v>208</v>
      </c>
      <c r="B1696">
        <v>1</v>
      </c>
      <c r="E1696">
        <v>1</v>
      </c>
    </row>
    <row r="1697" spans="1:5" x14ac:dyDescent="0.35">
      <c r="A1697" s="6" t="s">
        <v>498</v>
      </c>
      <c r="C1697">
        <v>1</v>
      </c>
      <c r="E1697">
        <v>1</v>
      </c>
    </row>
    <row r="1698" spans="1:5" x14ac:dyDescent="0.35">
      <c r="A1698" s="6" t="s">
        <v>541</v>
      </c>
      <c r="C1698">
        <v>1</v>
      </c>
      <c r="E1698">
        <v>1</v>
      </c>
    </row>
    <row r="1699" spans="1:5" x14ac:dyDescent="0.35">
      <c r="A1699" s="6" t="s">
        <v>2199</v>
      </c>
      <c r="C1699">
        <v>1</v>
      </c>
      <c r="E1699">
        <v>1</v>
      </c>
    </row>
    <row r="1700" spans="1:5" x14ac:dyDescent="0.35">
      <c r="A1700" s="6" t="s">
        <v>503</v>
      </c>
      <c r="C1700">
        <v>1</v>
      </c>
      <c r="E1700">
        <v>1</v>
      </c>
    </row>
    <row r="1701" spans="1:5" x14ac:dyDescent="0.35">
      <c r="A1701" s="6" t="s">
        <v>29</v>
      </c>
      <c r="B1701">
        <v>1</v>
      </c>
      <c r="E1701">
        <v>1</v>
      </c>
    </row>
    <row r="1702" spans="1:5" x14ac:dyDescent="0.35">
      <c r="A1702" s="6" t="s">
        <v>744</v>
      </c>
      <c r="B1702">
        <v>1</v>
      </c>
      <c r="E1702">
        <v>1</v>
      </c>
    </row>
    <row r="1703" spans="1:5" x14ac:dyDescent="0.35">
      <c r="A1703" s="6" t="s">
        <v>235</v>
      </c>
      <c r="C1703">
        <v>1</v>
      </c>
      <c r="E1703">
        <v>1</v>
      </c>
    </row>
    <row r="1704" spans="1:5" x14ac:dyDescent="0.35">
      <c r="A1704" s="6" t="s">
        <v>2116</v>
      </c>
      <c r="C1704">
        <v>1</v>
      </c>
      <c r="E1704">
        <v>1</v>
      </c>
    </row>
    <row r="1705" spans="1:5" x14ac:dyDescent="0.35">
      <c r="A1705" s="6" t="s">
        <v>1318</v>
      </c>
      <c r="B1705">
        <v>1</v>
      </c>
      <c r="E1705">
        <v>1</v>
      </c>
    </row>
    <row r="1706" spans="1:5" x14ac:dyDescent="0.35">
      <c r="A1706" s="6" t="s">
        <v>1336</v>
      </c>
      <c r="B1706">
        <v>1</v>
      </c>
      <c r="E1706">
        <v>1</v>
      </c>
    </row>
    <row r="1707" spans="1:5" x14ac:dyDescent="0.35">
      <c r="A1707" s="6" t="s">
        <v>2165</v>
      </c>
      <c r="B1707">
        <v>1</v>
      </c>
      <c r="E1707">
        <v>1</v>
      </c>
    </row>
    <row r="1708" spans="1:5" x14ac:dyDescent="0.35">
      <c r="A1708" s="6" t="s">
        <v>2166</v>
      </c>
      <c r="B1708">
        <v>1</v>
      </c>
      <c r="E1708">
        <v>1</v>
      </c>
    </row>
    <row r="1709" spans="1:5" x14ac:dyDescent="0.35">
      <c r="A1709" s="6" t="s">
        <v>505</v>
      </c>
      <c r="C1709">
        <v>1</v>
      </c>
      <c r="E1709">
        <v>1</v>
      </c>
    </row>
    <row r="1710" spans="1:5" x14ac:dyDescent="0.35">
      <c r="A1710" s="6" t="s">
        <v>1308</v>
      </c>
      <c r="B1710">
        <v>1</v>
      </c>
      <c r="E1710">
        <v>1</v>
      </c>
    </row>
    <row r="1711" spans="1:5" x14ac:dyDescent="0.35">
      <c r="A1711" s="6" t="s">
        <v>1467</v>
      </c>
      <c r="D1711">
        <v>1</v>
      </c>
      <c r="E1711">
        <v>1</v>
      </c>
    </row>
    <row r="1712" spans="1:5" x14ac:dyDescent="0.35">
      <c r="A1712" s="6" t="s">
        <v>2120</v>
      </c>
      <c r="C1712">
        <v>1</v>
      </c>
      <c r="E1712">
        <v>1</v>
      </c>
    </row>
    <row r="1713" spans="1:5" x14ac:dyDescent="0.35">
      <c r="A1713" s="6" t="s">
        <v>1346</v>
      </c>
      <c r="B1713">
        <v>1</v>
      </c>
      <c r="E1713">
        <v>1</v>
      </c>
    </row>
    <row r="1714" spans="1:5" x14ac:dyDescent="0.35">
      <c r="A1714" s="6" t="s">
        <v>743</v>
      </c>
      <c r="D1714">
        <v>1</v>
      </c>
      <c r="E1714">
        <v>1</v>
      </c>
    </row>
    <row r="1715" spans="1:5" x14ac:dyDescent="0.35">
      <c r="A1715" s="6" t="s">
        <v>266</v>
      </c>
      <c r="B1715">
        <v>1</v>
      </c>
      <c r="E1715">
        <v>1</v>
      </c>
    </row>
    <row r="1716" spans="1:5" x14ac:dyDescent="0.35">
      <c r="A1716" s="6" t="s">
        <v>2121</v>
      </c>
      <c r="C1716">
        <v>1</v>
      </c>
      <c r="E1716">
        <v>1</v>
      </c>
    </row>
    <row r="1717" spans="1:5" x14ac:dyDescent="0.35">
      <c r="A1717" s="6" t="s">
        <v>269</v>
      </c>
      <c r="D1717">
        <v>1</v>
      </c>
      <c r="E1717">
        <v>1</v>
      </c>
    </row>
    <row r="1718" spans="1:5" x14ac:dyDescent="0.35">
      <c r="A1718" s="6" t="s">
        <v>2125</v>
      </c>
      <c r="C1718">
        <v>1</v>
      </c>
      <c r="E1718">
        <v>1</v>
      </c>
    </row>
    <row r="1719" spans="1:5" x14ac:dyDescent="0.35">
      <c r="A1719" s="6" t="s">
        <v>1568</v>
      </c>
      <c r="D1719">
        <v>1</v>
      </c>
      <c r="E1719">
        <v>1</v>
      </c>
    </row>
    <row r="1720" spans="1:5" x14ac:dyDescent="0.35">
      <c r="A1720" s="6" t="s">
        <v>2197</v>
      </c>
      <c r="B1720">
        <v>1</v>
      </c>
      <c r="E1720">
        <v>1</v>
      </c>
    </row>
    <row r="1721" spans="1:5" x14ac:dyDescent="0.35">
      <c r="A1721" s="6" t="s">
        <v>873</v>
      </c>
      <c r="C1721">
        <v>1</v>
      </c>
      <c r="E1721">
        <v>1</v>
      </c>
    </row>
    <row r="1722" spans="1:5" x14ac:dyDescent="0.35">
      <c r="A1722" s="6" t="s">
        <v>1071</v>
      </c>
      <c r="B1722">
        <v>1</v>
      </c>
      <c r="E1722">
        <v>1</v>
      </c>
    </row>
    <row r="1723" spans="1:5" x14ac:dyDescent="0.35">
      <c r="A1723" s="6" t="s">
        <v>1856</v>
      </c>
      <c r="B1723">
        <v>1</v>
      </c>
      <c r="E1723">
        <v>1</v>
      </c>
    </row>
    <row r="1724" spans="1:5" x14ac:dyDescent="0.35">
      <c r="A1724" s="6" t="s">
        <v>2173</v>
      </c>
      <c r="B1724">
        <v>1</v>
      </c>
      <c r="E1724">
        <v>1</v>
      </c>
    </row>
    <row r="1725" spans="1:5" x14ac:dyDescent="0.35">
      <c r="A1725" s="6" t="s">
        <v>2118</v>
      </c>
      <c r="C1725">
        <v>1</v>
      </c>
      <c r="E1725">
        <v>1</v>
      </c>
    </row>
    <row r="1726" spans="1:5" x14ac:dyDescent="0.35">
      <c r="A1726" s="6" t="s">
        <v>1070</v>
      </c>
      <c r="B1726">
        <v>1</v>
      </c>
      <c r="E1726">
        <v>1</v>
      </c>
    </row>
    <row r="1727" spans="1:5" x14ac:dyDescent="0.35">
      <c r="A1727" s="6" t="s">
        <v>594</v>
      </c>
      <c r="B1727">
        <v>1</v>
      </c>
      <c r="E1727">
        <v>1</v>
      </c>
    </row>
    <row r="1728" spans="1:5" x14ac:dyDescent="0.35">
      <c r="A1728" s="6" t="s">
        <v>2119</v>
      </c>
      <c r="C1728">
        <v>1</v>
      </c>
      <c r="E1728">
        <v>1</v>
      </c>
    </row>
    <row r="1729" spans="1:5" x14ac:dyDescent="0.35">
      <c r="A1729" s="6" t="s">
        <v>294</v>
      </c>
      <c r="C1729">
        <v>1</v>
      </c>
      <c r="E1729">
        <v>1</v>
      </c>
    </row>
    <row r="1730" spans="1:5" x14ac:dyDescent="0.35">
      <c r="A1730" s="6" t="s">
        <v>548</v>
      </c>
      <c r="D1730">
        <v>1</v>
      </c>
      <c r="E1730">
        <v>1</v>
      </c>
    </row>
    <row r="1731" spans="1:5" x14ac:dyDescent="0.35">
      <c r="A1731" s="6" t="s">
        <v>491</v>
      </c>
      <c r="C1731">
        <v>1</v>
      </c>
      <c r="E1731">
        <v>1</v>
      </c>
    </row>
    <row r="1732" spans="1:5" x14ac:dyDescent="0.35">
      <c r="A1732" s="6" t="s">
        <v>2113</v>
      </c>
      <c r="B1732">
        <v>1</v>
      </c>
      <c r="E1732">
        <v>1</v>
      </c>
    </row>
    <row r="1733" spans="1:5" x14ac:dyDescent="0.35">
      <c r="A1733" s="6" t="s">
        <v>726</v>
      </c>
      <c r="B1733">
        <v>1</v>
      </c>
      <c r="E1733">
        <v>1</v>
      </c>
    </row>
    <row r="1734" spans="1:5" x14ac:dyDescent="0.35">
      <c r="A1734" s="6" t="s">
        <v>1671</v>
      </c>
      <c r="C1734">
        <v>1</v>
      </c>
      <c r="E1734">
        <v>1</v>
      </c>
    </row>
    <row r="1735" spans="1:5" x14ac:dyDescent="0.35">
      <c r="A1735" s="6" t="s">
        <v>1342</v>
      </c>
      <c r="B1735">
        <v>1</v>
      </c>
      <c r="E1735">
        <v>1</v>
      </c>
    </row>
    <row r="1736" spans="1:5" x14ac:dyDescent="0.35">
      <c r="A1736" s="6" t="s">
        <v>313</v>
      </c>
      <c r="B1736">
        <v>1</v>
      </c>
      <c r="E1736">
        <v>1</v>
      </c>
    </row>
    <row r="1737" spans="1:5" x14ac:dyDescent="0.35">
      <c r="A1737" s="6" t="s">
        <v>319</v>
      </c>
      <c r="B1737">
        <v>1</v>
      </c>
      <c r="E1737">
        <v>1</v>
      </c>
    </row>
    <row r="1738" spans="1:5" x14ac:dyDescent="0.35">
      <c r="A1738" s="6" t="s">
        <v>1334</v>
      </c>
      <c r="B1738">
        <v>1</v>
      </c>
      <c r="E1738">
        <v>1</v>
      </c>
    </row>
    <row r="1739" spans="1:5" x14ac:dyDescent="0.35">
      <c r="A1739" s="6" t="s">
        <v>731</v>
      </c>
      <c r="B1739">
        <v>1</v>
      </c>
      <c r="E1739">
        <v>1</v>
      </c>
    </row>
    <row r="1740" spans="1:5" x14ac:dyDescent="0.35">
      <c r="A1740" s="6" t="s">
        <v>333</v>
      </c>
      <c r="D1740">
        <v>1</v>
      </c>
      <c r="E1740">
        <v>1</v>
      </c>
    </row>
    <row r="1741" spans="1:5" x14ac:dyDescent="0.35">
      <c r="A1741" s="6" t="s">
        <v>167</v>
      </c>
      <c r="B1741">
        <v>1</v>
      </c>
      <c r="E1741">
        <v>1</v>
      </c>
    </row>
    <row r="1742" spans="1:5" x14ac:dyDescent="0.35">
      <c r="A1742" s="6" t="s">
        <v>17</v>
      </c>
      <c r="B1742">
        <v>1</v>
      </c>
      <c r="E1742">
        <v>1</v>
      </c>
    </row>
    <row r="1743" spans="1:5" x14ac:dyDescent="0.35">
      <c r="A1743" s="6" t="s">
        <v>1335</v>
      </c>
      <c r="B1743">
        <v>1</v>
      </c>
      <c r="E1743">
        <v>1</v>
      </c>
    </row>
    <row r="1744" spans="1:5" x14ac:dyDescent="0.35">
      <c r="A1744" s="6" t="s">
        <v>1248</v>
      </c>
      <c r="B1744">
        <v>1</v>
      </c>
      <c r="E1744">
        <v>1</v>
      </c>
    </row>
    <row r="1745" spans="1:9" x14ac:dyDescent="0.35">
      <c r="A1745" s="6" t="s">
        <v>1386</v>
      </c>
      <c r="B1745">
        <v>1</v>
      </c>
      <c r="E1745">
        <v>1</v>
      </c>
    </row>
    <row r="1746" spans="1:9" x14ac:dyDescent="0.35">
      <c r="A1746" s="6" t="s">
        <v>1392</v>
      </c>
      <c r="B1746">
        <v>1</v>
      </c>
      <c r="E1746">
        <v>1</v>
      </c>
    </row>
    <row r="1747" spans="1:9" x14ac:dyDescent="0.35">
      <c r="A1747" s="6" t="s">
        <v>440</v>
      </c>
      <c r="C1747">
        <v>1</v>
      </c>
      <c r="E1747">
        <v>1</v>
      </c>
    </row>
    <row r="1748" spans="1:9" x14ac:dyDescent="0.35">
      <c r="A1748" s="6" t="s">
        <v>356</v>
      </c>
      <c r="C1748">
        <v>1</v>
      </c>
      <c r="E1748">
        <v>1</v>
      </c>
    </row>
    <row r="1749" spans="1:9" x14ac:dyDescent="0.35">
      <c r="A1749" s="6" t="s">
        <v>990</v>
      </c>
      <c r="B1749">
        <v>1</v>
      </c>
      <c r="E1749">
        <v>1</v>
      </c>
    </row>
    <row r="1750" spans="1:9" x14ac:dyDescent="0.35">
      <c r="A1750" s="6" t="s">
        <v>1367</v>
      </c>
      <c r="B1750">
        <v>1</v>
      </c>
      <c r="E1750">
        <v>1</v>
      </c>
    </row>
    <row r="1751" spans="1:9" x14ac:dyDescent="0.35">
      <c r="A1751" s="6" t="s">
        <v>2115</v>
      </c>
      <c r="C1751">
        <v>1</v>
      </c>
      <c r="E1751">
        <v>1</v>
      </c>
    </row>
    <row r="1752" spans="1:9" x14ac:dyDescent="0.35">
      <c r="A1752" s="6" t="s">
        <v>515</v>
      </c>
      <c r="C1752">
        <v>1</v>
      </c>
      <c r="E1752">
        <v>1</v>
      </c>
    </row>
    <row r="1753" spans="1:9" x14ac:dyDescent="0.35">
      <c r="A1753" s="6" t="s">
        <v>1111</v>
      </c>
      <c r="B1753">
        <v>1</v>
      </c>
      <c r="E1753">
        <v>1</v>
      </c>
    </row>
    <row r="1755" spans="1:9" x14ac:dyDescent="0.35">
      <c r="A1755" s="15" t="s">
        <v>2214</v>
      </c>
      <c r="B1755" s="15" t="s">
        <v>575</v>
      </c>
      <c r="C1755" s="15" t="s">
        <v>651</v>
      </c>
      <c r="D1755" s="15" t="s">
        <v>9</v>
      </c>
      <c r="E1755" s="15" t="s">
        <v>791</v>
      </c>
      <c r="F1755" s="15" t="s">
        <v>2215</v>
      </c>
      <c r="G1755" s="15" t="s">
        <v>2214</v>
      </c>
      <c r="H1755" s="15" t="s">
        <v>575</v>
      </c>
    </row>
    <row r="1756" spans="1:9" x14ac:dyDescent="0.35">
      <c r="A1756" s="8" t="s">
        <v>111</v>
      </c>
      <c r="B1756" s="9">
        <v>2</v>
      </c>
      <c r="C1756" s="9">
        <v>3</v>
      </c>
      <c r="D1756" s="9">
        <v>1</v>
      </c>
      <c r="E1756" s="9">
        <v>2</v>
      </c>
      <c r="F1756" s="9">
        <v>8</v>
      </c>
      <c r="G1756" s="8" t="s">
        <v>111</v>
      </c>
      <c r="H1756" s="9">
        <v>2</v>
      </c>
      <c r="I1756">
        <f>F1756-H1756</f>
        <v>6</v>
      </c>
    </row>
    <row r="1757" spans="1:9" x14ac:dyDescent="0.35">
      <c r="A1757" s="8" t="s">
        <v>650</v>
      </c>
      <c r="B1757" s="9">
        <v>3</v>
      </c>
      <c r="C1757" s="9"/>
      <c r="D1757" s="9"/>
      <c r="E1757" s="9">
        <v>2</v>
      </c>
      <c r="F1757" s="9">
        <v>5</v>
      </c>
      <c r="G1757" s="8" t="s">
        <v>650</v>
      </c>
      <c r="H1757" s="9">
        <v>3</v>
      </c>
      <c r="I1757" s="6">
        <f t="shared" ref="I1757:I1767" si="34">F1757-H1757</f>
        <v>2</v>
      </c>
    </row>
    <row r="1758" spans="1:9" x14ac:dyDescent="0.35">
      <c r="A1758" s="8" t="s">
        <v>95</v>
      </c>
      <c r="B1758" s="9">
        <v>3</v>
      </c>
      <c r="C1758" s="9">
        <v>1</v>
      </c>
      <c r="D1758" s="9"/>
      <c r="E1758" s="9">
        <v>1</v>
      </c>
      <c r="F1758" s="9">
        <v>5</v>
      </c>
      <c r="G1758" s="8" t="s">
        <v>95</v>
      </c>
      <c r="H1758" s="9">
        <v>3</v>
      </c>
      <c r="I1758" s="6">
        <f t="shared" si="34"/>
        <v>2</v>
      </c>
    </row>
    <row r="1759" spans="1:9" x14ac:dyDescent="0.35">
      <c r="A1759" s="8" t="s">
        <v>98</v>
      </c>
      <c r="B1759" s="9">
        <v>2</v>
      </c>
      <c r="C1759" s="9">
        <v>2</v>
      </c>
      <c r="D1759" s="9">
        <v>1</v>
      </c>
      <c r="E1759" s="9"/>
      <c r="F1759" s="9">
        <v>5</v>
      </c>
      <c r="G1759" s="8" t="s">
        <v>98</v>
      </c>
      <c r="H1759" s="9">
        <v>2</v>
      </c>
      <c r="I1759" s="6">
        <f t="shared" si="34"/>
        <v>3</v>
      </c>
    </row>
    <row r="1760" spans="1:9" x14ac:dyDescent="0.35">
      <c r="A1760" s="8" t="s">
        <v>620</v>
      </c>
      <c r="B1760" s="9">
        <v>2</v>
      </c>
      <c r="C1760" s="9"/>
      <c r="D1760" s="9"/>
      <c r="E1760" s="9">
        <v>3</v>
      </c>
      <c r="F1760" s="9">
        <v>5</v>
      </c>
      <c r="G1760" s="8" t="s">
        <v>620</v>
      </c>
      <c r="H1760" s="9">
        <v>2</v>
      </c>
      <c r="I1760" s="6">
        <f t="shared" si="34"/>
        <v>3</v>
      </c>
    </row>
    <row r="1761" spans="1:9" x14ac:dyDescent="0.35">
      <c r="A1761" s="8" t="s">
        <v>503</v>
      </c>
      <c r="B1761" s="9">
        <v>1</v>
      </c>
      <c r="C1761" s="9">
        <v>1</v>
      </c>
      <c r="D1761" s="9"/>
      <c r="E1761" s="9">
        <v>3</v>
      </c>
      <c r="F1761" s="9">
        <v>5</v>
      </c>
      <c r="G1761" s="8" t="s">
        <v>503</v>
      </c>
      <c r="H1761" s="9">
        <v>1</v>
      </c>
      <c r="I1761" s="6">
        <f t="shared" si="34"/>
        <v>4</v>
      </c>
    </row>
    <row r="1762" spans="1:9" x14ac:dyDescent="0.35">
      <c r="A1762" s="8" t="s">
        <v>85</v>
      </c>
      <c r="B1762" s="9">
        <v>2</v>
      </c>
      <c r="C1762" s="9">
        <v>1</v>
      </c>
      <c r="D1762" s="9"/>
      <c r="E1762" s="9">
        <v>2</v>
      </c>
      <c r="F1762" s="9">
        <v>5</v>
      </c>
      <c r="G1762" s="8" t="s">
        <v>85</v>
      </c>
      <c r="H1762" s="9">
        <v>2</v>
      </c>
      <c r="I1762" s="6">
        <f t="shared" si="34"/>
        <v>3</v>
      </c>
    </row>
    <row r="1763" spans="1:9" x14ac:dyDescent="0.35">
      <c r="A1763" s="8" t="s">
        <v>312</v>
      </c>
      <c r="B1763" s="9">
        <v>2</v>
      </c>
      <c r="C1763" s="9">
        <v>1</v>
      </c>
      <c r="D1763" s="9"/>
      <c r="E1763" s="9">
        <v>2</v>
      </c>
      <c r="F1763" s="9">
        <v>5</v>
      </c>
      <c r="G1763" s="8" t="s">
        <v>312</v>
      </c>
      <c r="H1763" s="9">
        <v>2</v>
      </c>
      <c r="I1763" s="6">
        <f t="shared" si="34"/>
        <v>3</v>
      </c>
    </row>
    <row r="1764" spans="1:9" x14ac:dyDescent="0.35">
      <c r="A1764" s="8" t="s">
        <v>322</v>
      </c>
      <c r="B1764" s="9">
        <v>1</v>
      </c>
      <c r="C1764" s="9">
        <v>1</v>
      </c>
      <c r="D1764" s="9"/>
      <c r="E1764" s="9">
        <v>3</v>
      </c>
      <c r="F1764" s="9">
        <v>5</v>
      </c>
      <c r="G1764" s="8" t="s">
        <v>322</v>
      </c>
      <c r="H1764" s="9">
        <v>1</v>
      </c>
      <c r="I1764" s="6">
        <f t="shared" si="34"/>
        <v>4</v>
      </c>
    </row>
    <row r="1765" spans="1:9" x14ac:dyDescent="0.35">
      <c r="A1765" s="8" t="s">
        <v>722</v>
      </c>
      <c r="B1765" s="9">
        <v>3</v>
      </c>
      <c r="C1765" s="9"/>
      <c r="D1765" s="9"/>
      <c r="E1765" s="9">
        <v>2</v>
      </c>
      <c r="F1765" s="9">
        <v>5</v>
      </c>
      <c r="G1765" s="8" t="s">
        <v>722</v>
      </c>
      <c r="H1765" s="9">
        <v>3</v>
      </c>
      <c r="I1765" s="6">
        <f t="shared" si="34"/>
        <v>2</v>
      </c>
    </row>
    <row r="1766" spans="1:9" x14ac:dyDescent="0.35">
      <c r="A1766" s="8" t="s">
        <v>336</v>
      </c>
      <c r="B1766" s="9">
        <v>3</v>
      </c>
      <c r="C1766" s="9"/>
      <c r="D1766" s="9">
        <v>1</v>
      </c>
      <c r="E1766" s="9">
        <v>1</v>
      </c>
      <c r="F1766" s="9">
        <v>5</v>
      </c>
      <c r="G1766" s="8" t="s">
        <v>336</v>
      </c>
      <c r="H1766" s="9">
        <v>3</v>
      </c>
      <c r="I1766" s="6">
        <f t="shared" si="34"/>
        <v>2</v>
      </c>
    </row>
    <row r="1767" spans="1:9" x14ac:dyDescent="0.35">
      <c r="A1767" s="8" t="s">
        <v>647</v>
      </c>
      <c r="B1767" s="9">
        <v>1</v>
      </c>
      <c r="C1767" s="9"/>
      <c r="D1767" s="9"/>
      <c r="E1767" s="9">
        <v>3</v>
      </c>
      <c r="F1767" s="9">
        <v>4</v>
      </c>
      <c r="G1767" s="8" t="s">
        <v>647</v>
      </c>
      <c r="H1767" s="9">
        <v>1</v>
      </c>
      <c r="I1767" s="6">
        <f t="shared" si="34"/>
        <v>3</v>
      </c>
    </row>
    <row r="1768" spans="1:9" x14ac:dyDescent="0.35">
      <c r="A1768" s="8" t="s">
        <v>399</v>
      </c>
      <c r="B1768" s="9">
        <v>1</v>
      </c>
      <c r="C1768" s="9"/>
      <c r="D1768" s="9"/>
      <c r="E1768" s="9">
        <v>2</v>
      </c>
      <c r="F1768" s="9">
        <v>3</v>
      </c>
    </row>
    <row r="1769" spans="1:9" x14ac:dyDescent="0.35">
      <c r="A1769" s="8" t="s">
        <v>594</v>
      </c>
      <c r="B1769" s="9">
        <v>2</v>
      </c>
      <c r="C1769" s="9"/>
      <c r="D1769" s="9"/>
      <c r="E1769" s="9">
        <v>1</v>
      </c>
      <c r="F1769" s="9">
        <v>3</v>
      </c>
    </row>
    <row r="1770" spans="1:9" x14ac:dyDescent="0.35">
      <c r="A1770" s="8" t="s">
        <v>782</v>
      </c>
      <c r="B1770" s="9">
        <v>1</v>
      </c>
      <c r="C1770" s="9">
        <v>2</v>
      </c>
      <c r="D1770" s="9"/>
      <c r="E1770" s="9"/>
      <c r="F1770" s="9">
        <v>3</v>
      </c>
    </row>
    <row r="1771" spans="1:9" x14ac:dyDescent="0.35">
      <c r="A1771" s="8" t="s">
        <v>319</v>
      </c>
      <c r="B1771" s="9">
        <v>2</v>
      </c>
      <c r="C1771" s="9"/>
      <c r="D1771" s="9"/>
      <c r="E1771" s="9">
        <v>1</v>
      </c>
      <c r="F1771" s="9">
        <v>3</v>
      </c>
    </row>
    <row r="1772" spans="1:9" x14ac:dyDescent="0.35">
      <c r="A1772" s="8" t="s">
        <v>352</v>
      </c>
      <c r="B1772" s="9">
        <v>1</v>
      </c>
      <c r="C1772" s="9"/>
      <c r="D1772" s="9"/>
      <c r="E1772" s="9">
        <v>2</v>
      </c>
      <c r="F1772" s="9">
        <v>3</v>
      </c>
    </row>
    <row r="1773" spans="1:9" x14ac:dyDescent="0.35">
      <c r="A1773" s="8" t="s">
        <v>50</v>
      </c>
      <c r="B1773" s="9"/>
      <c r="C1773" s="9"/>
      <c r="D1773" s="9"/>
      <c r="E1773" s="9">
        <v>2</v>
      </c>
      <c r="F1773" s="9">
        <v>2</v>
      </c>
    </row>
    <row r="1774" spans="1:9" x14ac:dyDescent="0.35">
      <c r="A1774" s="8" t="s">
        <v>779</v>
      </c>
      <c r="B1774" s="9"/>
      <c r="C1774" s="9">
        <v>2</v>
      </c>
      <c r="D1774" s="9"/>
      <c r="E1774" s="9"/>
      <c r="F1774" s="9">
        <v>2</v>
      </c>
    </row>
    <row r="1775" spans="1:9" x14ac:dyDescent="0.35">
      <c r="A1775" s="8" t="s">
        <v>790</v>
      </c>
      <c r="B1775" s="9">
        <v>1</v>
      </c>
      <c r="C1775" s="9"/>
      <c r="D1775" s="9"/>
      <c r="E1775" s="9">
        <v>1</v>
      </c>
      <c r="F1775" s="9">
        <v>2</v>
      </c>
    </row>
    <row r="1776" spans="1:9" x14ac:dyDescent="0.35">
      <c r="A1776" s="8" t="s">
        <v>126</v>
      </c>
      <c r="B1776" s="9">
        <v>1</v>
      </c>
      <c r="C1776" s="9"/>
      <c r="D1776" s="9"/>
      <c r="E1776" s="9">
        <v>1</v>
      </c>
      <c r="F1776" s="9">
        <v>2</v>
      </c>
    </row>
    <row r="1777" spans="1:6" x14ac:dyDescent="0.35">
      <c r="A1777" s="8" t="s">
        <v>838</v>
      </c>
      <c r="B1777" s="9">
        <v>2</v>
      </c>
      <c r="C1777" s="9"/>
      <c r="D1777" s="9"/>
      <c r="E1777" s="9"/>
      <c r="F1777" s="9">
        <v>2</v>
      </c>
    </row>
    <row r="1778" spans="1:6" x14ac:dyDescent="0.35">
      <c r="A1778" s="8" t="s">
        <v>761</v>
      </c>
      <c r="B1778" s="9">
        <v>1</v>
      </c>
      <c r="C1778" s="9">
        <v>1</v>
      </c>
      <c r="D1778" s="9"/>
      <c r="E1778" s="9"/>
      <c r="F1778" s="9">
        <v>2</v>
      </c>
    </row>
    <row r="1779" spans="1:6" x14ac:dyDescent="0.35">
      <c r="A1779" s="8" t="s">
        <v>209</v>
      </c>
      <c r="B1779" s="9"/>
      <c r="C1779" s="9"/>
      <c r="D1779" s="9"/>
      <c r="E1779" s="9">
        <v>2</v>
      </c>
      <c r="F1779" s="9">
        <v>2</v>
      </c>
    </row>
    <row r="1780" spans="1:6" x14ac:dyDescent="0.35">
      <c r="A1780" s="8" t="s">
        <v>436</v>
      </c>
      <c r="B1780" s="9">
        <v>1</v>
      </c>
      <c r="C1780" s="9"/>
      <c r="D1780" s="9"/>
      <c r="E1780" s="9">
        <v>1</v>
      </c>
      <c r="F1780" s="9">
        <v>2</v>
      </c>
    </row>
    <row r="1781" spans="1:6" x14ac:dyDescent="0.35">
      <c r="A1781" s="8" t="s">
        <v>595</v>
      </c>
      <c r="B1781" s="9">
        <v>1</v>
      </c>
      <c r="C1781" s="9"/>
      <c r="D1781" s="9"/>
      <c r="E1781" s="9">
        <v>1</v>
      </c>
      <c r="F1781" s="9">
        <v>2</v>
      </c>
    </row>
    <row r="1782" spans="1:6" x14ac:dyDescent="0.35">
      <c r="A1782" s="8" t="s">
        <v>593</v>
      </c>
      <c r="B1782" s="9">
        <v>1</v>
      </c>
      <c r="C1782" s="9"/>
      <c r="D1782" s="9"/>
      <c r="E1782" s="9">
        <v>1</v>
      </c>
      <c r="F1782" s="9">
        <v>2</v>
      </c>
    </row>
    <row r="1783" spans="1:6" x14ac:dyDescent="0.35">
      <c r="A1783" s="8" t="s">
        <v>780</v>
      </c>
      <c r="B1783" s="9"/>
      <c r="C1783" s="9">
        <v>2</v>
      </c>
      <c r="D1783" s="9"/>
      <c r="E1783" s="9"/>
      <c r="F1783" s="9">
        <v>2</v>
      </c>
    </row>
    <row r="1784" spans="1:6" x14ac:dyDescent="0.35">
      <c r="A1784" s="8" t="s">
        <v>500</v>
      </c>
      <c r="B1784" s="9">
        <v>1</v>
      </c>
      <c r="C1784" s="9"/>
      <c r="D1784" s="9"/>
      <c r="E1784" s="9">
        <v>1</v>
      </c>
      <c r="F1784" s="9">
        <v>2</v>
      </c>
    </row>
    <row r="1785" spans="1:6" x14ac:dyDescent="0.35">
      <c r="A1785" s="8" t="s">
        <v>92</v>
      </c>
      <c r="B1785" s="9"/>
      <c r="C1785" s="9">
        <v>1</v>
      </c>
      <c r="D1785" s="9">
        <v>1</v>
      </c>
      <c r="E1785" s="9"/>
      <c r="F1785" s="9">
        <v>2</v>
      </c>
    </row>
    <row r="1786" spans="1:6" x14ac:dyDescent="0.35">
      <c r="A1786" s="8" t="s">
        <v>356</v>
      </c>
      <c r="B1786" s="9"/>
      <c r="C1786" s="9"/>
      <c r="D1786" s="9">
        <v>1</v>
      </c>
      <c r="E1786" s="9">
        <v>1</v>
      </c>
      <c r="F1786" s="9">
        <v>2</v>
      </c>
    </row>
    <row r="1787" spans="1:6" x14ac:dyDescent="0.35">
      <c r="A1787" s="8" t="s">
        <v>735</v>
      </c>
      <c r="B1787" s="9">
        <v>1</v>
      </c>
      <c r="C1787" s="9">
        <v>1</v>
      </c>
      <c r="D1787" s="9"/>
      <c r="E1787" s="9"/>
      <c r="F1787" s="9">
        <v>2</v>
      </c>
    </row>
    <row r="1788" spans="1:6" x14ac:dyDescent="0.35">
      <c r="A1788" s="8" t="s">
        <v>461</v>
      </c>
      <c r="B1788" s="9"/>
      <c r="C1788" s="9"/>
      <c r="D1788" s="9"/>
      <c r="E1788" s="9">
        <v>2</v>
      </c>
      <c r="F1788" s="9">
        <v>2</v>
      </c>
    </row>
    <row r="1789" spans="1:6" x14ac:dyDescent="0.35">
      <c r="A1789" s="8" t="s">
        <v>585</v>
      </c>
      <c r="B1789" s="9">
        <v>1</v>
      </c>
      <c r="C1789" s="9"/>
      <c r="D1789" s="9"/>
      <c r="E1789" s="9"/>
      <c r="F1789" s="9">
        <v>1</v>
      </c>
    </row>
    <row r="1790" spans="1:6" x14ac:dyDescent="0.35">
      <c r="A1790" s="8" t="s">
        <v>416</v>
      </c>
      <c r="B1790" s="9">
        <v>1</v>
      </c>
      <c r="C1790" s="9"/>
      <c r="D1790" s="9"/>
      <c r="E1790" s="9"/>
      <c r="F1790" s="9">
        <v>1</v>
      </c>
    </row>
    <row r="1791" spans="1:6" x14ac:dyDescent="0.35">
      <c r="A1791" s="8" t="s">
        <v>71</v>
      </c>
      <c r="B1791" s="9">
        <v>1</v>
      </c>
      <c r="C1791" s="9"/>
      <c r="D1791" s="9"/>
      <c r="E1791" s="9"/>
      <c r="F1791" s="9">
        <v>1</v>
      </c>
    </row>
    <row r="1792" spans="1:6" x14ac:dyDescent="0.35">
      <c r="A1792" s="8" t="s">
        <v>762</v>
      </c>
      <c r="B1792" s="9">
        <v>1</v>
      </c>
      <c r="C1792" s="9"/>
      <c r="D1792" s="9"/>
      <c r="E1792" s="9"/>
      <c r="F1792" s="9">
        <v>1</v>
      </c>
    </row>
    <row r="1793" spans="1:6" x14ac:dyDescent="0.35">
      <c r="A1793" s="8" t="s">
        <v>753</v>
      </c>
      <c r="B1793" s="9">
        <v>1</v>
      </c>
      <c r="C1793" s="9"/>
      <c r="D1793" s="9"/>
      <c r="E1793" s="9"/>
      <c r="F1793" s="9">
        <v>1</v>
      </c>
    </row>
    <row r="1794" spans="1:6" x14ac:dyDescent="0.35">
      <c r="A1794" s="8" t="s">
        <v>769</v>
      </c>
      <c r="B1794" s="9"/>
      <c r="C1794" s="9">
        <v>1</v>
      </c>
      <c r="D1794" s="9"/>
      <c r="E1794" s="9"/>
      <c r="F1794" s="9">
        <v>1</v>
      </c>
    </row>
    <row r="1795" spans="1:6" x14ac:dyDescent="0.35">
      <c r="A1795" s="8" t="s">
        <v>738</v>
      </c>
      <c r="B1795" s="9">
        <v>1</v>
      </c>
      <c r="C1795" s="9"/>
      <c r="D1795" s="9"/>
      <c r="E1795" s="9"/>
      <c r="F1795" s="9">
        <v>1</v>
      </c>
    </row>
    <row r="1796" spans="1:6" x14ac:dyDescent="0.35">
      <c r="A1796" s="8" t="s">
        <v>748</v>
      </c>
      <c r="B1796" s="9">
        <v>1</v>
      </c>
      <c r="C1796" s="9"/>
      <c r="D1796" s="9"/>
      <c r="E1796" s="9"/>
      <c r="F1796" s="9">
        <v>1</v>
      </c>
    </row>
    <row r="1797" spans="1:6" x14ac:dyDescent="0.35">
      <c r="A1797" s="8" t="s">
        <v>788</v>
      </c>
      <c r="B1797" s="9"/>
      <c r="C1797" s="9">
        <v>1</v>
      </c>
      <c r="D1797" s="9"/>
      <c r="E1797" s="9"/>
      <c r="F1797" s="9">
        <v>1</v>
      </c>
    </row>
    <row r="1798" spans="1:6" x14ac:dyDescent="0.35">
      <c r="A1798" s="8" t="s">
        <v>628</v>
      </c>
      <c r="B1798" s="9">
        <v>1</v>
      </c>
      <c r="C1798" s="9"/>
      <c r="D1798" s="9"/>
      <c r="E1798" s="9"/>
      <c r="F1798" s="9">
        <v>1</v>
      </c>
    </row>
    <row r="1799" spans="1:6" x14ac:dyDescent="0.35">
      <c r="A1799" s="8" t="s">
        <v>631</v>
      </c>
      <c r="B1799" s="9">
        <v>1</v>
      </c>
      <c r="C1799" s="9"/>
      <c r="D1799" s="9"/>
      <c r="E1799" s="9"/>
      <c r="F1799" s="9">
        <v>1</v>
      </c>
    </row>
    <row r="1800" spans="1:6" x14ac:dyDescent="0.35">
      <c r="A1800" s="8" t="s">
        <v>689</v>
      </c>
      <c r="B1800" s="9"/>
      <c r="C1800" s="9">
        <v>1</v>
      </c>
      <c r="D1800" s="9"/>
      <c r="E1800" s="9"/>
      <c r="F1800" s="9">
        <v>1</v>
      </c>
    </row>
    <row r="1801" spans="1:6" x14ac:dyDescent="0.35">
      <c r="A1801" s="8" t="s">
        <v>752</v>
      </c>
      <c r="B1801" s="9">
        <v>1</v>
      </c>
      <c r="C1801" s="9"/>
      <c r="D1801" s="9"/>
      <c r="E1801" s="9"/>
      <c r="F1801" s="9">
        <v>1</v>
      </c>
    </row>
    <row r="1802" spans="1:6" x14ac:dyDescent="0.35">
      <c r="A1802" s="8" t="s">
        <v>745</v>
      </c>
      <c r="B1802" s="9">
        <v>1</v>
      </c>
      <c r="C1802" s="9"/>
      <c r="D1802" s="9"/>
      <c r="E1802" s="9"/>
      <c r="F1802" s="9">
        <v>1</v>
      </c>
    </row>
    <row r="1803" spans="1:6" x14ac:dyDescent="0.35">
      <c r="A1803" s="8" t="s">
        <v>756</v>
      </c>
      <c r="B1803" s="9">
        <v>1</v>
      </c>
      <c r="C1803" s="9"/>
      <c r="D1803" s="9"/>
      <c r="E1803" s="9"/>
      <c r="F1803" s="9">
        <v>1</v>
      </c>
    </row>
    <row r="1804" spans="1:6" x14ac:dyDescent="0.35">
      <c r="A1804" s="8" t="s">
        <v>1046</v>
      </c>
      <c r="B1804" s="9">
        <v>1</v>
      </c>
      <c r="C1804" s="9"/>
      <c r="D1804" s="9"/>
      <c r="E1804" s="9"/>
      <c r="F1804" s="9">
        <v>1</v>
      </c>
    </row>
    <row r="1805" spans="1:6" x14ac:dyDescent="0.35">
      <c r="A1805" s="8" t="s">
        <v>208</v>
      </c>
      <c r="B1805" s="9">
        <v>1</v>
      </c>
      <c r="C1805" s="9"/>
      <c r="D1805" s="9"/>
      <c r="E1805" s="9"/>
      <c r="F1805" s="9">
        <v>1</v>
      </c>
    </row>
    <row r="1806" spans="1:6" x14ac:dyDescent="0.35">
      <c r="A1806" s="8" t="s">
        <v>596</v>
      </c>
      <c r="B1806" s="9">
        <v>1</v>
      </c>
      <c r="C1806" s="9"/>
      <c r="D1806" s="9"/>
      <c r="E1806" s="9"/>
      <c r="F1806" s="9">
        <v>1</v>
      </c>
    </row>
    <row r="1807" spans="1:6" x14ac:dyDescent="0.35">
      <c r="A1807" s="8" t="s">
        <v>29</v>
      </c>
      <c r="B1807" s="9">
        <v>1</v>
      </c>
      <c r="C1807" s="9"/>
      <c r="D1807" s="9"/>
      <c r="E1807" s="9"/>
      <c r="F1807" s="9">
        <v>1</v>
      </c>
    </row>
    <row r="1808" spans="1:6" x14ac:dyDescent="0.35">
      <c r="A1808" s="8" t="s">
        <v>744</v>
      </c>
      <c r="B1808" s="9">
        <v>1</v>
      </c>
      <c r="C1808" s="9"/>
      <c r="D1808" s="9"/>
      <c r="E1808" s="9"/>
      <c r="F1808" s="9">
        <v>1</v>
      </c>
    </row>
    <row r="1809" spans="1:6" x14ac:dyDescent="0.35">
      <c r="A1809" s="8" t="s">
        <v>873</v>
      </c>
      <c r="B1809" s="9"/>
      <c r="C1809" s="9"/>
      <c r="D1809" s="9"/>
      <c r="E1809" s="9">
        <v>1</v>
      </c>
      <c r="F1809" s="9">
        <v>1</v>
      </c>
    </row>
    <row r="1810" spans="1:6" x14ac:dyDescent="0.35">
      <c r="A1810" s="8" t="s">
        <v>781</v>
      </c>
      <c r="B1810" s="9"/>
      <c r="C1810" s="9">
        <v>1</v>
      </c>
      <c r="D1810" s="9"/>
      <c r="E1810" s="9"/>
      <c r="F1810" s="9">
        <v>1</v>
      </c>
    </row>
    <row r="1811" spans="1:6" x14ac:dyDescent="0.35">
      <c r="A1811" s="8" t="s">
        <v>750</v>
      </c>
      <c r="B1811" s="9">
        <v>1</v>
      </c>
      <c r="C1811" s="9"/>
      <c r="D1811" s="9"/>
      <c r="E1811" s="9"/>
      <c r="F1811" s="9">
        <v>1</v>
      </c>
    </row>
    <row r="1812" spans="1:6" x14ac:dyDescent="0.35">
      <c r="A1812" s="8" t="s">
        <v>291</v>
      </c>
      <c r="B1812" s="9"/>
      <c r="C1812" s="9"/>
      <c r="D1812" s="9"/>
      <c r="E1812" s="9">
        <v>1</v>
      </c>
      <c r="F1812" s="9">
        <v>1</v>
      </c>
    </row>
    <row r="1813" spans="1:6" x14ac:dyDescent="0.35">
      <c r="A1813" s="8" t="s">
        <v>28</v>
      </c>
      <c r="B1813" s="9"/>
      <c r="C1813" s="9">
        <v>1</v>
      </c>
      <c r="D1813" s="9"/>
      <c r="E1813" s="9"/>
      <c r="F1813" s="9">
        <v>1</v>
      </c>
    </row>
    <row r="1814" spans="1:6" x14ac:dyDescent="0.35">
      <c r="A1814" s="8" t="s">
        <v>2193</v>
      </c>
      <c r="B1814" s="9"/>
      <c r="C1814" s="9">
        <v>1</v>
      </c>
      <c r="D1814" s="9"/>
      <c r="E1814" s="9"/>
      <c r="F1814" s="9">
        <v>1</v>
      </c>
    </row>
    <row r="1815" spans="1:6" x14ac:dyDescent="0.35">
      <c r="A1815" s="8" t="s">
        <v>584</v>
      </c>
      <c r="B1815" s="9">
        <v>1</v>
      </c>
      <c r="C1815" s="9"/>
      <c r="D1815" s="9"/>
      <c r="E1815" s="9"/>
      <c r="F1815" s="9">
        <v>1</v>
      </c>
    </row>
    <row r="1816" spans="1:6" x14ac:dyDescent="0.35">
      <c r="A1816" s="8" t="s">
        <v>733</v>
      </c>
      <c r="B1816" s="9">
        <v>1</v>
      </c>
      <c r="C1816" s="9"/>
      <c r="D1816" s="9"/>
      <c r="E1816" s="9"/>
      <c r="F1816" s="9">
        <v>1</v>
      </c>
    </row>
    <row r="1817" spans="1:6" x14ac:dyDescent="0.35">
      <c r="A1817" s="8" t="s">
        <v>751</v>
      </c>
      <c r="B1817" s="9">
        <v>1</v>
      </c>
      <c r="C1817" s="9"/>
      <c r="D1817" s="9"/>
      <c r="E1817" s="9"/>
      <c r="F1817" s="9">
        <v>1</v>
      </c>
    </row>
    <row r="1818" spans="1:6" x14ac:dyDescent="0.35">
      <c r="A1818" s="8" t="s">
        <v>491</v>
      </c>
      <c r="B1818" s="9"/>
      <c r="C1818" s="9">
        <v>1</v>
      </c>
      <c r="D1818" s="9"/>
      <c r="E1818" s="9"/>
      <c r="F1818" s="9">
        <v>1</v>
      </c>
    </row>
    <row r="1819" spans="1:6" x14ac:dyDescent="0.35">
      <c r="A1819" s="8" t="s">
        <v>726</v>
      </c>
      <c r="B1819" s="9">
        <v>1</v>
      </c>
      <c r="C1819" s="9"/>
      <c r="D1819" s="9"/>
      <c r="E1819" s="9"/>
      <c r="F1819" s="9">
        <v>1</v>
      </c>
    </row>
    <row r="1820" spans="1:6" x14ac:dyDescent="0.35">
      <c r="A1820" s="8" t="s">
        <v>442</v>
      </c>
      <c r="B1820" s="9"/>
      <c r="C1820" s="9"/>
      <c r="D1820" s="9"/>
      <c r="E1820" s="9">
        <v>1</v>
      </c>
      <c r="F1820" s="9">
        <v>1</v>
      </c>
    </row>
    <row r="1821" spans="1:6" x14ac:dyDescent="0.35">
      <c r="A1821" s="8" t="s">
        <v>731</v>
      </c>
      <c r="B1821" s="9">
        <v>1</v>
      </c>
      <c r="C1821" s="9"/>
      <c r="D1821" s="9"/>
      <c r="E1821" s="9"/>
      <c r="F1821" s="9">
        <v>1</v>
      </c>
    </row>
    <row r="1822" spans="1:6" x14ac:dyDescent="0.35">
      <c r="A1822" s="8" t="s">
        <v>746</v>
      </c>
      <c r="B1822" s="9">
        <v>1</v>
      </c>
      <c r="C1822" s="9"/>
      <c r="D1822" s="9"/>
      <c r="E1822" s="9"/>
      <c r="F1822" s="9">
        <v>1</v>
      </c>
    </row>
    <row r="1823" spans="1:6" x14ac:dyDescent="0.35">
      <c r="A1823" s="8" t="s">
        <v>737</v>
      </c>
      <c r="B1823" s="9">
        <v>1</v>
      </c>
      <c r="C1823" s="9"/>
      <c r="D1823" s="9"/>
      <c r="E1823" s="9"/>
      <c r="F1823" s="9">
        <v>1</v>
      </c>
    </row>
    <row r="1824" spans="1:6" x14ac:dyDescent="0.35">
      <c r="A1824" s="8" t="s">
        <v>190</v>
      </c>
      <c r="B1824" s="9">
        <v>1</v>
      </c>
      <c r="C1824" s="9"/>
      <c r="D1824" s="9"/>
      <c r="E1824" s="9"/>
      <c r="F1824" s="9">
        <v>1</v>
      </c>
    </row>
    <row r="1825" spans="1:9" x14ac:dyDescent="0.35">
      <c r="A1825" s="8" t="s">
        <v>736</v>
      </c>
      <c r="B1825" s="9">
        <v>1</v>
      </c>
      <c r="C1825" s="9"/>
      <c r="D1825" s="9"/>
      <c r="E1825" s="9"/>
      <c r="F1825" s="9">
        <v>1</v>
      </c>
    </row>
    <row r="1826" spans="1:9" x14ac:dyDescent="0.35">
      <c r="A1826" s="8" t="s">
        <v>642</v>
      </c>
      <c r="B1826" s="9">
        <v>1</v>
      </c>
      <c r="C1826" s="9"/>
      <c r="D1826" s="9"/>
      <c r="E1826" s="9"/>
      <c r="F1826" s="9">
        <v>1</v>
      </c>
    </row>
    <row r="1827" spans="1:9" x14ac:dyDescent="0.35">
      <c r="A1827" s="8" t="s">
        <v>1111</v>
      </c>
      <c r="B1827" s="9">
        <v>1</v>
      </c>
      <c r="C1827" s="9"/>
      <c r="D1827" s="9"/>
      <c r="E1827" s="9"/>
      <c r="F1827" s="9">
        <v>1</v>
      </c>
    </row>
    <row r="1828" spans="1:9" x14ac:dyDescent="0.35">
      <c r="A1828" s="8" t="s">
        <v>369</v>
      </c>
      <c r="B1828" s="9"/>
      <c r="C1828" s="9"/>
      <c r="D1828" s="9"/>
      <c r="E1828" s="9">
        <v>1</v>
      </c>
      <c r="F1828" s="9">
        <v>1</v>
      </c>
    </row>
    <row r="1830" spans="1:9" x14ac:dyDescent="0.35">
      <c r="A1830" s="15" t="s">
        <v>2214</v>
      </c>
      <c r="B1830" s="15" t="s">
        <v>575</v>
      </c>
      <c r="C1830" s="15" t="s">
        <v>651</v>
      </c>
      <c r="D1830" s="15" t="s">
        <v>9</v>
      </c>
      <c r="E1830" s="15" t="s">
        <v>791</v>
      </c>
      <c r="F1830" s="15" t="s">
        <v>2215</v>
      </c>
      <c r="G1830" s="15" t="s">
        <v>2214</v>
      </c>
      <c r="H1830" s="15" t="s">
        <v>575</v>
      </c>
      <c r="I1830" s="6"/>
    </row>
    <row r="1831" spans="1:9" x14ac:dyDescent="0.35">
      <c r="A1831" s="8" t="s">
        <v>98</v>
      </c>
      <c r="B1831" s="9">
        <v>8</v>
      </c>
      <c r="C1831" s="9">
        <v>4</v>
      </c>
      <c r="D1831" s="9">
        <v>1</v>
      </c>
      <c r="E1831" s="9">
        <v>1</v>
      </c>
      <c r="F1831" s="9">
        <v>14</v>
      </c>
      <c r="G1831" s="8" t="s">
        <v>98</v>
      </c>
      <c r="H1831" s="9">
        <v>8</v>
      </c>
      <c r="I1831" s="6">
        <f>F1831-H1831</f>
        <v>6</v>
      </c>
    </row>
    <row r="1832" spans="1:9" x14ac:dyDescent="0.35">
      <c r="A1832" s="8" t="s">
        <v>650</v>
      </c>
      <c r="B1832" s="9">
        <v>3</v>
      </c>
      <c r="C1832" s="9">
        <v>2</v>
      </c>
      <c r="D1832" s="9"/>
      <c r="E1832" s="9"/>
      <c r="F1832" s="9">
        <v>5</v>
      </c>
      <c r="G1832" s="8" t="s">
        <v>650</v>
      </c>
      <c r="H1832" s="9">
        <v>3</v>
      </c>
      <c r="I1832" s="6">
        <f t="shared" ref="I1832:I1842" si="35">F1832-H1832</f>
        <v>2</v>
      </c>
    </row>
    <row r="1833" spans="1:9" x14ac:dyDescent="0.35">
      <c r="A1833" s="8" t="s">
        <v>752</v>
      </c>
      <c r="B1833" s="9">
        <v>4</v>
      </c>
      <c r="C1833" s="9"/>
      <c r="D1833" s="9"/>
      <c r="E1833" s="9"/>
      <c r="F1833" s="9">
        <v>4</v>
      </c>
      <c r="G1833" s="8" t="s">
        <v>752</v>
      </c>
      <c r="H1833" s="9">
        <v>4</v>
      </c>
      <c r="I1833" s="6">
        <f t="shared" si="35"/>
        <v>0</v>
      </c>
    </row>
    <row r="1834" spans="1:9" x14ac:dyDescent="0.35">
      <c r="A1834" s="8" t="s">
        <v>1819</v>
      </c>
      <c r="B1834" s="9">
        <v>4</v>
      </c>
      <c r="C1834" s="9"/>
      <c r="D1834" s="9"/>
      <c r="E1834" s="9"/>
      <c r="F1834" s="9">
        <v>4</v>
      </c>
      <c r="G1834" s="8" t="s">
        <v>1819</v>
      </c>
      <c r="H1834" s="9">
        <v>4</v>
      </c>
      <c r="I1834" s="6">
        <f t="shared" si="35"/>
        <v>0</v>
      </c>
    </row>
    <row r="1835" spans="1:9" x14ac:dyDescent="0.35">
      <c r="A1835" s="8" t="s">
        <v>28</v>
      </c>
      <c r="B1835" s="9">
        <v>1</v>
      </c>
      <c r="C1835" s="9">
        <v>3</v>
      </c>
      <c r="D1835" s="9"/>
      <c r="E1835" s="9"/>
      <c r="F1835" s="9">
        <v>4</v>
      </c>
      <c r="G1835" s="8" t="s">
        <v>28</v>
      </c>
      <c r="H1835" s="9">
        <v>1</v>
      </c>
      <c r="I1835" s="6">
        <f t="shared" si="35"/>
        <v>3</v>
      </c>
    </row>
    <row r="1836" spans="1:9" x14ac:dyDescent="0.35">
      <c r="A1836" s="8" t="s">
        <v>333</v>
      </c>
      <c r="B1836" s="9"/>
      <c r="C1836" s="9"/>
      <c r="D1836" s="9"/>
      <c r="E1836" s="9">
        <v>4</v>
      </c>
      <c r="F1836" s="9">
        <v>4</v>
      </c>
      <c r="G1836" s="8" t="s">
        <v>333</v>
      </c>
      <c r="H1836" s="9"/>
      <c r="I1836" s="6">
        <f t="shared" si="35"/>
        <v>4</v>
      </c>
    </row>
    <row r="1837" spans="1:9" x14ac:dyDescent="0.35">
      <c r="A1837" s="8" t="s">
        <v>190</v>
      </c>
      <c r="B1837" s="9"/>
      <c r="C1837" s="9">
        <v>1</v>
      </c>
      <c r="D1837" s="9"/>
      <c r="E1837" s="9">
        <v>3</v>
      </c>
      <c r="F1837" s="9">
        <v>4</v>
      </c>
      <c r="G1837" s="8" t="s">
        <v>190</v>
      </c>
      <c r="H1837" s="9"/>
      <c r="I1837" s="6">
        <f>F1837-H1837</f>
        <v>4</v>
      </c>
    </row>
    <row r="1838" spans="1:9" x14ac:dyDescent="0.35">
      <c r="A1838" s="8" t="s">
        <v>71</v>
      </c>
      <c r="B1838" s="9">
        <v>1</v>
      </c>
      <c r="C1838" s="9">
        <v>1</v>
      </c>
      <c r="D1838" s="9"/>
      <c r="E1838" s="9">
        <v>1</v>
      </c>
      <c r="F1838" s="9">
        <v>3</v>
      </c>
      <c r="G1838" s="8" t="s">
        <v>71</v>
      </c>
      <c r="H1838" s="9">
        <v>1</v>
      </c>
      <c r="I1838" s="6">
        <f t="shared" si="35"/>
        <v>2</v>
      </c>
    </row>
    <row r="1839" spans="1:9" x14ac:dyDescent="0.35">
      <c r="A1839" s="8" t="s">
        <v>1624</v>
      </c>
      <c r="B1839" s="9">
        <v>3</v>
      </c>
      <c r="C1839" s="9"/>
      <c r="D1839" s="9"/>
      <c r="E1839" s="9"/>
      <c r="F1839" s="9">
        <v>3</v>
      </c>
      <c r="G1839" s="8" t="s">
        <v>1624</v>
      </c>
      <c r="H1839" s="9">
        <v>3</v>
      </c>
      <c r="I1839" s="6">
        <f t="shared" si="35"/>
        <v>0</v>
      </c>
    </row>
    <row r="1840" spans="1:9" x14ac:dyDescent="0.35">
      <c r="A1840" s="8" t="s">
        <v>2176</v>
      </c>
      <c r="B1840" s="9">
        <v>3</v>
      </c>
      <c r="C1840" s="9"/>
      <c r="D1840" s="9"/>
      <c r="E1840" s="9"/>
      <c r="F1840" s="9">
        <v>3</v>
      </c>
      <c r="G1840" s="8" t="s">
        <v>2176</v>
      </c>
      <c r="H1840" s="9">
        <v>3</v>
      </c>
      <c r="I1840" s="6">
        <f t="shared" si="35"/>
        <v>0</v>
      </c>
    </row>
    <row r="1841" spans="1:9" x14ac:dyDescent="0.35">
      <c r="A1841" s="8" t="s">
        <v>946</v>
      </c>
      <c r="B1841" s="9">
        <v>2</v>
      </c>
      <c r="C1841" s="9"/>
      <c r="D1841" s="9"/>
      <c r="E1841" s="9">
        <v>1</v>
      </c>
      <c r="F1841" s="9">
        <v>3</v>
      </c>
      <c r="G1841" s="8" t="s">
        <v>946</v>
      </c>
      <c r="H1841" s="9">
        <v>2</v>
      </c>
      <c r="I1841" s="6">
        <f t="shared" si="35"/>
        <v>1</v>
      </c>
    </row>
    <row r="1842" spans="1:9" x14ac:dyDescent="0.35">
      <c r="A1842" s="8" t="s">
        <v>876</v>
      </c>
      <c r="B1842" s="9"/>
      <c r="C1842" s="9"/>
      <c r="D1842" s="9"/>
      <c r="E1842" s="9">
        <v>2</v>
      </c>
      <c r="F1842" s="9">
        <v>2</v>
      </c>
      <c r="G1842" s="8" t="s">
        <v>876</v>
      </c>
      <c r="H1842" s="9"/>
      <c r="I1842" s="6">
        <f t="shared" si="35"/>
        <v>2</v>
      </c>
    </row>
    <row r="1843" spans="1:9" x14ac:dyDescent="0.35">
      <c r="A1843" s="8" t="s">
        <v>1821</v>
      </c>
      <c r="B1843" s="9">
        <v>2</v>
      </c>
      <c r="C1843" s="9"/>
      <c r="D1843" s="9"/>
      <c r="E1843" s="9"/>
      <c r="F1843" s="9">
        <v>2</v>
      </c>
    </row>
    <row r="1844" spans="1:9" x14ac:dyDescent="0.35">
      <c r="A1844" s="8" t="s">
        <v>416</v>
      </c>
      <c r="B1844" s="9">
        <v>2</v>
      </c>
      <c r="C1844" s="9"/>
      <c r="D1844" s="9"/>
      <c r="E1844" s="9"/>
      <c r="F1844" s="9">
        <v>2</v>
      </c>
    </row>
    <row r="1845" spans="1:9" x14ac:dyDescent="0.35">
      <c r="A1845" s="8" t="s">
        <v>1828</v>
      </c>
      <c r="B1845" s="9">
        <v>2</v>
      </c>
      <c r="C1845" s="9"/>
      <c r="D1845" s="9"/>
      <c r="E1845" s="9"/>
      <c r="F1845" s="9">
        <v>2</v>
      </c>
    </row>
    <row r="1846" spans="1:9" x14ac:dyDescent="0.35">
      <c r="A1846" s="8" t="s">
        <v>1855</v>
      </c>
      <c r="B1846" s="9">
        <v>2</v>
      </c>
      <c r="C1846" s="9"/>
      <c r="D1846" s="9"/>
      <c r="E1846" s="9"/>
      <c r="F1846" s="9">
        <v>2</v>
      </c>
    </row>
    <row r="1847" spans="1:9" x14ac:dyDescent="0.35">
      <c r="A1847" s="8" t="s">
        <v>95</v>
      </c>
      <c r="B1847" s="9"/>
      <c r="C1847" s="9"/>
      <c r="D1847" s="9"/>
      <c r="E1847" s="9">
        <v>2</v>
      </c>
      <c r="F1847" s="9">
        <v>2</v>
      </c>
    </row>
    <row r="1848" spans="1:9" x14ac:dyDescent="0.35">
      <c r="A1848" s="8" t="s">
        <v>790</v>
      </c>
      <c r="B1848" s="9">
        <v>1</v>
      </c>
      <c r="C1848" s="9"/>
      <c r="D1848" s="9"/>
      <c r="E1848" s="9">
        <v>1</v>
      </c>
      <c r="F1848" s="9">
        <v>2</v>
      </c>
    </row>
    <row r="1849" spans="1:9" x14ac:dyDescent="0.35">
      <c r="A1849" s="8" t="s">
        <v>858</v>
      </c>
      <c r="B1849" s="9"/>
      <c r="C1849" s="9">
        <v>2</v>
      </c>
      <c r="D1849" s="9"/>
      <c r="E1849" s="9"/>
      <c r="F1849" s="9">
        <v>2</v>
      </c>
    </row>
    <row r="1850" spans="1:9" x14ac:dyDescent="0.35">
      <c r="A1850" s="8" t="s">
        <v>948</v>
      </c>
      <c r="B1850" s="9"/>
      <c r="C1850" s="9">
        <v>2</v>
      </c>
      <c r="D1850" s="9"/>
      <c r="E1850" s="9"/>
      <c r="F1850" s="9">
        <v>2</v>
      </c>
    </row>
    <row r="1851" spans="1:9" x14ac:dyDescent="0.35">
      <c r="A1851" s="8" t="s">
        <v>1835</v>
      </c>
      <c r="B1851" s="9">
        <v>2</v>
      </c>
      <c r="C1851" s="9"/>
      <c r="D1851" s="9"/>
      <c r="E1851" s="9"/>
      <c r="F1851" s="9">
        <v>2</v>
      </c>
    </row>
    <row r="1852" spans="1:9" x14ac:dyDescent="0.35">
      <c r="A1852" s="8" t="s">
        <v>1679</v>
      </c>
      <c r="B1852" s="9">
        <v>2</v>
      </c>
      <c r="C1852" s="9"/>
      <c r="D1852" s="9"/>
      <c r="E1852" s="9"/>
      <c r="F1852" s="9">
        <v>2</v>
      </c>
    </row>
    <row r="1853" spans="1:9" x14ac:dyDescent="0.35">
      <c r="A1853" s="8" t="s">
        <v>873</v>
      </c>
      <c r="B1853" s="9"/>
      <c r="C1853" s="9"/>
      <c r="D1853" s="9"/>
      <c r="E1853" s="9">
        <v>2</v>
      </c>
      <c r="F1853" s="9">
        <v>2</v>
      </c>
    </row>
    <row r="1854" spans="1:9" x14ac:dyDescent="0.35">
      <c r="A1854" s="8" t="s">
        <v>322</v>
      </c>
      <c r="B1854" s="9"/>
      <c r="C1854" s="9"/>
      <c r="D1854" s="9"/>
      <c r="E1854" s="9">
        <v>2</v>
      </c>
      <c r="F1854" s="9">
        <v>2</v>
      </c>
    </row>
    <row r="1855" spans="1:9" x14ac:dyDescent="0.35">
      <c r="A1855" s="8" t="s">
        <v>865</v>
      </c>
      <c r="B1855" s="9"/>
      <c r="C1855" s="9">
        <v>1</v>
      </c>
      <c r="D1855" s="9"/>
      <c r="E1855" s="9">
        <v>1</v>
      </c>
      <c r="F1855" s="9">
        <v>2</v>
      </c>
    </row>
    <row r="1856" spans="1:9" x14ac:dyDescent="0.35">
      <c r="A1856" s="8" t="s">
        <v>647</v>
      </c>
      <c r="B1856" s="9"/>
      <c r="C1856" s="9"/>
      <c r="D1856" s="9"/>
      <c r="E1856" s="9">
        <v>2</v>
      </c>
      <c r="F1856" s="9">
        <v>2</v>
      </c>
    </row>
    <row r="1857" spans="1:6" x14ac:dyDescent="0.35">
      <c r="A1857" s="8" t="s">
        <v>1832</v>
      </c>
      <c r="B1857" s="9">
        <v>2</v>
      </c>
      <c r="C1857" s="9"/>
      <c r="D1857" s="9"/>
      <c r="E1857" s="9"/>
      <c r="F1857" s="9">
        <v>2</v>
      </c>
    </row>
    <row r="1858" spans="1:6" x14ac:dyDescent="0.35">
      <c r="A1858" s="8" t="s">
        <v>1716</v>
      </c>
      <c r="B1858" s="9">
        <v>2</v>
      </c>
      <c r="C1858" s="9"/>
      <c r="D1858" s="9"/>
      <c r="E1858" s="9"/>
      <c r="F1858" s="9">
        <v>2</v>
      </c>
    </row>
    <row r="1859" spans="1:6" x14ac:dyDescent="0.35">
      <c r="A1859" s="8" t="s">
        <v>934</v>
      </c>
      <c r="B1859" s="9"/>
      <c r="C1859" s="9"/>
      <c r="D1859" s="9"/>
      <c r="E1859" s="9">
        <v>2</v>
      </c>
      <c r="F1859" s="9">
        <v>2</v>
      </c>
    </row>
    <row r="1860" spans="1:6" x14ac:dyDescent="0.35">
      <c r="A1860" s="8" t="s">
        <v>640</v>
      </c>
      <c r="B1860" s="9">
        <v>2</v>
      </c>
      <c r="C1860" s="9"/>
      <c r="D1860" s="9"/>
      <c r="E1860" s="9"/>
      <c r="F1860" s="9">
        <v>2</v>
      </c>
    </row>
    <row r="1861" spans="1:6" x14ac:dyDescent="0.35">
      <c r="A1861" s="8" t="s">
        <v>50</v>
      </c>
      <c r="B1861" s="9"/>
      <c r="C1861" s="9"/>
      <c r="D1861" s="9"/>
      <c r="E1861" s="9">
        <v>1</v>
      </c>
      <c r="F1861" s="9">
        <v>1</v>
      </c>
    </row>
    <row r="1862" spans="1:6" x14ac:dyDescent="0.35">
      <c r="A1862" s="8" t="s">
        <v>1820</v>
      </c>
      <c r="B1862" s="9">
        <v>1</v>
      </c>
      <c r="C1862" s="9"/>
      <c r="D1862" s="9"/>
      <c r="E1862" s="9"/>
      <c r="F1862" s="9">
        <v>1</v>
      </c>
    </row>
    <row r="1863" spans="1:6" x14ac:dyDescent="0.35">
      <c r="A1863" s="8" t="s">
        <v>999</v>
      </c>
      <c r="B1863" s="9"/>
      <c r="C1863" s="9">
        <v>1</v>
      </c>
      <c r="D1863" s="9"/>
      <c r="E1863" s="9"/>
      <c r="F1863" s="9">
        <v>1</v>
      </c>
    </row>
    <row r="1864" spans="1:6" x14ac:dyDescent="0.35">
      <c r="A1864" s="8" t="s">
        <v>910</v>
      </c>
      <c r="B1864" s="9"/>
      <c r="C1864" s="9"/>
      <c r="D1864" s="9"/>
      <c r="E1864" s="9">
        <v>1</v>
      </c>
      <c r="F1864" s="9">
        <v>1</v>
      </c>
    </row>
    <row r="1865" spans="1:6" x14ac:dyDescent="0.35">
      <c r="A1865" s="8" t="s">
        <v>111</v>
      </c>
      <c r="B1865" s="9"/>
      <c r="C1865" s="9"/>
      <c r="D1865" s="9">
        <v>1</v>
      </c>
      <c r="E1865" s="9"/>
      <c r="F1865" s="9">
        <v>1</v>
      </c>
    </row>
    <row r="1866" spans="1:6" x14ac:dyDescent="0.35">
      <c r="A1866" s="8" t="s">
        <v>838</v>
      </c>
      <c r="B1866" s="9">
        <v>1</v>
      </c>
      <c r="C1866" s="9"/>
      <c r="D1866" s="9"/>
      <c r="E1866" s="9"/>
      <c r="F1866" s="9">
        <v>1</v>
      </c>
    </row>
    <row r="1867" spans="1:6" x14ac:dyDescent="0.35">
      <c r="A1867" s="8" t="s">
        <v>1754</v>
      </c>
      <c r="B1867" s="9">
        <v>1</v>
      </c>
      <c r="C1867" s="9"/>
      <c r="D1867" s="9"/>
      <c r="E1867" s="9"/>
      <c r="F1867" s="9">
        <v>1</v>
      </c>
    </row>
    <row r="1868" spans="1:6" x14ac:dyDescent="0.35">
      <c r="A1868" s="8" t="s">
        <v>917</v>
      </c>
      <c r="B1868" s="9"/>
      <c r="C1868" s="9"/>
      <c r="D1868" s="9"/>
      <c r="E1868" s="9">
        <v>1</v>
      </c>
      <c r="F1868" s="9">
        <v>1</v>
      </c>
    </row>
    <row r="1869" spans="1:6" x14ac:dyDescent="0.35">
      <c r="A1869" s="8" t="s">
        <v>1826</v>
      </c>
      <c r="B1869" s="9">
        <v>1</v>
      </c>
      <c r="C1869" s="9"/>
      <c r="D1869" s="9"/>
      <c r="E1869" s="9"/>
      <c r="F1869" s="9">
        <v>1</v>
      </c>
    </row>
    <row r="1870" spans="1:6" x14ac:dyDescent="0.35">
      <c r="A1870" s="8" t="s">
        <v>1831</v>
      </c>
      <c r="B1870" s="9">
        <v>1</v>
      </c>
      <c r="C1870" s="9"/>
      <c r="D1870" s="9"/>
      <c r="E1870" s="9"/>
      <c r="F1870" s="9">
        <v>1</v>
      </c>
    </row>
    <row r="1871" spans="1:6" x14ac:dyDescent="0.35">
      <c r="A1871" s="8" t="s">
        <v>963</v>
      </c>
      <c r="B1871" s="9">
        <v>1</v>
      </c>
      <c r="C1871" s="9"/>
      <c r="D1871" s="9"/>
      <c r="E1871" s="9"/>
      <c r="F1871" s="9">
        <v>1</v>
      </c>
    </row>
    <row r="1872" spans="1:6" x14ac:dyDescent="0.35">
      <c r="A1872" s="8" t="s">
        <v>1028</v>
      </c>
      <c r="B1872" s="9">
        <v>1</v>
      </c>
      <c r="C1872" s="9"/>
      <c r="D1872" s="9"/>
      <c r="E1872" s="9"/>
      <c r="F1872" s="9">
        <v>1</v>
      </c>
    </row>
    <row r="1873" spans="1:6" x14ac:dyDescent="0.35">
      <c r="A1873" s="8" t="s">
        <v>1053</v>
      </c>
      <c r="B1873" s="9">
        <v>1</v>
      </c>
      <c r="C1873" s="9"/>
      <c r="D1873" s="9"/>
      <c r="E1873" s="9"/>
      <c r="F1873" s="9">
        <v>1</v>
      </c>
    </row>
    <row r="1874" spans="1:6" x14ac:dyDescent="0.35">
      <c r="A1874" s="8" t="s">
        <v>2160</v>
      </c>
      <c r="B1874" s="9">
        <v>1</v>
      </c>
      <c r="C1874" s="9"/>
      <c r="D1874" s="9"/>
      <c r="E1874" s="9"/>
      <c r="F1874" s="9">
        <v>1</v>
      </c>
    </row>
    <row r="1875" spans="1:6" x14ac:dyDescent="0.35">
      <c r="A1875" s="8" t="s">
        <v>1834</v>
      </c>
      <c r="B1875" s="9">
        <v>1</v>
      </c>
      <c r="C1875" s="9"/>
      <c r="D1875" s="9"/>
      <c r="E1875" s="9"/>
      <c r="F1875" s="9">
        <v>1</v>
      </c>
    </row>
    <row r="1876" spans="1:6" x14ac:dyDescent="0.35">
      <c r="A1876" s="8" t="s">
        <v>1377</v>
      </c>
      <c r="B1876" s="9">
        <v>1</v>
      </c>
      <c r="C1876" s="9"/>
      <c r="D1876" s="9"/>
      <c r="E1876" s="9"/>
      <c r="F1876" s="9">
        <v>1</v>
      </c>
    </row>
    <row r="1877" spans="1:6" x14ac:dyDescent="0.35">
      <c r="A1877" s="8" t="s">
        <v>1829</v>
      </c>
      <c r="B1877" s="9">
        <v>1</v>
      </c>
      <c r="C1877" s="9"/>
      <c r="D1877" s="9"/>
      <c r="E1877" s="9"/>
      <c r="F1877" s="9">
        <v>1</v>
      </c>
    </row>
    <row r="1878" spans="1:6" x14ac:dyDescent="0.35">
      <c r="A1878" s="8" t="s">
        <v>1468</v>
      </c>
      <c r="B1878" s="9">
        <v>1</v>
      </c>
      <c r="C1878" s="9"/>
      <c r="D1878" s="9"/>
      <c r="E1878" s="9"/>
      <c r="F1878" s="9">
        <v>1</v>
      </c>
    </row>
    <row r="1879" spans="1:6" x14ac:dyDescent="0.35">
      <c r="A1879" s="8" t="s">
        <v>438</v>
      </c>
      <c r="B1879" s="9">
        <v>1</v>
      </c>
      <c r="C1879" s="9"/>
      <c r="D1879" s="9"/>
      <c r="E1879" s="9"/>
      <c r="F1879" s="9">
        <v>1</v>
      </c>
    </row>
    <row r="1880" spans="1:6" x14ac:dyDescent="0.35">
      <c r="A1880" s="8" t="s">
        <v>1833</v>
      </c>
      <c r="B1880" s="9">
        <v>1</v>
      </c>
      <c r="C1880" s="9"/>
      <c r="D1880" s="9"/>
      <c r="E1880" s="9"/>
      <c r="F1880" s="9">
        <v>1</v>
      </c>
    </row>
    <row r="1881" spans="1:6" x14ac:dyDescent="0.35">
      <c r="A1881" s="8" t="s">
        <v>1854</v>
      </c>
      <c r="B1881" s="9">
        <v>1</v>
      </c>
      <c r="C1881" s="9"/>
      <c r="D1881" s="9"/>
      <c r="E1881" s="9"/>
      <c r="F1881" s="9">
        <v>1</v>
      </c>
    </row>
    <row r="1882" spans="1:6" x14ac:dyDescent="0.35">
      <c r="A1882" s="8" t="s">
        <v>553</v>
      </c>
      <c r="B1882" s="9">
        <v>1</v>
      </c>
      <c r="C1882" s="9"/>
      <c r="D1882" s="9"/>
      <c r="E1882" s="9"/>
      <c r="F1882" s="9">
        <v>1</v>
      </c>
    </row>
    <row r="1883" spans="1:6" x14ac:dyDescent="0.35">
      <c r="A1883" s="8" t="s">
        <v>1830</v>
      </c>
      <c r="B1883" s="9">
        <v>1</v>
      </c>
      <c r="C1883" s="9"/>
      <c r="D1883" s="9"/>
      <c r="E1883" s="9"/>
      <c r="F1883" s="9">
        <v>1</v>
      </c>
    </row>
    <row r="1884" spans="1:6" x14ac:dyDescent="0.35">
      <c r="A1884" s="8" t="s">
        <v>209</v>
      </c>
      <c r="B1884" s="9"/>
      <c r="C1884" s="9"/>
      <c r="D1884" s="9"/>
      <c r="E1884" s="9">
        <v>1</v>
      </c>
      <c r="F1884" s="9">
        <v>1</v>
      </c>
    </row>
    <row r="1885" spans="1:6" x14ac:dyDescent="0.35">
      <c r="A1885" s="8" t="s">
        <v>2199</v>
      </c>
      <c r="B1885" s="9"/>
      <c r="C1885" s="9"/>
      <c r="D1885" s="9">
        <v>1</v>
      </c>
      <c r="E1885" s="9"/>
      <c r="F1885" s="9">
        <v>1</v>
      </c>
    </row>
    <row r="1886" spans="1:6" x14ac:dyDescent="0.35">
      <c r="A1886" s="8" t="s">
        <v>503</v>
      </c>
      <c r="B1886" s="9"/>
      <c r="C1886" s="9"/>
      <c r="D1886" s="9"/>
      <c r="E1886" s="9">
        <v>1</v>
      </c>
      <c r="F1886" s="9">
        <v>1</v>
      </c>
    </row>
    <row r="1887" spans="1:6" x14ac:dyDescent="0.35">
      <c r="A1887" s="8" t="s">
        <v>941</v>
      </c>
      <c r="B1887" s="9"/>
      <c r="C1887" s="9"/>
      <c r="D1887" s="9"/>
      <c r="E1887" s="9">
        <v>1</v>
      </c>
      <c r="F1887" s="9">
        <v>1</v>
      </c>
    </row>
    <row r="1888" spans="1:6" x14ac:dyDescent="0.35">
      <c r="A1888" s="8" t="s">
        <v>942</v>
      </c>
      <c r="B1888" s="9"/>
      <c r="C1888" s="9"/>
      <c r="D1888" s="9"/>
      <c r="E1888" s="9">
        <v>1</v>
      </c>
      <c r="F1888" s="9">
        <v>1</v>
      </c>
    </row>
    <row r="1889" spans="1:6" x14ac:dyDescent="0.35">
      <c r="A1889" s="8" t="s">
        <v>1824</v>
      </c>
      <c r="B1889" s="9">
        <v>1</v>
      </c>
      <c r="C1889" s="9"/>
      <c r="D1889" s="9"/>
      <c r="E1889" s="9"/>
      <c r="F1889" s="9">
        <v>1</v>
      </c>
    </row>
    <row r="1890" spans="1:6" x14ac:dyDescent="0.35">
      <c r="A1890" s="8" t="s">
        <v>1825</v>
      </c>
      <c r="B1890" s="9">
        <v>1</v>
      </c>
      <c r="C1890" s="9"/>
      <c r="D1890" s="9"/>
      <c r="E1890" s="9"/>
      <c r="F1890" s="9">
        <v>1</v>
      </c>
    </row>
    <row r="1891" spans="1:6" x14ac:dyDescent="0.35">
      <c r="A1891" s="8" t="s">
        <v>1823</v>
      </c>
      <c r="B1891" s="9">
        <v>1</v>
      </c>
      <c r="C1891" s="9"/>
      <c r="D1891" s="9"/>
      <c r="E1891" s="9"/>
      <c r="F1891" s="9">
        <v>1</v>
      </c>
    </row>
    <row r="1892" spans="1:6" x14ac:dyDescent="0.35">
      <c r="A1892" s="8" t="s">
        <v>399</v>
      </c>
      <c r="B1892" s="9"/>
      <c r="C1892" s="9"/>
      <c r="D1892" s="9"/>
      <c r="E1892" s="9">
        <v>1</v>
      </c>
      <c r="F1892" s="9">
        <v>1</v>
      </c>
    </row>
    <row r="1893" spans="1:6" x14ac:dyDescent="0.35">
      <c r="A1893" s="8" t="s">
        <v>1467</v>
      </c>
      <c r="B1893" s="9"/>
      <c r="C1893" s="9">
        <v>1</v>
      </c>
      <c r="D1893" s="9"/>
      <c r="E1893" s="9"/>
      <c r="F1893" s="9">
        <v>1</v>
      </c>
    </row>
    <row r="1894" spans="1:6" x14ac:dyDescent="0.35">
      <c r="A1894" s="8" t="s">
        <v>249</v>
      </c>
      <c r="B1894" s="9"/>
      <c r="C1894" s="9"/>
      <c r="D1894" s="9">
        <v>1</v>
      </c>
      <c r="E1894" s="9"/>
      <c r="F1894" s="9">
        <v>1</v>
      </c>
    </row>
    <row r="1895" spans="1:6" x14ac:dyDescent="0.35">
      <c r="A1895" s="8" t="s">
        <v>85</v>
      </c>
      <c r="B1895" s="9"/>
      <c r="C1895" s="9"/>
      <c r="D1895" s="9"/>
      <c r="E1895" s="9">
        <v>1</v>
      </c>
      <c r="F1895" s="9">
        <v>1</v>
      </c>
    </row>
    <row r="1896" spans="1:6" x14ac:dyDescent="0.35">
      <c r="A1896" s="8" t="s">
        <v>811</v>
      </c>
      <c r="B1896" s="9"/>
      <c r="C1896" s="9">
        <v>1</v>
      </c>
      <c r="D1896" s="9"/>
      <c r="E1896" s="9"/>
      <c r="F1896" s="9">
        <v>1</v>
      </c>
    </row>
    <row r="1897" spans="1:6" x14ac:dyDescent="0.35">
      <c r="A1897" s="8" t="s">
        <v>2218</v>
      </c>
      <c r="B1897" s="9">
        <v>1</v>
      </c>
      <c r="C1897" s="9"/>
      <c r="D1897" s="9"/>
      <c r="E1897" s="9"/>
      <c r="F1897" s="9">
        <v>1</v>
      </c>
    </row>
    <row r="1898" spans="1:6" x14ac:dyDescent="0.35">
      <c r="A1898" s="8" t="s">
        <v>2188</v>
      </c>
      <c r="B1898" s="9"/>
      <c r="C1898" s="9">
        <v>1</v>
      </c>
      <c r="D1898" s="9"/>
      <c r="E1898" s="9"/>
      <c r="F1898" s="9">
        <v>1</v>
      </c>
    </row>
    <row r="1899" spans="1:6" x14ac:dyDescent="0.35">
      <c r="A1899" s="8" t="s">
        <v>2191</v>
      </c>
      <c r="B1899" s="9"/>
      <c r="C1899" s="9">
        <v>1</v>
      </c>
      <c r="D1899" s="9"/>
      <c r="E1899" s="9"/>
      <c r="F1899" s="9">
        <v>1</v>
      </c>
    </row>
    <row r="1900" spans="1:6" x14ac:dyDescent="0.35">
      <c r="A1900" s="8" t="s">
        <v>935</v>
      </c>
      <c r="B1900" s="9"/>
      <c r="C1900" s="9"/>
      <c r="D1900" s="9"/>
      <c r="E1900" s="9">
        <v>1</v>
      </c>
      <c r="F1900" s="9">
        <v>1</v>
      </c>
    </row>
    <row r="1901" spans="1:6" x14ac:dyDescent="0.35">
      <c r="A1901" s="8" t="s">
        <v>1856</v>
      </c>
      <c r="B1901" s="9">
        <v>1</v>
      </c>
      <c r="C1901" s="9"/>
      <c r="D1901" s="9"/>
      <c r="E1901" s="9"/>
      <c r="F1901" s="9">
        <v>1</v>
      </c>
    </row>
    <row r="1902" spans="1:6" x14ac:dyDescent="0.35">
      <c r="A1902" s="8" t="s">
        <v>1659</v>
      </c>
      <c r="B1902" s="9"/>
      <c r="C1902" s="9">
        <v>1</v>
      </c>
      <c r="D1902" s="9"/>
      <c r="E1902" s="9"/>
      <c r="F1902" s="9">
        <v>1</v>
      </c>
    </row>
    <row r="1903" spans="1:6" x14ac:dyDescent="0.35">
      <c r="A1903" s="8" t="s">
        <v>289</v>
      </c>
      <c r="B1903" s="9">
        <v>1</v>
      </c>
      <c r="C1903" s="9"/>
      <c r="D1903" s="9"/>
      <c r="E1903" s="9"/>
      <c r="F1903" s="9">
        <v>1</v>
      </c>
    </row>
    <row r="1904" spans="1:6" x14ac:dyDescent="0.35">
      <c r="A1904" s="8" t="s">
        <v>1857</v>
      </c>
      <c r="B1904" s="9">
        <v>1</v>
      </c>
      <c r="C1904" s="9"/>
      <c r="D1904" s="9"/>
      <c r="E1904" s="9"/>
      <c r="F1904" s="9">
        <v>1</v>
      </c>
    </row>
    <row r="1905" spans="1:6" x14ac:dyDescent="0.35">
      <c r="A1905" s="8" t="s">
        <v>1743</v>
      </c>
      <c r="B1905" s="9">
        <v>1</v>
      </c>
      <c r="C1905" s="9"/>
      <c r="D1905" s="9"/>
      <c r="E1905" s="9"/>
      <c r="F1905" s="9">
        <v>1</v>
      </c>
    </row>
    <row r="1906" spans="1:6" x14ac:dyDescent="0.35">
      <c r="A1906" s="8" t="s">
        <v>1827</v>
      </c>
      <c r="B1906" s="9">
        <v>1</v>
      </c>
      <c r="C1906" s="9"/>
      <c r="D1906" s="9"/>
      <c r="E1906" s="9"/>
      <c r="F1906" s="9">
        <v>1</v>
      </c>
    </row>
    <row r="1907" spans="1:6" x14ac:dyDescent="0.35">
      <c r="A1907" s="8" t="s">
        <v>1816</v>
      </c>
      <c r="B1907" s="9">
        <v>1</v>
      </c>
      <c r="C1907" s="9"/>
      <c r="D1907" s="9"/>
      <c r="E1907" s="9"/>
      <c r="F1907" s="9">
        <v>1</v>
      </c>
    </row>
    <row r="1908" spans="1:6" x14ac:dyDescent="0.35">
      <c r="A1908" s="8" t="s">
        <v>846</v>
      </c>
      <c r="B1908" s="9">
        <v>1</v>
      </c>
      <c r="C1908" s="9"/>
      <c r="D1908" s="9"/>
      <c r="E1908" s="9"/>
      <c r="F1908" s="9">
        <v>1</v>
      </c>
    </row>
    <row r="1909" spans="1:6" x14ac:dyDescent="0.35">
      <c r="A1909" s="8" t="s">
        <v>911</v>
      </c>
      <c r="B1909" s="9"/>
      <c r="C1909" s="9"/>
      <c r="D1909" s="9"/>
      <c r="E1909" s="9">
        <v>1</v>
      </c>
      <c r="F1909" s="9">
        <v>1</v>
      </c>
    </row>
    <row r="1910" spans="1:6" x14ac:dyDescent="0.35">
      <c r="A1910" s="8" t="s">
        <v>313</v>
      </c>
      <c r="B1910" s="9"/>
      <c r="C1910" s="9"/>
      <c r="D1910" s="9"/>
      <c r="E1910" s="9">
        <v>1</v>
      </c>
      <c r="F1910" s="9">
        <v>1</v>
      </c>
    </row>
    <row r="1911" spans="1:6" x14ac:dyDescent="0.35">
      <c r="A1911" s="8" t="s">
        <v>319</v>
      </c>
      <c r="B1911" s="9"/>
      <c r="C1911" s="9"/>
      <c r="D1911" s="9">
        <v>1</v>
      </c>
      <c r="E1911" s="9"/>
      <c r="F1911" s="9">
        <v>1</v>
      </c>
    </row>
    <row r="1912" spans="1:6" x14ac:dyDescent="0.35">
      <c r="A1912" s="8" t="s">
        <v>2208</v>
      </c>
      <c r="B1912" s="9">
        <v>1</v>
      </c>
      <c r="C1912" s="9"/>
      <c r="D1912" s="9"/>
      <c r="E1912" s="9"/>
      <c r="F1912" s="9">
        <v>1</v>
      </c>
    </row>
    <row r="1913" spans="1:6" x14ac:dyDescent="0.35">
      <c r="A1913" s="8" t="s">
        <v>2209</v>
      </c>
      <c r="B1913" s="9">
        <v>1</v>
      </c>
      <c r="C1913" s="9"/>
      <c r="D1913" s="9"/>
      <c r="E1913" s="9"/>
      <c r="F1913" s="9">
        <v>1</v>
      </c>
    </row>
    <row r="1914" spans="1:6" x14ac:dyDescent="0.35">
      <c r="A1914" s="8" t="s">
        <v>2017</v>
      </c>
      <c r="B1914" s="9">
        <v>1</v>
      </c>
      <c r="C1914" s="9"/>
      <c r="D1914" s="9"/>
      <c r="E1914" s="9"/>
      <c r="F1914" s="9">
        <v>1</v>
      </c>
    </row>
    <row r="1915" spans="1:6" x14ac:dyDescent="0.35">
      <c r="A1915" s="8" t="s">
        <v>331</v>
      </c>
      <c r="B1915" s="9"/>
      <c r="C1915" s="9"/>
      <c r="D1915" s="9"/>
      <c r="E1915" s="9">
        <v>1</v>
      </c>
      <c r="F1915" s="9">
        <v>1</v>
      </c>
    </row>
    <row r="1916" spans="1:6" x14ac:dyDescent="0.35">
      <c r="A1916" s="8" t="s">
        <v>1822</v>
      </c>
      <c r="B1916" s="9">
        <v>1</v>
      </c>
      <c r="C1916" s="9"/>
      <c r="D1916" s="9"/>
      <c r="E1916" s="9"/>
      <c r="F1916" s="9">
        <v>1</v>
      </c>
    </row>
    <row r="1917" spans="1:6" x14ac:dyDescent="0.35">
      <c r="A1917" s="8" t="s">
        <v>357</v>
      </c>
      <c r="B1917" s="9"/>
      <c r="C1917" s="9"/>
      <c r="D1917" s="9">
        <v>1</v>
      </c>
      <c r="E1917" s="9"/>
      <c r="F1917" s="9">
        <v>1</v>
      </c>
    </row>
    <row r="1918" spans="1:6" x14ac:dyDescent="0.35">
      <c r="A1918" s="8" t="s">
        <v>461</v>
      </c>
      <c r="B1918" s="9"/>
      <c r="C1918" s="9"/>
      <c r="D1918" s="9"/>
      <c r="E1918" s="9">
        <v>1</v>
      </c>
      <c r="F1918" s="9">
        <v>1</v>
      </c>
    </row>
    <row r="1919" spans="1:6" x14ac:dyDescent="0.35">
      <c r="A1919" s="8" t="s">
        <v>2182</v>
      </c>
      <c r="B1919" s="9"/>
      <c r="C1919" s="9"/>
      <c r="D1919" s="9"/>
      <c r="E1919" s="9">
        <v>1</v>
      </c>
      <c r="F1919" s="9">
        <v>1</v>
      </c>
    </row>
    <row r="1921" spans="1:3" x14ac:dyDescent="0.35">
      <c r="A1921" s="14" t="s">
        <v>2216</v>
      </c>
      <c r="B1921" s="14" t="s">
        <v>2217</v>
      </c>
      <c r="C1921" s="14"/>
    </row>
    <row r="1922" spans="1:3" x14ac:dyDescent="0.35">
      <c r="A1922" s="15" t="s">
        <v>2214</v>
      </c>
      <c r="B1922" s="15" t="s">
        <v>575</v>
      </c>
      <c r="C1922" s="15" t="s">
        <v>2215</v>
      </c>
    </row>
    <row r="1923" spans="1:3" x14ac:dyDescent="0.35">
      <c r="A1923" s="8" t="s">
        <v>169</v>
      </c>
      <c r="B1923" s="9">
        <v>5</v>
      </c>
      <c r="C1923" s="9">
        <v>5</v>
      </c>
    </row>
    <row r="1924" spans="1:3" x14ac:dyDescent="0.35">
      <c r="A1924" s="8" t="s">
        <v>1009</v>
      </c>
      <c r="B1924" s="9">
        <v>4</v>
      </c>
      <c r="C1924" s="9">
        <v>4</v>
      </c>
    </row>
    <row r="1925" spans="1:3" x14ac:dyDescent="0.35">
      <c r="A1925" s="8" t="s">
        <v>428</v>
      </c>
      <c r="B1925" s="9">
        <v>4</v>
      </c>
      <c r="C1925" s="9">
        <v>4</v>
      </c>
    </row>
    <row r="1926" spans="1:3" x14ac:dyDescent="0.35">
      <c r="A1926" s="8" t="s">
        <v>591</v>
      </c>
      <c r="B1926" s="9">
        <v>4</v>
      </c>
      <c r="C1926" s="9">
        <v>4</v>
      </c>
    </row>
    <row r="1927" spans="1:3" x14ac:dyDescent="0.35">
      <c r="A1927" s="8" t="s">
        <v>430</v>
      </c>
      <c r="B1927" s="9">
        <v>4</v>
      </c>
      <c r="C1927" s="9">
        <v>4</v>
      </c>
    </row>
    <row r="1928" spans="1:3" x14ac:dyDescent="0.35">
      <c r="A1928" s="8" t="s">
        <v>1537</v>
      </c>
      <c r="B1928" s="9">
        <v>3</v>
      </c>
      <c r="C1928" s="9">
        <v>3</v>
      </c>
    </row>
    <row r="1929" spans="1:3" x14ac:dyDescent="0.35">
      <c r="A1929" s="8" t="s">
        <v>146</v>
      </c>
      <c r="B1929" s="9">
        <v>3</v>
      </c>
      <c r="C1929" s="9">
        <v>3</v>
      </c>
    </row>
    <row r="1930" spans="1:3" x14ac:dyDescent="0.35">
      <c r="A1930" s="8" t="s">
        <v>645</v>
      </c>
      <c r="B1930" s="9">
        <v>3</v>
      </c>
      <c r="C1930" s="9">
        <v>3</v>
      </c>
    </row>
    <row r="1931" spans="1:3" x14ac:dyDescent="0.35">
      <c r="A1931" s="8" t="s">
        <v>734</v>
      </c>
      <c r="B1931" s="9">
        <v>3</v>
      </c>
      <c r="C1931" s="9">
        <v>3</v>
      </c>
    </row>
    <row r="1932" spans="1:3" x14ac:dyDescent="0.35">
      <c r="A1932" s="8" t="s">
        <v>702</v>
      </c>
      <c r="B1932" s="9">
        <v>3</v>
      </c>
      <c r="C1932" s="9">
        <v>3</v>
      </c>
    </row>
    <row r="1933" spans="1:3" x14ac:dyDescent="0.35">
      <c r="A1933" s="8" t="s">
        <v>541</v>
      </c>
      <c r="B1933" s="9">
        <v>3</v>
      </c>
      <c r="C1933" s="9">
        <v>3</v>
      </c>
    </row>
    <row r="1934" spans="1:3" x14ac:dyDescent="0.35">
      <c r="A1934" s="8" t="s">
        <v>1414</v>
      </c>
      <c r="B1934" s="9">
        <v>3</v>
      </c>
      <c r="C1934" s="9">
        <v>3</v>
      </c>
    </row>
    <row r="1935" spans="1:3" x14ac:dyDescent="0.35">
      <c r="A1935" s="8" t="s">
        <v>2028</v>
      </c>
      <c r="B1935" s="9">
        <v>3</v>
      </c>
      <c r="C1935" s="9">
        <v>3</v>
      </c>
    </row>
    <row r="1936" spans="1:3" x14ac:dyDescent="0.35">
      <c r="A1936" s="8" t="s">
        <v>838</v>
      </c>
      <c r="B1936" s="9">
        <v>2</v>
      </c>
      <c r="C1936" s="9">
        <v>2</v>
      </c>
    </row>
    <row r="1937" spans="1:3" x14ac:dyDescent="0.35">
      <c r="A1937" s="8" t="s">
        <v>453</v>
      </c>
      <c r="B1937" s="9">
        <v>2</v>
      </c>
      <c r="C1937" s="9">
        <v>2</v>
      </c>
    </row>
    <row r="1938" spans="1:3" x14ac:dyDescent="0.35">
      <c r="A1938" s="8" t="s">
        <v>727</v>
      </c>
      <c r="B1938" s="9">
        <v>2</v>
      </c>
      <c r="C1938" s="9">
        <v>2</v>
      </c>
    </row>
    <row r="1939" spans="1:3" x14ac:dyDescent="0.35">
      <c r="A1939" s="8" t="s">
        <v>978</v>
      </c>
      <c r="B1939" s="9">
        <v>2</v>
      </c>
      <c r="C1939" s="9">
        <v>2</v>
      </c>
    </row>
    <row r="1940" spans="1:3" x14ac:dyDescent="0.35">
      <c r="A1940" s="8" t="s">
        <v>1526</v>
      </c>
      <c r="B1940" s="9">
        <v>2</v>
      </c>
      <c r="C1940" s="9">
        <v>2</v>
      </c>
    </row>
    <row r="1941" spans="1:3" x14ac:dyDescent="0.35">
      <c r="A1941" s="8" t="s">
        <v>266</v>
      </c>
      <c r="B1941" s="9">
        <v>2</v>
      </c>
      <c r="C1941" s="9">
        <v>2</v>
      </c>
    </row>
    <row r="1942" spans="1:3" x14ac:dyDescent="0.35">
      <c r="A1942" s="8" t="s">
        <v>1568</v>
      </c>
      <c r="B1942" s="9">
        <v>2</v>
      </c>
      <c r="C1942" s="9">
        <v>2</v>
      </c>
    </row>
    <row r="1943" spans="1:3" x14ac:dyDescent="0.35">
      <c r="A1943" s="8" t="s">
        <v>1623</v>
      </c>
      <c r="B1943" s="9">
        <v>2</v>
      </c>
      <c r="C1943" s="9">
        <v>2</v>
      </c>
    </row>
    <row r="1944" spans="1:3" x14ac:dyDescent="0.35">
      <c r="A1944" s="8" t="s">
        <v>1462</v>
      </c>
      <c r="B1944" s="9">
        <v>2</v>
      </c>
      <c r="C1944" s="9">
        <v>2</v>
      </c>
    </row>
    <row r="1945" spans="1:3" x14ac:dyDescent="0.35">
      <c r="A1945" s="8" t="s">
        <v>1111</v>
      </c>
      <c r="B1945" s="9">
        <v>2</v>
      </c>
      <c r="C1945" s="9">
        <v>2</v>
      </c>
    </row>
    <row r="1946" spans="1:3" x14ac:dyDescent="0.35">
      <c r="A1946" s="8" t="s">
        <v>845</v>
      </c>
      <c r="B1946" s="9">
        <v>1</v>
      </c>
      <c r="C1946" s="9">
        <v>1</v>
      </c>
    </row>
    <row r="1947" spans="1:3" x14ac:dyDescent="0.35">
      <c r="A1947" s="8" t="s">
        <v>1629</v>
      </c>
      <c r="B1947" s="9">
        <v>1</v>
      </c>
      <c r="C1947" s="9">
        <v>1</v>
      </c>
    </row>
    <row r="1948" spans="1:3" x14ac:dyDescent="0.35">
      <c r="A1948" s="8" t="s">
        <v>1675</v>
      </c>
      <c r="B1948" s="9">
        <v>1</v>
      </c>
      <c r="C1948" s="9">
        <v>1</v>
      </c>
    </row>
    <row r="1949" spans="1:3" x14ac:dyDescent="0.35">
      <c r="A1949" s="8" t="s">
        <v>1599</v>
      </c>
      <c r="B1949" s="9">
        <v>1</v>
      </c>
      <c r="C1949" s="9">
        <v>1</v>
      </c>
    </row>
    <row r="1950" spans="1:3" x14ac:dyDescent="0.35">
      <c r="A1950" s="8" t="s">
        <v>1670</v>
      </c>
      <c r="B1950" s="9">
        <v>1</v>
      </c>
      <c r="C1950" s="9">
        <v>1</v>
      </c>
    </row>
    <row r="1951" spans="1:3" x14ac:dyDescent="0.35">
      <c r="A1951" s="8" t="s">
        <v>1642</v>
      </c>
      <c r="B1951" s="9">
        <v>1</v>
      </c>
      <c r="C1951" s="9">
        <v>1</v>
      </c>
    </row>
    <row r="1952" spans="1:3" x14ac:dyDescent="0.35">
      <c r="A1952" s="8" t="s">
        <v>1641</v>
      </c>
      <c r="B1952" s="9">
        <v>1</v>
      </c>
      <c r="C1952" s="9">
        <v>1</v>
      </c>
    </row>
    <row r="1953" spans="1:3" x14ac:dyDescent="0.35">
      <c r="A1953" s="8" t="s">
        <v>664</v>
      </c>
      <c r="B1953" s="9">
        <v>1</v>
      </c>
      <c r="C1953" s="9">
        <v>1</v>
      </c>
    </row>
    <row r="1954" spans="1:3" x14ac:dyDescent="0.35">
      <c r="A1954" s="8" t="s">
        <v>1378</v>
      </c>
      <c r="B1954" s="9">
        <v>1</v>
      </c>
      <c r="C1954" s="9">
        <v>1</v>
      </c>
    </row>
    <row r="1955" spans="1:3" x14ac:dyDescent="0.35">
      <c r="A1955" s="8" t="s">
        <v>1677</v>
      </c>
      <c r="B1955" s="9">
        <v>1</v>
      </c>
      <c r="C1955" s="9">
        <v>1</v>
      </c>
    </row>
    <row r="1956" spans="1:3" x14ac:dyDescent="0.35">
      <c r="A1956" s="8" t="s">
        <v>634</v>
      </c>
      <c r="B1956" s="9">
        <v>1</v>
      </c>
      <c r="C1956" s="9">
        <v>1</v>
      </c>
    </row>
    <row r="1957" spans="1:3" x14ac:dyDescent="0.35">
      <c r="A1957" s="8" t="s">
        <v>1664</v>
      </c>
      <c r="B1957" s="9">
        <v>1</v>
      </c>
      <c r="C1957" s="9">
        <v>1</v>
      </c>
    </row>
    <row r="1958" spans="1:3" x14ac:dyDescent="0.35">
      <c r="A1958" s="8" t="s">
        <v>223</v>
      </c>
      <c r="B1958" s="9">
        <v>1</v>
      </c>
      <c r="C1958" s="9">
        <v>1</v>
      </c>
    </row>
    <row r="1959" spans="1:3" x14ac:dyDescent="0.35">
      <c r="A1959" s="8" t="s">
        <v>1673</v>
      </c>
      <c r="B1959" s="9">
        <v>1</v>
      </c>
      <c r="C1959" s="9">
        <v>1</v>
      </c>
    </row>
    <row r="1960" spans="1:3" x14ac:dyDescent="0.35">
      <c r="A1960" s="8" t="s">
        <v>1628</v>
      </c>
      <c r="B1960" s="9">
        <v>1</v>
      </c>
      <c r="C1960" s="9">
        <v>1</v>
      </c>
    </row>
    <row r="1961" spans="1:3" x14ac:dyDescent="0.35">
      <c r="A1961" s="8" t="s">
        <v>1600</v>
      </c>
      <c r="B1961" s="9">
        <v>1</v>
      </c>
      <c r="C1961" s="9">
        <v>1</v>
      </c>
    </row>
    <row r="1962" spans="1:3" x14ac:dyDescent="0.35">
      <c r="A1962" s="8" t="s">
        <v>1674</v>
      </c>
      <c r="B1962" s="9">
        <v>1</v>
      </c>
      <c r="C1962" s="9">
        <v>1</v>
      </c>
    </row>
    <row r="1963" spans="1:3" x14ac:dyDescent="0.35">
      <c r="A1963" s="8" t="s">
        <v>1461</v>
      </c>
      <c r="B1963" s="9">
        <v>1</v>
      </c>
      <c r="C1963" s="9">
        <v>1</v>
      </c>
    </row>
    <row r="1964" spans="1:3" x14ac:dyDescent="0.35">
      <c r="A1964" s="8" t="s">
        <v>1643</v>
      </c>
      <c r="B1964" s="9">
        <v>1</v>
      </c>
      <c r="C1964" s="9">
        <v>1</v>
      </c>
    </row>
    <row r="1965" spans="1:3" x14ac:dyDescent="0.35">
      <c r="A1965" s="8" t="s">
        <v>1630</v>
      </c>
      <c r="B1965" s="9">
        <v>1</v>
      </c>
      <c r="C1965" s="9">
        <v>1</v>
      </c>
    </row>
    <row r="1966" spans="1:3" x14ac:dyDescent="0.35">
      <c r="A1966" s="8" t="s">
        <v>1640</v>
      </c>
      <c r="B1966" s="9">
        <v>1</v>
      </c>
      <c r="C1966" s="9">
        <v>1</v>
      </c>
    </row>
    <row r="1967" spans="1:3" x14ac:dyDescent="0.35">
      <c r="A1967" s="8" t="s">
        <v>2219</v>
      </c>
      <c r="B1967" s="9">
        <v>1</v>
      </c>
      <c r="C1967" s="9">
        <v>1</v>
      </c>
    </row>
    <row r="1968" spans="1:3" x14ac:dyDescent="0.35">
      <c r="A1968" s="8" t="s">
        <v>1542</v>
      </c>
      <c r="B1968" s="9">
        <v>1</v>
      </c>
      <c r="C1968" s="9">
        <v>1</v>
      </c>
    </row>
    <row r="1969" spans="1:3" x14ac:dyDescent="0.35">
      <c r="A1969" s="8" t="s">
        <v>2177</v>
      </c>
      <c r="B1969" s="9">
        <v>1</v>
      </c>
      <c r="C1969" s="9">
        <v>1</v>
      </c>
    </row>
    <row r="1970" spans="1:3" x14ac:dyDescent="0.35">
      <c r="A1970" s="8" t="s">
        <v>1654</v>
      </c>
      <c r="B1970" s="9">
        <v>1</v>
      </c>
      <c r="C1970" s="9">
        <v>1</v>
      </c>
    </row>
    <row r="1971" spans="1:3" x14ac:dyDescent="0.35">
      <c r="A1971" s="8" t="s">
        <v>989</v>
      </c>
      <c r="B1971" s="9">
        <v>1</v>
      </c>
      <c r="C1971" s="9">
        <v>1</v>
      </c>
    </row>
    <row r="1972" spans="1:3" x14ac:dyDescent="0.35">
      <c r="A1972" s="8" t="s">
        <v>2059</v>
      </c>
      <c r="B1972" s="9">
        <v>1</v>
      </c>
      <c r="C1972" s="9">
        <v>1</v>
      </c>
    </row>
    <row r="1973" spans="1:3" x14ac:dyDescent="0.35">
      <c r="A1973" s="8" t="s">
        <v>1562</v>
      </c>
      <c r="B1973" s="9">
        <v>1</v>
      </c>
      <c r="C1973" s="9">
        <v>1</v>
      </c>
    </row>
    <row r="1974" spans="1:3" x14ac:dyDescent="0.35">
      <c r="A1974" s="8" t="s">
        <v>28</v>
      </c>
      <c r="B1974" s="9">
        <v>1</v>
      </c>
      <c r="C1974" s="9">
        <v>1</v>
      </c>
    </row>
    <row r="1975" spans="1:3" x14ac:dyDescent="0.35">
      <c r="A1975" s="8" t="s">
        <v>733</v>
      </c>
      <c r="B1975" s="9">
        <v>1</v>
      </c>
      <c r="C1975" s="9">
        <v>1</v>
      </c>
    </row>
    <row r="1976" spans="1:3" x14ac:dyDescent="0.35">
      <c r="A1976" s="8" t="s">
        <v>2157</v>
      </c>
      <c r="B1976" s="9">
        <v>1</v>
      </c>
      <c r="C1976" s="9">
        <v>1</v>
      </c>
    </row>
    <row r="1977" spans="1:3" x14ac:dyDescent="0.35">
      <c r="A1977" s="8" t="s">
        <v>1210</v>
      </c>
      <c r="B1977" s="9">
        <v>1</v>
      </c>
      <c r="C1977" s="9">
        <v>1</v>
      </c>
    </row>
    <row r="1978" spans="1:3" x14ac:dyDescent="0.35">
      <c r="A1978" s="8" t="s">
        <v>1671</v>
      </c>
      <c r="B1978" s="9">
        <v>1</v>
      </c>
      <c r="C1978" s="9">
        <v>1</v>
      </c>
    </row>
    <row r="1979" spans="1:3" x14ac:dyDescent="0.35">
      <c r="A1979" s="8" t="s">
        <v>1541</v>
      </c>
      <c r="B1979" s="9">
        <v>1</v>
      </c>
      <c r="C1979" s="9">
        <v>1</v>
      </c>
    </row>
    <row r="1980" spans="1:3" x14ac:dyDescent="0.35">
      <c r="A1980" s="8" t="s">
        <v>1655</v>
      </c>
      <c r="B1980" s="9">
        <v>1</v>
      </c>
      <c r="C1980" s="9">
        <v>1</v>
      </c>
    </row>
    <row r="1981" spans="1:3" x14ac:dyDescent="0.35">
      <c r="A1981" s="8" t="s">
        <v>1631</v>
      </c>
      <c r="B1981" s="9">
        <v>1</v>
      </c>
      <c r="C1981" s="9">
        <v>1</v>
      </c>
    </row>
    <row r="1982" spans="1:3" x14ac:dyDescent="0.35">
      <c r="A1982" s="8" t="s">
        <v>1665</v>
      </c>
      <c r="B1982" s="9">
        <v>1</v>
      </c>
      <c r="C1982" s="9">
        <v>1</v>
      </c>
    </row>
    <row r="1983" spans="1:3" x14ac:dyDescent="0.35">
      <c r="A1983" s="8" t="s">
        <v>1340</v>
      </c>
      <c r="B1983" s="9">
        <v>1</v>
      </c>
      <c r="C1983" s="9">
        <v>1</v>
      </c>
    </row>
    <row r="1984" spans="1:3" x14ac:dyDescent="0.35">
      <c r="A1984" s="8" t="s">
        <v>1669</v>
      </c>
      <c r="B1984" s="9">
        <v>1</v>
      </c>
      <c r="C1984" s="9">
        <v>1</v>
      </c>
    </row>
    <row r="1985" spans="1:3" x14ac:dyDescent="0.35">
      <c r="A1985" s="8" t="s">
        <v>372</v>
      </c>
      <c r="B1985" s="9">
        <v>1</v>
      </c>
      <c r="C1985" s="9">
        <v>1</v>
      </c>
    </row>
    <row r="1986" spans="1:3" x14ac:dyDescent="0.35">
      <c r="A1986" s="8" t="s">
        <v>1410</v>
      </c>
      <c r="B1986" s="9">
        <v>1</v>
      </c>
      <c r="C1986" s="9">
        <v>1</v>
      </c>
    </row>
    <row r="1987" spans="1:3" x14ac:dyDescent="0.35">
      <c r="A1987" s="16" t="s">
        <v>2215</v>
      </c>
      <c r="B1987" s="17">
        <v>106</v>
      </c>
      <c r="C1987" s="17">
        <v>106</v>
      </c>
    </row>
    <row r="1989" spans="1:3" x14ac:dyDescent="0.35">
      <c r="A1989" s="14" t="s">
        <v>2216</v>
      </c>
      <c r="B1989" s="14" t="s">
        <v>2217</v>
      </c>
    </row>
    <row r="1990" spans="1:3" x14ac:dyDescent="0.35">
      <c r="A1990" s="15" t="s">
        <v>2214</v>
      </c>
      <c r="B1990" s="15" t="s">
        <v>575</v>
      </c>
    </row>
    <row r="1991" spans="1:3" x14ac:dyDescent="0.35">
      <c r="A1991" s="8" t="s">
        <v>1697</v>
      </c>
      <c r="B1991" s="9">
        <v>1</v>
      </c>
    </row>
    <row r="1992" spans="1:3" x14ac:dyDescent="0.35">
      <c r="A1992" s="8" t="s">
        <v>106</v>
      </c>
      <c r="B1992" s="9">
        <v>1</v>
      </c>
    </row>
    <row r="1993" spans="1:3" x14ac:dyDescent="0.35">
      <c r="A1993" s="8" t="s">
        <v>1705</v>
      </c>
      <c r="B1993" s="9">
        <v>1</v>
      </c>
    </row>
    <row r="1994" spans="1:3" x14ac:dyDescent="0.35">
      <c r="A1994" s="8" t="s">
        <v>1711</v>
      </c>
      <c r="B1994" s="9">
        <v>1</v>
      </c>
    </row>
    <row r="1995" spans="1:3" x14ac:dyDescent="0.35">
      <c r="A1995" s="8" t="s">
        <v>1706</v>
      </c>
      <c r="B1995" s="9">
        <v>1</v>
      </c>
    </row>
    <row r="1996" spans="1:3" x14ac:dyDescent="0.35">
      <c r="A1996" s="8" t="s">
        <v>1599</v>
      </c>
      <c r="B1996" s="9">
        <v>1</v>
      </c>
    </row>
    <row r="1997" spans="1:3" x14ac:dyDescent="0.35">
      <c r="A1997" s="8" t="s">
        <v>1715</v>
      </c>
      <c r="B1997" s="9">
        <v>1</v>
      </c>
    </row>
    <row r="1998" spans="1:3" x14ac:dyDescent="0.35">
      <c r="A1998" s="8" t="s">
        <v>1700</v>
      </c>
      <c r="B1998" s="9">
        <v>1</v>
      </c>
    </row>
    <row r="1999" spans="1:3" x14ac:dyDescent="0.35">
      <c r="A1999" s="8" t="s">
        <v>1703</v>
      </c>
      <c r="B1999" s="9">
        <v>1</v>
      </c>
    </row>
    <row r="2000" spans="1:3" x14ac:dyDescent="0.35">
      <c r="A2000" s="8" t="s">
        <v>1682</v>
      </c>
      <c r="B2000" s="9">
        <v>1</v>
      </c>
    </row>
    <row r="2001" spans="1:2" x14ac:dyDescent="0.35">
      <c r="A2001" s="8" t="s">
        <v>1704</v>
      </c>
      <c r="B2001" s="9">
        <v>1</v>
      </c>
    </row>
    <row r="2002" spans="1:2" x14ac:dyDescent="0.35">
      <c r="A2002" s="8" t="s">
        <v>1718</v>
      </c>
      <c r="B2002" s="9">
        <v>1</v>
      </c>
    </row>
    <row r="2003" spans="1:2" x14ac:dyDescent="0.35">
      <c r="A2003" s="8" t="s">
        <v>1698</v>
      </c>
      <c r="B2003" s="9">
        <v>1</v>
      </c>
    </row>
    <row r="2004" spans="1:2" x14ac:dyDescent="0.35">
      <c r="A2004" s="8" t="s">
        <v>1707</v>
      </c>
      <c r="B2004" s="9">
        <v>1</v>
      </c>
    </row>
    <row r="2005" spans="1:2" x14ac:dyDescent="0.35">
      <c r="A2005" s="8" t="s">
        <v>1716</v>
      </c>
      <c r="B2005" s="9">
        <v>1</v>
      </c>
    </row>
    <row r="2006" spans="1:2" x14ac:dyDescent="0.35">
      <c r="A2006" s="8" t="s">
        <v>1702</v>
      </c>
      <c r="B2006" s="9">
        <v>1</v>
      </c>
    </row>
    <row r="2007" spans="1:2" x14ac:dyDescent="0.35">
      <c r="A2007" s="8" t="s">
        <v>1714</v>
      </c>
      <c r="B2007" s="9">
        <v>1</v>
      </c>
    </row>
    <row r="2008" spans="1:2" x14ac:dyDescent="0.35">
      <c r="A2008" s="8" t="s">
        <v>1111</v>
      </c>
      <c r="B2008" s="9">
        <v>1</v>
      </c>
    </row>
    <row r="2009" spans="1:2" x14ac:dyDescent="0.35">
      <c r="A2009" s="8" t="s">
        <v>838</v>
      </c>
      <c r="B2009" s="9">
        <v>2</v>
      </c>
    </row>
    <row r="2010" spans="1:2" x14ac:dyDescent="0.35">
      <c r="A2010" s="8" t="s">
        <v>989</v>
      </c>
      <c r="B2010" s="9">
        <v>2</v>
      </c>
    </row>
    <row r="2011" spans="1:2" x14ac:dyDescent="0.35">
      <c r="A2011" s="8" t="s">
        <v>665</v>
      </c>
      <c r="B2011" s="9">
        <v>2</v>
      </c>
    </row>
    <row r="2012" spans="1:2" x14ac:dyDescent="0.35">
      <c r="A2012" s="8" t="s">
        <v>1210</v>
      </c>
      <c r="B2012" s="9">
        <v>2</v>
      </c>
    </row>
    <row r="2013" spans="1:2" x14ac:dyDescent="0.35">
      <c r="A2013" s="8" t="s">
        <v>1537</v>
      </c>
      <c r="B2013" s="9">
        <v>3</v>
      </c>
    </row>
    <row r="2014" spans="1:2" x14ac:dyDescent="0.35">
      <c r="A2014" s="8" t="s">
        <v>541</v>
      </c>
      <c r="B2014" s="9">
        <v>3</v>
      </c>
    </row>
    <row r="2015" spans="1:2" x14ac:dyDescent="0.35">
      <c r="A2015" s="8" t="s">
        <v>1462</v>
      </c>
      <c r="B2015" s="9">
        <v>3</v>
      </c>
    </row>
    <row r="2016" spans="1:2" x14ac:dyDescent="0.35">
      <c r="A2016" s="8" t="s">
        <v>372</v>
      </c>
      <c r="B2016" s="9">
        <v>4</v>
      </c>
    </row>
    <row r="2017" spans="1:9" x14ac:dyDescent="0.35">
      <c r="A2017" s="8" t="s">
        <v>2150</v>
      </c>
      <c r="B2017" s="9"/>
    </row>
    <row r="2018" spans="1:9" x14ac:dyDescent="0.35">
      <c r="A2018" s="8" t="s">
        <v>2149</v>
      </c>
      <c r="B2018" s="9"/>
    </row>
    <row r="2019" spans="1:9" x14ac:dyDescent="0.35">
      <c r="A2019" s="8" t="s">
        <v>328</v>
      </c>
      <c r="B2019" s="9"/>
    </row>
    <row r="2020" spans="1:9" x14ac:dyDescent="0.35">
      <c r="A2020" s="8" t="s">
        <v>379</v>
      </c>
      <c r="B2020" s="9"/>
    </row>
    <row r="2021" spans="1:9" x14ac:dyDescent="0.35">
      <c r="A2021" s="16" t="s">
        <v>2215</v>
      </c>
      <c r="B2021" s="17">
        <v>39</v>
      </c>
    </row>
    <row r="2023" spans="1:9" x14ac:dyDescent="0.35">
      <c r="A2023" s="15" t="s">
        <v>2214</v>
      </c>
      <c r="B2023" s="15" t="s">
        <v>575</v>
      </c>
      <c r="C2023" s="15" t="s">
        <v>651</v>
      </c>
      <c r="D2023" s="15" t="s">
        <v>9</v>
      </c>
      <c r="E2023" s="15" t="s">
        <v>791</v>
      </c>
      <c r="F2023" s="15" t="s">
        <v>2215</v>
      </c>
      <c r="G2023" t="str">
        <f>A2023</f>
        <v>Row Labels</v>
      </c>
      <c r="H2023" s="6" t="str">
        <f>B2023</f>
        <v>kickoff</v>
      </c>
    </row>
    <row r="2024" spans="1:9" x14ac:dyDescent="0.35">
      <c r="A2024" s="8" t="s">
        <v>169</v>
      </c>
      <c r="B2024" s="9">
        <v>6</v>
      </c>
      <c r="C2024" s="9">
        <v>4</v>
      </c>
      <c r="D2024" s="9">
        <v>1</v>
      </c>
      <c r="E2024" s="9">
        <v>3</v>
      </c>
      <c r="F2024" s="9">
        <v>14</v>
      </c>
      <c r="G2024" s="6" t="str">
        <f t="shared" ref="G2024:H2036" si="36">A2024</f>
        <v>windfarms</v>
      </c>
      <c r="H2024" s="6">
        <f t="shared" si="36"/>
        <v>6</v>
      </c>
      <c r="I2024">
        <f>F2024-H2024</f>
        <v>8</v>
      </c>
    </row>
    <row r="2025" spans="1:9" x14ac:dyDescent="0.35">
      <c r="A2025" s="8" t="s">
        <v>591</v>
      </c>
      <c r="B2025" s="9">
        <v>6</v>
      </c>
      <c r="C2025" s="9">
        <v>3</v>
      </c>
      <c r="D2025" s="9"/>
      <c r="E2025" s="9">
        <v>1</v>
      </c>
      <c r="F2025" s="9">
        <v>10</v>
      </c>
      <c r="G2025" s="6" t="str">
        <f t="shared" si="36"/>
        <v>MPAs</v>
      </c>
      <c r="H2025" s="6">
        <f t="shared" si="36"/>
        <v>6</v>
      </c>
      <c r="I2025" s="6">
        <f t="shared" ref="I2025:I2036" si="37">F2025-H2025</f>
        <v>4</v>
      </c>
    </row>
    <row r="2026" spans="1:9" x14ac:dyDescent="0.35">
      <c r="A2026" s="8" t="s">
        <v>680</v>
      </c>
      <c r="B2026" s="9">
        <v>7</v>
      </c>
      <c r="C2026" s="9"/>
      <c r="D2026" s="9"/>
      <c r="E2026" s="9">
        <v>2</v>
      </c>
      <c r="F2026" s="9">
        <v>9</v>
      </c>
      <c r="G2026" s="6" t="str">
        <f t="shared" si="36"/>
        <v>Brexit</v>
      </c>
      <c r="H2026" s="6">
        <f t="shared" si="36"/>
        <v>7</v>
      </c>
      <c r="I2026" s="6">
        <f t="shared" si="37"/>
        <v>2</v>
      </c>
    </row>
    <row r="2027" spans="1:9" x14ac:dyDescent="0.35">
      <c r="A2027" s="8" t="s">
        <v>146</v>
      </c>
      <c r="B2027" s="9">
        <v>6</v>
      </c>
      <c r="C2027" s="9"/>
      <c r="D2027" s="9">
        <v>1</v>
      </c>
      <c r="E2027" s="9">
        <v>1</v>
      </c>
      <c r="F2027" s="9">
        <v>8</v>
      </c>
      <c r="G2027" s="6" t="str">
        <f t="shared" si="36"/>
        <v>employment</v>
      </c>
      <c r="H2027" s="6">
        <f t="shared" si="36"/>
        <v>6</v>
      </c>
      <c r="I2027" s="6">
        <f t="shared" si="37"/>
        <v>2</v>
      </c>
    </row>
    <row r="2028" spans="1:9" x14ac:dyDescent="0.35">
      <c r="A2028" s="8" t="s">
        <v>266</v>
      </c>
      <c r="B2028" s="9">
        <v>5</v>
      </c>
      <c r="C2028" s="9">
        <v>1</v>
      </c>
      <c r="D2028" s="9"/>
      <c r="E2028" s="9"/>
      <c r="F2028" s="9">
        <v>6</v>
      </c>
      <c r="G2028" s="6" t="str">
        <f t="shared" si="36"/>
        <v>marine spatial planning</v>
      </c>
      <c r="H2028" s="6">
        <f t="shared" si="36"/>
        <v>5</v>
      </c>
      <c r="I2028" s="6">
        <f t="shared" si="37"/>
        <v>1</v>
      </c>
    </row>
    <row r="2029" spans="1:9" x14ac:dyDescent="0.35">
      <c r="A2029" s="8" t="s">
        <v>724</v>
      </c>
      <c r="B2029" s="9">
        <v>5</v>
      </c>
      <c r="C2029" s="9"/>
      <c r="D2029" s="9"/>
      <c r="E2029" s="9"/>
      <c r="F2029" s="9">
        <v>5</v>
      </c>
      <c r="G2029" s="6" t="str">
        <f t="shared" si="36"/>
        <v>fisher behaviour</v>
      </c>
      <c r="H2029" s="6">
        <f t="shared" si="36"/>
        <v>5</v>
      </c>
      <c r="I2029" s="6">
        <f t="shared" si="37"/>
        <v>0</v>
      </c>
    </row>
    <row r="2030" spans="1:9" x14ac:dyDescent="0.35">
      <c r="A2030" s="8" t="s">
        <v>1765</v>
      </c>
      <c r="B2030" s="9">
        <v>5</v>
      </c>
      <c r="C2030" s="9"/>
      <c r="D2030" s="9"/>
      <c r="E2030" s="9"/>
      <c r="F2030" s="9">
        <v>5</v>
      </c>
      <c r="G2030" s="6" t="str">
        <f t="shared" si="36"/>
        <v>gear selectivity</v>
      </c>
      <c r="H2030" s="6">
        <f t="shared" si="36"/>
        <v>5</v>
      </c>
      <c r="I2030" s="6">
        <f t="shared" si="37"/>
        <v>0</v>
      </c>
    </row>
    <row r="2031" spans="1:9" x14ac:dyDescent="0.35">
      <c r="A2031" s="8" t="s">
        <v>1642</v>
      </c>
      <c r="B2031" s="9">
        <v>2</v>
      </c>
      <c r="C2031" s="9">
        <v>2</v>
      </c>
      <c r="D2031" s="9"/>
      <c r="E2031" s="9"/>
      <c r="F2031" s="9">
        <v>4</v>
      </c>
      <c r="G2031" s="6" t="str">
        <f t="shared" si="36"/>
        <v>ecosystem services</v>
      </c>
      <c r="H2031" s="6">
        <f t="shared" si="36"/>
        <v>2</v>
      </c>
      <c r="I2031" s="6">
        <f t="shared" si="37"/>
        <v>2</v>
      </c>
    </row>
    <row r="2032" spans="1:9" x14ac:dyDescent="0.35">
      <c r="A2032" s="8" t="s">
        <v>645</v>
      </c>
      <c r="B2032" s="9">
        <v>4</v>
      </c>
      <c r="C2032" s="9"/>
      <c r="D2032" s="9"/>
      <c r="E2032" s="9"/>
      <c r="F2032" s="9">
        <v>4</v>
      </c>
      <c r="G2032" s="6" t="str">
        <f t="shared" si="36"/>
        <v>fishing</v>
      </c>
      <c r="H2032" s="6">
        <f t="shared" si="36"/>
        <v>4</v>
      </c>
      <c r="I2032" s="6">
        <f t="shared" si="37"/>
        <v>0</v>
      </c>
    </row>
    <row r="2033" spans="1:9" x14ac:dyDescent="0.35">
      <c r="A2033" s="8" t="s">
        <v>1846</v>
      </c>
      <c r="B2033" s="9">
        <v>4</v>
      </c>
      <c r="C2033" s="9"/>
      <c r="D2033" s="9"/>
      <c r="E2033" s="9"/>
      <c r="F2033" s="9">
        <v>4</v>
      </c>
      <c r="G2033" s="6" t="str">
        <f t="shared" si="36"/>
        <v xml:space="preserve">fishing communities </v>
      </c>
      <c r="H2033" s="6">
        <f t="shared" si="36"/>
        <v>4</v>
      </c>
      <c r="I2033" s="6">
        <f t="shared" si="37"/>
        <v>0</v>
      </c>
    </row>
    <row r="2034" spans="1:9" x14ac:dyDescent="0.35">
      <c r="A2034" s="8" t="s">
        <v>453</v>
      </c>
      <c r="B2034" s="9">
        <v>2</v>
      </c>
      <c r="C2034" s="9"/>
      <c r="D2034" s="9"/>
      <c r="E2034" s="9">
        <v>1</v>
      </c>
      <c r="F2034" s="9">
        <v>3</v>
      </c>
      <c r="G2034" s="6" t="str">
        <f t="shared" si="36"/>
        <v>food security</v>
      </c>
      <c r="H2034" s="6">
        <f t="shared" si="36"/>
        <v>2</v>
      </c>
      <c r="I2034" s="6">
        <f t="shared" si="37"/>
        <v>1</v>
      </c>
    </row>
    <row r="2035" spans="1:9" x14ac:dyDescent="0.35">
      <c r="A2035" s="8" t="s">
        <v>933</v>
      </c>
      <c r="B2035" s="9">
        <v>1</v>
      </c>
      <c r="C2035" s="9"/>
      <c r="D2035" s="9"/>
      <c r="E2035" s="9">
        <v>2</v>
      </c>
      <c r="F2035" s="9">
        <v>3</v>
      </c>
      <c r="G2035" s="6" t="str">
        <f t="shared" si="36"/>
        <v>noise</v>
      </c>
      <c r="H2035" s="6">
        <f t="shared" si="36"/>
        <v>1</v>
      </c>
      <c r="I2035" s="6">
        <f t="shared" si="37"/>
        <v>2</v>
      </c>
    </row>
    <row r="2036" spans="1:9" x14ac:dyDescent="0.35">
      <c r="A2036" s="8" t="s">
        <v>1762</v>
      </c>
      <c r="B2036" s="9">
        <v>1</v>
      </c>
      <c r="C2036" s="9">
        <v>2</v>
      </c>
      <c r="D2036" s="9"/>
      <c r="E2036" s="9"/>
      <c r="F2036" s="9">
        <v>3</v>
      </c>
      <c r="G2036" s="6" t="str">
        <f t="shared" si="36"/>
        <v>socioeconomic impacts</v>
      </c>
      <c r="H2036" s="6">
        <f t="shared" si="36"/>
        <v>1</v>
      </c>
      <c r="I2036" s="6">
        <f t="shared" si="37"/>
        <v>2</v>
      </c>
    </row>
    <row r="2037" spans="1:9" x14ac:dyDescent="0.35">
      <c r="A2037" s="8" t="s">
        <v>944</v>
      </c>
      <c r="B2037" s="9"/>
      <c r="C2037" s="9"/>
      <c r="D2037" s="9"/>
      <c r="E2037" s="9">
        <v>2</v>
      </c>
      <c r="F2037" s="9">
        <v>2</v>
      </c>
    </row>
    <row r="2038" spans="1:9" x14ac:dyDescent="0.35">
      <c r="A2038" s="8" t="s">
        <v>2107</v>
      </c>
      <c r="B2038" s="9">
        <v>1</v>
      </c>
      <c r="C2038" s="9"/>
      <c r="D2038" s="9"/>
      <c r="E2038" s="9">
        <v>1</v>
      </c>
      <c r="F2038" s="9">
        <v>2</v>
      </c>
    </row>
    <row r="2039" spans="1:9" x14ac:dyDescent="0.35">
      <c r="A2039" s="8" t="s">
        <v>762</v>
      </c>
      <c r="B2039" s="9"/>
      <c r="C2039" s="9">
        <v>1</v>
      </c>
      <c r="D2039" s="9"/>
      <c r="E2039" s="9">
        <v>1</v>
      </c>
      <c r="F2039" s="9">
        <v>2</v>
      </c>
    </row>
    <row r="2040" spans="1:9" x14ac:dyDescent="0.35">
      <c r="A2040" s="8" t="s">
        <v>863</v>
      </c>
      <c r="B2040" s="9"/>
      <c r="C2040" s="9">
        <v>2</v>
      </c>
      <c r="D2040" s="9"/>
      <c r="E2040" s="9"/>
      <c r="F2040" s="9">
        <v>2</v>
      </c>
    </row>
    <row r="2041" spans="1:9" x14ac:dyDescent="0.35">
      <c r="A2041" s="8" t="s">
        <v>2054</v>
      </c>
      <c r="B2041" s="9"/>
      <c r="C2041" s="9">
        <v>2</v>
      </c>
      <c r="D2041" s="9"/>
      <c r="E2041" s="9"/>
      <c r="F2041" s="9">
        <v>2</v>
      </c>
    </row>
    <row r="2042" spans="1:9" x14ac:dyDescent="0.35">
      <c r="A2042" s="8" t="s">
        <v>932</v>
      </c>
      <c r="B2042" s="9"/>
      <c r="C2042" s="9"/>
      <c r="D2042" s="9"/>
      <c r="E2042" s="9">
        <v>2</v>
      </c>
      <c r="F2042" s="9">
        <v>2</v>
      </c>
    </row>
    <row r="2043" spans="1:9" x14ac:dyDescent="0.35">
      <c r="A2043" s="8" t="s">
        <v>1786</v>
      </c>
      <c r="B2043" s="9">
        <v>2</v>
      </c>
      <c r="C2043" s="9"/>
      <c r="D2043" s="9"/>
      <c r="E2043" s="9"/>
      <c r="F2043" s="9">
        <v>2</v>
      </c>
    </row>
    <row r="2044" spans="1:9" x14ac:dyDescent="0.35">
      <c r="A2044" s="8" t="s">
        <v>1803</v>
      </c>
      <c r="B2044" s="9">
        <v>2</v>
      </c>
      <c r="C2044" s="9"/>
      <c r="D2044" s="9"/>
      <c r="E2044" s="9"/>
      <c r="F2044" s="9">
        <v>2</v>
      </c>
    </row>
    <row r="2045" spans="1:9" x14ac:dyDescent="0.35">
      <c r="A2045" s="8" t="s">
        <v>729</v>
      </c>
      <c r="B2045" s="9">
        <v>2</v>
      </c>
      <c r="C2045" s="9"/>
      <c r="D2045" s="9"/>
      <c r="E2045" s="9"/>
      <c r="F2045" s="9">
        <v>2</v>
      </c>
    </row>
    <row r="2046" spans="1:9" x14ac:dyDescent="0.35">
      <c r="A2046" s="8" t="s">
        <v>1807</v>
      </c>
      <c r="B2046" s="9">
        <v>2</v>
      </c>
      <c r="C2046" s="9"/>
      <c r="D2046" s="9"/>
      <c r="E2046" s="9"/>
      <c r="F2046" s="9">
        <v>2</v>
      </c>
    </row>
    <row r="2047" spans="1:9" x14ac:dyDescent="0.35">
      <c r="A2047" s="8" t="s">
        <v>541</v>
      </c>
      <c r="B2047" s="9">
        <v>2</v>
      </c>
      <c r="C2047" s="9"/>
      <c r="D2047" s="9"/>
      <c r="E2047" s="9"/>
      <c r="F2047" s="9">
        <v>2</v>
      </c>
    </row>
    <row r="2048" spans="1:9" x14ac:dyDescent="0.35">
      <c r="A2048" s="8" t="s">
        <v>1848</v>
      </c>
      <c r="B2048" s="9">
        <v>2</v>
      </c>
      <c r="C2048" s="9"/>
      <c r="D2048" s="9"/>
      <c r="E2048" s="9"/>
      <c r="F2048" s="9">
        <v>2</v>
      </c>
    </row>
    <row r="2049" spans="1:6" x14ac:dyDescent="0.35">
      <c r="A2049" s="8" t="s">
        <v>1853</v>
      </c>
      <c r="B2049" s="9">
        <v>2</v>
      </c>
      <c r="C2049" s="9"/>
      <c r="D2049" s="9"/>
      <c r="E2049" s="9"/>
      <c r="F2049" s="9">
        <v>2</v>
      </c>
    </row>
    <row r="2050" spans="1:6" x14ac:dyDescent="0.35">
      <c r="A2050" s="8" t="s">
        <v>868</v>
      </c>
      <c r="B2050" s="9"/>
      <c r="C2050" s="9">
        <v>1</v>
      </c>
      <c r="D2050" s="9"/>
      <c r="E2050" s="9">
        <v>1</v>
      </c>
      <c r="F2050" s="9">
        <v>2</v>
      </c>
    </row>
    <row r="2051" spans="1:6" x14ac:dyDescent="0.35">
      <c r="A2051" s="8" t="s">
        <v>2187</v>
      </c>
      <c r="B2051" s="9"/>
      <c r="C2051" s="9">
        <v>1</v>
      </c>
      <c r="D2051" s="9"/>
      <c r="E2051" s="9">
        <v>1</v>
      </c>
      <c r="F2051" s="9">
        <v>2</v>
      </c>
    </row>
    <row r="2052" spans="1:6" x14ac:dyDescent="0.35">
      <c r="A2052" s="8" t="s">
        <v>2135</v>
      </c>
      <c r="B2052" s="9"/>
      <c r="C2052" s="9">
        <v>2</v>
      </c>
      <c r="D2052" s="9"/>
      <c r="E2052" s="9"/>
      <c r="F2052" s="9">
        <v>2</v>
      </c>
    </row>
    <row r="2053" spans="1:6" x14ac:dyDescent="0.35">
      <c r="A2053" s="8" t="s">
        <v>1844</v>
      </c>
      <c r="B2053" s="9">
        <v>2</v>
      </c>
      <c r="C2053" s="9"/>
      <c r="D2053" s="9"/>
      <c r="E2053" s="9"/>
      <c r="F2053" s="9">
        <v>2</v>
      </c>
    </row>
    <row r="2054" spans="1:6" x14ac:dyDescent="0.35">
      <c r="A2054" s="8" t="s">
        <v>828</v>
      </c>
      <c r="B2054" s="9"/>
      <c r="C2054" s="9">
        <v>2</v>
      </c>
      <c r="D2054" s="9"/>
      <c r="E2054" s="9"/>
      <c r="F2054" s="9">
        <v>2</v>
      </c>
    </row>
    <row r="2055" spans="1:6" x14ac:dyDescent="0.35">
      <c r="A2055" s="8" t="s">
        <v>900</v>
      </c>
      <c r="B2055" s="9"/>
      <c r="C2055" s="9"/>
      <c r="D2055" s="9"/>
      <c r="E2055" s="9">
        <v>2</v>
      </c>
      <c r="F2055" s="9">
        <v>2</v>
      </c>
    </row>
    <row r="2056" spans="1:6" x14ac:dyDescent="0.35">
      <c r="A2056" s="8" t="s">
        <v>1210</v>
      </c>
      <c r="B2056" s="9">
        <v>2</v>
      </c>
      <c r="C2056" s="9"/>
      <c r="D2056" s="9"/>
      <c r="E2056" s="9"/>
      <c r="F2056" s="9">
        <v>2</v>
      </c>
    </row>
    <row r="2057" spans="1:6" x14ac:dyDescent="0.35">
      <c r="A2057" s="8" t="s">
        <v>328</v>
      </c>
      <c r="B2057" s="9"/>
      <c r="C2057" s="9"/>
      <c r="D2057" s="9">
        <v>2</v>
      </c>
      <c r="E2057" s="9"/>
      <c r="F2057" s="9">
        <v>2</v>
      </c>
    </row>
    <row r="2058" spans="1:6" x14ac:dyDescent="0.35">
      <c r="A2058" s="8" t="s">
        <v>430</v>
      </c>
      <c r="B2058" s="9">
        <v>2</v>
      </c>
      <c r="C2058" s="9"/>
      <c r="D2058" s="9"/>
      <c r="E2058" s="9"/>
      <c r="F2058" s="9">
        <v>2</v>
      </c>
    </row>
    <row r="2059" spans="1:6" x14ac:dyDescent="0.35">
      <c r="A2059" s="8" t="s">
        <v>1842</v>
      </c>
      <c r="B2059" s="9">
        <v>2</v>
      </c>
      <c r="C2059" s="9"/>
      <c r="D2059" s="9"/>
      <c r="E2059" s="9"/>
      <c r="F2059" s="9">
        <v>2</v>
      </c>
    </row>
    <row r="2060" spans="1:6" x14ac:dyDescent="0.35">
      <c r="A2060" s="8" t="s">
        <v>2136</v>
      </c>
      <c r="B2060" s="9"/>
      <c r="C2060" s="9">
        <v>2</v>
      </c>
      <c r="D2060" s="9"/>
      <c r="E2060" s="9"/>
      <c r="F2060" s="9">
        <v>2</v>
      </c>
    </row>
    <row r="2061" spans="1:6" x14ac:dyDescent="0.35">
      <c r="A2061" s="8" t="s">
        <v>1778</v>
      </c>
      <c r="B2061" s="9">
        <v>2</v>
      </c>
      <c r="C2061" s="9"/>
      <c r="D2061" s="9"/>
      <c r="E2061" s="9"/>
      <c r="F2061" s="9">
        <v>2</v>
      </c>
    </row>
    <row r="2062" spans="1:6" x14ac:dyDescent="0.35">
      <c r="A2062" s="8" t="s">
        <v>2205</v>
      </c>
      <c r="B2062" s="9"/>
      <c r="C2062" s="9">
        <v>1</v>
      </c>
      <c r="D2062" s="9"/>
      <c r="E2062" s="9"/>
      <c r="F2062" s="9">
        <v>1</v>
      </c>
    </row>
    <row r="2063" spans="1:6" x14ac:dyDescent="0.35">
      <c r="A2063" s="8" t="s">
        <v>847</v>
      </c>
      <c r="B2063" s="9"/>
      <c r="C2063" s="9">
        <v>1</v>
      </c>
      <c r="D2063" s="9"/>
      <c r="E2063" s="9"/>
      <c r="F2063" s="9">
        <v>1</v>
      </c>
    </row>
    <row r="2064" spans="1:6" x14ac:dyDescent="0.35">
      <c r="A2064" s="8" t="s">
        <v>1847</v>
      </c>
      <c r="B2064" s="9">
        <v>1</v>
      </c>
      <c r="C2064" s="9"/>
      <c r="D2064" s="9"/>
      <c r="E2064" s="9"/>
      <c r="F2064" s="9">
        <v>1</v>
      </c>
    </row>
    <row r="2065" spans="1:6" x14ac:dyDescent="0.35">
      <c r="A2065" s="8" t="s">
        <v>1859</v>
      </c>
      <c r="B2065" s="9">
        <v>1</v>
      </c>
      <c r="C2065" s="9"/>
      <c r="D2065" s="9"/>
      <c r="E2065" s="9"/>
      <c r="F2065" s="9">
        <v>1</v>
      </c>
    </row>
    <row r="2066" spans="1:6" x14ac:dyDescent="0.35">
      <c r="A2066" s="8" t="s">
        <v>1860</v>
      </c>
      <c r="B2066" s="9">
        <v>1</v>
      </c>
      <c r="C2066" s="9"/>
      <c r="D2066" s="9"/>
      <c r="E2066" s="9"/>
      <c r="F2066" s="9">
        <v>1</v>
      </c>
    </row>
    <row r="2067" spans="1:6" x14ac:dyDescent="0.35">
      <c r="A2067" s="8" t="s">
        <v>845</v>
      </c>
      <c r="B2067" s="9"/>
      <c r="C2067" s="9">
        <v>1</v>
      </c>
      <c r="D2067" s="9"/>
      <c r="E2067" s="9"/>
      <c r="F2067" s="9">
        <v>1</v>
      </c>
    </row>
    <row r="2068" spans="1:6" x14ac:dyDescent="0.35">
      <c r="A2068" s="8" t="s">
        <v>999</v>
      </c>
      <c r="B2068" s="9">
        <v>1</v>
      </c>
      <c r="C2068" s="9"/>
      <c r="D2068" s="9"/>
      <c r="E2068" s="9"/>
      <c r="F2068" s="9">
        <v>1</v>
      </c>
    </row>
    <row r="2069" spans="1:6" x14ac:dyDescent="0.35">
      <c r="A2069" s="8" t="s">
        <v>382</v>
      </c>
      <c r="B2069" s="9"/>
      <c r="C2069" s="9">
        <v>1</v>
      </c>
      <c r="D2069" s="9"/>
      <c r="E2069" s="9"/>
      <c r="F2069" s="9">
        <v>1</v>
      </c>
    </row>
    <row r="2070" spans="1:6" x14ac:dyDescent="0.35">
      <c r="A2070" s="8" t="s">
        <v>852</v>
      </c>
      <c r="B2070" s="9"/>
      <c r="C2070" s="9">
        <v>1</v>
      </c>
      <c r="D2070" s="9"/>
      <c r="E2070" s="9"/>
      <c r="F2070" s="9">
        <v>1</v>
      </c>
    </row>
    <row r="2071" spans="1:6" x14ac:dyDescent="0.35">
      <c r="A2071" s="8" t="s">
        <v>1858</v>
      </c>
      <c r="B2071" s="9">
        <v>1</v>
      </c>
      <c r="C2071" s="9"/>
      <c r="D2071" s="9"/>
      <c r="E2071" s="9"/>
      <c r="F2071" s="9">
        <v>1</v>
      </c>
    </row>
    <row r="2072" spans="1:6" x14ac:dyDescent="0.35">
      <c r="A2072" s="8" t="s">
        <v>155</v>
      </c>
      <c r="B2072" s="9"/>
      <c r="C2072" s="9"/>
      <c r="D2072" s="9"/>
      <c r="E2072" s="9">
        <v>1</v>
      </c>
      <c r="F2072" s="9">
        <v>1</v>
      </c>
    </row>
    <row r="2073" spans="1:6" x14ac:dyDescent="0.35">
      <c r="A2073" s="8" t="s">
        <v>1840</v>
      </c>
      <c r="B2073" s="9">
        <v>1</v>
      </c>
      <c r="C2073" s="9"/>
      <c r="D2073" s="9"/>
      <c r="E2073" s="9"/>
      <c r="F2073" s="9">
        <v>1</v>
      </c>
    </row>
    <row r="2074" spans="1:6" x14ac:dyDescent="0.35">
      <c r="A2074" s="8" t="s">
        <v>940</v>
      </c>
      <c r="B2074" s="9"/>
      <c r="C2074" s="9"/>
      <c r="D2074" s="9"/>
      <c r="E2074" s="9">
        <v>1</v>
      </c>
      <c r="F2074" s="9">
        <v>1</v>
      </c>
    </row>
    <row r="2075" spans="1:6" x14ac:dyDescent="0.35">
      <c r="A2075" s="8" t="s">
        <v>1839</v>
      </c>
      <c r="B2075" s="9">
        <v>1</v>
      </c>
      <c r="C2075" s="9"/>
      <c r="D2075" s="9"/>
      <c r="E2075" s="9"/>
      <c r="F2075" s="9">
        <v>1</v>
      </c>
    </row>
    <row r="2076" spans="1:6" x14ac:dyDescent="0.35">
      <c r="A2076" s="8" t="s">
        <v>2083</v>
      </c>
      <c r="B2076" s="9"/>
      <c r="C2076" s="9">
        <v>1</v>
      </c>
      <c r="D2076" s="9"/>
      <c r="E2076" s="9"/>
      <c r="F2076" s="9">
        <v>1</v>
      </c>
    </row>
    <row r="2077" spans="1:6" x14ac:dyDescent="0.35">
      <c r="A2077" s="8" t="s">
        <v>2134</v>
      </c>
      <c r="B2077" s="9"/>
      <c r="C2077" s="9">
        <v>1</v>
      </c>
      <c r="D2077" s="9"/>
      <c r="E2077" s="9"/>
      <c r="F2077" s="9">
        <v>1</v>
      </c>
    </row>
    <row r="2078" spans="1:6" x14ac:dyDescent="0.35">
      <c r="A2078" s="8" t="s">
        <v>1599</v>
      </c>
      <c r="B2078" s="9">
        <v>1</v>
      </c>
      <c r="C2078" s="9"/>
      <c r="D2078" s="9"/>
      <c r="E2078" s="9"/>
      <c r="F2078" s="9">
        <v>1</v>
      </c>
    </row>
    <row r="2079" spans="1:6" x14ac:dyDescent="0.35">
      <c r="A2079" s="8" t="s">
        <v>832</v>
      </c>
      <c r="B2079" s="9"/>
      <c r="C2079" s="9">
        <v>1</v>
      </c>
      <c r="D2079" s="9"/>
      <c r="E2079" s="9"/>
      <c r="F2079" s="9">
        <v>1</v>
      </c>
    </row>
    <row r="2080" spans="1:6" x14ac:dyDescent="0.35">
      <c r="A2080" s="8" t="s">
        <v>892</v>
      </c>
      <c r="B2080" s="9"/>
      <c r="C2080" s="9"/>
      <c r="D2080" s="9"/>
      <c r="E2080" s="9">
        <v>1</v>
      </c>
      <c r="F2080" s="9">
        <v>1</v>
      </c>
    </row>
    <row r="2081" spans="1:6" x14ac:dyDescent="0.35">
      <c r="A2081" s="8" t="s">
        <v>938</v>
      </c>
      <c r="B2081" s="9"/>
      <c r="C2081" s="9"/>
      <c r="D2081" s="9"/>
      <c r="E2081" s="9">
        <v>1</v>
      </c>
      <c r="F2081" s="9">
        <v>1</v>
      </c>
    </row>
    <row r="2082" spans="1:6" x14ac:dyDescent="0.35">
      <c r="A2082" s="8" t="s">
        <v>2150</v>
      </c>
      <c r="B2082" s="9"/>
      <c r="C2082" s="9"/>
      <c r="D2082" s="9">
        <v>1</v>
      </c>
      <c r="E2082" s="9"/>
      <c r="F2082" s="9">
        <v>1</v>
      </c>
    </row>
    <row r="2083" spans="1:6" x14ac:dyDescent="0.35">
      <c r="A2083" s="8" t="s">
        <v>2149</v>
      </c>
      <c r="B2083" s="9"/>
      <c r="C2083" s="9"/>
      <c r="D2083" s="9">
        <v>1</v>
      </c>
      <c r="E2083" s="9"/>
      <c r="F2083" s="9">
        <v>1</v>
      </c>
    </row>
    <row r="2084" spans="1:6" x14ac:dyDescent="0.35">
      <c r="A2084" s="8" t="s">
        <v>2171</v>
      </c>
      <c r="B2084" s="9"/>
      <c r="C2084" s="9">
        <v>1</v>
      </c>
      <c r="D2084" s="9"/>
      <c r="E2084" s="9"/>
      <c r="F2084" s="9">
        <v>1</v>
      </c>
    </row>
    <row r="2085" spans="1:6" x14ac:dyDescent="0.35">
      <c r="A2085" s="8" t="s">
        <v>889</v>
      </c>
      <c r="B2085" s="9"/>
      <c r="C2085" s="9"/>
      <c r="D2085" s="9"/>
      <c r="E2085" s="9">
        <v>1</v>
      </c>
      <c r="F2085" s="9">
        <v>1</v>
      </c>
    </row>
    <row r="2086" spans="1:6" x14ac:dyDescent="0.35">
      <c r="A2086" s="8" t="s">
        <v>841</v>
      </c>
      <c r="B2086" s="9"/>
      <c r="C2086" s="9">
        <v>1</v>
      </c>
      <c r="D2086" s="9"/>
      <c r="E2086" s="9"/>
      <c r="F2086" s="9">
        <v>1</v>
      </c>
    </row>
    <row r="2087" spans="1:6" x14ac:dyDescent="0.35">
      <c r="A2087" s="8" t="s">
        <v>1805</v>
      </c>
      <c r="B2087" s="9">
        <v>1</v>
      </c>
      <c r="C2087" s="9"/>
      <c r="D2087" s="9"/>
      <c r="E2087" s="9"/>
      <c r="F2087" s="9">
        <v>1</v>
      </c>
    </row>
    <row r="2088" spans="1:6" x14ac:dyDescent="0.35">
      <c r="A2088" s="8" t="s">
        <v>1841</v>
      </c>
      <c r="B2088" s="9">
        <v>1</v>
      </c>
      <c r="C2088" s="9"/>
      <c r="D2088" s="9"/>
      <c r="E2088" s="9"/>
      <c r="F2088" s="9">
        <v>1</v>
      </c>
    </row>
    <row r="2089" spans="1:6" x14ac:dyDescent="0.35">
      <c r="A2089" s="8" t="s">
        <v>864</v>
      </c>
      <c r="B2089" s="9"/>
      <c r="C2089" s="9">
        <v>1</v>
      </c>
      <c r="D2089" s="9"/>
      <c r="E2089" s="9"/>
      <c r="F2089" s="9">
        <v>1</v>
      </c>
    </row>
    <row r="2090" spans="1:6" x14ac:dyDescent="0.35">
      <c r="A2090" s="8" t="s">
        <v>664</v>
      </c>
      <c r="B2090" s="9">
        <v>1</v>
      </c>
      <c r="C2090" s="9"/>
      <c r="D2090" s="9"/>
      <c r="E2090" s="9"/>
      <c r="F2090" s="9">
        <v>1</v>
      </c>
    </row>
    <row r="2091" spans="1:6" x14ac:dyDescent="0.35">
      <c r="A2091" s="8" t="s">
        <v>764</v>
      </c>
      <c r="B2091" s="9"/>
      <c r="C2091" s="9">
        <v>1</v>
      </c>
      <c r="D2091" s="9"/>
      <c r="E2091" s="9"/>
      <c r="F2091" s="9">
        <v>1</v>
      </c>
    </row>
    <row r="2092" spans="1:6" x14ac:dyDescent="0.35">
      <c r="A2092" s="8" t="s">
        <v>728</v>
      </c>
      <c r="B2092" s="9">
        <v>1</v>
      </c>
      <c r="C2092" s="9"/>
      <c r="D2092" s="9"/>
      <c r="E2092" s="9"/>
      <c r="F2092" s="9">
        <v>1</v>
      </c>
    </row>
    <row r="2093" spans="1:6" x14ac:dyDescent="0.35">
      <c r="A2093" s="8" t="s">
        <v>1837</v>
      </c>
      <c r="B2093" s="9">
        <v>1</v>
      </c>
      <c r="C2093" s="9"/>
      <c r="D2093" s="9"/>
      <c r="E2093" s="9"/>
      <c r="F2093" s="9">
        <v>1</v>
      </c>
    </row>
    <row r="2094" spans="1:6" x14ac:dyDescent="0.35">
      <c r="A2094" s="8" t="s">
        <v>1849</v>
      </c>
      <c r="B2094" s="9">
        <v>1</v>
      </c>
      <c r="C2094" s="9"/>
      <c r="D2094" s="9"/>
      <c r="E2094" s="9"/>
      <c r="F2094" s="9">
        <v>1</v>
      </c>
    </row>
    <row r="2095" spans="1:6" x14ac:dyDescent="0.35">
      <c r="A2095" s="8" t="s">
        <v>983</v>
      </c>
      <c r="B2095" s="9">
        <v>1</v>
      </c>
      <c r="C2095" s="9"/>
      <c r="D2095" s="9"/>
      <c r="E2095" s="9"/>
      <c r="F2095" s="9">
        <v>1</v>
      </c>
    </row>
    <row r="2096" spans="1:6" x14ac:dyDescent="0.35">
      <c r="A2096" s="8" t="s">
        <v>848</v>
      </c>
      <c r="B2096" s="9"/>
      <c r="C2096" s="9">
        <v>1</v>
      </c>
      <c r="D2096" s="9"/>
      <c r="E2096" s="9"/>
      <c r="F2096" s="9">
        <v>1</v>
      </c>
    </row>
    <row r="2097" spans="1:6" x14ac:dyDescent="0.35">
      <c r="A2097" s="8" t="s">
        <v>702</v>
      </c>
      <c r="B2097" s="9">
        <v>1</v>
      </c>
      <c r="C2097" s="9"/>
      <c r="D2097" s="9"/>
      <c r="E2097" s="9"/>
      <c r="F2097" s="9">
        <v>1</v>
      </c>
    </row>
    <row r="2098" spans="1:6" x14ac:dyDescent="0.35">
      <c r="A2098" s="8" t="s">
        <v>1838</v>
      </c>
      <c r="B2098" s="9">
        <v>1</v>
      </c>
      <c r="C2098" s="9"/>
      <c r="D2098" s="9"/>
      <c r="E2098" s="9"/>
      <c r="F2098" s="9">
        <v>1</v>
      </c>
    </row>
    <row r="2099" spans="1:6" x14ac:dyDescent="0.35">
      <c r="A2099" s="8" t="s">
        <v>923</v>
      </c>
      <c r="B2099" s="9"/>
      <c r="C2099" s="9"/>
      <c r="D2099" s="9"/>
      <c r="E2099" s="9">
        <v>1</v>
      </c>
      <c r="F2099" s="9">
        <v>1</v>
      </c>
    </row>
    <row r="2100" spans="1:6" x14ac:dyDescent="0.35">
      <c r="A2100" s="8" t="s">
        <v>1407</v>
      </c>
      <c r="B2100" s="9">
        <v>1</v>
      </c>
      <c r="C2100" s="9"/>
      <c r="D2100" s="9"/>
      <c r="E2100" s="9"/>
      <c r="F2100" s="9">
        <v>1</v>
      </c>
    </row>
    <row r="2101" spans="1:6" x14ac:dyDescent="0.35">
      <c r="A2101" s="8" t="s">
        <v>402</v>
      </c>
      <c r="B2101" s="9">
        <v>1</v>
      </c>
      <c r="C2101" s="9"/>
      <c r="D2101" s="9"/>
      <c r="E2101" s="9"/>
      <c r="F2101" s="9">
        <v>1</v>
      </c>
    </row>
    <row r="2102" spans="1:6" x14ac:dyDescent="0.35">
      <c r="A2102" s="8" t="s">
        <v>1851</v>
      </c>
      <c r="B2102" s="9">
        <v>1</v>
      </c>
      <c r="C2102" s="9"/>
      <c r="D2102" s="9"/>
      <c r="E2102" s="9"/>
      <c r="F2102" s="9">
        <v>1</v>
      </c>
    </row>
    <row r="2103" spans="1:6" x14ac:dyDescent="0.35">
      <c r="A2103" s="8" t="s">
        <v>1850</v>
      </c>
      <c r="B2103" s="9">
        <v>1</v>
      </c>
      <c r="C2103" s="9"/>
      <c r="D2103" s="9"/>
      <c r="E2103" s="9"/>
      <c r="F2103" s="9">
        <v>1</v>
      </c>
    </row>
    <row r="2104" spans="1:6" x14ac:dyDescent="0.35">
      <c r="A2104" s="8" t="s">
        <v>1767</v>
      </c>
      <c r="B2104" s="9">
        <v>1</v>
      </c>
      <c r="C2104" s="9"/>
      <c r="D2104" s="9"/>
      <c r="E2104" s="9"/>
      <c r="F2104" s="9">
        <v>1</v>
      </c>
    </row>
    <row r="2105" spans="1:6" x14ac:dyDescent="0.35">
      <c r="A2105" s="8" t="s">
        <v>867</v>
      </c>
      <c r="B2105" s="9"/>
      <c r="C2105" s="9">
        <v>1</v>
      </c>
      <c r="D2105" s="9"/>
      <c r="E2105" s="9"/>
      <c r="F2105" s="9">
        <v>1</v>
      </c>
    </row>
    <row r="2106" spans="1:6" x14ac:dyDescent="0.35">
      <c r="A2106" s="8" t="s">
        <v>671</v>
      </c>
      <c r="B2106" s="9"/>
      <c r="C2106" s="9">
        <v>1</v>
      </c>
      <c r="D2106" s="9"/>
      <c r="E2106" s="9"/>
      <c r="F2106" s="9">
        <v>1</v>
      </c>
    </row>
    <row r="2107" spans="1:6" x14ac:dyDescent="0.35">
      <c r="A2107" s="8" t="s">
        <v>2175</v>
      </c>
      <c r="B2107" s="9"/>
      <c r="C2107" s="9"/>
      <c r="D2107" s="9"/>
      <c r="E2107" s="9">
        <v>1</v>
      </c>
      <c r="F2107" s="9">
        <v>1</v>
      </c>
    </row>
    <row r="2108" spans="1:6" x14ac:dyDescent="0.35">
      <c r="A2108" s="8" t="s">
        <v>1009</v>
      </c>
      <c r="B2108" s="9">
        <v>1</v>
      </c>
      <c r="C2108" s="9"/>
      <c r="D2108" s="9"/>
      <c r="E2108" s="9"/>
      <c r="F2108" s="9">
        <v>1</v>
      </c>
    </row>
    <row r="2109" spans="1:6" x14ac:dyDescent="0.35">
      <c r="A2109" s="8" t="s">
        <v>831</v>
      </c>
      <c r="B2109" s="9"/>
      <c r="C2109" s="9">
        <v>1</v>
      </c>
      <c r="D2109" s="9"/>
      <c r="E2109" s="9"/>
      <c r="F2109" s="9">
        <v>1</v>
      </c>
    </row>
    <row r="2110" spans="1:6" x14ac:dyDescent="0.35">
      <c r="A2110" s="8" t="s">
        <v>1101</v>
      </c>
      <c r="B2110" s="9"/>
      <c r="C2110" s="9">
        <v>1</v>
      </c>
      <c r="D2110" s="9"/>
      <c r="E2110" s="9"/>
      <c r="F2110" s="9">
        <v>1</v>
      </c>
    </row>
    <row r="2111" spans="1:6" x14ac:dyDescent="0.35">
      <c r="A2111" s="8" t="s">
        <v>428</v>
      </c>
      <c r="B2111" s="9"/>
      <c r="C2111" s="9">
        <v>1</v>
      </c>
      <c r="D2111" s="9"/>
      <c r="E2111" s="9"/>
      <c r="F2111" s="9">
        <v>1</v>
      </c>
    </row>
    <row r="2112" spans="1:6" x14ac:dyDescent="0.35">
      <c r="A2112" s="8" t="s">
        <v>898</v>
      </c>
      <c r="B2112" s="9"/>
      <c r="C2112" s="9"/>
      <c r="D2112" s="9"/>
      <c r="E2112" s="9">
        <v>1</v>
      </c>
      <c r="F2112" s="9">
        <v>1</v>
      </c>
    </row>
    <row r="2113" spans="1:6" x14ac:dyDescent="0.35">
      <c r="A2113" s="8" t="s">
        <v>826</v>
      </c>
      <c r="B2113" s="9"/>
      <c r="C2113" s="9">
        <v>1</v>
      </c>
      <c r="D2113" s="9"/>
      <c r="E2113" s="9"/>
      <c r="F2113" s="9">
        <v>1</v>
      </c>
    </row>
    <row r="2114" spans="1:6" x14ac:dyDescent="0.35">
      <c r="A2114" s="8" t="s">
        <v>1852</v>
      </c>
      <c r="B2114" s="9">
        <v>1</v>
      </c>
      <c r="C2114" s="9"/>
      <c r="D2114" s="9"/>
      <c r="E2114" s="9"/>
      <c r="F2114" s="9">
        <v>1</v>
      </c>
    </row>
    <row r="2115" spans="1:6" x14ac:dyDescent="0.35">
      <c r="A2115" s="8" t="s">
        <v>939</v>
      </c>
      <c r="B2115" s="9"/>
      <c r="C2115" s="9"/>
      <c r="D2115" s="9"/>
      <c r="E2115" s="9">
        <v>1</v>
      </c>
      <c r="F2115" s="9">
        <v>1</v>
      </c>
    </row>
    <row r="2116" spans="1:6" x14ac:dyDescent="0.35">
      <c r="A2116" s="8" t="s">
        <v>922</v>
      </c>
      <c r="B2116" s="9"/>
      <c r="C2116" s="9"/>
      <c r="D2116" s="9"/>
      <c r="E2116" s="9">
        <v>1</v>
      </c>
      <c r="F2116" s="9">
        <v>1</v>
      </c>
    </row>
    <row r="2117" spans="1:6" x14ac:dyDescent="0.35">
      <c r="A2117" s="8" t="s">
        <v>2162</v>
      </c>
      <c r="B2117" s="9">
        <v>1</v>
      </c>
      <c r="C2117" s="9"/>
      <c r="D2117" s="9"/>
      <c r="E2117" s="9"/>
      <c r="F2117" s="9">
        <v>1</v>
      </c>
    </row>
    <row r="2118" spans="1:6" x14ac:dyDescent="0.35">
      <c r="A2118" s="8" t="s">
        <v>1845</v>
      </c>
      <c r="B2118" s="9">
        <v>1</v>
      </c>
      <c r="C2118" s="9"/>
      <c r="D2118" s="9"/>
      <c r="E2118" s="9"/>
      <c r="F2118" s="9">
        <v>1</v>
      </c>
    </row>
    <row r="2119" spans="1:6" x14ac:dyDescent="0.35">
      <c r="A2119" s="8" t="s">
        <v>2213</v>
      </c>
      <c r="B2119" s="9">
        <v>1</v>
      </c>
      <c r="C2119" s="9"/>
      <c r="D2119" s="9"/>
      <c r="E2119" s="9"/>
      <c r="F2119" s="9">
        <v>1</v>
      </c>
    </row>
    <row r="2120" spans="1:6" x14ac:dyDescent="0.35">
      <c r="A2120" s="8" t="s">
        <v>928</v>
      </c>
      <c r="B2120" s="9"/>
      <c r="C2120" s="9"/>
      <c r="D2120" s="9"/>
      <c r="E2120" s="9">
        <v>1</v>
      </c>
      <c r="F2120" s="9">
        <v>1</v>
      </c>
    </row>
    <row r="2121" spans="1:6" x14ac:dyDescent="0.35">
      <c r="A2121" s="8" t="s">
        <v>947</v>
      </c>
      <c r="B2121" s="9"/>
      <c r="C2121" s="9"/>
      <c r="D2121" s="9"/>
      <c r="E2121" s="9">
        <v>1</v>
      </c>
      <c r="F2121" s="9">
        <v>1</v>
      </c>
    </row>
    <row r="2122" spans="1:6" x14ac:dyDescent="0.35">
      <c r="A2122" s="8" t="s">
        <v>925</v>
      </c>
      <c r="B2122" s="9"/>
      <c r="C2122" s="9"/>
      <c r="D2122" s="9"/>
      <c r="E2122" s="9">
        <v>1</v>
      </c>
      <c r="F2122" s="9">
        <v>1</v>
      </c>
    </row>
    <row r="2123" spans="1:6" x14ac:dyDescent="0.35">
      <c r="A2123" s="8" t="s">
        <v>1804</v>
      </c>
      <c r="B2123" s="9">
        <v>1</v>
      </c>
      <c r="C2123" s="9"/>
      <c r="D2123" s="9"/>
      <c r="E2123" s="9"/>
      <c r="F2123" s="9">
        <v>1</v>
      </c>
    </row>
    <row r="2124" spans="1:6" x14ac:dyDescent="0.35">
      <c r="A2124" s="8" t="s">
        <v>822</v>
      </c>
      <c r="B2124" s="9"/>
      <c r="C2124" s="9">
        <v>1</v>
      </c>
      <c r="D2124" s="9"/>
      <c r="E2124" s="9"/>
      <c r="F2124" s="9">
        <v>1</v>
      </c>
    </row>
    <row r="2125" spans="1:6" x14ac:dyDescent="0.35">
      <c r="A2125" s="8" t="s">
        <v>219</v>
      </c>
      <c r="B2125" s="9"/>
      <c r="C2125" s="9">
        <v>1</v>
      </c>
      <c r="D2125" s="9"/>
      <c r="E2125" s="9"/>
      <c r="F2125" s="9">
        <v>1</v>
      </c>
    </row>
    <row r="2126" spans="1:6" x14ac:dyDescent="0.35">
      <c r="A2126" s="8" t="s">
        <v>1792</v>
      </c>
      <c r="B2126" s="9">
        <v>1</v>
      </c>
      <c r="C2126" s="9"/>
      <c r="D2126" s="9"/>
      <c r="E2126" s="9"/>
      <c r="F2126" s="9">
        <v>1</v>
      </c>
    </row>
    <row r="2127" spans="1:6" x14ac:dyDescent="0.35">
      <c r="A2127" s="8" t="s">
        <v>28</v>
      </c>
      <c r="B2127" s="9">
        <v>1</v>
      </c>
      <c r="C2127" s="9"/>
      <c r="D2127" s="9"/>
      <c r="E2127" s="9"/>
      <c r="F2127" s="9">
        <v>1</v>
      </c>
    </row>
    <row r="2128" spans="1:6" x14ac:dyDescent="0.35">
      <c r="A2128" s="8" t="s">
        <v>2192</v>
      </c>
      <c r="B2128" s="9"/>
      <c r="C2128" s="9">
        <v>1</v>
      </c>
      <c r="D2128" s="9"/>
      <c r="E2128" s="9"/>
      <c r="F2128" s="9">
        <v>1</v>
      </c>
    </row>
    <row r="2129" spans="1:6" x14ac:dyDescent="0.35">
      <c r="A2129" s="8" t="s">
        <v>308</v>
      </c>
      <c r="B2129" s="9"/>
      <c r="C2129" s="9">
        <v>1</v>
      </c>
      <c r="D2129" s="9"/>
      <c r="E2129" s="9"/>
      <c r="F2129" s="9">
        <v>1</v>
      </c>
    </row>
    <row r="2130" spans="1:6" x14ac:dyDescent="0.35">
      <c r="A2130" s="8" t="s">
        <v>1342</v>
      </c>
      <c r="B2130" s="9">
        <v>1</v>
      </c>
      <c r="C2130" s="9"/>
      <c r="D2130" s="9"/>
      <c r="E2130" s="9"/>
      <c r="F2130" s="9">
        <v>1</v>
      </c>
    </row>
    <row r="2131" spans="1:6" x14ac:dyDescent="0.35">
      <c r="A2131" s="8" t="s">
        <v>866</v>
      </c>
      <c r="B2131" s="9"/>
      <c r="C2131" s="9">
        <v>1</v>
      </c>
      <c r="D2131" s="9"/>
      <c r="E2131" s="9"/>
      <c r="F2131" s="9">
        <v>1</v>
      </c>
    </row>
    <row r="2132" spans="1:6" x14ac:dyDescent="0.35">
      <c r="A2132" s="8" t="s">
        <v>1462</v>
      </c>
      <c r="B2132" s="9"/>
      <c r="C2132" s="9">
        <v>1</v>
      </c>
      <c r="D2132" s="9"/>
      <c r="E2132" s="9"/>
      <c r="F2132" s="9">
        <v>1</v>
      </c>
    </row>
    <row r="2133" spans="1:6" x14ac:dyDescent="0.35">
      <c r="A2133" s="8" t="s">
        <v>936</v>
      </c>
      <c r="B2133" s="9"/>
      <c r="C2133" s="9"/>
      <c r="D2133" s="9"/>
      <c r="E2133" s="9">
        <v>1</v>
      </c>
      <c r="F2133" s="9">
        <v>1</v>
      </c>
    </row>
    <row r="2134" spans="1:6" x14ac:dyDescent="0.35">
      <c r="A2134" s="8" t="s">
        <v>2211</v>
      </c>
      <c r="B2134" s="9"/>
      <c r="C2134" s="9">
        <v>1</v>
      </c>
      <c r="D2134" s="9"/>
      <c r="E2134" s="9"/>
      <c r="F2134" s="9">
        <v>1</v>
      </c>
    </row>
    <row r="2135" spans="1:6" x14ac:dyDescent="0.35">
      <c r="A2135" s="8" t="s">
        <v>17</v>
      </c>
      <c r="B2135" s="9"/>
      <c r="C2135" s="9">
        <v>1</v>
      </c>
      <c r="D2135" s="9"/>
      <c r="E2135" s="9"/>
      <c r="F2135" s="9">
        <v>1</v>
      </c>
    </row>
    <row r="2136" spans="1:6" x14ac:dyDescent="0.35">
      <c r="A2136" s="8" t="s">
        <v>2144</v>
      </c>
      <c r="B2136" s="9"/>
      <c r="C2136" s="9">
        <v>1</v>
      </c>
      <c r="D2136" s="9"/>
      <c r="E2136" s="9"/>
      <c r="F2136" s="9">
        <v>1</v>
      </c>
    </row>
    <row r="2137" spans="1:6" x14ac:dyDescent="0.35">
      <c r="A2137" s="8" t="s">
        <v>833</v>
      </c>
      <c r="B2137" s="9"/>
      <c r="C2137" s="9">
        <v>1</v>
      </c>
      <c r="D2137" s="9"/>
      <c r="E2137" s="9"/>
      <c r="F2137" s="9">
        <v>1</v>
      </c>
    </row>
    <row r="2138" spans="1:6" x14ac:dyDescent="0.35">
      <c r="A2138" s="8" t="s">
        <v>946</v>
      </c>
      <c r="B2138" s="9">
        <v>1</v>
      </c>
      <c r="C2138" s="9"/>
      <c r="D2138" s="9"/>
      <c r="E2138" s="9"/>
      <c r="F2138" s="9">
        <v>1</v>
      </c>
    </row>
    <row r="2139" spans="1:6" x14ac:dyDescent="0.35">
      <c r="A2139" s="8" t="s">
        <v>1843</v>
      </c>
      <c r="B2139" s="9">
        <v>1</v>
      </c>
      <c r="C2139" s="9"/>
      <c r="D2139" s="9"/>
      <c r="E2139" s="9"/>
      <c r="F2139" s="9">
        <v>1</v>
      </c>
    </row>
    <row r="2140" spans="1:6" x14ac:dyDescent="0.35">
      <c r="A2140" s="8" t="s">
        <v>2206</v>
      </c>
      <c r="B2140" s="9"/>
      <c r="C2140" s="9">
        <v>1</v>
      </c>
      <c r="D2140" s="9"/>
      <c r="E2140" s="9"/>
      <c r="F2140" s="9">
        <v>1</v>
      </c>
    </row>
    <row r="2141" spans="1:6" x14ac:dyDescent="0.35">
      <c r="A2141" s="8" t="s">
        <v>827</v>
      </c>
      <c r="B2141" s="9"/>
      <c r="C2141" s="9">
        <v>1</v>
      </c>
      <c r="D2141" s="9"/>
      <c r="E2141" s="9"/>
      <c r="F2141" s="9">
        <v>1</v>
      </c>
    </row>
    <row r="2142" spans="1:6" x14ac:dyDescent="0.35">
      <c r="A2142" s="8" t="s">
        <v>2202</v>
      </c>
      <c r="B2142" s="9"/>
      <c r="C2142" s="9">
        <v>1</v>
      </c>
      <c r="D2142" s="9"/>
      <c r="E2142" s="9"/>
      <c r="F2142" s="9">
        <v>1</v>
      </c>
    </row>
    <row r="2143" spans="1:6" x14ac:dyDescent="0.35">
      <c r="A2143" s="8" t="s">
        <v>360</v>
      </c>
      <c r="B2143" s="9"/>
      <c r="C2143" s="9"/>
      <c r="D2143" s="9"/>
      <c r="E2143" s="9">
        <v>1</v>
      </c>
      <c r="F2143" s="9">
        <v>1</v>
      </c>
    </row>
    <row r="2144" spans="1:6" x14ac:dyDescent="0.35">
      <c r="A2144" s="8" t="s">
        <v>945</v>
      </c>
      <c r="B2144" s="9"/>
      <c r="C2144" s="9"/>
      <c r="D2144" s="9"/>
      <c r="E2144" s="9">
        <v>1</v>
      </c>
      <c r="F2144" s="9">
        <v>1</v>
      </c>
    </row>
    <row r="2145" spans="1:9" x14ac:dyDescent="0.35">
      <c r="A2145" s="8" t="s">
        <v>372</v>
      </c>
      <c r="B2145" s="9">
        <v>1</v>
      </c>
      <c r="C2145" s="9"/>
      <c r="D2145" s="9"/>
      <c r="E2145" s="9"/>
      <c r="F2145" s="9">
        <v>1</v>
      </c>
    </row>
    <row r="2146" spans="1:9" x14ac:dyDescent="0.35">
      <c r="A2146" s="8" t="s">
        <v>379</v>
      </c>
      <c r="B2146" s="9"/>
      <c r="C2146" s="9"/>
      <c r="D2146" s="9">
        <v>1</v>
      </c>
      <c r="E2146" s="9"/>
      <c r="F2146" s="9">
        <v>1</v>
      </c>
    </row>
    <row r="2147" spans="1:9" x14ac:dyDescent="0.35">
      <c r="A2147" s="8" t="s">
        <v>1836</v>
      </c>
      <c r="B2147" s="9">
        <v>1</v>
      </c>
      <c r="C2147" s="9"/>
      <c r="D2147" s="9"/>
      <c r="E2147" s="9"/>
      <c r="F2147" s="9">
        <v>1</v>
      </c>
    </row>
    <row r="2148" spans="1:9" x14ac:dyDescent="0.35">
      <c r="A2148" s="8" t="s">
        <v>1660</v>
      </c>
      <c r="B2148" s="9">
        <v>1</v>
      </c>
      <c r="C2148" s="9"/>
      <c r="D2148" s="9"/>
      <c r="E2148" s="9"/>
      <c r="F2148" s="9">
        <v>1</v>
      </c>
    </row>
    <row r="2149" spans="1:9" x14ac:dyDescent="0.35">
      <c r="A2149" s="8" t="s">
        <v>851</v>
      </c>
      <c r="B2149" s="9"/>
      <c r="C2149" s="9">
        <v>1</v>
      </c>
      <c r="D2149" s="9"/>
      <c r="E2149" s="9"/>
      <c r="F2149" s="9">
        <v>1</v>
      </c>
    </row>
    <row r="2150" spans="1:9" x14ac:dyDescent="0.35">
      <c r="A2150" s="8" t="s">
        <v>862</v>
      </c>
      <c r="B2150" s="9"/>
      <c r="C2150" s="9">
        <v>1</v>
      </c>
      <c r="D2150" s="9"/>
      <c r="E2150" s="9"/>
      <c r="F2150" s="9">
        <v>1</v>
      </c>
    </row>
    <row r="2152" spans="1:9" x14ac:dyDescent="0.35">
      <c r="A2152" s="15" t="s">
        <v>2214</v>
      </c>
      <c r="B2152" s="15" t="s">
        <v>575</v>
      </c>
      <c r="C2152" s="15" t="s">
        <v>651</v>
      </c>
      <c r="D2152" s="15" t="s">
        <v>9</v>
      </c>
      <c r="E2152" s="15" t="s">
        <v>791</v>
      </c>
      <c r="F2152" s="15" t="s">
        <v>2215</v>
      </c>
    </row>
    <row r="2153" spans="1:9" x14ac:dyDescent="0.35">
      <c r="A2153" s="26" t="s">
        <v>2215</v>
      </c>
      <c r="B2153" s="28">
        <v>68</v>
      </c>
      <c r="C2153" s="28">
        <v>55</v>
      </c>
      <c r="D2153" s="28">
        <v>3</v>
      </c>
      <c r="E2153" s="28">
        <v>24</v>
      </c>
      <c r="F2153" s="28">
        <v>150</v>
      </c>
      <c r="H2153" t="s">
        <v>2475</v>
      </c>
    </row>
    <row r="2154" spans="1:9" x14ac:dyDescent="0.35">
      <c r="A2154" s="8" t="s">
        <v>169</v>
      </c>
      <c r="B2154" s="9">
        <v>6</v>
      </c>
      <c r="C2154" s="9">
        <v>3</v>
      </c>
      <c r="D2154" s="9"/>
      <c r="E2154" s="9">
        <v>3</v>
      </c>
      <c r="F2154" s="9">
        <v>12</v>
      </c>
      <c r="G2154" t="str">
        <f>A2154</f>
        <v>windfarms</v>
      </c>
      <c r="H2154">
        <f>B2154</f>
        <v>6</v>
      </c>
      <c r="I2154">
        <f>F2154-H2154</f>
        <v>6</v>
      </c>
    </row>
    <row r="2155" spans="1:9" x14ac:dyDescent="0.35">
      <c r="A2155" s="8" t="s">
        <v>591</v>
      </c>
      <c r="B2155" s="9">
        <v>5</v>
      </c>
      <c r="C2155" s="9">
        <v>1</v>
      </c>
      <c r="D2155" s="9"/>
      <c r="E2155" s="9">
        <v>2</v>
      </c>
      <c r="F2155" s="9">
        <v>8</v>
      </c>
      <c r="G2155" s="6" t="str">
        <f t="shared" ref="G2155:G2165" si="38">A2155</f>
        <v>MPAs</v>
      </c>
      <c r="H2155" s="6">
        <f t="shared" ref="H2155:H2165" si="39">B2155</f>
        <v>5</v>
      </c>
      <c r="I2155" s="6">
        <f t="shared" ref="I2155:I2165" si="40">F2155-H2155</f>
        <v>3</v>
      </c>
    </row>
    <row r="2156" spans="1:9" x14ac:dyDescent="0.35">
      <c r="A2156" s="8" t="s">
        <v>645</v>
      </c>
      <c r="B2156" s="9">
        <v>5</v>
      </c>
      <c r="C2156" s="9">
        <v>1</v>
      </c>
      <c r="D2156" s="9"/>
      <c r="E2156" s="9">
        <v>1</v>
      </c>
      <c r="F2156" s="9">
        <v>7</v>
      </c>
      <c r="G2156" s="6" t="str">
        <f t="shared" si="38"/>
        <v>fishing</v>
      </c>
      <c r="H2156" s="6">
        <f t="shared" si="39"/>
        <v>5</v>
      </c>
      <c r="I2156" s="6">
        <f t="shared" si="40"/>
        <v>2</v>
      </c>
    </row>
    <row r="2157" spans="1:9" x14ac:dyDescent="0.35">
      <c r="A2157" s="8" t="s">
        <v>146</v>
      </c>
      <c r="B2157" s="9">
        <v>3</v>
      </c>
      <c r="C2157" s="9">
        <v>2</v>
      </c>
      <c r="D2157" s="9"/>
      <c r="E2157" s="9">
        <v>1</v>
      </c>
      <c r="F2157" s="9">
        <v>6</v>
      </c>
      <c r="G2157" s="6" t="str">
        <f t="shared" si="38"/>
        <v>employment</v>
      </c>
      <c r="H2157" s="6">
        <f t="shared" si="39"/>
        <v>3</v>
      </c>
      <c r="I2157" s="6">
        <f t="shared" si="40"/>
        <v>3</v>
      </c>
    </row>
    <row r="2158" spans="1:9" x14ac:dyDescent="0.35">
      <c r="A2158" s="8" t="s">
        <v>702</v>
      </c>
      <c r="B2158" s="9">
        <v>1</v>
      </c>
      <c r="C2158" s="9">
        <v>2</v>
      </c>
      <c r="D2158" s="9"/>
      <c r="E2158" s="9">
        <v>3</v>
      </c>
      <c r="F2158" s="9">
        <v>6</v>
      </c>
      <c r="G2158" s="6" t="str">
        <f t="shared" si="38"/>
        <v>food supply</v>
      </c>
      <c r="H2158" s="6">
        <f t="shared" si="39"/>
        <v>1</v>
      </c>
      <c r="I2158" s="6">
        <f t="shared" si="40"/>
        <v>5</v>
      </c>
    </row>
    <row r="2159" spans="1:9" x14ac:dyDescent="0.35">
      <c r="A2159" s="8" t="s">
        <v>1009</v>
      </c>
      <c r="B2159" s="9">
        <v>3</v>
      </c>
      <c r="C2159" s="9">
        <v>1</v>
      </c>
      <c r="D2159" s="9"/>
      <c r="E2159" s="9">
        <v>2</v>
      </c>
      <c r="F2159" s="9">
        <v>6</v>
      </c>
      <c r="G2159" s="6" t="str">
        <f t="shared" si="38"/>
        <v>large-scale fisheries</v>
      </c>
      <c r="H2159" s="6">
        <f t="shared" si="39"/>
        <v>3</v>
      </c>
      <c r="I2159" s="6">
        <f t="shared" si="40"/>
        <v>3</v>
      </c>
    </row>
    <row r="2160" spans="1:9" x14ac:dyDescent="0.35">
      <c r="A2160" s="8" t="s">
        <v>430</v>
      </c>
      <c r="B2160" s="9">
        <v>3</v>
      </c>
      <c r="C2160" s="9">
        <v>1</v>
      </c>
      <c r="D2160" s="9"/>
      <c r="E2160" s="9">
        <v>2</v>
      </c>
      <c r="F2160" s="9">
        <v>6</v>
      </c>
      <c r="G2160" s="6" t="str">
        <f t="shared" si="38"/>
        <v>small-scale fisheries</v>
      </c>
      <c r="H2160" s="6">
        <f t="shared" si="39"/>
        <v>3</v>
      </c>
      <c r="I2160" s="6">
        <f t="shared" si="40"/>
        <v>3</v>
      </c>
    </row>
    <row r="2161" spans="1:9" x14ac:dyDescent="0.35">
      <c r="A2161" s="8" t="s">
        <v>664</v>
      </c>
      <c r="B2161" s="9">
        <v>2</v>
      </c>
      <c r="C2161" s="9">
        <v>2</v>
      </c>
      <c r="D2161" s="9"/>
      <c r="E2161" s="9"/>
      <c r="F2161" s="9">
        <v>4</v>
      </c>
      <c r="G2161" s="6" t="str">
        <f t="shared" si="38"/>
        <v>fisheries</v>
      </c>
      <c r="H2161" s="6">
        <f t="shared" si="39"/>
        <v>2</v>
      </c>
      <c r="I2161" s="6">
        <f t="shared" si="40"/>
        <v>2</v>
      </c>
    </row>
    <row r="2162" spans="1:9" x14ac:dyDescent="0.35">
      <c r="A2162" s="8" t="s">
        <v>453</v>
      </c>
      <c r="B2162" s="9">
        <v>2</v>
      </c>
      <c r="C2162" s="9"/>
      <c r="D2162" s="9"/>
      <c r="E2162" s="9">
        <v>2</v>
      </c>
      <c r="F2162" s="9">
        <v>4</v>
      </c>
      <c r="G2162" s="6" t="str">
        <f t="shared" si="38"/>
        <v>food security</v>
      </c>
      <c r="H2162" s="6">
        <f t="shared" si="39"/>
        <v>2</v>
      </c>
      <c r="I2162" s="6">
        <f t="shared" si="40"/>
        <v>2</v>
      </c>
    </row>
    <row r="2163" spans="1:9" x14ac:dyDescent="0.35">
      <c r="A2163" s="8" t="s">
        <v>2028</v>
      </c>
      <c r="B2163" s="9">
        <v>2</v>
      </c>
      <c r="C2163" s="9"/>
      <c r="D2163" s="9"/>
      <c r="E2163" s="9">
        <v>2</v>
      </c>
      <c r="F2163" s="9">
        <v>4</v>
      </c>
      <c r="G2163" s="6" t="str">
        <f t="shared" si="38"/>
        <v>revenue</v>
      </c>
      <c r="H2163" s="6">
        <f t="shared" si="39"/>
        <v>2</v>
      </c>
      <c r="I2163" s="6">
        <f t="shared" si="40"/>
        <v>2</v>
      </c>
    </row>
    <row r="2164" spans="1:9" x14ac:dyDescent="0.35">
      <c r="A2164" s="8" t="s">
        <v>1235</v>
      </c>
      <c r="B2164" s="9">
        <v>1</v>
      </c>
      <c r="C2164" s="9"/>
      <c r="D2164" s="9"/>
      <c r="E2164" s="9">
        <v>2</v>
      </c>
      <c r="F2164" s="9">
        <v>3</v>
      </c>
      <c r="G2164" s="6" t="str">
        <f t="shared" si="38"/>
        <v>beam trawl fisheries</v>
      </c>
      <c r="H2164" s="6">
        <f t="shared" si="39"/>
        <v>1</v>
      </c>
      <c r="I2164" s="6">
        <f t="shared" si="40"/>
        <v>2</v>
      </c>
    </row>
    <row r="2165" spans="1:9" x14ac:dyDescent="0.35">
      <c r="A2165" s="8" t="s">
        <v>741</v>
      </c>
      <c r="B2165" s="9">
        <v>3</v>
      </c>
      <c r="C2165" s="9"/>
      <c r="D2165" s="9"/>
      <c r="E2165" s="9"/>
      <c r="F2165" s="9">
        <v>3</v>
      </c>
      <c r="G2165" s="6" t="str">
        <f t="shared" si="38"/>
        <v>spatial management</v>
      </c>
      <c r="H2165" s="6">
        <f t="shared" si="39"/>
        <v>3</v>
      </c>
      <c r="I2165" s="6">
        <f t="shared" si="40"/>
        <v>0</v>
      </c>
    </row>
    <row r="2166" spans="1:9" x14ac:dyDescent="0.35">
      <c r="A2166" s="8" t="s">
        <v>680</v>
      </c>
      <c r="B2166" s="9"/>
      <c r="C2166" s="9">
        <v>1</v>
      </c>
      <c r="D2166" s="9">
        <v>1</v>
      </c>
      <c r="E2166" s="9"/>
      <c r="F2166" s="9">
        <v>2</v>
      </c>
    </row>
    <row r="2167" spans="1:9" x14ac:dyDescent="0.35">
      <c r="A2167" s="8" t="s">
        <v>762</v>
      </c>
      <c r="B2167" s="9">
        <v>1</v>
      </c>
      <c r="C2167" s="9">
        <v>1</v>
      </c>
      <c r="D2167" s="9"/>
      <c r="E2167" s="9"/>
      <c r="F2167" s="9">
        <v>2</v>
      </c>
    </row>
    <row r="2168" spans="1:9" x14ac:dyDescent="0.35">
      <c r="A2168" s="8" t="s">
        <v>450</v>
      </c>
      <c r="B2168" s="9">
        <v>2</v>
      </c>
      <c r="C2168" s="9"/>
      <c r="D2168" s="9"/>
      <c r="E2168" s="9"/>
      <c r="F2168" s="9">
        <v>2</v>
      </c>
    </row>
    <row r="2169" spans="1:9" x14ac:dyDescent="0.35">
      <c r="A2169" s="8" t="s">
        <v>634</v>
      </c>
      <c r="B2169" s="9">
        <v>1</v>
      </c>
      <c r="C2169" s="9"/>
      <c r="D2169" s="9"/>
      <c r="E2169" s="9">
        <v>1</v>
      </c>
      <c r="F2169" s="9">
        <v>2</v>
      </c>
    </row>
    <row r="2170" spans="1:9" x14ac:dyDescent="0.35">
      <c r="A2170" s="8" t="s">
        <v>727</v>
      </c>
      <c r="B2170" s="9">
        <v>2</v>
      </c>
      <c r="C2170" s="9"/>
      <c r="D2170" s="9"/>
      <c r="E2170" s="9"/>
      <c r="F2170" s="9">
        <v>2</v>
      </c>
    </row>
    <row r="2171" spans="1:9" x14ac:dyDescent="0.35">
      <c r="A2171" s="8" t="s">
        <v>743</v>
      </c>
      <c r="B2171" s="9">
        <v>2</v>
      </c>
      <c r="C2171" s="9"/>
      <c r="D2171" s="9"/>
      <c r="E2171" s="9"/>
      <c r="F2171" s="9">
        <v>2</v>
      </c>
    </row>
    <row r="2172" spans="1:9" x14ac:dyDescent="0.35">
      <c r="A2172" s="8" t="s">
        <v>732</v>
      </c>
      <c r="B2172" s="9">
        <v>2</v>
      </c>
      <c r="C2172" s="9"/>
      <c r="D2172" s="9"/>
      <c r="E2172" s="9"/>
      <c r="F2172" s="9">
        <v>2</v>
      </c>
    </row>
    <row r="2173" spans="1:9" x14ac:dyDescent="0.35">
      <c r="A2173" s="8" t="s">
        <v>569</v>
      </c>
      <c r="B2173" s="9">
        <v>2</v>
      </c>
      <c r="C2173" s="9"/>
      <c r="D2173" s="9"/>
      <c r="E2173" s="9"/>
      <c r="F2173" s="9">
        <v>2</v>
      </c>
    </row>
    <row r="2174" spans="1:9" x14ac:dyDescent="0.35">
      <c r="A2174" s="8" t="s">
        <v>1859</v>
      </c>
      <c r="B2174" s="9"/>
      <c r="C2174" s="9">
        <v>1</v>
      </c>
      <c r="D2174" s="9"/>
      <c r="E2174" s="9"/>
      <c r="F2174" s="9">
        <v>1</v>
      </c>
    </row>
    <row r="2175" spans="1:9" x14ac:dyDescent="0.35">
      <c r="A2175" s="8" t="s">
        <v>755</v>
      </c>
      <c r="B2175" s="9">
        <v>1</v>
      </c>
      <c r="C2175" s="9"/>
      <c r="D2175" s="9"/>
      <c r="E2175" s="9"/>
      <c r="F2175" s="9">
        <v>1</v>
      </c>
    </row>
    <row r="2176" spans="1:9" x14ac:dyDescent="0.35">
      <c r="A2176" s="8" t="s">
        <v>1005</v>
      </c>
      <c r="B2176" s="9"/>
      <c r="C2176" s="9"/>
      <c r="D2176" s="9">
        <v>1</v>
      </c>
      <c r="E2176" s="9"/>
      <c r="F2176" s="9">
        <v>1</v>
      </c>
    </row>
    <row r="2177" spans="1:6" x14ac:dyDescent="0.35">
      <c r="A2177" s="8" t="s">
        <v>763</v>
      </c>
      <c r="B2177" s="9"/>
      <c r="C2177" s="9">
        <v>1</v>
      </c>
      <c r="D2177" s="9"/>
      <c r="E2177" s="9"/>
      <c r="F2177" s="9">
        <v>1</v>
      </c>
    </row>
    <row r="2178" spans="1:6" x14ac:dyDescent="0.35">
      <c r="A2178" s="8" t="s">
        <v>382</v>
      </c>
      <c r="B2178" s="9"/>
      <c r="C2178" s="9">
        <v>1</v>
      </c>
      <c r="D2178" s="9"/>
      <c r="E2178" s="9"/>
      <c r="F2178" s="9">
        <v>1</v>
      </c>
    </row>
    <row r="2179" spans="1:6" x14ac:dyDescent="0.35">
      <c r="A2179" s="8" t="s">
        <v>863</v>
      </c>
      <c r="B2179" s="9"/>
      <c r="C2179" s="9">
        <v>1</v>
      </c>
      <c r="D2179" s="9"/>
      <c r="E2179" s="9"/>
      <c r="F2179" s="9">
        <v>1</v>
      </c>
    </row>
    <row r="2180" spans="1:6" x14ac:dyDescent="0.35">
      <c r="A2180" s="8" t="s">
        <v>777</v>
      </c>
      <c r="B2180" s="9"/>
      <c r="C2180" s="9">
        <v>1</v>
      </c>
      <c r="D2180" s="9"/>
      <c r="E2180" s="9"/>
      <c r="F2180" s="9">
        <v>1</v>
      </c>
    </row>
    <row r="2181" spans="1:6" x14ac:dyDescent="0.35">
      <c r="A2181" s="8" t="s">
        <v>771</v>
      </c>
      <c r="B2181" s="9"/>
      <c r="C2181" s="9">
        <v>1</v>
      </c>
      <c r="D2181" s="9"/>
      <c r="E2181" s="9"/>
      <c r="F2181" s="9">
        <v>1</v>
      </c>
    </row>
    <row r="2182" spans="1:6" x14ac:dyDescent="0.35">
      <c r="A2182" s="8" t="s">
        <v>783</v>
      </c>
      <c r="B2182" s="9"/>
      <c r="C2182" s="9">
        <v>1</v>
      </c>
      <c r="D2182" s="9"/>
      <c r="E2182" s="9"/>
      <c r="F2182" s="9">
        <v>1</v>
      </c>
    </row>
    <row r="2183" spans="1:6" x14ac:dyDescent="0.35">
      <c r="A2183" s="8" t="s">
        <v>1599</v>
      </c>
      <c r="B2183" s="9">
        <v>1</v>
      </c>
      <c r="C2183" s="9"/>
      <c r="D2183" s="9"/>
      <c r="E2183" s="9"/>
      <c r="F2183" s="9">
        <v>1</v>
      </c>
    </row>
    <row r="2184" spans="1:6" x14ac:dyDescent="0.35">
      <c r="A2184" s="8" t="s">
        <v>775</v>
      </c>
      <c r="B2184" s="9"/>
      <c r="C2184" s="9">
        <v>1</v>
      </c>
      <c r="D2184" s="9"/>
      <c r="E2184" s="9"/>
      <c r="F2184" s="9">
        <v>1</v>
      </c>
    </row>
    <row r="2185" spans="1:6" x14ac:dyDescent="0.35">
      <c r="A2185" s="8" t="s">
        <v>759</v>
      </c>
      <c r="B2185" s="9"/>
      <c r="C2185" s="9">
        <v>1</v>
      </c>
      <c r="D2185" s="9"/>
      <c r="E2185" s="9"/>
      <c r="F2185" s="9">
        <v>1</v>
      </c>
    </row>
    <row r="2186" spans="1:6" x14ac:dyDescent="0.35">
      <c r="A2186" s="8" t="s">
        <v>1537</v>
      </c>
      <c r="B2186" s="9"/>
      <c r="C2186" s="9"/>
      <c r="D2186" s="9">
        <v>1</v>
      </c>
      <c r="E2186" s="9"/>
      <c r="F2186" s="9">
        <v>1</v>
      </c>
    </row>
    <row r="2187" spans="1:6" x14ac:dyDescent="0.35">
      <c r="A2187" s="8" t="s">
        <v>730</v>
      </c>
      <c r="B2187" s="9">
        <v>1</v>
      </c>
      <c r="C2187" s="9"/>
      <c r="D2187" s="9"/>
      <c r="E2187" s="9"/>
      <c r="F2187" s="9">
        <v>1</v>
      </c>
    </row>
    <row r="2188" spans="1:6" x14ac:dyDescent="0.35">
      <c r="A2188" s="8" t="s">
        <v>2143</v>
      </c>
      <c r="B2188" s="9">
        <v>1</v>
      </c>
      <c r="C2188" s="9"/>
      <c r="D2188" s="9"/>
      <c r="E2188" s="9"/>
      <c r="F2188" s="9">
        <v>1</v>
      </c>
    </row>
    <row r="2189" spans="1:6" x14ac:dyDescent="0.35">
      <c r="A2189" s="8" t="s">
        <v>2151</v>
      </c>
      <c r="B2189" s="9"/>
      <c r="C2189" s="9">
        <v>1</v>
      </c>
      <c r="D2189" s="9"/>
      <c r="E2189" s="9"/>
      <c r="F2189" s="9">
        <v>1</v>
      </c>
    </row>
    <row r="2190" spans="1:6" x14ac:dyDescent="0.35">
      <c r="A2190" s="8" t="s">
        <v>774</v>
      </c>
      <c r="B2190" s="9"/>
      <c r="C2190" s="9">
        <v>1</v>
      </c>
      <c r="D2190" s="9"/>
      <c r="E2190" s="9"/>
      <c r="F2190" s="9">
        <v>1</v>
      </c>
    </row>
    <row r="2191" spans="1:6" x14ac:dyDescent="0.35">
      <c r="A2191" s="8" t="s">
        <v>724</v>
      </c>
      <c r="B2191" s="9">
        <v>1</v>
      </c>
      <c r="C2191" s="9"/>
      <c r="D2191" s="9"/>
      <c r="E2191" s="9"/>
      <c r="F2191" s="9">
        <v>1</v>
      </c>
    </row>
    <row r="2192" spans="1:6" x14ac:dyDescent="0.35">
      <c r="A2192" s="8" t="s">
        <v>588</v>
      </c>
      <c r="B2192" s="9">
        <v>1</v>
      </c>
      <c r="C2192" s="9"/>
      <c r="D2192" s="9"/>
      <c r="E2192" s="9"/>
      <c r="F2192" s="9">
        <v>1</v>
      </c>
    </row>
    <row r="2193" spans="1:6" x14ac:dyDescent="0.35">
      <c r="A2193" s="8" t="s">
        <v>1786</v>
      </c>
      <c r="B2193" s="9">
        <v>1</v>
      </c>
      <c r="C2193" s="9"/>
      <c r="D2193" s="9"/>
      <c r="E2193" s="9"/>
      <c r="F2193" s="9">
        <v>1</v>
      </c>
    </row>
    <row r="2194" spans="1:6" x14ac:dyDescent="0.35">
      <c r="A2194" s="8" t="s">
        <v>764</v>
      </c>
      <c r="B2194" s="9"/>
      <c r="C2194" s="9">
        <v>1</v>
      </c>
      <c r="D2194" s="9"/>
      <c r="E2194" s="9"/>
      <c r="F2194" s="9">
        <v>1</v>
      </c>
    </row>
    <row r="2195" spans="1:6" x14ac:dyDescent="0.35">
      <c r="A2195" s="8" t="s">
        <v>728</v>
      </c>
      <c r="B2195" s="9">
        <v>1</v>
      </c>
      <c r="C2195" s="9"/>
      <c r="D2195" s="9"/>
      <c r="E2195" s="9"/>
      <c r="F2195" s="9">
        <v>1</v>
      </c>
    </row>
    <row r="2196" spans="1:6" x14ac:dyDescent="0.35">
      <c r="A2196" s="8" t="s">
        <v>734</v>
      </c>
      <c r="B2196" s="9">
        <v>1</v>
      </c>
      <c r="C2196" s="9"/>
      <c r="D2196" s="9"/>
      <c r="E2196" s="9"/>
      <c r="F2196" s="9">
        <v>1</v>
      </c>
    </row>
    <row r="2197" spans="1:6" x14ac:dyDescent="0.35">
      <c r="A2197" s="8" t="s">
        <v>663</v>
      </c>
      <c r="B2197" s="9"/>
      <c r="C2197" s="9">
        <v>1</v>
      </c>
      <c r="D2197" s="9"/>
      <c r="E2197" s="9"/>
      <c r="F2197" s="9">
        <v>1</v>
      </c>
    </row>
    <row r="2198" spans="1:6" x14ac:dyDescent="0.35">
      <c r="A2198" s="8" t="s">
        <v>768</v>
      </c>
      <c r="B2198" s="9"/>
      <c r="C2198" s="9">
        <v>1</v>
      </c>
      <c r="D2198" s="9"/>
      <c r="E2198" s="9"/>
      <c r="F2198" s="9">
        <v>1</v>
      </c>
    </row>
    <row r="2199" spans="1:6" x14ac:dyDescent="0.35">
      <c r="A2199" s="8" t="s">
        <v>767</v>
      </c>
      <c r="B2199" s="9"/>
      <c r="C2199" s="9">
        <v>1</v>
      </c>
      <c r="D2199" s="9"/>
      <c r="E2199" s="9"/>
      <c r="F2199" s="9">
        <v>1</v>
      </c>
    </row>
    <row r="2200" spans="1:6" x14ac:dyDescent="0.35">
      <c r="A2200" s="8" t="s">
        <v>1765</v>
      </c>
      <c r="B2200" s="9">
        <v>1</v>
      </c>
      <c r="C2200" s="9"/>
      <c r="D2200" s="9"/>
      <c r="E2200" s="9"/>
      <c r="F2200" s="9">
        <v>1</v>
      </c>
    </row>
    <row r="2201" spans="1:6" x14ac:dyDescent="0.35">
      <c r="A2201" s="8" t="s">
        <v>729</v>
      </c>
      <c r="B2201" s="9">
        <v>1</v>
      </c>
      <c r="C2201" s="9"/>
      <c r="D2201" s="9"/>
      <c r="E2201" s="9"/>
      <c r="F2201" s="9">
        <v>1</v>
      </c>
    </row>
    <row r="2202" spans="1:6" x14ac:dyDescent="0.35">
      <c r="A2202" s="8" t="s">
        <v>1407</v>
      </c>
      <c r="B2202" s="9">
        <v>1</v>
      </c>
      <c r="C2202" s="9"/>
      <c r="D2202" s="9"/>
      <c r="E2202" s="9"/>
      <c r="F2202" s="9">
        <v>1</v>
      </c>
    </row>
    <row r="2203" spans="1:6" x14ac:dyDescent="0.35">
      <c r="A2203" s="8" t="s">
        <v>784</v>
      </c>
      <c r="B2203" s="9"/>
      <c r="C2203" s="9">
        <v>1</v>
      </c>
      <c r="D2203" s="9"/>
      <c r="E2203" s="9"/>
      <c r="F2203" s="9">
        <v>1</v>
      </c>
    </row>
    <row r="2204" spans="1:6" x14ac:dyDescent="0.35">
      <c r="A2204" s="8" t="s">
        <v>773</v>
      </c>
      <c r="B2204" s="9"/>
      <c r="C2204" s="9">
        <v>1</v>
      </c>
      <c r="D2204" s="9"/>
      <c r="E2204" s="9"/>
      <c r="F2204" s="9">
        <v>1</v>
      </c>
    </row>
    <row r="2205" spans="1:6" x14ac:dyDescent="0.35">
      <c r="A2205" s="8" t="s">
        <v>13</v>
      </c>
      <c r="B2205" s="9"/>
      <c r="C2205" s="9">
        <v>1</v>
      </c>
      <c r="D2205" s="9"/>
      <c r="E2205" s="9"/>
      <c r="F2205" s="9">
        <v>1</v>
      </c>
    </row>
    <row r="2206" spans="1:6" x14ac:dyDescent="0.35">
      <c r="A2206" s="8" t="s">
        <v>671</v>
      </c>
      <c r="B2206" s="9"/>
      <c r="C2206" s="9">
        <v>1</v>
      </c>
      <c r="D2206" s="9"/>
      <c r="E2206" s="9"/>
      <c r="F2206" s="9">
        <v>1</v>
      </c>
    </row>
    <row r="2207" spans="1:6" x14ac:dyDescent="0.35">
      <c r="A2207" s="8" t="s">
        <v>770</v>
      </c>
      <c r="B2207" s="9"/>
      <c r="C2207" s="9">
        <v>1</v>
      </c>
      <c r="D2207" s="9"/>
      <c r="E2207" s="9"/>
      <c r="F2207" s="9">
        <v>1</v>
      </c>
    </row>
    <row r="2208" spans="1:6" x14ac:dyDescent="0.35">
      <c r="A2208" s="8" t="s">
        <v>245</v>
      </c>
      <c r="B2208" s="9">
        <v>1</v>
      </c>
      <c r="C2208" s="9"/>
      <c r="D2208" s="9"/>
      <c r="E2208" s="9"/>
      <c r="F2208" s="9">
        <v>1</v>
      </c>
    </row>
    <row r="2209" spans="1:6" x14ac:dyDescent="0.35">
      <c r="A2209" s="8" t="s">
        <v>868</v>
      </c>
      <c r="B2209" s="9"/>
      <c r="C2209" s="9">
        <v>1</v>
      </c>
      <c r="D2209" s="9"/>
      <c r="E2209" s="9"/>
      <c r="F2209" s="9">
        <v>1</v>
      </c>
    </row>
    <row r="2210" spans="1:6" x14ac:dyDescent="0.35">
      <c r="A2210" s="8" t="s">
        <v>428</v>
      </c>
      <c r="B2210" s="9"/>
      <c r="C2210" s="9"/>
      <c r="D2210" s="9"/>
      <c r="E2210" s="9">
        <v>1</v>
      </c>
      <c r="F2210" s="9">
        <v>1</v>
      </c>
    </row>
    <row r="2211" spans="1:6" x14ac:dyDescent="0.35">
      <c r="A2211" s="8" t="s">
        <v>700</v>
      </c>
      <c r="B2211" s="9"/>
      <c r="C2211" s="9">
        <v>1</v>
      </c>
      <c r="D2211" s="9"/>
      <c r="E2211" s="9"/>
      <c r="F2211" s="9">
        <v>1</v>
      </c>
    </row>
    <row r="2212" spans="1:6" x14ac:dyDescent="0.35">
      <c r="A2212" s="8" t="s">
        <v>2178</v>
      </c>
      <c r="B2212" s="9"/>
      <c r="C2212" s="9"/>
      <c r="D2212" s="9"/>
      <c r="E2212" s="9">
        <v>1</v>
      </c>
      <c r="F2212" s="9">
        <v>1</v>
      </c>
    </row>
    <row r="2213" spans="1:6" x14ac:dyDescent="0.35">
      <c r="A2213" s="8" t="s">
        <v>988</v>
      </c>
      <c r="B2213" s="9"/>
      <c r="C2213" s="9">
        <v>1</v>
      </c>
      <c r="D2213" s="9"/>
      <c r="E2213" s="9"/>
      <c r="F2213" s="9">
        <v>1</v>
      </c>
    </row>
    <row r="2214" spans="1:6" x14ac:dyDescent="0.35">
      <c r="A2214" s="8" t="s">
        <v>693</v>
      </c>
      <c r="B2214" s="9"/>
      <c r="C2214" s="9">
        <v>1</v>
      </c>
      <c r="D2214" s="9"/>
      <c r="E2214" s="9"/>
      <c r="F2214" s="9">
        <v>1</v>
      </c>
    </row>
    <row r="2215" spans="1:6" x14ac:dyDescent="0.35">
      <c r="A2215" s="8" t="s">
        <v>1071</v>
      </c>
      <c r="B2215" s="9">
        <v>1</v>
      </c>
      <c r="C2215" s="9"/>
      <c r="D2215" s="9"/>
      <c r="E2215" s="9"/>
      <c r="F2215" s="9">
        <v>1</v>
      </c>
    </row>
    <row r="2216" spans="1:6" x14ac:dyDescent="0.35">
      <c r="A2216" s="8" t="s">
        <v>733</v>
      </c>
      <c r="B2216" s="9">
        <v>1</v>
      </c>
      <c r="C2216" s="9"/>
      <c r="D2216" s="9"/>
      <c r="E2216" s="9"/>
      <c r="F2216" s="9">
        <v>1</v>
      </c>
    </row>
    <row r="2217" spans="1:6" x14ac:dyDescent="0.35">
      <c r="A2217" s="8" t="s">
        <v>665</v>
      </c>
      <c r="B2217" s="9"/>
      <c r="C2217" s="9">
        <v>1</v>
      </c>
      <c r="D2217" s="9"/>
      <c r="E2217" s="9"/>
      <c r="F2217" s="9">
        <v>1</v>
      </c>
    </row>
    <row r="2218" spans="1:6" x14ac:dyDescent="0.35">
      <c r="A2218" s="8" t="s">
        <v>776</v>
      </c>
      <c r="B2218" s="9"/>
      <c r="C2218" s="9">
        <v>1</v>
      </c>
      <c r="D2218" s="9"/>
      <c r="E2218" s="9"/>
      <c r="F2218" s="9">
        <v>1</v>
      </c>
    </row>
    <row r="2219" spans="1:6" x14ac:dyDescent="0.35">
      <c r="A2219" s="8" t="s">
        <v>695</v>
      </c>
      <c r="B2219" s="9"/>
      <c r="C2219" s="9">
        <v>1</v>
      </c>
      <c r="D2219" s="9"/>
      <c r="E2219" s="9"/>
      <c r="F2219" s="9">
        <v>1</v>
      </c>
    </row>
    <row r="2220" spans="1:6" x14ac:dyDescent="0.35">
      <c r="A2220" s="8" t="s">
        <v>696</v>
      </c>
      <c r="B2220" s="9"/>
      <c r="C2220" s="9">
        <v>1</v>
      </c>
      <c r="D2220" s="9"/>
      <c r="E2220" s="9"/>
      <c r="F2220" s="9">
        <v>1</v>
      </c>
    </row>
    <row r="2221" spans="1:6" x14ac:dyDescent="0.35">
      <c r="A2221" s="8" t="s">
        <v>760</v>
      </c>
      <c r="B2221" s="9"/>
      <c r="C2221" s="9">
        <v>1</v>
      </c>
      <c r="D2221" s="9"/>
      <c r="E2221" s="9"/>
      <c r="F2221" s="9">
        <v>1</v>
      </c>
    </row>
    <row r="2222" spans="1:6" x14ac:dyDescent="0.35">
      <c r="A2222" s="8" t="s">
        <v>673</v>
      </c>
      <c r="B2222" s="9"/>
      <c r="C2222" s="9">
        <v>1</v>
      </c>
      <c r="D2222" s="9"/>
      <c r="E2222" s="9"/>
      <c r="F2222" s="9">
        <v>1</v>
      </c>
    </row>
    <row r="2223" spans="1:6" x14ac:dyDescent="0.35">
      <c r="A2223" s="8" t="s">
        <v>772</v>
      </c>
      <c r="B2223" s="9"/>
      <c r="C2223" s="9">
        <v>1</v>
      </c>
      <c r="D2223" s="9"/>
      <c r="E2223" s="9"/>
      <c r="F2223" s="9">
        <v>1</v>
      </c>
    </row>
    <row r="2224" spans="1:6" x14ac:dyDescent="0.35">
      <c r="A2224" s="8" t="s">
        <v>2210</v>
      </c>
      <c r="B2224" s="9"/>
      <c r="C2224" s="9">
        <v>1</v>
      </c>
      <c r="D2224" s="9"/>
      <c r="E2224" s="9"/>
      <c r="F2224" s="9">
        <v>1</v>
      </c>
    </row>
    <row r="2225" spans="1:6" x14ac:dyDescent="0.35">
      <c r="A2225" s="8" t="s">
        <v>757</v>
      </c>
      <c r="B2225" s="9"/>
      <c r="C2225" s="9">
        <v>1</v>
      </c>
      <c r="D2225" s="9"/>
      <c r="E2225" s="9"/>
      <c r="F2225" s="9">
        <v>1</v>
      </c>
    </row>
    <row r="2226" spans="1:6" x14ac:dyDescent="0.35">
      <c r="A2226" s="8" t="s">
        <v>747</v>
      </c>
      <c r="B2226" s="9">
        <v>1</v>
      </c>
      <c r="C2226" s="9"/>
      <c r="D2226" s="9"/>
      <c r="E2226" s="9"/>
      <c r="F2226" s="9">
        <v>1</v>
      </c>
    </row>
    <row r="2227" spans="1:6" x14ac:dyDescent="0.35">
      <c r="A2227" s="8" t="s">
        <v>754</v>
      </c>
      <c r="B2227" s="9">
        <v>1</v>
      </c>
      <c r="C2227" s="9"/>
      <c r="D2227" s="9"/>
      <c r="E2227" s="9"/>
      <c r="F2227" s="9">
        <v>1</v>
      </c>
    </row>
    <row r="2228" spans="1:6" x14ac:dyDescent="0.35">
      <c r="A2228" s="8" t="s">
        <v>725</v>
      </c>
      <c r="B2228" s="9">
        <v>1</v>
      </c>
      <c r="C2228" s="9"/>
      <c r="D2228" s="9"/>
      <c r="E2228" s="9"/>
      <c r="F2228" s="9">
        <v>1</v>
      </c>
    </row>
    <row r="2229" spans="1:6" x14ac:dyDescent="0.35">
      <c r="A2229" s="8" t="s">
        <v>329</v>
      </c>
      <c r="B2229" s="9"/>
      <c r="C2229" s="9">
        <v>1</v>
      </c>
      <c r="D2229" s="9"/>
      <c r="E2229" s="9"/>
      <c r="F2229" s="9">
        <v>1</v>
      </c>
    </row>
    <row r="2230" spans="1:6" x14ac:dyDescent="0.35">
      <c r="A2230" s="8" t="s">
        <v>1622</v>
      </c>
      <c r="B2230" s="9">
        <v>1</v>
      </c>
      <c r="C2230" s="9"/>
      <c r="D2230" s="9"/>
      <c r="E2230" s="9"/>
      <c r="F2230" s="9">
        <v>1</v>
      </c>
    </row>
    <row r="2231" spans="1:6" x14ac:dyDescent="0.35">
      <c r="A2231" s="8" t="s">
        <v>1284</v>
      </c>
      <c r="B2231" s="9">
        <v>1</v>
      </c>
      <c r="C2231" s="9"/>
      <c r="D2231" s="9"/>
      <c r="E2231" s="9"/>
      <c r="F2231" s="9">
        <v>1</v>
      </c>
    </row>
    <row r="2232" spans="1:6" x14ac:dyDescent="0.35">
      <c r="A2232" s="8" t="s">
        <v>1111</v>
      </c>
      <c r="B2232" s="9"/>
      <c r="C2232" s="9"/>
      <c r="D2232" s="9"/>
      <c r="E2232" s="9">
        <v>1</v>
      </c>
      <c r="F2232" s="9">
        <v>1</v>
      </c>
    </row>
    <row r="2233" spans="1:6" x14ac:dyDescent="0.35">
      <c r="A2233" s="8" t="s">
        <v>1410</v>
      </c>
      <c r="B2233" s="9"/>
      <c r="C2233" s="9">
        <v>1</v>
      </c>
      <c r="D2233" s="9"/>
      <c r="E2233" s="9"/>
      <c r="F2233" s="9">
        <v>1</v>
      </c>
    </row>
    <row r="2234" spans="1:6" x14ac:dyDescent="0.35">
      <c r="A2234" s="8" t="s">
        <v>2181</v>
      </c>
      <c r="B2234" s="9"/>
      <c r="C2234" s="9">
        <v>1</v>
      </c>
      <c r="D2234" s="9"/>
      <c r="E2234" s="9"/>
      <c r="F2234" s="9">
        <v>1</v>
      </c>
    </row>
    <row r="2235" spans="1:6" x14ac:dyDescent="0.35">
      <c r="A2235" s="8" t="s">
        <v>778</v>
      </c>
      <c r="B2235" s="9"/>
      <c r="C2235" s="9">
        <v>1</v>
      </c>
      <c r="D2235" s="9"/>
      <c r="E2235" s="9"/>
      <c r="F2235" s="9">
        <v>1</v>
      </c>
    </row>
    <row r="2236" spans="1:6" x14ac:dyDescent="0.35">
      <c r="A2236" s="8" t="s">
        <v>766</v>
      </c>
      <c r="B2236" s="9"/>
      <c r="C2236" s="9">
        <v>1</v>
      </c>
      <c r="D2236" s="9"/>
      <c r="E2236" s="9"/>
      <c r="F2236" s="9">
        <v>1</v>
      </c>
    </row>
    <row r="2237" spans="1:6" x14ac:dyDescent="0.35">
      <c r="A2237" s="8" t="s">
        <v>786</v>
      </c>
      <c r="B2237" s="9"/>
      <c r="C2237" s="9">
        <v>1</v>
      </c>
      <c r="D2237" s="9"/>
      <c r="E2237" s="9"/>
      <c r="F2237" s="9">
        <v>1</v>
      </c>
    </row>
    <row r="2238" spans="1:6" x14ac:dyDescent="0.35">
      <c r="A2238" s="27" t="s">
        <v>765</v>
      </c>
      <c r="B2238" s="29"/>
      <c r="C2238" s="29">
        <v>1</v>
      </c>
      <c r="D2238" s="29"/>
      <c r="E2238" s="29"/>
      <c r="F2238" s="29">
        <v>1</v>
      </c>
    </row>
    <row r="2241" spans="1:9" x14ac:dyDescent="0.35">
      <c r="A2241" s="15" t="s">
        <v>2214</v>
      </c>
      <c r="B2241" s="15" t="s">
        <v>575</v>
      </c>
      <c r="C2241" s="15" t="s">
        <v>9</v>
      </c>
      <c r="D2241" s="15" t="s">
        <v>30</v>
      </c>
      <c r="E2241" s="15" t="s">
        <v>2215</v>
      </c>
    </row>
    <row r="2242" spans="1:9" x14ac:dyDescent="0.35">
      <c r="A2242" s="8" t="s">
        <v>591</v>
      </c>
      <c r="B2242" s="9">
        <v>11</v>
      </c>
      <c r="C2242" s="9">
        <v>1</v>
      </c>
      <c r="D2242" s="9">
        <v>1</v>
      </c>
      <c r="E2242" s="9">
        <v>13</v>
      </c>
      <c r="G2242" t="str">
        <f>A2242</f>
        <v>MPAs</v>
      </c>
      <c r="H2242" s="6">
        <f>B2242</f>
        <v>11</v>
      </c>
      <c r="I2242">
        <f>E2242-H2242</f>
        <v>2</v>
      </c>
    </row>
    <row r="2243" spans="1:9" x14ac:dyDescent="0.35">
      <c r="A2243" s="8" t="s">
        <v>169</v>
      </c>
      <c r="B2243" s="9">
        <v>9</v>
      </c>
      <c r="C2243" s="9">
        <v>3</v>
      </c>
      <c r="D2243" s="9">
        <v>1</v>
      </c>
      <c r="E2243" s="9">
        <v>13</v>
      </c>
      <c r="G2243" s="6" t="str">
        <f t="shared" ref="G2243:G2264" si="41">A2243</f>
        <v>windfarms</v>
      </c>
      <c r="H2243" s="6">
        <f t="shared" ref="H2243:H2264" si="42">B2243</f>
        <v>9</v>
      </c>
      <c r="I2243" s="6">
        <f t="shared" ref="I2243:I2264" si="43">E2243-H2243</f>
        <v>4</v>
      </c>
    </row>
    <row r="2244" spans="1:9" x14ac:dyDescent="0.35">
      <c r="A2244" s="8" t="s">
        <v>450</v>
      </c>
      <c r="B2244" s="9">
        <v>4</v>
      </c>
      <c r="C2244" s="9">
        <v>2</v>
      </c>
      <c r="D2244" s="9">
        <v>2</v>
      </c>
      <c r="E2244" s="9">
        <v>8</v>
      </c>
      <c r="G2244" s="6" t="str">
        <f t="shared" si="41"/>
        <v>economics</v>
      </c>
      <c r="H2244" s="6">
        <f t="shared" si="42"/>
        <v>4</v>
      </c>
      <c r="I2244" s="6">
        <f t="shared" si="43"/>
        <v>4</v>
      </c>
    </row>
    <row r="2245" spans="1:9" x14ac:dyDescent="0.35">
      <c r="A2245" s="8" t="s">
        <v>645</v>
      </c>
      <c r="B2245" s="9">
        <v>6</v>
      </c>
      <c r="C2245" s="9">
        <v>2</v>
      </c>
      <c r="D2245" s="9"/>
      <c r="E2245" s="9">
        <v>8</v>
      </c>
      <c r="G2245" s="6" t="str">
        <f t="shared" si="41"/>
        <v>fishing</v>
      </c>
      <c r="H2245" s="6">
        <f t="shared" si="42"/>
        <v>6</v>
      </c>
      <c r="I2245" s="6">
        <f t="shared" si="43"/>
        <v>2</v>
      </c>
    </row>
    <row r="2246" spans="1:9" x14ac:dyDescent="0.35">
      <c r="A2246" s="8" t="s">
        <v>430</v>
      </c>
      <c r="B2246" s="9">
        <v>5</v>
      </c>
      <c r="C2246" s="9">
        <v>1</v>
      </c>
      <c r="D2246" s="9">
        <v>1</v>
      </c>
      <c r="E2246" s="9">
        <v>7</v>
      </c>
      <c r="G2246" s="6" t="str">
        <f t="shared" si="41"/>
        <v>small-scale fisheries</v>
      </c>
      <c r="H2246" s="6">
        <f t="shared" si="42"/>
        <v>5</v>
      </c>
      <c r="I2246" s="6">
        <f t="shared" si="43"/>
        <v>2</v>
      </c>
    </row>
    <row r="2247" spans="1:9" x14ac:dyDescent="0.35">
      <c r="A2247" s="8" t="s">
        <v>146</v>
      </c>
      <c r="B2247" s="9">
        <v>1</v>
      </c>
      <c r="C2247" s="9">
        <v>2</v>
      </c>
      <c r="D2247" s="9">
        <v>2</v>
      </c>
      <c r="E2247" s="9">
        <v>5</v>
      </c>
      <c r="G2247" s="6" t="str">
        <f t="shared" si="41"/>
        <v>employment</v>
      </c>
      <c r="H2247" s="6">
        <f t="shared" si="42"/>
        <v>1</v>
      </c>
      <c r="I2247" s="6">
        <f t="shared" si="43"/>
        <v>4</v>
      </c>
    </row>
    <row r="2248" spans="1:9" x14ac:dyDescent="0.35">
      <c r="A2248" s="8" t="s">
        <v>428</v>
      </c>
      <c r="B2248" s="9">
        <v>4</v>
      </c>
      <c r="C2248" s="9">
        <v>1</v>
      </c>
      <c r="D2248" s="9"/>
      <c r="E2248" s="9">
        <v>5</v>
      </c>
      <c r="G2248" s="6" t="str">
        <f t="shared" si="41"/>
        <v>local communities</v>
      </c>
      <c r="H2248" s="6">
        <f t="shared" si="42"/>
        <v>4</v>
      </c>
      <c r="I2248" s="6">
        <f t="shared" si="43"/>
        <v>1</v>
      </c>
    </row>
    <row r="2249" spans="1:9" x14ac:dyDescent="0.35">
      <c r="A2249" s="8" t="s">
        <v>266</v>
      </c>
      <c r="B2249" s="9">
        <v>3</v>
      </c>
      <c r="C2249" s="9">
        <v>2</v>
      </c>
      <c r="D2249" s="9"/>
      <c r="E2249" s="9">
        <v>5</v>
      </c>
      <c r="G2249" s="6" t="str">
        <f t="shared" si="41"/>
        <v>marine spatial planning</v>
      </c>
      <c r="H2249" s="6">
        <f t="shared" si="42"/>
        <v>3</v>
      </c>
      <c r="I2249" s="6">
        <f t="shared" si="43"/>
        <v>2</v>
      </c>
    </row>
    <row r="2250" spans="1:9" x14ac:dyDescent="0.35">
      <c r="A2250" s="8" t="s">
        <v>28</v>
      </c>
      <c r="B2250" s="9">
        <v>2</v>
      </c>
      <c r="C2250" s="9">
        <v>1</v>
      </c>
      <c r="D2250" s="9">
        <v>2</v>
      </c>
      <c r="E2250" s="9">
        <v>5</v>
      </c>
      <c r="G2250" s="6" t="str">
        <f t="shared" si="41"/>
        <v>pollution</v>
      </c>
      <c r="H2250" s="6">
        <f t="shared" si="42"/>
        <v>2</v>
      </c>
      <c r="I2250" s="6">
        <f t="shared" si="43"/>
        <v>3</v>
      </c>
    </row>
    <row r="2251" spans="1:9" x14ac:dyDescent="0.35">
      <c r="A2251" s="8" t="s">
        <v>569</v>
      </c>
      <c r="B2251" s="9">
        <v>4</v>
      </c>
      <c r="C2251" s="9"/>
      <c r="D2251" s="9">
        <v>1</v>
      </c>
      <c r="E2251" s="9">
        <v>5</v>
      </c>
      <c r="G2251" s="6" t="str">
        <f t="shared" si="41"/>
        <v>society</v>
      </c>
      <c r="H2251" s="6">
        <f t="shared" si="42"/>
        <v>4</v>
      </c>
      <c r="I2251" s="6">
        <f t="shared" si="43"/>
        <v>1</v>
      </c>
    </row>
    <row r="2252" spans="1:9" x14ac:dyDescent="0.35">
      <c r="A2252" s="8" t="s">
        <v>741</v>
      </c>
      <c r="B2252" s="9">
        <v>5</v>
      </c>
      <c r="C2252" s="9"/>
      <c r="D2252" s="9"/>
      <c r="E2252" s="9">
        <v>5</v>
      </c>
      <c r="G2252" s="6" t="str">
        <f t="shared" si="41"/>
        <v>spatial management</v>
      </c>
      <c r="H2252" s="6">
        <f t="shared" si="42"/>
        <v>5</v>
      </c>
      <c r="I2252" s="6">
        <f t="shared" si="43"/>
        <v>0</v>
      </c>
    </row>
    <row r="2253" spans="1:9" x14ac:dyDescent="0.35">
      <c r="A2253" s="8" t="s">
        <v>1235</v>
      </c>
      <c r="B2253" s="9">
        <v>3</v>
      </c>
      <c r="C2253" s="9">
        <v>1</v>
      </c>
      <c r="D2253" s="9"/>
      <c r="E2253" s="9">
        <v>4</v>
      </c>
      <c r="G2253" s="6" t="str">
        <f t="shared" si="41"/>
        <v>beam trawl fisheries</v>
      </c>
      <c r="H2253" s="6">
        <f t="shared" si="42"/>
        <v>3</v>
      </c>
      <c r="I2253" s="6">
        <f t="shared" si="43"/>
        <v>1</v>
      </c>
    </row>
    <row r="2254" spans="1:9" x14ac:dyDescent="0.35">
      <c r="A2254" s="8" t="s">
        <v>664</v>
      </c>
      <c r="B2254" s="9">
        <v>4</v>
      </c>
      <c r="C2254" s="9"/>
      <c r="D2254" s="9"/>
      <c r="E2254" s="9">
        <v>4</v>
      </c>
      <c r="G2254" s="6" t="str">
        <f t="shared" si="41"/>
        <v>fisheries</v>
      </c>
      <c r="H2254" s="6">
        <f t="shared" si="42"/>
        <v>4</v>
      </c>
      <c r="I2254" s="6">
        <f t="shared" si="43"/>
        <v>0</v>
      </c>
    </row>
    <row r="2255" spans="1:9" x14ac:dyDescent="0.35">
      <c r="A2255" s="8" t="s">
        <v>1414</v>
      </c>
      <c r="B2255" s="9">
        <v>4</v>
      </c>
      <c r="C2255" s="9"/>
      <c r="D2255" s="9"/>
      <c r="E2255" s="9">
        <v>4</v>
      </c>
      <c r="G2255" s="6" t="str">
        <f t="shared" si="41"/>
        <v>pelagic fisheries</v>
      </c>
      <c r="H2255" s="6">
        <f t="shared" si="42"/>
        <v>4</v>
      </c>
      <c r="I2255" s="6">
        <f t="shared" si="43"/>
        <v>0</v>
      </c>
    </row>
    <row r="2256" spans="1:9" x14ac:dyDescent="0.35">
      <c r="A2256" s="8" t="s">
        <v>2108</v>
      </c>
      <c r="B2256" s="9">
        <v>3</v>
      </c>
      <c r="C2256" s="9"/>
      <c r="D2256" s="9"/>
      <c r="E2256" s="9">
        <v>3</v>
      </c>
      <c r="G2256" s="6" t="str">
        <f t="shared" si="41"/>
        <v>bycatch of PETs</v>
      </c>
      <c r="H2256" s="6">
        <f t="shared" si="42"/>
        <v>3</v>
      </c>
      <c r="I2256" s="6">
        <f t="shared" si="43"/>
        <v>0</v>
      </c>
    </row>
    <row r="2257" spans="1:9" x14ac:dyDescent="0.35">
      <c r="A2257" s="8" t="s">
        <v>155</v>
      </c>
      <c r="B2257" s="9"/>
      <c r="C2257" s="9">
        <v>1</v>
      </c>
      <c r="D2257" s="9">
        <v>2</v>
      </c>
      <c r="E2257" s="9">
        <v>3</v>
      </c>
      <c r="G2257" s="6" t="str">
        <f t="shared" si="41"/>
        <v>coastal communities</v>
      </c>
      <c r="H2257" s="6">
        <f t="shared" si="42"/>
        <v>0</v>
      </c>
      <c r="I2257" s="6">
        <f t="shared" si="43"/>
        <v>3</v>
      </c>
    </row>
    <row r="2258" spans="1:9" x14ac:dyDescent="0.35">
      <c r="A2258" s="8" t="s">
        <v>2083</v>
      </c>
      <c r="B2258" s="9">
        <v>2</v>
      </c>
      <c r="C2258" s="9">
        <v>1</v>
      </c>
      <c r="D2258" s="9"/>
      <c r="E2258" s="9">
        <v>3</v>
      </c>
      <c r="G2258" s="6" t="str">
        <f t="shared" si="41"/>
        <v>conservation</v>
      </c>
      <c r="H2258" s="6">
        <f t="shared" si="42"/>
        <v>2</v>
      </c>
      <c r="I2258" s="6">
        <f t="shared" si="43"/>
        <v>1</v>
      </c>
    </row>
    <row r="2259" spans="1:9" x14ac:dyDescent="0.35">
      <c r="A2259" s="8" t="s">
        <v>1089</v>
      </c>
      <c r="B2259" s="9">
        <v>3</v>
      </c>
      <c r="C2259" s="9"/>
      <c r="D2259" s="9"/>
      <c r="E2259" s="9">
        <v>3</v>
      </c>
      <c r="G2259" s="6" t="str">
        <f t="shared" si="41"/>
        <v>fisheries revenues</v>
      </c>
      <c r="H2259" s="6">
        <f t="shared" si="42"/>
        <v>3</v>
      </c>
      <c r="I2259" s="6">
        <f t="shared" si="43"/>
        <v>0</v>
      </c>
    </row>
    <row r="2260" spans="1:9" x14ac:dyDescent="0.35">
      <c r="A2260" s="8" t="s">
        <v>453</v>
      </c>
      <c r="B2260" s="9">
        <v>1</v>
      </c>
      <c r="C2260" s="9">
        <v>1</v>
      </c>
      <c r="D2260" s="9">
        <v>1</v>
      </c>
      <c r="E2260" s="9">
        <v>3</v>
      </c>
      <c r="G2260" s="6" t="str">
        <f t="shared" si="41"/>
        <v>food security</v>
      </c>
      <c r="H2260" s="6">
        <f t="shared" si="42"/>
        <v>1</v>
      </c>
      <c r="I2260" s="6">
        <f t="shared" si="43"/>
        <v>2</v>
      </c>
    </row>
    <row r="2261" spans="1:9" x14ac:dyDescent="0.35">
      <c r="A2261" s="8" t="s">
        <v>1188</v>
      </c>
      <c r="B2261" s="9">
        <v>3</v>
      </c>
      <c r="C2261" s="9"/>
      <c r="D2261" s="9"/>
      <c r="E2261" s="9">
        <v>3</v>
      </c>
      <c r="G2261" s="6" t="str">
        <f t="shared" si="41"/>
        <v>fuel consumption</v>
      </c>
      <c r="H2261" s="6">
        <f t="shared" si="42"/>
        <v>3</v>
      </c>
      <c r="I2261" s="6">
        <f t="shared" si="43"/>
        <v>0</v>
      </c>
    </row>
    <row r="2262" spans="1:9" x14ac:dyDescent="0.35">
      <c r="A2262" s="8" t="s">
        <v>2059</v>
      </c>
      <c r="B2262" s="9">
        <v>3</v>
      </c>
      <c r="C2262" s="9"/>
      <c r="D2262" s="9"/>
      <c r="E2262" s="9">
        <v>3</v>
      </c>
      <c r="G2262" s="6" t="str">
        <f t="shared" si="41"/>
        <v>other human activities</v>
      </c>
      <c r="H2262" s="6">
        <f t="shared" si="42"/>
        <v>3</v>
      </c>
      <c r="I2262" s="6">
        <f t="shared" si="43"/>
        <v>0</v>
      </c>
    </row>
    <row r="2263" spans="1:9" x14ac:dyDescent="0.35">
      <c r="A2263" s="8" t="s">
        <v>733</v>
      </c>
      <c r="B2263" s="9">
        <v>2</v>
      </c>
      <c r="C2263" s="9">
        <v>1</v>
      </c>
      <c r="D2263" s="9"/>
      <c r="E2263" s="9">
        <v>3</v>
      </c>
      <c r="G2263" s="6" t="str">
        <f t="shared" si="41"/>
        <v>pressures</v>
      </c>
      <c r="H2263" s="6">
        <f t="shared" si="42"/>
        <v>2</v>
      </c>
      <c r="I2263" s="6">
        <f t="shared" si="43"/>
        <v>1</v>
      </c>
    </row>
    <row r="2264" spans="1:9" x14ac:dyDescent="0.35">
      <c r="A2264" s="8" t="s">
        <v>2028</v>
      </c>
      <c r="B2264" s="9">
        <v>1</v>
      </c>
      <c r="C2264" s="9">
        <v>2</v>
      </c>
      <c r="D2264" s="9"/>
      <c r="E2264" s="9">
        <v>3</v>
      </c>
      <c r="G2264" s="6" t="str">
        <f t="shared" si="41"/>
        <v>revenue</v>
      </c>
      <c r="H2264" s="6">
        <f t="shared" si="42"/>
        <v>1</v>
      </c>
      <c r="I2264" s="6">
        <f t="shared" si="43"/>
        <v>2</v>
      </c>
    </row>
    <row r="2265" spans="1:9" x14ac:dyDescent="0.35">
      <c r="A2265" s="8" t="s">
        <v>65</v>
      </c>
      <c r="B2265" s="9">
        <v>1</v>
      </c>
      <c r="C2265" s="9"/>
      <c r="D2265" s="9">
        <v>1</v>
      </c>
      <c r="E2265" s="9">
        <v>2</v>
      </c>
    </row>
    <row r="2266" spans="1:9" x14ac:dyDescent="0.35">
      <c r="A2266" s="8" t="s">
        <v>680</v>
      </c>
      <c r="B2266" s="9">
        <v>1</v>
      </c>
      <c r="C2266" s="9">
        <v>1</v>
      </c>
      <c r="D2266" s="9"/>
      <c r="E2266" s="9">
        <v>2</v>
      </c>
    </row>
    <row r="2267" spans="1:9" x14ac:dyDescent="0.35">
      <c r="A2267" s="8" t="s">
        <v>762</v>
      </c>
      <c r="B2267" s="9">
        <v>2</v>
      </c>
      <c r="C2267" s="9"/>
      <c r="D2267" s="9"/>
      <c r="E2267" s="9">
        <v>2</v>
      </c>
    </row>
    <row r="2268" spans="1:9" x14ac:dyDescent="0.35">
      <c r="A2268" s="8" t="s">
        <v>106</v>
      </c>
      <c r="B2268" s="9">
        <v>1</v>
      </c>
      <c r="C2268" s="9"/>
      <c r="D2268" s="9">
        <v>1</v>
      </c>
      <c r="E2268" s="9">
        <v>2</v>
      </c>
    </row>
    <row r="2269" spans="1:9" x14ac:dyDescent="0.35">
      <c r="A2269" s="8" t="s">
        <v>1113</v>
      </c>
      <c r="B2269" s="9">
        <v>1</v>
      </c>
      <c r="C2269" s="9">
        <v>1</v>
      </c>
      <c r="D2269" s="9"/>
      <c r="E2269" s="9">
        <v>2</v>
      </c>
    </row>
    <row r="2270" spans="1:9" x14ac:dyDescent="0.35">
      <c r="A2270" s="8" t="s">
        <v>1396</v>
      </c>
      <c r="B2270" s="9">
        <v>2</v>
      </c>
      <c r="C2270" s="9"/>
      <c r="D2270" s="9"/>
      <c r="E2270" s="9">
        <v>2</v>
      </c>
    </row>
    <row r="2271" spans="1:9" x14ac:dyDescent="0.35">
      <c r="A2271" s="8" t="s">
        <v>1011</v>
      </c>
      <c r="B2271" s="9"/>
      <c r="C2271" s="9">
        <v>1</v>
      </c>
      <c r="D2271" s="9">
        <v>1</v>
      </c>
      <c r="E2271" s="9">
        <v>2</v>
      </c>
    </row>
    <row r="2272" spans="1:9" x14ac:dyDescent="0.35">
      <c r="A2272" s="8" t="s">
        <v>414</v>
      </c>
      <c r="B2272" s="9">
        <v>1</v>
      </c>
      <c r="C2272" s="9">
        <v>1</v>
      </c>
      <c r="D2272" s="9"/>
      <c r="E2272" s="9">
        <v>2</v>
      </c>
    </row>
    <row r="2273" spans="1:5" x14ac:dyDescent="0.35">
      <c r="A2273" s="8" t="s">
        <v>2196</v>
      </c>
      <c r="B2273" s="9">
        <v>2</v>
      </c>
      <c r="C2273" s="9"/>
      <c r="D2273" s="9"/>
      <c r="E2273" s="9">
        <v>2</v>
      </c>
    </row>
    <row r="2274" spans="1:5" x14ac:dyDescent="0.35">
      <c r="A2274" s="8" t="s">
        <v>665</v>
      </c>
      <c r="B2274" s="9">
        <v>2</v>
      </c>
      <c r="C2274" s="9"/>
      <c r="D2274" s="9"/>
      <c r="E2274" s="9">
        <v>2</v>
      </c>
    </row>
    <row r="2275" spans="1:5" x14ac:dyDescent="0.35">
      <c r="A2275" s="8" t="s">
        <v>2198</v>
      </c>
      <c r="B2275" s="9">
        <v>1</v>
      </c>
      <c r="C2275" s="9">
        <v>1</v>
      </c>
      <c r="D2275" s="9"/>
      <c r="E2275" s="9">
        <v>2</v>
      </c>
    </row>
    <row r="2276" spans="1:5" x14ac:dyDescent="0.35">
      <c r="A2276" s="8" t="s">
        <v>732</v>
      </c>
      <c r="B2276" s="9">
        <v>2</v>
      </c>
      <c r="C2276" s="9"/>
      <c r="D2276" s="9"/>
      <c r="E2276" s="9">
        <v>2</v>
      </c>
    </row>
    <row r="2277" spans="1:5" x14ac:dyDescent="0.35">
      <c r="A2277" s="8" t="s">
        <v>725</v>
      </c>
      <c r="B2277" s="9">
        <v>1</v>
      </c>
      <c r="C2277" s="9"/>
      <c r="D2277" s="9">
        <v>1</v>
      </c>
      <c r="E2277" s="9">
        <v>2</v>
      </c>
    </row>
    <row r="2278" spans="1:5" x14ac:dyDescent="0.35">
      <c r="A2278" s="8" t="s">
        <v>1762</v>
      </c>
      <c r="B2278" s="9">
        <v>1</v>
      </c>
      <c r="C2278" s="9"/>
      <c r="D2278" s="9">
        <v>1</v>
      </c>
      <c r="E2278" s="9">
        <v>2</v>
      </c>
    </row>
    <row r="2279" spans="1:5" x14ac:dyDescent="0.35">
      <c r="A2279" s="8" t="s">
        <v>190</v>
      </c>
      <c r="B2279" s="9">
        <v>2</v>
      </c>
      <c r="C2279" s="9"/>
      <c r="D2279" s="9"/>
      <c r="E2279" s="9">
        <v>2</v>
      </c>
    </row>
    <row r="2280" spans="1:5" x14ac:dyDescent="0.35">
      <c r="A2280" s="8" t="s">
        <v>1111</v>
      </c>
      <c r="B2280" s="9">
        <v>1</v>
      </c>
      <c r="C2280" s="9">
        <v>1</v>
      </c>
      <c r="D2280" s="9"/>
      <c r="E2280" s="9">
        <v>2</v>
      </c>
    </row>
    <row r="2281" spans="1:5" x14ac:dyDescent="0.35">
      <c r="A2281" s="8" t="s">
        <v>2158</v>
      </c>
      <c r="B2281" s="9"/>
      <c r="C2281" s="9">
        <v>1</v>
      </c>
      <c r="D2281" s="9"/>
      <c r="E2281" s="9">
        <v>1</v>
      </c>
    </row>
    <row r="2282" spans="1:5" x14ac:dyDescent="0.35">
      <c r="A2282" s="8" t="s">
        <v>2185</v>
      </c>
      <c r="B2282" s="9">
        <v>1</v>
      </c>
      <c r="C2282" s="9"/>
      <c r="D2282" s="9"/>
      <c r="E2282" s="9">
        <v>1</v>
      </c>
    </row>
    <row r="2283" spans="1:5" x14ac:dyDescent="0.35">
      <c r="A2283" s="8" t="s">
        <v>845</v>
      </c>
      <c r="B2283" s="9">
        <v>1</v>
      </c>
      <c r="C2283" s="9"/>
      <c r="D2283" s="9"/>
      <c r="E2283" s="9">
        <v>1</v>
      </c>
    </row>
    <row r="2284" spans="1:5" x14ac:dyDescent="0.35">
      <c r="A2284" s="8" t="s">
        <v>71</v>
      </c>
      <c r="B2284" s="9"/>
      <c r="C2284" s="9"/>
      <c r="D2284" s="9">
        <v>1</v>
      </c>
      <c r="E2284" s="9">
        <v>1</v>
      </c>
    </row>
    <row r="2285" spans="1:5" x14ac:dyDescent="0.35">
      <c r="A2285" s="8" t="s">
        <v>2111</v>
      </c>
      <c r="B2285" s="9">
        <v>1</v>
      </c>
      <c r="C2285" s="9"/>
      <c r="D2285" s="9"/>
      <c r="E2285" s="9">
        <v>1</v>
      </c>
    </row>
    <row r="2286" spans="1:5" x14ac:dyDescent="0.35">
      <c r="A2286" s="8" t="s">
        <v>2110</v>
      </c>
      <c r="B2286" s="9">
        <v>1</v>
      </c>
      <c r="C2286" s="9"/>
      <c r="D2286" s="9"/>
      <c r="E2286" s="9">
        <v>1</v>
      </c>
    </row>
    <row r="2287" spans="1:5" x14ac:dyDescent="0.35">
      <c r="A2287" s="8" t="s">
        <v>944</v>
      </c>
      <c r="B2287" s="9">
        <v>1</v>
      </c>
      <c r="C2287" s="9"/>
      <c r="D2287" s="9"/>
      <c r="E2287" s="9">
        <v>1</v>
      </c>
    </row>
    <row r="2288" spans="1:5" x14ac:dyDescent="0.35">
      <c r="A2288" s="8" t="s">
        <v>2133</v>
      </c>
      <c r="B2288" s="9">
        <v>1</v>
      </c>
      <c r="C2288" s="9"/>
      <c r="D2288" s="9"/>
      <c r="E2288" s="9">
        <v>1</v>
      </c>
    </row>
    <row r="2289" spans="1:5" x14ac:dyDescent="0.35">
      <c r="A2289" s="8" t="s">
        <v>2161</v>
      </c>
      <c r="B2289" s="9"/>
      <c r="C2289" s="9">
        <v>1</v>
      </c>
      <c r="D2289" s="9"/>
      <c r="E2289" s="9">
        <v>1</v>
      </c>
    </row>
    <row r="2290" spans="1:5" x14ac:dyDescent="0.35">
      <c r="A2290" s="8" t="s">
        <v>771</v>
      </c>
      <c r="B2290" s="9">
        <v>1</v>
      </c>
      <c r="C2290" s="9"/>
      <c r="D2290" s="9"/>
      <c r="E2290" s="9">
        <v>1</v>
      </c>
    </row>
    <row r="2291" spans="1:5" x14ac:dyDescent="0.35">
      <c r="A2291" s="8" t="s">
        <v>2137</v>
      </c>
      <c r="B2291" s="9"/>
      <c r="C2291" s="9">
        <v>1</v>
      </c>
      <c r="D2291" s="9"/>
      <c r="E2291" s="9">
        <v>1</v>
      </c>
    </row>
    <row r="2292" spans="1:5" x14ac:dyDescent="0.35">
      <c r="A2292" s="8" t="s">
        <v>838</v>
      </c>
      <c r="B2292" s="9">
        <v>1</v>
      </c>
      <c r="C2292" s="9"/>
      <c r="D2292" s="9"/>
      <c r="E2292" s="9">
        <v>1</v>
      </c>
    </row>
    <row r="2293" spans="1:5" x14ac:dyDescent="0.35">
      <c r="A2293" s="8" t="s">
        <v>1439</v>
      </c>
      <c r="B2293" s="9">
        <v>1</v>
      </c>
      <c r="C2293" s="9"/>
      <c r="D2293" s="9"/>
      <c r="E2293" s="9">
        <v>1</v>
      </c>
    </row>
    <row r="2294" spans="1:5" x14ac:dyDescent="0.35">
      <c r="A2294" s="8" t="s">
        <v>960</v>
      </c>
      <c r="B2294" s="9"/>
      <c r="C2294" s="9">
        <v>1</v>
      </c>
      <c r="D2294" s="9"/>
      <c r="E2294" s="9">
        <v>1</v>
      </c>
    </row>
    <row r="2295" spans="1:5" x14ac:dyDescent="0.35">
      <c r="A2295" s="8" t="s">
        <v>418</v>
      </c>
      <c r="B2295" s="9"/>
      <c r="C2295" s="9">
        <v>1</v>
      </c>
      <c r="D2295" s="9"/>
      <c r="E2295" s="9">
        <v>1</v>
      </c>
    </row>
    <row r="2296" spans="1:5" x14ac:dyDescent="0.35">
      <c r="A2296" s="8" t="s">
        <v>2184</v>
      </c>
      <c r="B2296" s="9"/>
      <c r="C2296" s="9">
        <v>1</v>
      </c>
      <c r="D2296" s="9"/>
      <c r="E2296" s="9">
        <v>1</v>
      </c>
    </row>
    <row r="2297" spans="1:5" x14ac:dyDescent="0.35">
      <c r="A2297" s="8" t="s">
        <v>2131</v>
      </c>
      <c r="B2297" s="9"/>
      <c r="C2297" s="9"/>
      <c r="D2297" s="9">
        <v>1</v>
      </c>
      <c r="E2297" s="9">
        <v>1</v>
      </c>
    </row>
    <row r="2298" spans="1:5" x14ac:dyDescent="0.35">
      <c r="A2298" s="8" t="s">
        <v>730</v>
      </c>
      <c r="B2298" s="9">
        <v>1</v>
      </c>
      <c r="C2298" s="9"/>
      <c r="D2298" s="9"/>
      <c r="E2298" s="9">
        <v>1</v>
      </c>
    </row>
    <row r="2299" spans="1:5" x14ac:dyDescent="0.35">
      <c r="A2299" s="8" t="s">
        <v>485</v>
      </c>
      <c r="B2299" s="9">
        <v>1</v>
      </c>
      <c r="C2299" s="9"/>
      <c r="D2299" s="9"/>
      <c r="E2299" s="9">
        <v>1</v>
      </c>
    </row>
    <row r="2300" spans="1:5" x14ac:dyDescent="0.35">
      <c r="A2300" s="8" t="s">
        <v>1398</v>
      </c>
      <c r="B2300" s="9">
        <v>1</v>
      </c>
      <c r="C2300" s="9"/>
      <c r="D2300" s="9"/>
      <c r="E2300" s="9">
        <v>1</v>
      </c>
    </row>
    <row r="2301" spans="1:5" x14ac:dyDescent="0.35">
      <c r="A2301" s="8" t="s">
        <v>1455</v>
      </c>
      <c r="B2301" s="9">
        <v>1</v>
      </c>
      <c r="C2301" s="9"/>
      <c r="D2301" s="9"/>
      <c r="E2301" s="9">
        <v>1</v>
      </c>
    </row>
    <row r="2302" spans="1:5" x14ac:dyDescent="0.35">
      <c r="A2302" s="8" t="s">
        <v>667</v>
      </c>
      <c r="B2302" s="9"/>
      <c r="C2302" s="9"/>
      <c r="D2302" s="9">
        <v>1</v>
      </c>
      <c r="E2302" s="9">
        <v>1</v>
      </c>
    </row>
    <row r="2303" spans="1:5" x14ac:dyDescent="0.35">
      <c r="A2303" s="8" t="s">
        <v>1378</v>
      </c>
      <c r="B2303" s="9">
        <v>1</v>
      </c>
      <c r="C2303" s="9"/>
      <c r="D2303" s="9"/>
      <c r="E2303" s="9">
        <v>1</v>
      </c>
    </row>
    <row r="2304" spans="1:5" x14ac:dyDescent="0.35">
      <c r="A2304" s="8" t="s">
        <v>1786</v>
      </c>
      <c r="B2304" s="9">
        <v>1</v>
      </c>
      <c r="C2304" s="9"/>
      <c r="D2304" s="9"/>
      <c r="E2304" s="9">
        <v>1</v>
      </c>
    </row>
    <row r="2305" spans="1:5" x14ac:dyDescent="0.35">
      <c r="A2305" s="8" t="s">
        <v>1435</v>
      </c>
      <c r="B2305" s="9">
        <v>1</v>
      </c>
      <c r="C2305" s="9"/>
      <c r="D2305" s="9"/>
      <c r="E2305" s="9">
        <v>1</v>
      </c>
    </row>
    <row r="2306" spans="1:5" x14ac:dyDescent="0.35">
      <c r="A2306" s="8" t="s">
        <v>1371</v>
      </c>
      <c r="B2306" s="9">
        <v>1</v>
      </c>
      <c r="C2306" s="9"/>
      <c r="D2306" s="9"/>
      <c r="E2306" s="9">
        <v>1</v>
      </c>
    </row>
    <row r="2307" spans="1:5" x14ac:dyDescent="0.35">
      <c r="A2307" s="8" t="s">
        <v>734</v>
      </c>
      <c r="B2307" s="9">
        <v>1</v>
      </c>
      <c r="C2307" s="9"/>
      <c r="D2307" s="9"/>
      <c r="E2307" s="9">
        <v>1</v>
      </c>
    </row>
    <row r="2308" spans="1:5" x14ac:dyDescent="0.35">
      <c r="A2308" s="8" t="s">
        <v>702</v>
      </c>
      <c r="B2308" s="9">
        <v>1</v>
      </c>
      <c r="C2308" s="9"/>
      <c r="D2308" s="9"/>
      <c r="E2308" s="9">
        <v>1</v>
      </c>
    </row>
    <row r="2309" spans="1:5" x14ac:dyDescent="0.35">
      <c r="A2309" s="8" t="s">
        <v>1765</v>
      </c>
      <c r="B2309" s="9"/>
      <c r="C2309" s="9"/>
      <c r="D2309" s="9">
        <v>1</v>
      </c>
      <c r="E2309" s="9">
        <v>1</v>
      </c>
    </row>
    <row r="2310" spans="1:5" x14ac:dyDescent="0.35">
      <c r="A2310" s="8" t="s">
        <v>206</v>
      </c>
      <c r="B2310" s="9"/>
      <c r="C2310" s="9"/>
      <c r="D2310" s="9">
        <v>1</v>
      </c>
      <c r="E2310" s="9">
        <v>1</v>
      </c>
    </row>
    <row r="2311" spans="1:5" x14ac:dyDescent="0.35">
      <c r="A2311" s="8" t="s">
        <v>1407</v>
      </c>
      <c r="B2311" s="9">
        <v>1</v>
      </c>
      <c r="C2311" s="9"/>
      <c r="D2311" s="9"/>
      <c r="E2311" s="9">
        <v>1</v>
      </c>
    </row>
    <row r="2312" spans="1:5" x14ac:dyDescent="0.35">
      <c r="A2312" s="8" t="s">
        <v>2127</v>
      </c>
      <c r="B2312" s="9"/>
      <c r="C2312" s="9"/>
      <c r="D2312" s="9">
        <v>1</v>
      </c>
      <c r="E2312" s="9">
        <v>1</v>
      </c>
    </row>
    <row r="2313" spans="1:5" x14ac:dyDescent="0.35">
      <c r="A2313" s="8" t="s">
        <v>402</v>
      </c>
      <c r="B2313" s="9"/>
      <c r="C2313" s="9">
        <v>1</v>
      </c>
      <c r="D2313" s="9"/>
      <c r="E2313" s="9">
        <v>1</v>
      </c>
    </row>
    <row r="2314" spans="1:5" x14ac:dyDescent="0.35">
      <c r="A2314" s="8" t="s">
        <v>407</v>
      </c>
      <c r="B2314" s="9"/>
      <c r="C2314" s="9">
        <v>1</v>
      </c>
      <c r="D2314" s="9"/>
      <c r="E2314" s="9">
        <v>1</v>
      </c>
    </row>
    <row r="2315" spans="1:5" x14ac:dyDescent="0.35">
      <c r="A2315" s="8" t="s">
        <v>1682</v>
      </c>
      <c r="B2315" s="9"/>
      <c r="C2315" s="9">
        <v>1</v>
      </c>
      <c r="D2315" s="9"/>
      <c r="E2315" s="9">
        <v>1</v>
      </c>
    </row>
    <row r="2316" spans="1:5" x14ac:dyDescent="0.35">
      <c r="A2316" s="8" t="s">
        <v>409</v>
      </c>
      <c r="B2316" s="9"/>
      <c r="C2316" s="9">
        <v>1</v>
      </c>
      <c r="D2316" s="9"/>
      <c r="E2316" s="9">
        <v>1</v>
      </c>
    </row>
    <row r="2317" spans="1:5" x14ac:dyDescent="0.35">
      <c r="A2317" s="8" t="s">
        <v>521</v>
      </c>
      <c r="B2317" s="9"/>
      <c r="C2317" s="9">
        <v>1</v>
      </c>
      <c r="D2317" s="9"/>
      <c r="E2317" s="9">
        <v>1</v>
      </c>
    </row>
    <row r="2318" spans="1:5" x14ac:dyDescent="0.35">
      <c r="A2318" s="8" t="s">
        <v>1009</v>
      </c>
      <c r="B2318" s="9">
        <v>1</v>
      </c>
      <c r="C2318" s="9"/>
      <c r="D2318" s="9"/>
      <c r="E2318" s="9">
        <v>1</v>
      </c>
    </row>
    <row r="2319" spans="1:5" x14ac:dyDescent="0.35">
      <c r="A2319" s="8" t="s">
        <v>2132</v>
      </c>
      <c r="B2319" s="9"/>
      <c r="C2319" s="9"/>
      <c r="D2319" s="9">
        <v>1</v>
      </c>
      <c r="E2319" s="9">
        <v>1</v>
      </c>
    </row>
    <row r="2320" spans="1:5" x14ac:dyDescent="0.35">
      <c r="A2320" s="8" t="s">
        <v>2128</v>
      </c>
      <c r="B2320" s="9"/>
      <c r="C2320" s="9"/>
      <c r="D2320" s="9">
        <v>1</v>
      </c>
      <c r="E2320" s="9">
        <v>1</v>
      </c>
    </row>
    <row r="2321" spans="1:5" x14ac:dyDescent="0.35">
      <c r="A2321" s="8" t="s">
        <v>1457</v>
      </c>
      <c r="B2321" s="9">
        <v>1</v>
      </c>
      <c r="C2321" s="9"/>
      <c r="D2321" s="9"/>
      <c r="E2321" s="9">
        <v>1</v>
      </c>
    </row>
    <row r="2322" spans="1:5" x14ac:dyDescent="0.35">
      <c r="A2322" s="8" t="s">
        <v>727</v>
      </c>
      <c r="B2322" s="9"/>
      <c r="C2322" s="9"/>
      <c r="D2322" s="9">
        <v>1</v>
      </c>
      <c r="E2322" s="9">
        <v>1</v>
      </c>
    </row>
    <row r="2323" spans="1:5" x14ac:dyDescent="0.35">
      <c r="A2323" s="8" t="s">
        <v>743</v>
      </c>
      <c r="B2323" s="9">
        <v>1</v>
      </c>
      <c r="C2323" s="9"/>
      <c r="D2323" s="9"/>
      <c r="E2323" s="9">
        <v>1</v>
      </c>
    </row>
    <row r="2324" spans="1:5" x14ac:dyDescent="0.35">
      <c r="A2324" s="8" t="s">
        <v>1103</v>
      </c>
      <c r="B2324" s="9">
        <v>1</v>
      </c>
      <c r="C2324" s="9"/>
      <c r="D2324" s="9"/>
      <c r="E2324" s="9">
        <v>1</v>
      </c>
    </row>
    <row r="2325" spans="1:5" x14ac:dyDescent="0.35">
      <c r="A2325" s="8" t="s">
        <v>411</v>
      </c>
      <c r="B2325" s="9"/>
      <c r="C2325" s="9">
        <v>1</v>
      </c>
      <c r="D2325" s="9"/>
      <c r="E2325" s="9">
        <v>1</v>
      </c>
    </row>
    <row r="2326" spans="1:5" x14ac:dyDescent="0.35">
      <c r="A2326" s="8" t="s">
        <v>989</v>
      </c>
      <c r="B2326" s="9">
        <v>1</v>
      </c>
      <c r="C2326" s="9"/>
      <c r="D2326" s="9"/>
      <c r="E2326" s="9">
        <v>1</v>
      </c>
    </row>
    <row r="2327" spans="1:5" x14ac:dyDescent="0.35">
      <c r="A2327" s="8" t="s">
        <v>273</v>
      </c>
      <c r="B2327" s="9">
        <v>1</v>
      </c>
      <c r="C2327" s="9"/>
      <c r="D2327" s="9"/>
      <c r="E2327" s="9">
        <v>1</v>
      </c>
    </row>
    <row r="2328" spans="1:5" x14ac:dyDescent="0.35">
      <c r="A2328" s="8" t="s">
        <v>1250</v>
      </c>
      <c r="B2328" s="9">
        <v>1</v>
      </c>
      <c r="C2328" s="9"/>
      <c r="D2328" s="9"/>
      <c r="E2328" s="9">
        <v>1</v>
      </c>
    </row>
    <row r="2329" spans="1:5" x14ac:dyDescent="0.35">
      <c r="A2329" s="8" t="s">
        <v>1341</v>
      </c>
      <c r="B2329" s="9">
        <v>1</v>
      </c>
      <c r="C2329" s="9"/>
      <c r="D2329" s="9"/>
      <c r="E2329" s="9">
        <v>1</v>
      </c>
    </row>
    <row r="2330" spans="1:5" x14ac:dyDescent="0.35">
      <c r="A2330" s="8" t="s">
        <v>2189</v>
      </c>
      <c r="B2330" s="9">
        <v>1</v>
      </c>
      <c r="C2330" s="9"/>
      <c r="D2330" s="9"/>
      <c r="E2330" s="9">
        <v>1</v>
      </c>
    </row>
    <row r="2331" spans="1:5" x14ac:dyDescent="0.35">
      <c r="A2331" s="8" t="s">
        <v>1165</v>
      </c>
      <c r="B2331" s="9">
        <v>1</v>
      </c>
      <c r="C2331" s="9"/>
      <c r="D2331" s="9"/>
      <c r="E2331" s="9">
        <v>1</v>
      </c>
    </row>
    <row r="2332" spans="1:5" x14ac:dyDescent="0.35">
      <c r="A2332" s="8" t="s">
        <v>933</v>
      </c>
      <c r="B2332" s="9"/>
      <c r="C2332" s="9">
        <v>1</v>
      </c>
      <c r="D2332" s="9"/>
      <c r="E2332" s="9">
        <v>1</v>
      </c>
    </row>
    <row r="2333" spans="1:5" x14ac:dyDescent="0.35">
      <c r="A2333" s="8" t="s">
        <v>2117</v>
      </c>
      <c r="B2333" s="9"/>
      <c r="C2333" s="9">
        <v>1</v>
      </c>
      <c r="D2333" s="9"/>
      <c r="E2333" s="9">
        <v>1</v>
      </c>
    </row>
    <row r="2334" spans="1:5" x14ac:dyDescent="0.35">
      <c r="A2334" s="8" t="s">
        <v>1071</v>
      </c>
      <c r="B2334" s="9">
        <v>1</v>
      </c>
      <c r="C2334" s="9"/>
      <c r="D2334" s="9"/>
      <c r="E2334" s="9">
        <v>1</v>
      </c>
    </row>
    <row r="2335" spans="1:5" x14ac:dyDescent="0.35">
      <c r="A2335" s="8" t="s">
        <v>2159</v>
      </c>
      <c r="B2335" s="9"/>
      <c r="C2335" s="9">
        <v>1</v>
      </c>
      <c r="D2335" s="9"/>
      <c r="E2335" s="9">
        <v>1</v>
      </c>
    </row>
    <row r="2336" spans="1:5" x14ac:dyDescent="0.35">
      <c r="A2336" s="8" t="s">
        <v>2119</v>
      </c>
      <c r="B2336" s="9">
        <v>1</v>
      </c>
      <c r="C2336" s="9"/>
      <c r="D2336" s="9"/>
      <c r="E2336" s="9">
        <v>1</v>
      </c>
    </row>
    <row r="2337" spans="1:5" x14ac:dyDescent="0.35">
      <c r="A2337" s="8" t="s">
        <v>25</v>
      </c>
      <c r="B2337" s="9">
        <v>1</v>
      </c>
      <c r="C2337" s="9"/>
      <c r="D2337" s="9"/>
      <c r="E2337" s="9">
        <v>1</v>
      </c>
    </row>
    <row r="2338" spans="1:5" x14ac:dyDescent="0.35">
      <c r="A2338" s="8" t="s">
        <v>447</v>
      </c>
      <c r="B2338" s="9"/>
      <c r="C2338" s="9">
        <v>1</v>
      </c>
      <c r="D2338" s="9"/>
      <c r="E2338" s="9">
        <v>1</v>
      </c>
    </row>
    <row r="2339" spans="1:5" x14ac:dyDescent="0.35">
      <c r="A2339" s="8" t="s">
        <v>959</v>
      </c>
      <c r="B2339" s="9">
        <v>1</v>
      </c>
      <c r="C2339" s="9"/>
      <c r="D2339" s="9"/>
      <c r="E2339" s="9">
        <v>1</v>
      </c>
    </row>
    <row r="2340" spans="1:5" x14ac:dyDescent="0.35">
      <c r="A2340" s="8" t="s">
        <v>2183</v>
      </c>
      <c r="B2340" s="9"/>
      <c r="C2340" s="9">
        <v>1</v>
      </c>
      <c r="D2340" s="9"/>
      <c r="E2340" s="9">
        <v>1</v>
      </c>
    </row>
    <row r="2341" spans="1:5" x14ac:dyDescent="0.35">
      <c r="A2341" s="8" t="s">
        <v>2105</v>
      </c>
      <c r="B2341" s="9">
        <v>1</v>
      </c>
      <c r="C2341" s="9"/>
      <c r="D2341" s="9"/>
      <c r="E2341" s="9">
        <v>1</v>
      </c>
    </row>
    <row r="2342" spans="1:5" x14ac:dyDescent="0.35">
      <c r="A2342" s="8" t="s">
        <v>1359</v>
      </c>
      <c r="B2342" s="9">
        <v>1</v>
      </c>
      <c r="C2342" s="9"/>
      <c r="D2342" s="9"/>
      <c r="E2342" s="9">
        <v>1</v>
      </c>
    </row>
    <row r="2343" spans="1:5" x14ac:dyDescent="0.35">
      <c r="A2343" s="8" t="s">
        <v>2129</v>
      </c>
      <c r="B2343" s="9"/>
      <c r="C2343" s="9"/>
      <c r="D2343" s="9">
        <v>1</v>
      </c>
      <c r="E2343" s="9">
        <v>1</v>
      </c>
    </row>
    <row r="2344" spans="1:5" x14ac:dyDescent="0.35">
      <c r="A2344" s="8" t="s">
        <v>1380</v>
      </c>
      <c r="B2344" s="9">
        <v>1</v>
      </c>
      <c r="C2344" s="9"/>
      <c r="D2344" s="9"/>
      <c r="E2344" s="9">
        <v>1</v>
      </c>
    </row>
    <row r="2345" spans="1:5" x14ac:dyDescent="0.35">
      <c r="A2345" s="8" t="s">
        <v>2204</v>
      </c>
      <c r="B2345" s="9">
        <v>1</v>
      </c>
      <c r="C2345" s="9"/>
      <c r="D2345" s="9"/>
      <c r="E2345" s="9">
        <v>1</v>
      </c>
    </row>
    <row r="2346" spans="1:5" x14ac:dyDescent="0.35">
      <c r="A2346" s="8" t="s">
        <v>827</v>
      </c>
      <c r="B2346" s="9">
        <v>1</v>
      </c>
      <c r="C2346" s="9"/>
      <c r="D2346" s="9"/>
      <c r="E2346" s="9">
        <v>1</v>
      </c>
    </row>
    <row r="2347" spans="1:5" x14ac:dyDescent="0.35">
      <c r="A2347" s="8" t="s">
        <v>1340</v>
      </c>
      <c r="B2347" s="9">
        <v>1</v>
      </c>
      <c r="C2347" s="9"/>
      <c r="D2347" s="9"/>
      <c r="E2347" s="9">
        <v>1</v>
      </c>
    </row>
    <row r="2348" spans="1:5" x14ac:dyDescent="0.35">
      <c r="A2348" s="8" t="s">
        <v>1002</v>
      </c>
      <c r="B2348" s="9"/>
      <c r="C2348" s="9">
        <v>1</v>
      </c>
      <c r="D2348" s="9"/>
      <c r="E2348" s="9">
        <v>1</v>
      </c>
    </row>
    <row r="2349" spans="1:5" x14ac:dyDescent="0.35">
      <c r="A2349" s="8" t="s">
        <v>2207</v>
      </c>
      <c r="B2349" s="9"/>
      <c r="C2349" s="9">
        <v>1</v>
      </c>
      <c r="D2349" s="9"/>
      <c r="E2349" s="9">
        <v>1</v>
      </c>
    </row>
    <row r="2350" spans="1:5" x14ac:dyDescent="0.35">
      <c r="A2350" s="8" t="s">
        <v>513</v>
      </c>
      <c r="B2350" s="9"/>
      <c r="C2350" s="9">
        <v>1</v>
      </c>
      <c r="D2350" s="9"/>
      <c r="E2350" s="9">
        <v>1</v>
      </c>
    </row>
    <row r="2351" spans="1:5" x14ac:dyDescent="0.35">
      <c r="A2351" s="8" t="s">
        <v>2200</v>
      </c>
      <c r="B2351" s="9"/>
      <c r="C2351" s="9"/>
      <c r="D2351" s="9">
        <v>1</v>
      </c>
      <c r="E2351" s="9">
        <v>1</v>
      </c>
    </row>
    <row r="2352" spans="1:5" x14ac:dyDescent="0.35">
      <c r="A2352" s="8" t="s">
        <v>1075</v>
      </c>
      <c r="B2352" s="9">
        <v>1</v>
      </c>
      <c r="C2352" s="9"/>
      <c r="D2352" s="9"/>
      <c r="E2352" s="9">
        <v>1</v>
      </c>
    </row>
    <row r="2353" spans="1:10" x14ac:dyDescent="0.35">
      <c r="A2353" s="8" t="s">
        <v>360</v>
      </c>
      <c r="B2353" s="9"/>
      <c r="C2353" s="9">
        <v>1</v>
      </c>
      <c r="D2353" s="9"/>
      <c r="E2353" s="9">
        <v>1</v>
      </c>
    </row>
    <row r="2354" spans="1:10" x14ac:dyDescent="0.35">
      <c r="A2354" s="8" t="s">
        <v>1057</v>
      </c>
      <c r="B2354" s="9">
        <v>1</v>
      </c>
      <c r="C2354" s="9"/>
      <c r="D2354" s="9"/>
      <c r="E2354" s="9">
        <v>1</v>
      </c>
    </row>
    <row r="2355" spans="1:10" x14ac:dyDescent="0.35">
      <c r="A2355" s="8" t="s">
        <v>1622</v>
      </c>
      <c r="B2355" s="9">
        <v>1</v>
      </c>
      <c r="C2355" s="9"/>
      <c r="D2355" s="9"/>
      <c r="E2355" s="9">
        <v>1</v>
      </c>
    </row>
    <row r="2356" spans="1:10" x14ac:dyDescent="0.35">
      <c r="A2356" s="8" t="s">
        <v>1284</v>
      </c>
      <c r="B2356" s="9">
        <v>1</v>
      </c>
      <c r="C2356" s="9"/>
      <c r="D2356" s="9"/>
      <c r="E2356" s="9">
        <v>1</v>
      </c>
    </row>
    <row r="2357" spans="1:10" x14ac:dyDescent="0.35">
      <c r="A2357" s="8" t="s">
        <v>374</v>
      </c>
      <c r="B2357" s="9"/>
      <c r="C2357" s="9"/>
      <c r="D2357" s="9">
        <v>1</v>
      </c>
      <c r="E2357" s="9">
        <v>1</v>
      </c>
    </row>
    <row r="2358" spans="1:10" x14ac:dyDescent="0.35">
      <c r="A2358" s="8" t="s">
        <v>1410</v>
      </c>
      <c r="B2358" s="9">
        <v>1</v>
      </c>
      <c r="C2358" s="9"/>
      <c r="D2358" s="9"/>
      <c r="E2358" s="9">
        <v>1</v>
      </c>
    </row>
    <row r="2359" spans="1:10" x14ac:dyDescent="0.35">
      <c r="A2359" s="8" t="s">
        <v>523</v>
      </c>
      <c r="B2359" s="9"/>
      <c r="C2359" s="9">
        <v>1</v>
      </c>
      <c r="D2359" s="9"/>
      <c r="E2359" s="9">
        <v>1</v>
      </c>
    </row>
    <row r="2360" spans="1:10" x14ac:dyDescent="0.35">
      <c r="A2360" s="8" t="s">
        <v>404</v>
      </c>
      <c r="B2360" s="9"/>
      <c r="C2360" s="9">
        <v>1</v>
      </c>
      <c r="D2360" s="9"/>
      <c r="E2360" s="9">
        <v>1</v>
      </c>
    </row>
    <row r="2363" spans="1:10" x14ac:dyDescent="0.35">
      <c r="A2363" s="14" t="s">
        <v>2216</v>
      </c>
      <c r="B2363" s="14" t="s">
        <v>2217</v>
      </c>
      <c r="C2363" s="14"/>
      <c r="D2363" s="14"/>
      <c r="E2363" s="14"/>
      <c r="F2363" s="14"/>
    </row>
    <row r="2364" spans="1:10" x14ac:dyDescent="0.35">
      <c r="A2364" s="15" t="s">
        <v>2214</v>
      </c>
      <c r="B2364" s="15" t="s">
        <v>575</v>
      </c>
      <c r="C2364" s="15" t="s">
        <v>9</v>
      </c>
      <c r="D2364" s="15" t="s">
        <v>791</v>
      </c>
      <c r="E2364" s="15" t="s">
        <v>30</v>
      </c>
      <c r="F2364" s="15" t="s">
        <v>2215</v>
      </c>
      <c r="I2364" s="25" t="s">
        <v>2476</v>
      </c>
    </row>
    <row r="2365" spans="1:10" x14ac:dyDescent="0.35">
      <c r="A2365" s="8" t="s">
        <v>591</v>
      </c>
      <c r="B2365" s="9">
        <v>13</v>
      </c>
      <c r="C2365" s="9">
        <v>2</v>
      </c>
      <c r="D2365" s="9">
        <v>3</v>
      </c>
      <c r="E2365" s="9">
        <v>1</v>
      </c>
      <c r="F2365" s="9">
        <v>19</v>
      </c>
      <c r="H2365" t="str">
        <f>A2365</f>
        <v>MPAs</v>
      </c>
      <c r="I2365" s="6">
        <f>B2365</f>
        <v>13</v>
      </c>
      <c r="J2365">
        <f>F2365-I2365</f>
        <v>6</v>
      </c>
    </row>
    <row r="2366" spans="1:10" x14ac:dyDescent="0.35">
      <c r="A2366" s="8" t="s">
        <v>146</v>
      </c>
      <c r="B2366" s="9">
        <v>9</v>
      </c>
      <c r="C2366" s="9">
        <v>2</v>
      </c>
      <c r="D2366" s="9"/>
      <c r="E2366" s="9">
        <v>4</v>
      </c>
      <c r="F2366" s="9">
        <v>15</v>
      </c>
      <c r="H2366" s="6" t="str">
        <f t="shared" ref="H2366:H2387" si="44">A2366</f>
        <v>employment</v>
      </c>
      <c r="I2366" s="6">
        <f t="shared" ref="I2366:I2387" si="45">B2366</f>
        <v>9</v>
      </c>
      <c r="J2366" s="6">
        <f t="shared" ref="J2366:J2387" si="46">F2366-I2366</f>
        <v>6</v>
      </c>
    </row>
    <row r="2367" spans="1:10" x14ac:dyDescent="0.35">
      <c r="A2367" s="8" t="s">
        <v>169</v>
      </c>
      <c r="B2367" s="9">
        <v>7</v>
      </c>
      <c r="C2367" s="9">
        <v>4</v>
      </c>
      <c r="D2367" s="9">
        <v>2</v>
      </c>
      <c r="E2367" s="9">
        <v>2</v>
      </c>
      <c r="F2367" s="9">
        <v>15</v>
      </c>
      <c r="H2367" s="6" t="str">
        <f t="shared" si="44"/>
        <v>windfarms</v>
      </c>
      <c r="I2367" s="6">
        <f t="shared" si="45"/>
        <v>7</v>
      </c>
      <c r="J2367" s="6">
        <f t="shared" si="46"/>
        <v>8</v>
      </c>
    </row>
    <row r="2368" spans="1:10" x14ac:dyDescent="0.35">
      <c r="A2368" s="8" t="s">
        <v>1084</v>
      </c>
      <c r="B2368" s="9">
        <v>7</v>
      </c>
      <c r="C2368" s="9"/>
      <c r="D2368" s="9"/>
      <c r="E2368" s="9"/>
      <c r="F2368" s="9">
        <v>7</v>
      </c>
      <c r="H2368" s="6" t="str">
        <f t="shared" si="44"/>
        <v>coastal economies</v>
      </c>
      <c r="I2368" s="6">
        <f t="shared" si="45"/>
        <v>7</v>
      </c>
      <c r="J2368" s="6">
        <f t="shared" si="46"/>
        <v>0</v>
      </c>
    </row>
    <row r="2369" spans="1:10" x14ac:dyDescent="0.35">
      <c r="A2369" s="8" t="s">
        <v>28</v>
      </c>
      <c r="B2369" s="9">
        <v>2</v>
      </c>
      <c r="C2369" s="9">
        <v>2</v>
      </c>
      <c r="D2369" s="9"/>
      <c r="E2369" s="9">
        <v>3</v>
      </c>
      <c r="F2369" s="9">
        <v>7</v>
      </c>
      <c r="H2369" s="6" t="str">
        <f t="shared" si="44"/>
        <v>pollution</v>
      </c>
      <c r="I2369" s="6">
        <f t="shared" si="45"/>
        <v>2</v>
      </c>
      <c r="J2369" s="6">
        <f t="shared" si="46"/>
        <v>5</v>
      </c>
    </row>
    <row r="2370" spans="1:10" x14ac:dyDescent="0.35">
      <c r="A2370" s="8" t="s">
        <v>360</v>
      </c>
      <c r="B2370" s="9"/>
      <c r="C2370" s="9">
        <v>3</v>
      </c>
      <c r="D2370" s="9"/>
      <c r="E2370" s="9">
        <v>3</v>
      </c>
      <c r="F2370" s="9">
        <v>6</v>
      </c>
      <c r="H2370" s="6" t="str">
        <f t="shared" si="44"/>
        <v>TAC</v>
      </c>
      <c r="I2370" s="6">
        <f t="shared" si="45"/>
        <v>0</v>
      </c>
      <c r="J2370" s="6">
        <f t="shared" si="46"/>
        <v>6</v>
      </c>
    </row>
    <row r="2371" spans="1:10" x14ac:dyDescent="0.35">
      <c r="A2371" s="8" t="s">
        <v>680</v>
      </c>
      <c r="B2371" s="9">
        <v>2</v>
      </c>
      <c r="C2371" s="9"/>
      <c r="D2371" s="9">
        <v>2</v>
      </c>
      <c r="E2371" s="9"/>
      <c r="F2371" s="9">
        <v>4</v>
      </c>
      <c r="H2371" s="6" t="str">
        <f t="shared" si="44"/>
        <v>Brexit</v>
      </c>
      <c r="I2371" s="6">
        <f t="shared" si="45"/>
        <v>2</v>
      </c>
      <c r="J2371" s="6">
        <f t="shared" si="46"/>
        <v>2</v>
      </c>
    </row>
    <row r="2372" spans="1:10" x14ac:dyDescent="0.35">
      <c r="A2372" s="8" t="s">
        <v>1599</v>
      </c>
      <c r="B2372" s="9">
        <v>3</v>
      </c>
      <c r="C2372" s="9"/>
      <c r="D2372" s="9"/>
      <c r="E2372" s="9">
        <v>1</v>
      </c>
      <c r="F2372" s="9">
        <v>4</v>
      </c>
      <c r="H2372" s="6" t="str">
        <f t="shared" si="44"/>
        <v>cultural values</v>
      </c>
      <c r="I2372" s="6">
        <f t="shared" si="45"/>
        <v>3</v>
      </c>
      <c r="J2372" s="6">
        <f t="shared" si="46"/>
        <v>1</v>
      </c>
    </row>
    <row r="2373" spans="1:10" x14ac:dyDescent="0.35">
      <c r="A2373" s="8" t="s">
        <v>16</v>
      </c>
      <c r="B2373" s="9"/>
      <c r="C2373" s="9">
        <v>4</v>
      </c>
      <c r="D2373" s="9"/>
      <c r="E2373" s="9"/>
      <c r="F2373" s="9">
        <v>4</v>
      </c>
      <c r="H2373" s="6" t="str">
        <f t="shared" si="44"/>
        <v>economically viable fishing industry</v>
      </c>
      <c r="I2373" s="6">
        <f t="shared" si="45"/>
        <v>0</v>
      </c>
      <c r="J2373" s="6">
        <f t="shared" si="46"/>
        <v>4</v>
      </c>
    </row>
    <row r="2374" spans="1:10" x14ac:dyDescent="0.35">
      <c r="A2374" s="8" t="s">
        <v>1089</v>
      </c>
      <c r="B2374" s="9">
        <v>4</v>
      </c>
      <c r="C2374" s="9"/>
      <c r="D2374" s="9"/>
      <c r="E2374" s="9"/>
      <c r="F2374" s="9">
        <v>4</v>
      </c>
      <c r="H2374" s="6" t="str">
        <f t="shared" si="44"/>
        <v>fisheries revenues</v>
      </c>
      <c r="I2374" s="6">
        <f t="shared" si="45"/>
        <v>4</v>
      </c>
      <c r="J2374" s="6">
        <f t="shared" si="46"/>
        <v>0</v>
      </c>
    </row>
    <row r="2375" spans="1:10" x14ac:dyDescent="0.35">
      <c r="A2375" s="8" t="s">
        <v>645</v>
      </c>
      <c r="B2375" s="9">
        <v>4</v>
      </c>
      <c r="C2375" s="9"/>
      <c r="D2375" s="9"/>
      <c r="E2375" s="9"/>
      <c r="F2375" s="9">
        <v>4</v>
      </c>
      <c r="H2375" s="6" t="str">
        <f t="shared" si="44"/>
        <v>fishing</v>
      </c>
      <c r="I2375" s="6">
        <f t="shared" si="45"/>
        <v>4</v>
      </c>
      <c r="J2375" s="6">
        <f t="shared" si="46"/>
        <v>0</v>
      </c>
    </row>
    <row r="2376" spans="1:10" x14ac:dyDescent="0.35">
      <c r="A2376" s="8" t="s">
        <v>1461</v>
      </c>
      <c r="B2376" s="9">
        <v>2</v>
      </c>
      <c r="C2376" s="9">
        <v>2</v>
      </c>
      <c r="D2376" s="9"/>
      <c r="E2376" s="9"/>
      <c r="F2376" s="9">
        <v>4</v>
      </c>
      <c r="H2376" s="6" t="str">
        <f t="shared" si="44"/>
        <v>human impact</v>
      </c>
      <c r="I2376" s="6">
        <f t="shared" si="45"/>
        <v>2</v>
      </c>
      <c r="J2376" s="6">
        <f t="shared" si="46"/>
        <v>2</v>
      </c>
    </row>
    <row r="2377" spans="1:10" x14ac:dyDescent="0.35">
      <c r="A2377" s="8" t="s">
        <v>868</v>
      </c>
      <c r="B2377" s="9"/>
      <c r="C2377" s="9">
        <v>2</v>
      </c>
      <c r="D2377" s="9">
        <v>1</v>
      </c>
      <c r="E2377" s="9">
        <v>1</v>
      </c>
      <c r="F2377" s="9">
        <v>4</v>
      </c>
      <c r="H2377" s="6" t="str">
        <f t="shared" si="44"/>
        <v>Landing obligation</v>
      </c>
      <c r="I2377" s="6">
        <f t="shared" si="45"/>
        <v>0</v>
      </c>
      <c r="J2377" s="6">
        <f t="shared" si="46"/>
        <v>4</v>
      </c>
    </row>
    <row r="2378" spans="1:10" x14ac:dyDescent="0.35">
      <c r="A2378" s="8" t="s">
        <v>2059</v>
      </c>
      <c r="B2378" s="9"/>
      <c r="C2378" s="9">
        <v>2</v>
      </c>
      <c r="D2378" s="9"/>
      <c r="E2378" s="9">
        <v>2</v>
      </c>
      <c r="F2378" s="9">
        <v>4</v>
      </c>
      <c r="H2378" s="6" t="str">
        <f t="shared" si="44"/>
        <v>other human activities</v>
      </c>
      <c r="I2378" s="6">
        <f t="shared" si="45"/>
        <v>0</v>
      </c>
      <c r="J2378" s="6">
        <f t="shared" si="46"/>
        <v>4</v>
      </c>
    </row>
    <row r="2379" spans="1:10" x14ac:dyDescent="0.35">
      <c r="A2379" s="8" t="s">
        <v>845</v>
      </c>
      <c r="B2379" s="9">
        <v>3</v>
      </c>
      <c r="C2379" s="9"/>
      <c r="D2379" s="9"/>
      <c r="E2379" s="9"/>
      <c r="F2379" s="9">
        <v>3</v>
      </c>
      <c r="H2379" s="6" t="str">
        <f t="shared" si="44"/>
        <v>aquaculture</v>
      </c>
      <c r="I2379" s="6">
        <f t="shared" si="45"/>
        <v>3</v>
      </c>
      <c r="J2379" s="6">
        <f t="shared" si="46"/>
        <v>0</v>
      </c>
    </row>
    <row r="2380" spans="1:10" x14ac:dyDescent="0.35">
      <c r="A2380" s="8" t="s">
        <v>106</v>
      </c>
      <c r="B2380" s="9"/>
      <c r="C2380" s="9"/>
      <c r="D2380" s="9"/>
      <c r="E2380" s="9">
        <v>3</v>
      </c>
      <c r="F2380" s="9">
        <v>3</v>
      </c>
      <c r="H2380" s="6" t="str">
        <f t="shared" si="44"/>
        <v>co-management</v>
      </c>
      <c r="I2380" s="6">
        <f t="shared" si="45"/>
        <v>0</v>
      </c>
      <c r="J2380" s="6">
        <f t="shared" si="46"/>
        <v>3</v>
      </c>
    </row>
    <row r="2381" spans="1:10" x14ac:dyDescent="0.35">
      <c r="A2381" s="8" t="s">
        <v>1004</v>
      </c>
      <c r="B2381" s="9">
        <v>3</v>
      </c>
      <c r="C2381" s="9"/>
      <c r="D2381" s="9"/>
      <c r="E2381" s="9"/>
      <c r="F2381" s="9">
        <v>3</v>
      </c>
      <c r="H2381" s="6" t="str">
        <f t="shared" si="44"/>
        <v>fleet dynamics</v>
      </c>
      <c r="I2381" s="6">
        <f t="shared" si="45"/>
        <v>3</v>
      </c>
      <c r="J2381" s="6">
        <f t="shared" si="46"/>
        <v>0</v>
      </c>
    </row>
    <row r="2382" spans="1:10" x14ac:dyDescent="0.35">
      <c r="A2382" s="8" t="s">
        <v>1091</v>
      </c>
      <c r="B2382" s="9">
        <v>3</v>
      </c>
      <c r="C2382" s="9"/>
      <c r="D2382" s="9"/>
      <c r="E2382" s="9"/>
      <c r="F2382" s="9">
        <v>3</v>
      </c>
      <c r="H2382" s="6" t="str">
        <f t="shared" si="44"/>
        <v>future generations needs</v>
      </c>
      <c r="I2382" s="6">
        <f t="shared" si="45"/>
        <v>3</v>
      </c>
      <c r="J2382" s="6">
        <f t="shared" si="46"/>
        <v>0</v>
      </c>
    </row>
    <row r="2383" spans="1:10" x14ac:dyDescent="0.35">
      <c r="A2383" s="8" t="s">
        <v>1101</v>
      </c>
      <c r="B2383" s="9">
        <v>3</v>
      </c>
      <c r="C2383" s="9"/>
      <c r="D2383" s="9"/>
      <c r="E2383" s="9"/>
      <c r="F2383" s="9">
        <v>3</v>
      </c>
      <c r="H2383" s="6" t="str">
        <f t="shared" si="44"/>
        <v>livelihood</v>
      </c>
      <c r="I2383" s="6">
        <f t="shared" si="45"/>
        <v>3</v>
      </c>
      <c r="J2383" s="6">
        <f t="shared" si="46"/>
        <v>0</v>
      </c>
    </row>
    <row r="2384" spans="1:10" x14ac:dyDescent="0.35">
      <c r="A2384" s="8" t="s">
        <v>266</v>
      </c>
      <c r="B2384" s="9">
        <v>2</v>
      </c>
      <c r="C2384" s="9"/>
      <c r="D2384" s="9"/>
      <c r="E2384" s="9">
        <v>1</v>
      </c>
      <c r="F2384" s="9">
        <v>3</v>
      </c>
      <c r="H2384" s="6" t="str">
        <f t="shared" si="44"/>
        <v>marine spatial planning</v>
      </c>
      <c r="I2384" s="6">
        <f t="shared" si="45"/>
        <v>2</v>
      </c>
      <c r="J2384" s="6">
        <f t="shared" si="46"/>
        <v>1</v>
      </c>
    </row>
    <row r="2385" spans="1:10" x14ac:dyDescent="0.35">
      <c r="A2385" s="8" t="s">
        <v>1210</v>
      </c>
      <c r="B2385" s="9">
        <v>2</v>
      </c>
      <c r="C2385" s="9"/>
      <c r="D2385" s="9"/>
      <c r="E2385" s="9">
        <v>1</v>
      </c>
      <c r="F2385" s="9">
        <v>3</v>
      </c>
      <c r="H2385" s="6" t="str">
        <f t="shared" si="44"/>
        <v>recreational fishing</v>
      </c>
      <c r="I2385" s="6">
        <f t="shared" si="45"/>
        <v>2</v>
      </c>
      <c r="J2385" s="6">
        <f t="shared" si="46"/>
        <v>1</v>
      </c>
    </row>
    <row r="2386" spans="1:10" x14ac:dyDescent="0.35">
      <c r="A2386" s="8" t="s">
        <v>1090</v>
      </c>
      <c r="B2386" s="9">
        <v>3</v>
      </c>
      <c r="C2386" s="9"/>
      <c r="D2386" s="9"/>
      <c r="E2386" s="9"/>
      <c r="F2386" s="9">
        <v>3</v>
      </c>
      <c r="H2386" s="6" t="str">
        <f t="shared" si="44"/>
        <v>social happiness</v>
      </c>
      <c r="I2386" s="6">
        <f t="shared" si="45"/>
        <v>3</v>
      </c>
      <c r="J2386" s="6">
        <f t="shared" si="46"/>
        <v>0</v>
      </c>
    </row>
    <row r="2387" spans="1:10" x14ac:dyDescent="0.35">
      <c r="A2387" s="8" t="s">
        <v>372</v>
      </c>
      <c r="B2387" s="9">
        <v>3</v>
      </c>
      <c r="C2387" s="9"/>
      <c r="D2387" s="9"/>
      <c r="E2387" s="9"/>
      <c r="F2387" s="9">
        <v>3</v>
      </c>
      <c r="H2387" s="6" t="str">
        <f t="shared" si="44"/>
        <v>tourism</v>
      </c>
      <c r="I2387" s="6">
        <f t="shared" si="45"/>
        <v>3</v>
      </c>
      <c r="J2387" s="6">
        <f t="shared" si="46"/>
        <v>0</v>
      </c>
    </row>
    <row r="2388" spans="1:10" x14ac:dyDescent="0.35">
      <c r="A2388" s="8" t="s">
        <v>382</v>
      </c>
      <c r="B2388" s="9"/>
      <c r="C2388" s="9">
        <v>2</v>
      </c>
      <c r="D2388" s="9"/>
      <c r="E2388" s="9"/>
      <c r="F2388" s="9">
        <v>2</v>
      </c>
    </row>
    <row r="2389" spans="1:10" x14ac:dyDescent="0.35">
      <c r="A2389" s="8" t="s">
        <v>783</v>
      </c>
      <c r="B2389" s="9">
        <v>2</v>
      </c>
      <c r="C2389" s="9"/>
      <c r="D2389" s="9"/>
      <c r="E2389" s="9"/>
      <c r="F2389" s="9">
        <v>2</v>
      </c>
    </row>
    <row r="2390" spans="1:10" x14ac:dyDescent="0.35">
      <c r="A2390" s="8" t="s">
        <v>1064</v>
      </c>
      <c r="B2390" s="9">
        <v>2</v>
      </c>
      <c r="C2390" s="9"/>
      <c r="D2390" s="9"/>
      <c r="E2390" s="9"/>
      <c r="F2390" s="9">
        <v>2</v>
      </c>
    </row>
    <row r="2391" spans="1:10" x14ac:dyDescent="0.35">
      <c r="A2391" s="8" t="s">
        <v>1011</v>
      </c>
      <c r="B2391" s="9"/>
      <c r="C2391" s="9"/>
      <c r="D2391" s="9"/>
      <c r="E2391" s="9">
        <v>2</v>
      </c>
      <c r="F2391" s="9">
        <v>2</v>
      </c>
    </row>
    <row r="2392" spans="1:10" x14ac:dyDescent="0.35">
      <c r="A2392" s="8" t="s">
        <v>1095</v>
      </c>
      <c r="B2392" s="9">
        <v>2</v>
      </c>
      <c r="C2392" s="9"/>
      <c r="D2392" s="9"/>
      <c r="E2392" s="9"/>
      <c r="F2392" s="9">
        <v>2</v>
      </c>
    </row>
    <row r="2393" spans="1:10" x14ac:dyDescent="0.35">
      <c r="A2393" s="8" t="s">
        <v>664</v>
      </c>
      <c r="B2393" s="9">
        <v>2</v>
      </c>
      <c r="C2393" s="9"/>
      <c r="D2393" s="9"/>
      <c r="E2393" s="9"/>
      <c r="F2393" s="9">
        <v>2</v>
      </c>
    </row>
    <row r="2394" spans="1:10" x14ac:dyDescent="0.35">
      <c r="A2394" s="8" t="s">
        <v>453</v>
      </c>
      <c r="B2394" s="9"/>
      <c r="C2394" s="9"/>
      <c r="D2394" s="9">
        <v>1</v>
      </c>
      <c r="E2394" s="9">
        <v>1</v>
      </c>
      <c r="F2394" s="9">
        <v>2</v>
      </c>
    </row>
    <row r="2395" spans="1:10" x14ac:dyDescent="0.35">
      <c r="A2395" s="8" t="s">
        <v>239</v>
      </c>
      <c r="B2395" s="9"/>
      <c r="C2395" s="9">
        <v>2</v>
      </c>
      <c r="D2395" s="9"/>
      <c r="E2395" s="9"/>
      <c r="F2395" s="9">
        <v>2</v>
      </c>
    </row>
    <row r="2396" spans="1:10" x14ac:dyDescent="0.35">
      <c r="A2396" s="8" t="s">
        <v>1467</v>
      </c>
      <c r="B2396" s="9"/>
      <c r="C2396" s="9"/>
      <c r="D2396" s="9"/>
      <c r="E2396" s="9">
        <v>2</v>
      </c>
      <c r="F2396" s="9">
        <v>2</v>
      </c>
    </row>
    <row r="2397" spans="1:10" x14ac:dyDescent="0.35">
      <c r="A2397" s="8" t="s">
        <v>256</v>
      </c>
      <c r="B2397" s="9">
        <v>1</v>
      </c>
      <c r="C2397" s="9"/>
      <c r="D2397" s="9"/>
      <c r="E2397" s="9">
        <v>1</v>
      </c>
      <c r="F2397" s="9">
        <v>2</v>
      </c>
    </row>
    <row r="2398" spans="1:10" x14ac:dyDescent="0.35">
      <c r="A2398" s="8" t="s">
        <v>85</v>
      </c>
      <c r="B2398" s="9">
        <v>2</v>
      </c>
      <c r="C2398" s="9"/>
      <c r="D2398" s="9"/>
      <c r="E2398" s="9"/>
      <c r="F2398" s="9">
        <v>2</v>
      </c>
    </row>
    <row r="2399" spans="1:10" x14ac:dyDescent="0.35">
      <c r="A2399" s="8" t="s">
        <v>1105</v>
      </c>
      <c r="B2399" s="9">
        <v>2</v>
      </c>
      <c r="C2399" s="9"/>
      <c r="D2399" s="9"/>
      <c r="E2399" s="9"/>
      <c r="F2399" s="9">
        <v>2</v>
      </c>
    </row>
    <row r="2400" spans="1:10" x14ac:dyDescent="0.35">
      <c r="A2400" s="8" t="s">
        <v>1103</v>
      </c>
      <c r="B2400" s="9">
        <v>2</v>
      </c>
      <c r="C2400" s="9"/>
      <c r="D2400" s="9"/>
      <c r="E2400" s="9"/>
      <c r="F2400" s="9">
        <v>2</v>
      </c>
    </row>
    <row r="2401" spans="1:6" x14ac:dyDescent="0.35">
      <c r="A2401" s="8" t="s">
        <v>1099</v>
      </c>
      <c r="B2401" s="9">
        <v>2</v>
      </c>
      <c r="C2401" s="9"/>
      <c r="D2401" s="9"/>
      <c r="E2401" s="9"/>
      <c r="F2401" s="9">
        <v>2</v>
      </c>
    </row>
    <row r="2402" spans="1:6" x14ac:dyDescent="0.35">
      <c r="A2402" s="8" t="s">
        <v>1165</v>
      </c>
      <c r="B2402" s="9">
        <v>2</v>
      </c>
      <c r="C2402" s="9"/>
      <c r="D2402" s="9"/>
      <c r="E2402" s="9"/>
      <c r="F2402" s="9">
        <v>2</v>
      </c>
    </row>
    <row r="2403" spans="1:6" x14ac:dyDescent="0.35">
      <c r="A2403" s="8" t="s">
        <v>665</v>
      </c>
      <c r="B2403" s="9">
        <v>2</v>
      </c>
      <c r="C2403" s="9"/>
      <c r="D2403" s="9"/>
      <c r="E2403" s="9"/>
      <c r="F2403" s="9">
        <v>2</v>
      </c>
    </row>
    <row r="2404" spans="1:6" x14ac:dyDescent="0.35">
      <c r="A2404" s="8" t="s">
        <v>25</v>
      </c>
      <c r="B2404" s="9"/>
      <c r="C2404" s="9">
        <v>2</v>
      </c>
      <c r="D2404" s="9"/>
      <c r="E2404" s="9"/>
      <c r="F2404" s="9">
        <v>2</v>
      </c>
    </row>
    <row r="2405" spans="1:6" x14ac:dyDescent="0.35">
      <c r="A2405" s="8" t="s">
        <v>1042</v>
      </c>
      <c r="B2405" s="9">
        <v>2</v>
      </c>
      <c r="C2405" s="9"/>
      <c r="D2405" s="9"/>
      <c r="E2405" s="9"/>
      <c r="F2405" s="9">
        <v>2</v>
      </c>
    </row>
    <row r="2406" spans="1:6" x14ac:dyDescent="0.35">
      <c r="A2406" s="8" t="s">
        <v>936</v>
      </c>
      <c r="B2406" s="9"/>
      <c r="C2406" s="9">
        <v>1</v>
      </c>
      <c r="D2406" s="9">
        <v>1</v>
      </c>
      <c r="E2406" s="9"/>
      <c r="F2406" s="9">
        <v>2</v>
      </c>
    </row>
    <row r="2407" spans="1:6" x14ac:dyDescent="0.35">
      <c r="A2407" s="8" t="s">
        <v>328</v>
      </c>
      <c r="B2407" s="9"/>
      <c r="C2407" s="9">
        <v>2</v>
      </c>
      <c r="D2407" s="9"/>
      <c r="E2407" s="9"/>
      <c r="F2407" s="9">
        <v>2</v>
      </c>
    </row>
    <row r="2408" spans="1:6" x14ac:dyDescent="0.35">
      <c r="A2408" s="8" t="s">
        <v>2144</v>
      </c>
      <c r="B2408" s="9"/>
      <c r="C2408" s="9">
        <v>2</v>
      </c>
      <c r="D2408" s="9"/>
      <c r="E2408" s="9"/>
      <c r="F2408" s="9">
        <v>2</v>
      </c>
    </row>
    <row r="2409" spans="1:6" x14ac:dyDescent="0.35">
      <c r="A2409" s="8" t="s">
        <v>1169</v>
      </c>
      <c r="B2409" s="9">
        <v>2</v>
      </c>
      <c r="C2409" s="9"/>
      <c r="D2409" s="9"/>
      <c r="E2409" s="9"/>
      <c r="F2409" s="9">
        <v>2</v>
      </c>
    </row>
    <row r="2410" spans="1:6" x14ac:dyDescent="0.35">
      <c r="A2410" s="8" t="s">
        <v>741</v>
      </c>
      <c r="B2410" s="9">
        <v>1</v>
      </c>
      <c r="C2410" s="9"/>
      <c r="D2410" s="9"/>
      <c r="E2410" s="9">
        <v>1</v>
      </c>
      <c r="F2410" s="9">
        <v>2</v>
      </c>
    </row>
    <row r="2411" spans="1:6" x14ac:dyDescent="0.35">
      <c r="A2411" s="8" t="s">
        <v>1096</v>
      </c>
      <c r="B2411" s="9">
        <v>2</v>
      </c>
      <c r="C2411" s="9"/>
      <c r="D2411" s="9"/>
      <c r="E2411" s="9"/>
      <c r="F2411" s="9">
        <v>2</v>
      </c>
    </row>
    <row r="2412" spans="1:6" x14ac:dyDescent="0.35">
      <c r="A2412" s="8" t="s">
        <v>183</v>
      </c>
      <c r="B2412" s="9"/>
      <c r="C2412" s="9"/>
      <c r="D2412" s="9"/>
      <c r="E2412" s="9">
        <v>2</v>
      </c>
      <c r="F2412" s="9">
        <v>2</v>
      </c>
    </row>
    <row r="2413" spans="1:6" x14ac:dyDescent="0.35">
      <c r="A2413" s="8" t="s">
        <v>329</v>
      </c>
      <c r="B2413" s="9"/>
      <c r="C2413" s="9">
        <v>2</v>
      </c>
      <c r="D2413" s="9"/>
      <c r="E2413" s="9"/>
      <c r="F2413" s="9">
        <v>2</v>
      </c>
    </row>
    <row r="2414" spans="1:6" x14ac:dyDescent="0.35">
      <c r="A2414" s="8" t="s">
        <v>1111</v>
      </c>
      <c r="B2414" s="9">
        <v>2</v>
      </c>
      <c r="C2414" s="9"/>
      <c r="D2414" s="9"/>
      <c r="E2414" s="9"/>
      <c r="F2414" s="9">
        <v>2</v>
      </c>
    </row>
    <row r="2415" spans="1:6" x14ac:dyDescent="0.35">
      <c r="A2415" s="8" t="s">
        <v>1107</v>
      </c>
      <c r="B2415" s="9">
        <v>2</v>
      </c>
      <c r="C2415" s="9"/>
      <c r="D2415" s="9"/>
      <c r="E2415" s="9"/>
      <c r="F2415" s="9">
        <v>2</v>
      </c>
    </row>
    <row r="2416" spans="1:6" x14ac:dyDescent="0.35">
      <c r="A2416" s="8" t="s">
        <v>650</v>
      </c>
      <c r="B2416" s="9">
        <v>1</v>
      </c>
      <c r="C2416" s="9"/>
      <c r="D2416" s="9"/>
      <c r="E2416" s="9"/>
      <c r="F2416" s="9">
        <v>1</v>
      </c>
    </row>
    <row r="2417" spans="1:6" x14ac:dyDescent="0.35">
      <c r="A2417" s="8" t="s">
        <v>65</v>
      </c>
      <c r="B2417" s="9"/>
      <c r="C2417" s="9"/>
      <c r="D2417" s="9"/>
      <c r="E2417" s="9">
        <v>1</v>
      </c>
      <c r="F2417" s="9">
        <v>1</v>
      </c>
    </row>
    <row r="2418" spans="1:6" x14ac:dyDescent="0.35">
      <c r="A2418" s="8" t="s">
        <v>2167</v>
      </c>
      <c r="B2418" s="9"/>
      <c r="C2418" s="9">
        <v>1</v>
      </c>
      <c r="D2418" s="9"/>
      <c r="E2418" s="9"/>
      <c r="F2418" s="9">
        <v>1</v>
      </c>
    </row>
    <row r="2419" spans="1:6" x14ac:dyDescent="0.35">
      <c r="A2419" s="8" t="s">
        <v>944</v>
      </c>
      <c r="B2419" s="9">
        <v>1</v>
      </c>
      <c r="C2419" s="9"/>
      <c r="D2419" s="9"/>
      <c r="E2419" s="9"/>
      <c r="F2419" s="9">
        <v>1</v>
      </c>
    </row>
    <row r="2420" spans="1:6" x14ac:dyDescent="0.35">
      <c r="A2420" s="8" t="s">
        <v>2107</v>
      </c>
      <c r="B2420" s="9"/>
      <c r="C2420" s="9"/>
      <c r="D2420" s="9">
        <v>1</v>
      </c>
      <c r="E2420" s="9"/>
      <c r="F2420" s="9">
        <v>1</v>
      </c>
    </row>
    <row r="2421" spans="1:6" x14ac:dyDescent="0.35">
      <c r="A2421" s="8" t="s">
        <v>762</v>
      </c>
      <c r="B2421" s="9"/>
      <c r="C2421" s="9"/>
      <c r="D2421" s="9">
        <v>1</v>
      </c>
      <c r="E2421" s="9"/>
      <c r="F2421" s="9">
        <v>1</v>
      </c>
    </row>
    <row r="2422" spans="1:6" x14ac:dyDescent="0.35">
      <c r="A2422" s="8" t="s">
        <v>1155</v>
      </c>
      <c r="B2422" s="9">
        <v>1</v>
      </c>
      <c r="C2422" s="9"/>
      <c r="D2422" s="9"/>
      <c r="E2422" s="9"/>
      <c r="F2422" s="9">
        <v>1</v>
      </c>
    </row>
    <row r="2423" spans="1:6" x14ac:dyDescent="0.35">
      <c r="A2423" s="8" t="s">
        <v>753</v>
      </c>
      <c r="B2423" s="9">
        <v>1</v>
      </c>
      <c r="C2423" s="9"/>
      <c r="D2423" s="9"/>
      <c r="E2423" s="9"/>
      <c r="F2423" s="9">
        <v>1</v>
      </c>
    </row>
    <row r="2424" spans="1:6" x14ac:dyDescent="0.35">
      <c r="A2424" s="8" t="s">
        <v>81</v>
      </c>
      <c r="B2424" s="9"/>
      <c r="C2424" s="9"/>
      <c r="D2424" s="9"/>
      <c r="E2424" s="9">
        <v>1</v>
      </c>
      <c r="F2424" s="9">
        <v>1</v>
      </c>
    </row>
    <row r="2425" spans="1:6" x14ac:dyDescent="0.35">
      <c r="A2425" s="8" t="s">
        <v>2112</v>
      </c>
      <c r="B2425" s="9"/>
      <c r="C2425" s="9"/>
      <c r="D2425" s="9"/>
      <c r="E2425" s="9">
        <v>1</v>
      </c>
      <c r="F2425" s="9">
        <v>1</v>
      </c>
    </row>
    <row r="2426" spans="1:6" x14ac:dyDescent="0.35">
      <c r="A2426" s="8" t="s">
        <v>1151</v>
      </c>
      <c r="B2426" s="9">
        <v>1</v>
      </c>
      <c r="C2426" s="9"/>
      <c r="D2426" s="9"/>
      <c r="E2426" s="9"/>
      <c r="F2426" s="9">
        <v>1</v>
      </c>
    </row>
    <row r="2427" spans="1:6" x14ac:dyDescent="0.35">
      <c r="A2427" s="8" t="s">
        <v>1143</v>
      </c>
      <c r="B2427" s="9">
        <v>1</v>
      </c>
      <c r="C2427" s="9"/>
      <c r="D2427" s="9"/>
      <c r="E2427" s="9"/>
      <c r="F2427" s="9">
        <v>1</v>
      </c>
    </row>
    <row r="2428" spans="1:6" x14ac:dyDescent="0.35">
      <c r="A2428" s="8" t="s">
        <v>1214</v>
      </c>
      <c r="B2428" s="9">
        <v>1</v>
      </c>
      <c r="C2428" s="9"/>
      <c r="D2428" s="9"/>
      <c r="E2428" s="9"/>
      <c r="F2428" s="9">
        <v>1</v>
      </c>
    </row>
    <row r="2429" spans="1:6" x14ac:dyDescent="0.35">
      <c r="A2429" s="8" t="s">
        <v>155</v>
      </c>
      <c r="B2429" s="9"/>
      <c r="C2429" s="9"/>
      <c r="D2429" s="9">
        <v>1</v>
      </c>
      <c r="E2429" s="9"/>
      <c r="F2429" s="9">
        <v>1</v>
      </c>
    </row>
    <row r="2430" spans="1:6" x14ac:dyDescent="0.35">
      <c r="A2430" s="8" t="s">
        <v>2142</v>
      </c>
      <c r="B2430" s="9"/>
      <c r="C2430" s="9"/>
      <c r="D2430" s="9"/>
      <c r="E2430" s="9">
        <v>1</v>
      </c>
      <c r="F2430" s="9">
        <v>1</v>
      </c>
    </row>
    <row r="2431" spans="1:6" x14ac:dyDescent="0.35">
      <c r="A2431" s="8" t="s">
        <v>771</v>
      </c>
      <c r="B2431" s="9">
        <v>1</v>
      </c>
      <c r="C2431" s="9"/>
      <c r="D2431" s="9"/>
      <c r="E2431" s="9"/>
      <c r="F2431" s="9">
        <v>1</v>
      </c>
    </row>
    <row r="2432" spans="1:6" x14ac:dyDescent="0.35">
      <c r="A2432" s="8" t="s">
        <v>940</v>
      </c>
      <c r="B2432" s="9"/>
      <c r="C2432" s="9"/>
      <c r="D2432" s="9">
        <v>1</v>
      </c>
      <c r="E2432" s="9"/>
      <c r="F2432" s="9">
        <v>1</v>
      </c>
    </row>
    <row r="2433" spans="1:6" x14ac:dyDescent="0.35">
      <c r="A2433" s="8" t="s">
        <v>1113</v>
      </c>
      <c r="B2433" s="9">
        <v>1</v>
      </c>
      <c r="C2433" s="9"/>
      <c r="D2433" s="9"/>
      <c r="E2433" s="9"/>
      <c r="F2433" s="9">
        <v>1</v>
      </c>
    </row>
    <row r="2434" spans="1:6" x14ac:dyDescent="0.35">
      <c r="A2434" s="8" t="s">
        <v>124</v>
      </c>
      <c r="B2434" s="9"/>
      <c r="C2434" s="9">
        <v>1</v>
      </c>
      <c r="D2434" s="9"/>
      <c r="E2434" s="9"/>
      <c r="F2434" s="9">
        <v>1</v>
      </c>
    </row>
    <row r="2435" spans="1:6" x14ac:dyDescent="0.35">
      <c r="A2435" s="8" t="s">
        <v>2190</v>
      </c>
      <c r="B2435" s="9">
        <v>1</v>
      </c>
      <c r="C2435" s="9"/>
      <c r="D2435" s="9"/>
      <c r="E2435" s="9"/>
      <c r="F2435" s="9">
        <v>1</v>
      </c>
    </row>
    <row r="2436" spans="1:6" x14ac:dyDescent="0.35">
      <c r="A2436" s="8" t="s">
        <v>2139</v>
      </c>
      <c r="B2436" s="9"/>
      <c r="C2436" s="9"/>
      <c r="D2436" s="9"/>
      <c r="E2436" s="9">
        <v>1</v>
      </c>
      <c r="F2436" s="9">
        <v>1</v>
      </c>
    </row>
    <row r="2437" spans="1:6" x14ac:dyDescent="0.35">
      <c r="A2437" s="8" t="s">
        <v>1179</v>
      </c>
      <c r="B2437" s="9">
        <v>1</v>
      </c>
      <c r="C2437" s="9"/>
      <c r="D2437" s="9"/>
      <c r="E2437" s="9"/>
      <c r="F2437" s="9">
        <v>1</v>
      </c>
    </row>
    <row r="2438" spans="1:6" x14ac:dyDescent="0.35">
      <c r="A2438" s="8" t="s">
        <v>892</v>
      </c>
      <c r="B2438" s="9"/>
      <c r="C2438" s="9"/>
      <c r="D2438" s="9">
        <v>1</v>
      </c>
      <c r="E2438" s="9"/>
      <c r="F2438" s="9">
        <v>1</v>
      </c>
    </row>
    <row r="2439" spans="1:6" x14ac:dyDescent="0.35">
      <c r="A2439" s="8" t="s">
        <v>932</v>
      </c>
      <c r="B2439" s="9"/>
      <c r="C2439" s="9"/>
      <c r="D2439" s="9">
        <v>1</v>
      </c>
      <c r="E2439" s="9"/>
      <c r="F2439" s="9">
        <v>1</v>
      </c>
    </row>
    <row r="2440" spans="1:6" x14ac:dyDescent="0.35">
      <c r="A2440" s="8" t="s">
        <v>386</v>
      </c>
      <c r="B2440" s="9"/>
      <c r="C2440" s="9">
        <v>1</v>
      </c>
      <c r="D2440" s="9"/>
      <c r="E2440" s="9"/>
      <c r="F2440" s="9">
        <v>1</v>
      </c>
    </row>
    <row r="2441" spans="1:6" x14ac:dyDescent="0.35">
      <c r="A2441" s="8" t="s">
        <v>938</v>
      </c>
      <c r="B2441" s="9"/>
      <c r="C2441" s="9"/>
      <c r="D2441" s="9">
        <v>1</v>
      </c>
      <c r="E2441" s="9"/>
      <c r="F2441" s="9">
        <v>1</v>
      </c>
    </row>
    <row r="2442" spans="1:6" x14ac:dyDescent="0.35">
      <c r="A2442" s="8" t="s">
        <v>2141</v>
      </c>
      <c r="B2442" s="9"/>
      <c r="C2442" s="9"/>
      <c r="D2442" s="9"/>
      <c r="E2442" s="9">
        <v>1</v>
      </c>
      <c r="F2442" s="9">
        <v>1</v>
      </c>
    </row>
    <row r="2443" spans="1:6" x14ac:dyDescent="0.35">
      <c r="A2443" s="8" t="s">
        <v>157</v>
      </c>
      <c r="B2443" s="9"/>
      <c r="C2443" s="9"/>
      <c r="D2443" s="9"/>
      <c r="E2443" s="9">
        <v>1</v>
      </c>
      <c r="F2443" s="9">
        <v>1</v>
      </c>
    </row>
    <row r="2444" spans="1:6" x14ac:dyDescent="0.35">
      <c r="A2444" s="8" t="s">
        <v>2152</v>
      </c>
      <c r="B2444" s="9">
        <v>1</v>
      </c>
      <c r="C2444" s="9"/>
      <c r="D2444" s="9"/>
      <c r="E2444" s="9"/>
      <c r="F2444" s="9">
        <v>1</v>
      </c>
    </row>
    <row r="2445" spans="1:6" x14ac:dyDescent="0.35">
      <c r="A2445" s="8" t="s">
        <v>176</v>
      </c>
      <c r="B2445" s="9"/>
      <c r="C2445" s="9"/>
      <c r="D2445" s="9"/>
      <c r="E2445" s="9">
        <v>1</v>
      </c>
      <c r="F2445" s="9">
        <v>1</v>
      </c>
    </row>
    <row r="2446" spans="1:6" x14ac:dyDescent="0.35">
      <c r="A2446" s="8" t="s">
        <v>253</v>
      </c>
      <c r="B2446" s="9"/>
      <c r="C2446" s="9">
        <v>1</v>
      </c>
      <c r="D2446" s="9"/>
      <c r="E2446" s="9"/>
      <c r="F2446" s="9">
        <v>1</v>
      </c>
    </row>
    <row r="2447" spans="1:6" x14ac:dyDescent="0.35">
      <c r="A2447" s="8" t="s">
        <v>2150</v>
      </c>
      <c r="B2447" s="9"/>
      <c r="C2447" s="9">
        <v>1</v>
      </c>
      <c r="D2447" s="9"/>
      <c r="E2447" s="9"/>
      <c r="F2447" s="9">
        <v>1</v>
      </c>
    </row>
    <row r="2448" spans="1:6" x14ac:dyDescent="0.35">
      <c r="A2448" s="8" t="s">
        <v>2149</v>
      </c>
      <c r="B2448" s="9"/>
      <c r="C2448" s="9">
        <v>1</v>
      </c>
      <c r="D2448" s="9"/>
      <c r="E2448" s="9"/>
      <c r="F2448" s="9">
        <v>1</v>
      </c>
    </row>
    <row r="2449" spans="1:6" x14ac:dyDescent="0.35">
      <c r="A2449" s="8" t="s">
        <v>889</v>
      </c>
      <c r="B2449" s="9"/>
      <c r="C2449" s="9"/>
      <c r="D2449" s="9">
        <v>1</v>
      </c>
      <c r="E2449" s="9"/>
      <c r="F2449" s="9">
        <v>1</v>
      </c>
    </row>
    <row r="2450" spans="1:6" x14ac:dyDescent="0.35">
      <c r="A2450" s="8" t="s">
        <v>1059</v>
      </c>
      <c r="B2450" s="9">
        <v>1</v>
      </c>
      <c r="C2450" s="9"/>
      <c r="D2450" s="9"/>
      <c r="E2450" s="9"/>
      <c r="F2450" s="9">
        <v>1</v>
      </c>
    </row>
    <row r="2451" spans="1:6" x14ac:dyDescent="0.35">
      <c r="A2451" s="8" t="s">
        <v>1641</v>
      </c>
      <c r="B2451" s="9">
        <v>1</v>
      </c>
      <c r="C2451" s="9"/>
      <c r="D2451" s="9"/>
      <c r="E2451" s="9"/>
      <c r="F2451" s="9">
        <v>1</v>
      </c>
    </row>
    <row r="2452" spans="1:6" x14ac:dyDescent="0.35">
      <c r="A2452" s="8" t="s">
        <v>724</v>
      </c>
      <c r="B2452" s="9">
        <v>1</v>
      </c>
      <c r="C2452" s="9"/>
      <c r="D2452" s="9"/>
      <c r="E2452" s="9"/>
      <c r="F2452" s="9">
        <v>1</v>
      </c>
    </row>
    <row r="2453" spans="1:6" x14ac:dyDescent="0.35">
      <c r="A2453" s="8" t="s">
        <v>667</v>
      </c>
      <c r="B2453" s="9"/>
      <c r="C2453" s="9"/>
      <c r="D2453" s="9"/>
      <c r="E2453" s="9">
        <v>1</v>
      </c>
      <c r="F2453" s="9">
        <v>1</v>
      </c>
    </row>
    <row r="2454" spans="1:6" x14ac:dyDescent="0.35">
      <c r="A2454" s="8" t="s">
        <v>588</v>
      </c>
      <c r="B2454" s="9">
        <v>1</v>
      </c>
      <c r="C2454" s="9"/>
      <c r="D2454" s="9"/>
      <c r="E2454" s="9"/>
      <c r="F2454" s="9">
        <v>1</v>
      </c>
    </row>
    <row r="2455" spans="1:6" x14ac:dyDescent="0.35">
      <c r="A2455" s="8" t="s">
        <v>1123</v>
      </c>
      <c r="B2455" s="9">
        <v>1</v>
      </c>
      <c r="C2455" s="9"/>
      <c r="D2455" s="9"/>
      <c r="E2455" s="9"/>
      <c r="F2455" s="9">
        <v>1</v>
      </c>
    </row>
    <row r="2456" spans="1:6" x14ac:dyDescent="0.35">
      <c r="A2456" s="8" t="s">
        <v>1219</v>
      </c>
      <c r="B2456" s="9">
        <v>1</v>
      </c>
      <c r="C2456" s="9"/>
      <c r="D2456" s="9"/>
      <c r="E2456" s="9"/>
      <c r="F2456" s="9">
        <v>1</v>
      </c>
    </row>
    <row r="2457" spans="1:6" x14ac:dyDescent="0.35">
      <c r="A2457" s="8" t="s">
        <v>1188</v>
      </c>
      <c r="B2457" s="9">
        <v>1</v>
      </c>
      <c r="C2457" s="9"/>
      <c r="D2457" s="9"/>
      <c r="E2457" s="9"/>
      <c r="F2457" s="9">
        <v>1</v>
      </c>
    </row>
    <row r="2458" spans="1:6" x14ac:dyDescent="0.35">
      <c r="A2458" s="8" t="s">
        <v>201</v>
      </c>
      <c r="B2458" s="9"/>
      <c r="C2458" s="9">
        <v>1</v>
      </c>
      <c r="D2458" s="9"/>
      <c r="E2458" s="9"/>
      <c r="F2458" s="9">
        <v>1</v>
      </c>
    </row>
    <row r="2459" spans="1:6" x14ac:dyDescent="0.35">
      <c r="A2459" s="8" t="s">
        <v>923</v>
      </c>
      <c r="B2459" s="9"/>
      <c r="C2459" s="9"/>
      <c r="D2459" s="9">
        <v>1</v>
      </c>
      <c r="E2459" s="9"/>
      <c r="F2459" s="9">
        <v>1</v>
      </c>
    </row>
    <row r="2460" spans="1:6" x14ac:dyDescent="0.35">
      <c r="A2460" s="8" t="s">
        <v>202</v>
      </c>
      <c r="B2460" s="9"/>
      <c r="C2460" s="9"/>
      <c r="D2460" s="9"/>
      <c r="E2460" s="9">
        <v>1</v>
      </c>
      <c r="F2460" s="9">
        <v>1</v>
      </c>
    </row>
    <row r="2461" spans="1:6" x14ac:dyDescent="0.35">
      <c r="A2461" s="8" t="s">
        <v>1460</v>
      </c>
      <c r="B2461" s="9"/>
      <c r="C2461" s="9"/>
      <c r="D2461" s="9"/>
      <c r="E2461" s="9">
        <v>1</v>
      </c>
      <c r="F2461" s="9">
        <v>1</v>
      </c>
    </row>
    <row r="2462" spans="1:6" x14ac:dyDescent="0.35">
      <c r="A2462" s="8" t="s">
        <v>1229</v>
      </c>
      <c r="B2462" s="9">
        <v>1</v>
      </c>
      <c r="C2462" s="9"/>
      <c r="D2462" s="9"/>
      <c r="E2462" s="9"/>
      <c r="F2462" s="9">
        <v>1</v>
      </c>
    </row>
    <row r="2463" spans="1:6" x14ac:dyDescent="0.35">
      <c r="A2463" s="8" t="s">
        <v>205</v>
      </c>
      <c r="B2463" s="9"/>
      <c r="C2463" s="9">
        <v>1</v>
      </c>
      <c r="D2463" s="9"/>
      <c r="E2463" s="9"/>
      <c r="F2463" s="9">
        <v>1</v>
      </c>
    </row>
    <row r="2464" spans="1:6" x14ac:dyDescent="0.35">
      <c r="A2464" s="8" t="s">
        <v>211</v>
      </c>
      <c r="B2464" s="9"/>
      <c r="C2464" s="9"/>
      <c r="D2464" s="9"/>
      <c r="E2464" s="9">
        <v>1</v>
      </c>
      <c r="F2464" s="9">
        <v>1</v>
      </c>
    </row>
    <row r="2465" spans="1:6" x14ac:dyDescent="0.35">
      <c r="A2465" s="8" t="s">
        <v>1407</v>
      </c>
      <c r="B2465" s="9"/>
      <c r="C2465" s="9">
        <v>1</v>
      </c>
      <c r="D2465" s="9"/>
      <c r="E2465" s="9"/>
      <c r="F2465" s="9">
        <v>1</v>
      </c>
    </row>
    <row r="2466" spans="1:6" x14ac:dyDescent="0.35">
      <c r="A2466" s="8" t="s">
        <v>1202</v>
      </c>
      <c r="B2466" s="9">
        <v>1</v>
      </c>
      <c r="C2466" s="9"/>
      <c r="D2466" s="9"/>
      <c r="E2466" s="9"/>
      <c r="F2466" s="9">
        <v>1</v>
      </c>
    </row>
    <row r="2467" spans="1:6" x14ac:dyDescent="0.35">
      <c r="A2467" s="8" t="s">
        <v>1022</v>
      </c>
      <c r="B2467" s="9">
        <v>1</v>
      </c>
      <c r="C2467" s="9"/>
      <c r="D2467" s="9"/>
      <c r="E2467" s="9"/>
      <c r="F2467" s="9">
        <v>1</v>
      </c>
    </row>
    <row r="2468" spans="1:6" x14ac:dyDescent="0.35">
      <c r="A2468" s="8" t="s">
        <v>1213</v>
      </c>
      <c r="B2468" s="9">
        <v>1</v>
      </c>
      <c r="C2468" s="9"/>
      <c r="D2468" s="9"/>
      <c r="E2468" s="9"/>
      <c r="F2468" s="9">
        <v>1</v>
      </c>
    </row>
    <row r="2469" spans="1:6" x14ac:dyDescent="0.35">
      <c r="A2469" s="8" t="s">
        <v>1145</v>
      </c>
      <c r="B2469" s="9">
        <v>1</v>
      </c>
      <c r="C2469" s="9"/>
      <c r="D2469" s="9"/>
      <c r="E2469" s="9"/>
      <c r="F2469" s="9">
        <v>1</v>
      </c>
    </row>
    <row r="2470" spans="1:6" x14ac:dyDescent="0.35">
      <c r="A2470" s="8" t="s">
        <v>1191</v>
      </c>
      <c r="B2470" s="9">
        <v>1</v>
      </c>
      <c r="C2470" s="9"/>
      <c r="D2470" s="9"/>
      <c r="E2470" s="9"/>
      <c r="F2470" s="9">
        <v>1</v>
      </c>
    </row>
    <row r="2471" spans="1:6" x14ac:dyDescent="0.35">
      <c r="A2471" s="8" t="s">
        <v>428</v>
      </c>
      <c r="B2471" s="9">
        <v>1</v>
      </c>
      <c r="C2471" s="9"/>
      <c r="D2471" s="9"/>
      <c r="E2471" s="9"/>
      <c r="F2471" s="9">
        <v>1</v>
      </c>
    </row>
    <row r="2472" spans="1:6" x14ac:dyDescent="0.35">
      <c r="A2472" s="8" t="s">
        <v>1140</v>
      </c>
      <c r="B2472" s="9">
        <v>1</v>
      </c>
      <c r="C2472" s="9"/>
      <c r="D2472" s="9"/>
      <c r="E2472" s="9"/>
      <c r="F2472" s="9">
        <v>1</v>
      </c>
    </row>
    <row r="2473" spans="1:6" x14ac:dyDescent="0.35">
      <c r="A2473" s="8" t="s">
        <v>2195</v>
      </c>
      <c r="B2473" s="9">
        <v>1</v>
      </c>
      <c r="C2473" s="9"/>
      <c r="D2473" s="9"/>
      <c r="E2473" s="9"/>
      <c r="F2473" s="9">
        <v>1</v>
      </c>
    </row>
    <row r="2474" spans="1:6" x14ac:dyDescent="0.35">
      <c r="A2474" s="8" t="s">
        <v>939</v>
      </c>
      <c r="B2474" s="9"/>
      <c r="C2474" s="9"/>
      <c r="D2474" s="9">
        <v>1</v>
      </c>
      <c r="E2474" s="9"/>
      <c r="F2474" s="9">
        <v>1</v>
      </c>
    </row>
    <row r="2475" spans="1:6" x14ac:dyDescent="0.35">
      <c r="A2475" s="8" t="s">
        <v>922</v>
      </c>
      <c r="B2475" s="9"/>
      <c r="C2475" s="9"/>
      <c r="D2475" s="9">
        <v>1</v>
      </c>
      <c r="E2475" s="9"/>
      <c r="F2475" s="9">
        <v>1</v>
      </c>
    </row>
    <row r="2476" spans="1:6" x14ac:dyDescent="0.35">
      <c r="A2476" s="8" t="s">
        <v>273</v>
      </c>
      <c r="B2476" s="9"/>
      <c r="C2476" s="9"/>
      <c r="D2476" s="9"/>
      <c r="E2476" s="9">
        <v>1</v>
      </c>
      <c r="F2476" s="9">
        <v>1</v>
      </c>
    </row>
    <row r="2477" spans="1:6" x14ac:dyDescent="0.35">
      <c r="A2477" s="8" t="s">
        <v>1372</v>
      </c>
      <c r="B2477" s="9"/>
      <c r="C2477" s="9"/>
      <c r="D2477" s="9"/>
      <c r="E2477" s="9">
        <v>1</v>
      </c>
      <c r="F2477" s="9">
        <v>1</v>
      </c>
    </row>
    <row r="2478" spans="1:6" x14ac:dyDescent="0.35">
      <c r="A2478" s="8" t="s">
        <v>2187</v>
      </c>
      <c r="B2478" s="9"/>
      <c r="C2478" s="9"/>
      <c r="D2478" s="9">
        <v>1</v>
      </c>
      <c r="E2478" s="9"/>
      <c r="F2478" s="9">
        <v>1</v>
      </c>
    </row>
    <row r="2479" spans="1:6" x14ac:dyDescent="0.35">
      <c r="A2479" s="8" t="s">
        <v>1066</v>
      </c>
      <c r="B2479" s="9"/>
      <c r="C2479" s="9"/>
      <c r="D2479" s="9"/>
      <c r="E2479" s="9">
        <v>1</v>
      </c>
      <c r="F2479" s="9">
        <v>1</v>
      </c>
    </row>
    <row r="2480" spans="1:6" x14ac:dyDescent="0.35">
      <c r="A2480" s="8" t="s">
        <v>286</v>
      </c>
      <c r="B2480" s="9"/>
      <c r="C2480" s="9"/>
      <c r="D2480" s="9"/>
      <c r="E2480" s="9">
        <v>1</v>
      </c>
      <c r="F2480" s="9">
        <v>1</v>
      </c>
    </row>
    <row r="2481" spans="1:6" x14ac:dyDescent="0.35">
      <c r="A2481" s="8" t="s">
        <v>2119</v>
      </c>
      <c r="B2481" s="9">
        <v>1</v>
      </c>
      <c r="C2481" s="9"/>
      <c r="D2481" s="9"/>
      <c r="E2481" s="9"/>
      <c r="F2481" s="9">
        <v>1</v>
      </c>
    </row>
    <row r="2482" spans="1:6" x14ac:dyDescent="0.35">
      <c r="A2482" s="8" t="s">
        <v>1199</v>
      </c>
      <c r="B2482" s="9">
        <v>1</v>
      </c>
      <c r="C2482" s="9"/>
      <c r="D2482" s="9"/>
      <c r="E2482" s="9"/>
      <c r="F2482" s="9">
        <v>1</v>
      </c>
    </row>
    <row r="2483" spans="1:6" x14ac:dyDescent="0.35">
      <c r="A2483" s="8" t="s">
        <v>1466</v>
      </c>
      <c r="B2483" s="9"/>
      <c r="C2483" s="9">
        <v>1</v>
      </c>
      <c r="D2483" s="9"/>
      <c r="E2483" s="9"/>
      <c r="F2483" s="9">
        <v>1</v>
      </c>
    </row>
    <row r="2484" spans="1:6" x14ac:dyDescent="0.35">
      <c r="A2484" s="8" t="s">
        <v>1127</v>
      </c>
      <c r="B2484" s="9">
        <v>1</v>
      </c>
      <c r="C2484" s="9"/>
      <c r="D2484" s="9"/>
      <c r="E2484" s="9"/>
      <c r="F2484" s="9">
        <v>1</v>
      </c>
    </row>
    <row r="2485" spans="1:6" x14ac:dyDescent="0.35">
      <c r="A2485" s="8" t="s">
        <v>2156</v>
      </c>
      <c r="B2485" s="9">
        <v>1</v>
      </c>
      <c r="C2485" s="9"/>
      <c r="D2485" s="9"/>
      <c r="E2485" s="9"/>
      <c r="F2485" s="9">
        <v>1</v>
      </c>
    </row>
    <row r="2486" spans="1:6" x14ac:dyDescent="0.35">
      <c r="A2486" s="8" t="s">
        <v>1844</v>
      </c>
      <c r="B2486" s="9">
        <v>1</v>
      </c>
      <c r="C2486" s="9"/>
      <c r="D2486" s="9"/>
      <c r="E2486" s="9"/>
      <c r="F2486" s="9">
        <v>1</v>
      </c>
    </row>
    <row r="2487" spans="1:6" x14ac:dyDescent="0.35">
      <c r="A2487" s="8" t="s">
        <v>1222</v>
      </c>
      <c r="B2487" s="9">
        <v>1</v>
      </c>
      <c r="C2487" s="9"/>
      <c r="D2487" s="9"/>
      <c r="E2487" s="9"/>
      <c r="F2487" s="9">
        <v>1</v>
      </c>
    </row>
    <row r="2488" spans="1:6" x14ac:dyDescent="0.35">
      <c r="A2488" s="8" t="s">
        <v>900</v>
      </c>
      <c r="B2488" s="9"/>
      <c r="C2488" s="9"/>
      <c r="D2488" s="9">
        <v>1</v>
      </c>
      <c r="E2488" s="9"/>
      <c r="F2488" s="9">
        <v>1</v>
      </c>
    </row>
    <row r="2489" spans="1:6" x14ac:dyDescent="0.35">
      <c r="A2489" s="8" t="s">
        <v>959</v>
      </c>
      <c r="B2489" s="9">
        <v>1</v>
      </c>
      <c r="C2489" s="9"/>
      <c r="D2489" s="9"/>
      <c r="E2489" s="9"/>
      <c r="F2489" s="9">
        <v>1</v>
      </c>
    </row>
    <row r="2490" spans="1:6" x14ac:dyDescent="0.35">
      <c r="A2490" s="8" t="s">
        <v>2194</v>
      </c>
      <c r="B2490" s="9"/>
      <c r="C2490" s="9"/>
      <c r="D2490" s="9">
        <v>1</v>
      </c>
      <c r="E2490" s="9"/>
      <c r="F2490" s="9">
        <v>1</v>
      </c>
    </row>
    <row r="2491" spans="1:6" x14ac:dyDescent="0.35">
      <c r="A2491" s="8" t="s">
        <v>2179</v>
      </c>
      <c r="B2491" s="9">
        <v>1</v>
      </c>
      <c r="C2491" s="9"/>
      <c r="D2491" s="9"/>
      <c r="E2491" s="9"/>
      <c r="F2491" s="9">
        <v>1</v>
      </c>
    </row>
    <row r="2492" spans="1:6" x14ac:dyDescent="0.35">
      <c r="A2492" s="8" t="s">
        <v>2028</v>
      </c>
      <c r="B2492" s="9">
        <v>1</v>
      </c>
      <c r="C2492" s="9"/>
      <c r="D2492" s="9"/>
      <c r="E2492" s="9"/>
      <c r="F2492" s="9">
        <v>1</v>
      </c>
    </row>
    <row r="2493" spans="1:6" x14ac:dyDescent="0.35">
      <c r="A2493" s="8" t="s">
        <v>1150</v>
      </c>
      <c r="B2493" s="9">
        <v>1</v>
      </c>
      <c r="C2493" s="9"/>
      <c r="D2493" s="9"/>
      <c r="E2493" s="9"/>
      <c r="F2493" s="9">
        <v>1</v>
      </c>
    </row>
    <row r="2494" spans="1:6" x14ac:dyDescent="0.35">
      <c r="A2494" s="8" t="s">
        <v>2174</v>
      </c>
      <c r="B2494" s="9"/>
      <c r="C2494" s="9">
        <v>1</v>
      </c>
      <c r="D2494" s="9"/>
      <c r="E2494" s="9"/>
      <c r="F2494" s="9">
        <v>1</v>
      </c>
    </row>
    <row r="2495" spans="1:6" x14ac:dyDescent="0.35">
      <c r="A2495" s="8" t="s">
        <v>1114</v>
      </c>
      <c r="B2495" s="9">
        <v>1</v>
      </c>
      <c r="C2495" s="9"/>
      <c r="D2495" s="9"/>
      <c r="E2495" s="9"/>
      <c r="F2495" s="9">
        <v>1</v>
      </c>
    </row>
    <row r="2496" spans="1:6" x14ac:dyDescent="0.35">
      <c r="A2496" s="8" t="s">
        <v>326</v>
      </c>
      <c r="B2496" s="9"/>
      <c r="C2496" s="9"/>
      <c r="D2496" s="9"/>
      <c r="E2496" s="9">
        <v>1</v>
      </c>
      <c r="F2496" s="9">
        <v>1</v>
      </c>
    </row>
    <row r="2497" spans="1:6" x14ac:dyDescent="0.35">
      <c r="A2497" s="8" t="s">
        <v>1462</v>
      </c>
      <c r="B2497" s="9"/>
      <c r="C2497" s="9">
        <v>1</v>
      </c>
      <c r="D2497" s="9"/>
      <c r="E2497" s="9"/>
      <c r="F2497" s="9">
        <v>1</v>
      </c>
    </row>
    <row r="2498" spans="1:6" x14ac:dyDescent="0.35">
      <c r="A2498" s="8" t="s">
        <v>120</v>
      </c>
      <c r="B2498" s="9"/>
      <c r="C2498" s="9">
        <v>1</v>
      </c>
      <c r="D2498" s="9"/>
      <c r="E2498" s="9"/>
      <c r="F2498" s="9">
        <v>1</v>
      </c>
    </row>
    <row r="2499" spans="1:6" x14ac:dyDescent="0.35">
      <c r="A2499" s="8" t="s">
        <v>335</v>
      </c>
      <c r="B2499" s="9"/>
      <c r="C2499" s="9"/>
      <c r="D2499" s="9"/>
      <c r="E2499" s="9">
        <v>1</v>
      </c>
      <c r="F2499" s="9">
        <v>1</v>
      </c>
    </row>
    <row r="2500" spans="1:6" x14ac:dyDescent="0.35">
      <c r="A2500" s="8" t="s">
        <v>340</v>
      </c>
      <c r="B2500" s="9"/>
      <c r="C2500" s="9"/>
      <c r="D2500" s="9"/>
      <c r="E2500" s="9">
        <v>1</v>
      </c>
      <c r="F2500" s="9">
        <v>1</v>
      </c>
    </row>
    <row r="2501" spans="1:6" x14ac:dyDescent="0.35">
      <c r="A2501" s="8" t="s">
        <v>827</v>
      </c>
      <c r="B2501" s="9"/>
      <c r="C2501" s="9"/>
      <c r="D2501" s="9"/>
      <c r="E2501" s="9">
        <v>1</v>
      </c>
      <c r="F2501" s="9">
        <v>1</v>
      </c>
    </row>
    <row r="2502" spans="1:6" x14ac:dyDescent="0.35">
      <c r="A2502" s="8" t="s">
        <v>1125</v>
      </c>
      <c r="B2502" s="9">
        <v>1</v>
      </c>
      <c r="C2502" s="9"/>
      <c r="D2502" s="9"/>
      <c r="E2502" s="9"/>
      <c r="F2502" s="9">
        <v>1</v>
      </c>
    </row>
    <row r="2503" spans="1:6" x14ac:dyDescent="0.35">
      <c r="A2503" s="8" t="s">
        <v>1134</v>
      </c>
      <c r="B2503" s="9">
        <v>1</v>
      </c>
      <c r="C2503" s="9"/>
      <c r="D2503" s="9"/>
      <c r="E2503" s="9"/>
      <c r="F2503" s="9">
        <v>1</v>
      </c>
    </row>
    <row r="2504" spans="1:6" x14ac:dyDescent="0.35">
      <c r="A2504" s="8" t="s">
        <v>359</v>
      </c>
      <c r="B2504" s="9"/>
      <c r="C2504" s="9"/>
      <c r="D2504" s="9"/>
      <c r="E2504" s="9">
        <v>1</v>
      </c>
      <c r="F2504" s="9">
        <v>1</v>
      </c>
    </row>
    <row r="2505" spans="1:6" x14ac:dyDescent="0.35">
      <c r="A2505" s="8" t="s">
        <v>251</v>
      </c>
      <c r="B2505" s="9"/>
      <c r="C2505" s="9">
        <v>1</v>
      </c>
      <c r="D2505" s="9"/>
      <c r="E2505" s="9"/>
      <c r="F2505" s="9">
        <v>1</v>
      </c>
    </row>
    <row r="2506" spans="1:6" x14ac:dyDescent="0.35">
      <c r="A2506" s="8" t="s">
        <v>1057</v>
      </c>
      <c r="B2506" s="9">
        <v>1</v>
      </c>
      <c r="C2506" s="9"/>
      <c r="D2506" s="9"/>
      <c r="E2506" s="9"/>
      <c r="F2506" s="9">
        <v>1</v>
      </c>
    </row>
    <row r="2507" spans="1:6" x14ac:dyDescent="0.35">
      <c r="A2507" s="8" t="s">
        <v>1187</v>
      </c>
      <c r="B2507" s="9">
        <v>1</v>
      </c>
      <c r="C2507" s="9"/>
      <c r="D2507" s="9"/>
      <c r="E2507" s="9"/>
      <c r="F2507" s="9">
        <v>1</v>
      </c>
    </row>
    <row r="2508" spans="1:6" x14ac:dyDescent="0.35">
      <c r="A2508" s="8" t="s">
        <v>374</v>
      </c>
      <c r="B2508" s="9"/>
      <c r="C2508" s="9"/>
      <c r="D2508" s="9"/>
      <c r="E2508" s="9">
        <v>1</v>
      </c>
      <c r="F2508" s="9">
        <v>1</v>
      </c>
    </row>
    <row r="2509" spans="1:6" x14ac:dyDescent="0.35">
      <c r="A2509" s="8" t="s">
        <v>376</v>
      </c>
      <c r="B2509" s="9"/>
      <c r="C2509" s="9"/>
      <c r="D2509" s="9"/>
      <c r="E2509" s="9">
        <v>1</v>
      </c>
      <c r="F2509" s="9">
        <v>1</v>
      </c>
    </row>
    <row r="2510" spans="1:6" x14ac:dyDescent="0.35">
      <c r="A2510" s="8" t="s">
        <v>377</v>
      </c>
      <c r="B2510" s="9"/>
      <c r="C2510" s="9">
        <v>1</v>
      </c>
      <c r="D2510" s="9"/>
      <c r="E2510" s="9"/>
      <c r="F2510" s="9">
        <v>1</v>
      </c>
    </row>
    <row r="2511" spans="1:6" x14ac:dyDescent="0.35">
      <c r="A2511" s="8" t="s">
        <v>379</v>
      </c>
      <c r="B2511" s="9"/>
      <c r="C2511" s="9">
        <v>1</v>
      </c>
      <c r="D2511" s="9"/>
      <c r="E2511" s="9"/>
      <c r="F2511" s="9">
        <v>1</v>
      </c>
    </row>
    <row r="2512" spans="1:6" x14ac:dyDescent="0.35">
      <c r="A2512" s="8" t="s">
        <v>1116</v>
      </c>
      <c r="B2512" s="9">
        <v>1</v>
      </c>
      <c r="C2512" s="9"/>
      <c r="D2512" s="9"/>
      <c r="E2512" s="9"/>
      <c r="F2512" s="9">
        <v>1</v>
      </c>
    </row>
    <row r="2513" spans="1:6" x14ac:dyDescent="0.35">
      <c r="A2513" s="8" t="s">
        <v>749</v>
      </c>
      <c r="B2513" s="9">
        <v>1</v>
      </c>
      <c r="C2513" s="9"/>
      <c r="D2513" s="9"/>
      <c r="E2513" s="9"/>
      <c r="F2513" s="9">
        <v>1</v>
      </c>
    </row>
    <row r="2514" spans="1:6" x14ac:dyDescent="0.35">
      <c r="A2514" s="8" t="s">
        <v>384</v>
      </c>
      <c r="B2514" s="9"/>
      <c r="C2514" s="9"/>
      <c r="D2514" s="9"/>
      <c r="E2514" s="9">
        <v>1</v>
      </c>
      <c r="F2514" s="9">
        <v>1</v>
      </c>
    </row>
    <row r="2515" spans="1:6" x14ac:dyDescent="0.35">
      <c r="A2515" s="8" t="s">
        <v>1121</v>
      </c>
      <c r="B2515" s="9">
        <v>1</v>
      </c>
      <c r="C2515" s="9"/>
      <c r="D2515" s="9"/>
      <c r="E2515" s="9"/>
      <c r="F2515" s="9">
        <v>1</v>
      </c>
    </row>
    <row r="2516" spans="1:6" x14ac:dyDescent="0.35">
      <c r="A2516" s="8" t="s">
        <v>981</v>
      </c>
      <c r="B2516" s="9">
        <v>1</v>
      </c>
      <c r="C2516" s="9"/>
      <c r="D2516" s="9"/>
      <c r="E2516" s="9"/>
      <c r="F2516" s="9">
        <v>1</v>
      </c>
    </row>
    <row r="2517" spans="1:6" x14ac:dyDescent="0.35">
      <c r="A2517" s="8" t="s">
        <v>1157</v>
      </c>
      <c r="B2517" s="9">
        <v>1</v>
      </c>
      <c r="C2517" s="9"/>
      <c r="D2517" s="9"/>
      <c r="E2517" s="9"/>
      <c r="F2517" s="9">
        <v>1</v>
      </c>
    </row>
    <row r="2519" spans="1:6" x14ac:dyDescent="0.35">
      <c r="A2519" s="15" t="s">
        <v>2214</v>
      </c>
      <c r="B2519" s="15" t="s">
        <v>575</v>
      </c>
      <c r="C2519" s="15" t="s">
        <v>9</v>
      </c>
      <c r="D2519" s="15" t="s">
        <v>791</v>
      </c>
      <c r="E2519" s="15" t="s">
        <v>30</v>
      </c>
      <c r="F2519" s="15" t="s">
        <v>2215</v>
      </c>
    </row>
    <row r="2520" spans="1:6" x14ac:dyDescent="0.35">
      <c r="A2520" s="8" t="s">
        <v>379</v>
      </c>
      <c r="B2520" s="9">
        <v>7</v>
      </c>
      <c r="C2520" s="9">
        <v>1</v>
      </c>
      <c r="D2520" s="9"/>
      <c r="E2520" s="9"/>
      <c r="F2520" s="9">
        <v>8</v>
      </c>
    </row>
    <row r="2521" spans="1:6" x14ac:dyDescent="0.35">
      <c r="A2521" s="8" t="s">
        <v>146</v>
      </c>
      <c r="B2521" s="9">
        <v>3</v>
      </c>
      <c r="C2521" s="9"/>
      <c r="D2521" s="9">
        <v>1</v>
      </c>
      <c r="E2521" s="9"/>
      <c r="F2521" s="9">
        <v>4</v>
      </c>
    </row>
    <row r="2522" spans="1:6" x14ac:dyDescent="0.35">
      <c r="A2522" s="8" t="s">
        <v>664</v>
      </c>
      <c r="B2522" s="9">
        <v>4</v>
      </c>
      <c r="C2522" s="9"/>
      <c r="D2522" s="9"/>
      <c r="E2522" s="9"/>
      <c r="F2522" s="9">
        <v>4</v>
      </c>
    </row>
    <row r="2523" spans="1:6" x14ac:dyDescent="0.35">
      <c r="A2523" s="8" t="s">
        <v>724</v>
      </c>
      <c r="B2523" s="9">
        <v>3</v>
      </c>
      <c r="C2523" s="9"/>
      <c r="D2523" s="9"/>
      <c r="E2523" s="9"/>
      <c r="F2523" s="9">
        <v>3</v>
      </c>
    </row>
    <row r="2524" spans="1:6" x14ac:dyDescent="0.35">
      <c r="A2524" s="8" t="s">
        <v>541</v>
      </c>
      <c r="B2524" s="9">
        <v>3</v>
      </c>
      <c r="C2524" s="9"/>
      <c r="D2524" s="9"/>
      <c r="E2524" s="9"/>
      <c r="F2524" s="9">
        <v>3</v>
      </c>
    </row>
    <row r="2525" spans="1:6" x14ac:dyDescent="0.35">
      <c r="A2525" s="8" t="s">
        <v>978</v>
      </c>
      <c r="B2525" s="9">
        <v>3</v>
      </c>
      <c r="C2525" s="9"/>
      <c r="D2525" s="9"/>
      <c r="E2525" s="9"/>
      <c r="F2525" s="9">
        <v>3</v>
      </c>
    </row>
    <row r="2526" spans="1:6" x14ac:dyDescent="0.35">
      <c r="A2526" s="8" t="s">
        <v>591</v>
      </c>
      <c r="B2526" s="9">
        <v>3</v>
      </c>
      <c r="C2526" s="9"/>
      <c r="D2526" s="9"/>
      <c r="E2526" s="9"/>
      <c r="F2526" s="9">
        <v>3</v>
      </c>
    </row>
    <row r="2527" spans="1:6" x14ac:dyDescent="0.35">
      <c r="A2527" s="8" t="s">
        <v>1210</v>
      </c>
      <c r="B2527" s="9">
        <v>2</v>
      </c>
      <c r="C2527" s="9"/>
      <c r="D2527" s="9"/>
      <c r="E2527" s="9">
        <v>1</v>
      </c>
      <c r="F2527" s="9">
        <v>3</v>
      </c>
    </row>
    <row r="2528" spans="1:6" x14ac:dyDescent="0.35">
      <c r="A2528" s="8" t="s">
        <v>1111</v>
      </c>
      <c r="B2528" s="9">
        <v>3</v>
      </c>
      <c r="C2528" s="9"/>
      <c r="D2528" s="9"/>
      <c r="E2528" s="9"/>
      <c r="F2528" s="9">
        <v>3</v>
      </c>
    </row>
    <row r="2529" spans="1:6" x14ac:dyDescent="0.35">
      <c r="A2529" s="8" t="s">
        <v>106</v>
      </c>
      <c r="B2529" s="9"/>
      <c r="C2529" s="9"/>
      <c r="D2529" s="9"/>
      <c r="E2529" s="9">
        <v>2</v>
      </c>
      <c r="F2529" s="9">
        <v>2</v>
      </c>
    </row>
    <row r="2530" spans="1:6" x14ac:dyDescent="0.35">
      <c r="A2530" s="8" t="s">
        <v>2054</v>
      </c>
      <c r="B2530" s="9">
        <v>2</v>
      </c>
      <c r="C2530" s="9"/>
      <c r="D2530" s="9"/>
      <c r="E2530" s="9"/>
      <c r="F2530" s="9">
        <v>2</v>
      </c>
    </row>
    <row r="2531" spans="1:6" x14ac:dyDescent="0.35">
      <c r="A2531" s="8" t="s">
        <v>1642</v>
      </c>
      <c r="B2531" s="9">
        <v>2</v>
      </c>
      <c r="C2531" s="9"/>
      <c r="D2531" s="9"/>
      <c r="E2531" s="9"/>
      <c r="F2531" s="9">
        <v>2</v>
      </c>
    </row>
    <row r="2532" spans="1:6" x14ac:dyDescent="0.35">
      <c r="A2532" s="8" t="s">
        <v>2057</v>
      </c>
      <c r="B2532" s="9">
        <v>2</v>
      </c>
      <c r="C2532" s="9"/>
      <c r="D2532" s="9"/>
      <c r="E2532" s="9"/>
      <c r="F2532" s="9">
        <v>2</v>
      </c>
    </row>
    <row r="2533" spans="1:6" x14ac:dyDescent="0.35">
      <c r="A2533" s="8" t="s">
        <v>428</v>
      </c>
      <c r="B2533" s="9">
        <v>2</v>
      </c>
      <c r="C2533" s="9"/>
      <c r="D2533" s="9"/>
      <c r="E2533" s="9"/>
      <c r="F2533" s="9">
        <v>2</v>
      </c>
    </row>
    <row r="2534" spans="1:6" x14ac:dyDescent="0.35">
      <c r="A2534" s="8" t="s">
        <v>1467</v>
      </c>
      <c r="B2534" s="9"/>
      <c r="C2534" s="9"/>
      <c r="D2534" s="9"/>
      <c r="E2534" s="9">
        <v>2</v>
      </c>
      <c r="F2534" s="9">
        <v>2</v>
      </c>
    </row>
    <row r="2535" spans="1:6" x14ac:dyDescent="0.35">
      <c r="A2535" s="8" t="s">
        <v>900</v>
      </c>
      <c r="B2535" s="9"/>
      <c r="C2535" s="9"/>
      <c r="D2535" s="9">
        <v>2</v>
      </c>
      <c r="E2535" s="9"/>
      <c r="F2535" s="9">
        <v>2</v>
      </c>
    </row>
    <row r="2536" spans="1:6" x14ac:dyDescent="0.35">
      <c r="A2536" s="8" t="s">
        <v>2028</v>
      </c>
      <c r="B2536" s="9">
        <v>2</v>
      </c>
      <c r="C2536" s="9"/>
      <c r="D2536" s="9"/>
      <c r="E2536" s="9"/>
      <c r="F2536" s="9">
        <v>2</v>
      </c>
    </row>
    <row r="2537" spans="1:6" x14ac:dyDescent="0.35">
      <c r="A2537" s="8" t="s">
        <v>328</v>
      </c>
      <c r="B2537" s="9"/>
      <c r="C2537" s="9">
        <v>2</v>
      </c>
      <c r="D2537" s="9"/>
      <c r="E2537" s="9"/>
      <c r="F2537" s="9">
        <v>2</v>
      </c>
    </row>
    <row r="2538" spans="1:6" x14ac:dyDescent="0.35">
      <c r="A2538" s="8" t="s">
        <v>372</v>
      </c>
      <c r="B2538" s="9">
        <v>2</v>
      </c>
      <c r="C2538" s="9"/>
      <c r="D2538" s="9"/>
      <c r="E2538" s="9"/>
      <c r="F2538" s="9">
        <v>2</v>
      </c>
    </row>
    <row r="2539" spans="1:6" x14ac:dyDescent="0.35">
      <c r="A2539" s="8" t="s">
        <v>1107</v>
      </c>
      <c r="B2539" s="9">
        <v>2</v>
      </c>
      <c r="C2539" s="9"/>
      <c r="D2539" s="9"/>
      <c r="E2539" s="9"/>
      <c r="F2539" s="9">
        <v>2</v>
      </c>
    </row>
    <row r="2540" spans="1:6" x14ac:dyDescent="0.35">
      <c r="A2540" s="8" t="s">
        <v>932</v>
      </c>
      <c r="B2540" s="9"/>
      <c r="C2540" s="9"/>
      <c r="D2540" s="9">
        <v>1</v>
      </c>
      <c r="E2540" s="9"/>
      <c r="F2540" s="9">
        <v>1</v>
      </c>
    </row>
    <row r="2541" spans="1:6" x14ac:dyDescent="0.35">
      <c r="A2541" s="8" t="s">
        <v>2150</v>
      </c>
      <c r="B2541" s="9"/>
      <c r="C2541" s="9">
        <v>1</v>
      </c>
      <c r="D2541" s="9"/>
      <c r="E2541" s="9"/>
      <c r="F2541" s="9">
        <v>1</v>
      </c>
    </row>
    <row r="2542" spans="1:6" x14ac:dyDescent="0.35">
      <c r="A2542" s="8" t="s">
        <v>2149</v>
      </c>
      <c r="B2542" s="9"/>
      <c r="C2542" s="9">
        <v>1</v>
      </c>
      <c r="D2542" s="9"/>
      <c r="E2542" s="9"/>
      <c r="F2542" s="9">
        <v>1</v>
      </c>
    </row>
    <row r="2543" spans="1:6" x14ac:dyDescent="0.35">
      <c r="A2543" s="8" t="s">
        <v>1624</v>
      </c>
      <c r="B2543" s="9">
        <v>1</v>
      </c>
      <c r="C2543" s="9"/>
      <c r="D2543" s="9"/>
      <c r="E2543" s="9"/>
      <c r="F2543" s="9">
        <v>1</v>
      </c>
    </row>
    <row r="2544" spans="1:6" x14ac:dyDescent="0.35">
      <c r="A2544" s="8" t="s">
        <v>645</v>
      </c>
      <c r="B2544" s="9">
        <v>1</v>
      </c>
      <c r="C2544" s="9"/>
      <c r="D2544" s="9"/>
      <c r="E2544" s="9"/>
      <c r="F2544" s="9">
        <v>1</v>
      </c>
    </row>
    <row r="2545" spans="1:6" x14ac:dyDescent="0.35">
      <c r="A2545" s="8" t="s">
        <v>2047</v>
      </c>
      <c r="B2545" s="9">
        <v>1</v>
      </c>
      <c r="C2545" s="9"/>
      <c r="D2545" s="9"/>
      <c r="E2545" s="9"/>
      <c r="F2545" s="9">
        <v>1</v>
      </c>
    </row>
    <row r="2546" spans="1:6" x14ac:dyDescent="0.35">
      <c r="A2546" s="8" t="s">
        <v>1837</v>
      </c>
      <c r="B2546" s="9">
        <v>1</v>
      </c>
      <c r="C2546" s="9"/>
      <c r="D2546" s="9"/>
      <c r="E2546" s="9"/>
      <c r="F2546" s="9">
        <v>1</v>
      </c>
    </row>
    <row r="2547" spans="1:6" x14ac:dyDescent="0.35">
      <c r="A2547" s="8" t="s">
        <v>2043</v>
      </c>
      <c r="B2547" s="9">
        <v>1</v>
      </c>
      <c r="C2547" s="9"/>
      <c r="D2547" s="9"/>
      <c r="E2547" s="9"/>
      <c r="F2547" s="9">
        <v>1</v>
      </c>
    </row>
    <row r="2548" spans="1:6" x14ac:dyDescent="0.35">
      <c r="A2548" s="8" t="s">
        <v>202</v>
      </c>
      <c r="B2548" s="9"/>
      <c r="C2548" s="9"/>
      <c r="D2548" s="9"/>
      <c r="E2548" s="9">
        <v>1</v>
      </c>
      <c r="F2548" s="9">
        <v>1</v>
      </c>
    </row>
    <row r="2549" spans="1:6" x14ac:dyDescent="0.35">
      <c r="A2549" s="8" t="s">
        <v>2058</v>
      </c>
      <c r="B2549" s="9">
        <v>1</v>
      </c>
      <c r="C2549" s="9"/>
      <c r="D2549" s="9"/>
      <c r="E2549" s="9"/>
      <c r="F2549" s="9">
        <v>1</v>
      </c>
    </row>
    <row r="2550" spans="1:6" x14ac:dyDescent="0.35">
      <c r="A2550" s="8" t="s">
        <v>2037</v>
      </c>
      <c r="B2550" s="9">
        <v>1</v>
      </c>
      <c r="C2550" s="9"/>
      <c r="D2550" s="9"/>
      <c r="E2550" s="9"/>
      <c r="F2550" s="9">
        <v>1</v>
      </c>
    </row>
    <row r="2551" spans="1:6" x14ac:dyDescent="0.35">
      <c r="A2551" s="8" t="s">
        <v>2055</v>
      </c>
      <c r="B2551" s="9">
        <v>1</v>
      </c>
      <c r="C2551" s="9"/>
      <c r="D2551" s="9"/>
      <c r="E2551" s="9"/>
      <c r="F2551" s="9">
        <v>1</v>
      </c>
    </row>
    <row r="2552" spans="1:6" x14ac:dyDescent="0.35">
      <c r="A2552" s="8" t="s">
        <v>898</v>
      </c>
      <c r="B2552" s="9"/>
      <c r="C2552" s="9"/>
      <c r="D2552" s="9">
        <v>1</v>
      </c>
      <c r="E2552" s="9"/>
      <c r="F2552" s="9">
        <v>1</v>
      </c>
    </row>
    <row r="2553" spans="1:6" x14ac:dyDescent="0.35">
      <c r="A2553" s="8" t="s">
        <v>2053</v>
      </c>
      <c r="B2553" s="9">
        <v>1</v>
      </c>
      <c r="C2553" s="9"/>
      <c r="D2553" s="9"/>
      <c r="E2553" s="9"/>
      <c r="F2553" s="9">
        <v>1</v>
      </c>
    </row>
    <row r="2554" spans="1:6" x14ac:dyDescent="0.35">
      <c r="A2554" s="8" t="s">
        <v>28</v>
      </c>
      <c r="B2554" s="9">
        <v>1</v>
      </c>
      <c r="C2554" s="9"/>
      <c r="D2554" s="9"/>
      <c r="E2554" s="9"/>
      <c r="F2554" s="9">
        <v>1</v>
      </c>
    </row>
    <row r="2555" spans="1:6" x14ac:dyDescent="0.35">
      <c r="A2555" s="8" t="s">
        <v>2025</v>
      </c>
      <c r="B2555" s="9">
        <v>1</v>
      </c>
      <c r="C2555" s="9"/>
      <c r="D2555" s="9"/>
      <c r="E2555" s="9"/>
      <c r="F2555" s="9">
        <v>1</v>
      </c>
    </row>
    <row r="2556" spans="1:6" x14ac:dyDescent="0.35">
      <c r="A2556" s="8" t="s">
        <v>2024</v>
      </c>
      <c r="B2556" s="9">
        <v>1</v>
      </c>
      <c r="C2556" s="9"/>
      <c r="D2556" s="9"/>
      <c r="E2556" s="9"/>
      <c r="F2556" s="9">
        <v>1</v>
      </c>
    </row>
    <row r="2557" spans="1:6" x14ac:dyDescent="0.35">
      <c r="A2557" s="8" t="s">
        <v>430</v>
      </c>
      <c r="B2557" s="9">
        <v>1</v>
      </c>
      <c r="C2557" s="9"/>
      <c r="D2557" s="9"/>
      <c r="E2557" s="9"/>
      <c r="F2557" s="9">
        <v>1</v>
      </c>
    </row>
    <row r="2558" spans="1:6" x14ac:dyDescent="0.35">
      <c r="A2558" s="8" t="s">
        <v>2056</v>
      </c>
      <c r="B2558" s="9">
        <v>1</v>
      </c>
      <c r="C2558" s="9"/>
      <c r="D2558" s="9"/>
      <c r="E2558" s="9"/>
      <c r="F2558" s="9">
        <v>1</v>
      </c>
    </row>
    <row r="2559" spans="1:6" x14ac:dyDescent="0.35">
      <c r="A2559" s="8" t="s">
        <v>1762</v>
      </c>
      <c r="B2559" s="9">
        <v>1</v>
      </c>
      <c r="C2559" s="9"/>
      <c r="D2559" s="9"/>
      <c r="E2559" s="9"/>
      <c r="F2559" s="9">
        <v>1</v>
      </c>
    </row>
    <row r="2560" spans="1:6" x14ac:dyDescent="0.35">
      <c r="A2560" s="8" t="s">
        <v>2052</v>
      </c>
      <c r="B2560" s="9">
        <v>1</v>
      </c>
      <c r="C2560" s="9"/>
      <c r="D2560" s="9"/>
      <c r="E2560" s="9"/>
      <c r="F2560" s="9">
        <v>1</v>
      </c>
    </row>
    <row r="2561" spans="1:9" x14ac:dyDescent="0.35">
      <c r="A2561" s="8" t="s">
        <v>2008</v>
      </c>
      <c r="B2561" s="9">
        <v>1</v>
      </c>
      <c r="C2561" s="9"/>
      <c r="D2561" s="9"/>
      <c r="E2561" s="9"/>
      <c r="F2561" s="9">
        <v>1</v>
      </c>
    </row>
    <row r="2562" spans="1:9" x14ac:dyDescent="0.35">
      <c r="A2562" s="8" t="s">
        <v>374</v>
      </c>
      <c r="B2562" s="9"/>
      <c r="C2562" s="9"/>
      <c r="D2562" s="9"/>
      <c r="E2562" s="9">
        <v>1</v>
      </c>
      <c r="F2562" s="9">
        <v>1</v>
      </c>
    </row>
    <row r="2563" spans="1:9" x14ac:dyDescent="0.35">
      <c r="A2563" s="8" t="s">
        <v>169</v>
      </c>
      <c r="B2563" s="9"/>
      <c r="C2563" s="9"/>
      <c r="D2563" s="9">
        <v>1</v>
      </c>
      <c r="E2563" s="9"/>
      <c r="F2563" s="9">
        <v>1</v>
      </c>
    </row>
    <row r="2566" spans="1:9" x14ac:dyDescent="0.35">
      <c r="A2566" s="15" t="s">
        <v>2214</v>
      </c>
      <c r="B2566" s="15" t="s">
        <v>2402</v>
      </c>
      <c r="C2566" s="15" t="s">
        <v>2401</v>
      </c>
      <c r="D2566" s="15" t="s">
        <v>575</v>
      </c>
      <c r="E2566" s="15" t="s">
        <v>2393</v>
      </c>
      <c r="F2566" s="15" t="s">
        <v>2215</v>
      </c>
      <c r="H2566" s="6" t="str">
        <f>D2566</f>
        <v>kickoff</v>
      </c>
      <c r="I2566" s="25" t="s">
        <v>2474</v>
      </c>
    </row>
    <row r="2567" spans="1:9" x14ac:dyDescent="0.35">
      <c r="A2567" s="8" t="s">
        <v>591</v>
      </c>
      <c r="B2567" s="9">
        <v>4</v>
      </c>
      <c r="C2567" s="9">
        <v>2</v>
      </c>
      <c r="D2567" s="9">
        <v>9</v>
      </c>
      <c r="E2567" s="9">
        <v>1</v>
      </c>
      <c r="F2567" s="9">
        <v>16</v>
      </c>
      <c r="G2567" t="str">
        <f>A2567</f>
        <v>MPAs</v>
      </c>
      <c r="H2567">
        <f>D2567</f>
        <v>9</v>
      </c>
      <c r="I2567">
        <f>F2567-H2567</f>
        <v>7</v>
      </c>
    </row>
    <row r="2568" spans="1:9" x14ac:dyDescent="0.35">
      <c r="A2568" s="8" t="s">
        <v>428</v>
      </c>
      <c r="B2568" s="9">
        <v>5</v>
      </c>
      <c r="C2568" s="9">
        <v>4</v>
      </c>
      <c r="D2568" s="9">
        <v>4</v>
      </c>
      <c r="E2568" s="9">
        <v>2</v>
      </c>
      <c r="F2568" s="9">
        <v>15</v>
      </c>
      <c r="G2568" s="6" t="str">
        <f t="shared" ref="G2568:G2590" si="47">A2568</f>
        <v>local communities</v>
      </c>
      <c r="H2568" s="6">
        <f t="shared" ref="H2568:H2590" si="48">D2568</f>
        <v>4</v>
      </c>
      <c r="I2568" s="6">
        <f t="shared" ref="I2568:I2590" si="49">F2568-H2568</f>
        <v>11</v>
      </c>
    </row>
    <row r="2569" spans="1:9" x14ac:dyDescent="0.35">
      <c r="A2569" s="8" t="s">
        <v>430</v>
      </c>
      <c r="B2569" s="9">
        <v>8</v>
      </c>
      <c r="C2569" s="9">
        <v>2</v>
      </c>
      <c r="D2569" s="9">
        <v>4</v>
      </c>
      <c r="E2569" s="9">
        <v>1</v>
      </c>
      <c r="F2569" s="9">
        <v>15</v>
      </c>
      <c r="G2569" s="6" t="str">
        <f t="shared" si="47"/>
        <v>small-scale fisheries</v>
      </c>
      <c r="H2569" s="6">
        <f t="shared" si="48"/>
        <v>4</v>
      </c>
      <c r="I2569" s="6">
        <f t="shared" si="49"/>
        <v>11</v>
      </c>
    </row>
    <row r="2570" spans="1:9" x14ac:dyDescent="0.35">
      <c r="A2570" s="8" t="s">
        <v>590</v>
      </c>
      <c r="B2570" s="9">
        <v>4</v>
      </c>
      <c r="C2570" s="9">
        <v>4</v>
      </c>
      <c r="D2570" s="9"/>
      <c r="E2570" s="9">
        <v>2</v>
      </c>
      <c r="F2570" s="9">
        <v>10</v>
      </c>
      <c r="G2570" s="6" t="str">
        <f t="shared" si="47"/>
        <v>jobs</v>
      </c>
      <c r="H2570" s="6">
        <f t="shared" si="48"/>
        <v>0</v>
      </c>
      <c r="I2570" s="6">
        <f t="shared" si="49"/>
        <v>10</v>
      </c>
    </row>
    <row r="2571" spans="1:9" x14ac:dyDescent="0.35">
      <c r="A2571" s="8" t="s">
        <v>2028</v>
      </c>
      <c r="B2571" s="9">
        <v>5</v>
      </c>
      <c r="C2571" s="9"/>
      <c r="D2571" s="9">
        <v>3</v>
      </c>
      <c r="E2571" s="9"/>
      <c r="F2571" s="9">
        <v>8</v>
      </c>
      <c r="G2571" s="6" t="str">
        <f t="shared" si="47"/>
        <v>revenue</v>
      </c>
      <c r="H2571" s="6">
        <f t="shared" si="48"/>
        <v>3</v>
      </c>
      <c r="I2571" s="6">
        <f t="shared" si="49"/>
        <v>5</v>
      </c>
    </row>
    <row r="2572" spans="1:9" x14ac:dyDescent="0.35">
      <c r="A2572" s="8" t="s">
        <v>645</v>
      </c>
      <c r="B2572" s="9"/>
      <c r="C2572" s="9">
        <v>1</v>
      </c>
      <c r="D2572" s="9">
        <v>5</v>
      </c>
      <c r="E2572" s="9">
        <v>1</v>
      </c>
      <c r="F2572" s="9">
        <v>7</v>
      </c>
      <c r="G2572" s="6" t="str">
        <f t="shared" si="47"/>
        <v>fishing</v>
      </c>
      <c r="H2572" s="6">
        <f t="shared" si="48"/>
        <v>5</v>
      </c>
      <c r="I2572" s="6">
        <f t="shared" si="49"/>
        <v>2</v>
      </c>
    </row>
    <row r="2573" spans="1:9" x14ac:dyDescent="0.35">
      <c r="A2573" s="8" t="s">
        <v>1623</v>
      </c>
      <c r="B2573" s="9">
        <v>4</v>
      </c>
      <c r="C2573" s="9">
        <v>1</v>
      </c>
      <c r="D2573" s="9">
        <v>2</v>
      </c>
      <c r="E2573" s="9"/>
      <c r="F2573" s="9">
        <v>7</v>
      </c>
      <c r="G2573" s="6" t="str">
        <f t="shared" si="47"/>
        <v>people</v>
      </c>
      <c r="H2573" s="6">
        <f t="shared" si="48"/>
        <v>2</v>
      </c>
      <c r="I2573" s="6">
        <f t="shared" si="49"/>
        <v>5</v>
      </c>
    </row>
    <row r="2574" spans="1:9" x14ac:dyDescent="0.35">
      <c r="A2574" s="8" t="s">
        <v>1844</v>
      </c>
      <c r="B2574" s="9"/>
      <c r="C2574" s="9">
        <v>5</v>
      </c>
      <c r="D2574" s="9">
        <v>1</v>
      </c>
      <c r="E2574" s="9">
        <v>1</v>
      </c>
      <c r="F2574" s="9">
        <v>7</v>
      </c>
      <c r="G2574" s="6" t="str">
        <f t="shared" si="47"/>
        <v>profit</v>
      </c>
      <c r="H2574" s="6">
        <f t="shared" si="48"/>
        <v>1</v>
      </c>
      <c r="I2574" s="6">
        <f t="shared" si="49"/>
        <v>6</v>
      </c>
    </row>
    <row r="2575" spans="1:9" x14ac:dyDescent="0.35">
      <c r="A2575" s="8" t="s">
        <v>1762</v>
      </c>
      <c r="B2575" s="9">
        <v>3</v>
      </c>
      <c r="C2575" s="9"/>
      <c r="D2575" s="9">
        <v>1</v>
      </c>
      <c r="E2575" s="9">
        <v>2</v>
      </c>
      <c r="F2575" s="9">
        <v>6</v>
      </c>
      <c r="G2575" s="6" t="str">
        <f t="shared" si="47"/>
        <v>socioeconomic impacts</v>
      </c>
      <c r="H2575" s="6">
        <f t="shared" si="48"/>
        <v>1</v>
      </c>
      <c r="I2575" s="6">
        <f t="shared" si="49"/>
        <v>5</v>
      </c>
    </row>
    <row r="2576" spans="1:9" x14ac:dyDescent="0.35">
      <c r="A2576" s="8" t="s">
        <v>2325</v>
      </c>
      <c r="B2576" s="9">
        <v>5</v>
      </c>
      <c r="C2576" s="9"/>
      <c r="D2576" s="9"/>
      <c r="E2576" s="9"/>
      <c r="F2576" s="9">
        <v>5</v>
      </c>
      <c r="G2576" s="6" t="str">
        <f t="shared" si="47"/>
        <v>control</v>
      </c>
      <c r="H2576" s="6">
        <f t="shared" si="48"/>
        <v>0</v>
      </c>
      <c r="I2576" s="6">
        <f t="shared" si="49"/>
        <v>5</v>
      </c>
    </row>
    <row r="2577" spans="1:9" x14ac:dyDescent="0.35">
      <c r="A2577" s="8" t="s">
        <v>146</v>
      </c>
      <c r="B2577" s="9">
        <v>1</v>
      </c>
      <c r="C2577" s="9">
        <v>1</v>
      </c>
      <c r="D2577" s="9">
        <v>3</v>
      </c>
      <c r="E2577" s="9"/>
      <c r="F2577" s="9">
        <v>5</v>
      </c>
      <c r="G2577" s="6" t="str">
        <f t="shared" si="47"/>
        <v>employment</v>
      </c>
      <c r="H2577" s="6">
        <f t="shared" si="48"/>
        <v>3</v>
      </c>
      <c r="I2577" s="6">
        <f t="shared" si="49"/>
        <v>2</v>
      </c>
    </row>
    <row r="2578" spans="1:9" x14ac:dyDescent="0.35">
      <c r="A2578" s="8" t="s">
        <v>664</v>
      </c>
      <c r="B2578" s="9"/>
      <c r="C2578" s="9">
        <v>2</v>
      </c>
      <c r="D2578" s="9">
        <v>3</v>
      </c>
      <c r="E2578" s="9"/>
      <c r="F2578" s="9">
        <v>5</v>
      </c>
      <c r="G2578" s="6" t="str">
        <f t="shared" si="47"/>
        <v>fisheries</v>
      </c>
      <c r="H2578" s="6">
        <f t="shared" si="48"/>
        <v>3</v>
      </c>
      <c r="I2578" s="6">
        <f t="shared" si="49"/>
        <v>2</v>
      </c>
    </row>
    <row r="2579" spans="1:9" x14ac:dyDescent="0.35">
      <c r="A2579" s="8" t="s">
        <v>702</v>
      </c>
      <c r="B2579" s="9"/>
      <c r="C2579" s="9"/>
      <c r="D2579" s="9">
        <v>4</v>
      </c>
      <c r="E2579" s="9">
        <v>1</v>
      </c>
      <c r="F2579" s="9">
        <v>5</v>
      </c>
      <c r="G2579" s="6" t="str">
        <f t="shared" si="47"/>
        <v>food supply</v>
      </c>
      <c r="H2579" s="6">
        <f t="shared" si="48"/>
        <v>4</v>
      </c>
      <c r="I2579" s="6">
        <f t="shared" si="49"/>
        <v>1</v>
      </c>
    </row>
    <row r="2580" spans="1:9" x14ac:dyDescent="0.35">
      <c r="A2580" s="8" t="s">
        <v>2399</v>
      </c>
      <c r="B2580" s="9">
        <v>2</v>
      </c>
      <c r="C2580" s="9">
        <v>2</v>
      </c>
      <c r="D2580" s="9"/>
      <c r="E2580" s="9">
        <v>1</v>
      </c>
      <c r="F2580" s="9">
        <v>5</v>
      </c>
      <c r="G2580" s="6" t="str">
        <f t="shared" si="47"/>
        <v>medium-scale fisheries</v>
      </c>
      <c r="H2580" s="6">
        <f t="shared" si="48"/>
        <v>0</v>
      </c>
      <c r="I2580" s="6">
        <f t="shared" si="49"/>
        <v>5</v>
      </c>
    </row>
    <row r="2581" spans="1:9" x14ac:dyDescent="0.35">
      <c r="A2581" s="8" t="s">
        <v>28</v>
      </c>
      <c r="B2581" s="9">
        <v>2</v>
      </c>
      <c r="C2581" s="9">
        <v>1</v>
      </c>
      <c r="D2581" s="9"/>
      <c r="E2581" s="9">
        <v>2</v>
      </c>
      <c r="F2581" s="9">
        <v>5</v>
      </c>
      <c r="G2581" s="6" t="str">
        <f t="shared" si="47"/>
        <v>pollution</v>
      </c>
      <c r="H2581" s="6">
        <f t="shared" si="48"/>
        <v>0</v>
      </c>
      <c r="I2581" s="6">
        <f t="shared" si="49"/>
        <v>5</v>
      </c>
    </row>
    <row r="2582" spans="1:9" x14ac:dyDescent="0.35">
      <c r="A2582" s="8" t="s">
        <v>1210</v>
      </c>
      <c r="B2582" s="9">
        <v>4</v>
      </c>
      <c r="C2582" s="9"/>
      <c r="D2582" s="9">
        <v>1</v>
      </c>
      <c r="E2582" s="9"/>
      <c r="F2582" s="9">
        <v>5</v>
      </c>
      <c r="G2582" s="6" t="str">
        <f t="shared" si="47"/>
        <v>recreational fishing</v>
      </c>
      <c r="H2582" s="6">
        <f t="shared" si="48"/>
        <v>1</v>
      </c>
      <c r="I2582" s="6">
        <f t="shared" si="49"/>
        <v>4</v>
      </c>
    </row>
    <row r="2583" spans="1:9" x14ac:dyDescent="0.35">
      <c r="A2583" s="8" t="s">
        <v>2330</v>
      </c>
      <c r="B2583" s="9">
        <v>4</v>
      </c>
      <c r="C2583" s="9"/>
      <c r="D2583" s="9"/>
      <c r="E2583" s="9"/>
      <c r="F2583" s="9">
        <v>4</v>
      </c>
      <c r="G2583" s="6" t="str">
        <f t="shared" si="47"/>
        <v>fishing tourism</v>
      </c>
      <c r="H2583" s="6">
        <f t="shared" si="48"/>
        <v>0</v>
      </c>
      <c r="I2583" s="6">
        <f t="shared" si="49"/>
        <v>4</v>
      </c>
    </row>
    <row r="2584" spans="1:9" x14ac:dyDescent="0.35">
      <c r="A2584" s="8" t="s">
        <v>729</v>
      </c>
      <c r="B2584" s="9">
        <v>4</v>
      </c>
      <c r="C2584" s="9"/>
      <c r="D2584" s="9"/>
      <c r="E2584" s="9"/>
      <c r="F2584" s="9">
        <v>4</v>
      </c>
      <c r="G2584" s="6" t="str">
        <f t="shared" si="47"/>
        <v>governance</v>
      </c>
      <c r="H2584" s="6">
        <f t="shared" si="48"/>
        <v>0</v>
      </c>
      <c r="I2584" s="6">
        <f t="shared" si="49"/>
        <v>4</v>
      </c>
    </row>
    <row r="2585" spans="1:9" x14ac:dyDescent="0.35">
      <c r="A2585" s="8" t="s">
        <v>541</v>
      </c>
      <c r="B2585" s="9"/>
      <c r="C2585" s="9">
        <v>1</v>
      </c>
      <c r="D2585" s="9">
        <v>3</v>
      </c>
      <c r="E2585" s="9"/>
      <c r="F2585" s="9">
        <v>4</v>
      </c>
      <c r="G2585" s="6" t="str">
        <f t="shared" si="47"/>
        <v>health</v>
      </c>
      <c r="H2585" s="6">
        <f t="shared" si="48"/>
        <v>3</v>
      </c>
      <c r="I2585" s="6">
        <f t="shared" si="49"/>
        <v>1</v>
      </c>
    </row>
    <row r="2586" spans="1:9" x14ac:dyDescent="0.35">
      <c r="A2586" s="8" t="s">
        <v>169</v>
      </c>
      <c r="B2586" s="9">
        <v>1</v>
      </c>
      <c r="C2586" s="9">
        <v>1</v>
      </c>
      <c r="D2586" s="9">
        <v>1</v>
      </c>
      <c r="E2586" s="9">
        <v>1</v>
      </c>
      <c r="F2586" s="9">
        <v>4</v>
      </c>
      <c r="G2586" s="6" t="str">
        <f t="shared" si="47"/>
        <v>windfarms</v>
      </c>
      <c r="H2586" s="6">
        <f t="shared" si="48"/>
        <v>1</v>
      </c>
      <c r="I2586" s="6">
        <f t="shared" si="49"/>
        <v>3</v>
      </c>
    </row>
    <row r="2587" spans="1:9" x14ac:dyDescent="0.35">
      <c r="A2587" s="8" t="s">
        <v>1765</v>
      </c>
      <c r="B2587" s="9">
        <v>1</v>
      </c>
      <c r="C2587" s="9">
        <v>1</v>
      </c>
      <c r="D2587" s="9"/>
      <c r="E2587" s="9">
        <v>1</v>
      </c>
      <c r="F2587" s="9">
        <v>3</v>
      </c>
      <c r="G2587" s="6" t="str">
        <f t="shared" si="47"/>
        <v>gear selectivity</v>
      </c>
      <c r="H2587" s="6">
        <f t="shared" si="48"/>
        <v>0</v>
      </c>
      <c r="I2587" s="6">
        <f t="shared" si="49"/>
        <v>3</v>
      </c>
    </row>
    <row r="2588" spans="1:9" x14ac:dyDescent="0.35">
      <c r="A2588" s="8" t="s">
        <v>2067</v>
      </c>
      <c r="B2588" s="9">
        <v>2</v>
      </c>
      <c r="C2588" s="9"/>
      <c r="D2588" s="9">
        <v>1</v>
      </c>
      <c r="E2588" s="9"/>
      <c r="F2588" s="9">
        <v>3</v>
      </c>
      <c r="G2588" s="6" t="str">
        <f t="shared" si="47"/>
        <v>legislation</v>
      </c>
      <c r="H2588" s="6">
        <f t="shared" si="48"/>
        <v>1</v>
      </c>
      <c r="I2588" s="6">
        <f t="shared" si="49"/>
        <v>2</v>
      </c>
    </row>
    <row r="2589" spans="1:9" x14ac:dyDescent="0.35">
      <c r="A2589" s="8" t="s">
        <v>978</v>
      </c>
      <c r="B2589" s="9"/>
      <c r="C2589" s="9">
        <v>1</v>
      </c>
      <c r="D2589" s="9">
        <v>2</v>
      </c>
      <c r="E2589" s="9"/>
      <c r="F2589" s="9">
        <v>3</v>
      </c>
      <c r="G2589" s="6" t="str">
        <f t="shared" si="47"/>
        <v>management measures</v>
      </c>
      <c r="H2589" s="6">
        <f t="shared" si="48"/>
        <v>2</v>
      </c>
      <c r="I2589" s="6">
        <f t="shared" si="49"/>
        <v>1</v>
      </c>
    </row>
    <row r="2590" spans="1:9" x14ac:dyDescent="0.35">
      <c r="A2590" s="8" t="s">
        <v>372</v>
      </c>
      <c r="B2590" s="9">
        <v>1</v>
      </c>
      <c r="C2590" s="9"/>
      <c r="D2590" s="9">
        <v>2</v>
      </c>
      <c r="E2590" s="9"/>
      <c r="F2590" s="9">
        <v>3</v>
      </c>
      <c r="G2590" s="6" t="str">
        <f t="shared" si="47"/>
        <v>tourism</v>
      </c>
      <c r="H2590" s="6">
        <f t="shared" si="48"/>
        <v>2</v>
      </c>
      <c r="I2590" s="6">
        <f t="shared" si="49"/>
        <v>1</v>
      </c>
    </row>
    <row r="2591" spans="1:9" x14ac:dyDescent="0.35">
      <c r="A2591" s="8" t="s">
        <v>2107</v>
      </c>
      <c r="B2591" s="9">
        <v>1</v>
      </c>
      <c r="C2591" s="9"/>
      <c r="D2591" s="9">
        <v>1</v>
      </c>
      <c r="E2591" s="9"/>
      <c r="F2591" s="9">
        <v>2</v>
      </c>
      <c r="G2591" s="6" t="str">
        <f t="shared" ref="G2591:G2654" si="50">A2591</f>
        <v>carbon emission</v>
      </c>
      <c r="H2591" s="6">
        <f t="shared" ref="H2591:H2654" si="51">D2591</f>
        <v>1</v>
      </c>
      <c r="I2591" s="6">
        <f t="shared" ref="I2591:I2654" si="52">F2591-H2591</f>
        <v>1</v>
      </c>
    </row>
    <row r="2592" spans="1:9" x14ac:dyDescent="0.35">
      <c r="A2592" s="8" t="s">
        <v>2073</v>
      </c>
      <c r="B2592" s="9">
        <v>1</v>
      </c>
      <c r="C2592" s="9"/>
      <c r="D2592" s="9">
        <v>1</v>
      </c>
      <c r="E2592" s="9"/>
      <c r="F2592" s="9">
        <v>2</v>
      </c>
      <c r="G2592" s="6" t="str">
        <f t="shared" si="50"/>
        <v>costs</v>
      </c>
      <c r="H2592" s="6">
        <f t="shared" si="51"/>
        <v>1</v>
      </c>
      <c r="I2592" s="6">
        <f t="shared" si="52"/>
        <v>1</v>
      </c>
    </row>
    <row r="2593" spans="1:9" x14ac:dyDescent="0.35">
      <c r="A2593" s="8" t="s">
        <v>2141</v>
      </c>
      <c r="B2593" s="9"/>
      <c r="C2593" s="9">
        <v>2</v>
      </c>
      <c r="D2593" s="9"/>
      <c r="E2593" s="9"/>
      <c r="F2593" s="9">
        <v>2</v>
      </c>
      <c r="G2593" s="6" t="str">
        <f t="shared" si="50"/>
        <v>economic sustainability</v>
      </c>
      <c r="H2593" s="6">
        <f t="shared" si="51"/>
        <v>0</v>
      </c>
      <c r="I2593" s="6">
        <f t="shared" si="52"/>
        <v>2</v>
      </c>
    </row>
    <row r="2594" spans="1:9" x14ac:dyDescent="0.35">
      <c r="A2594" s="8" t="s">
        <v>2043</v>
      </c>
      <c r="B2594" s="9"/>
      <c r="C2594" s="9"/>
      <c r="D2594" s="9">
        <v>2</v>
      </c>
      <c r="E2594" s="9"/>
      <c r="F2594" s="9">
        <v>2</v>
      </c>
      <c r="G2594" s="6" t="str">
        <f t="shared" si="50"/>
        <v>fishing gears</v>
      </c>
      <c r="H2594" s="6">
        <f t="shared" si="51"/>
        <v>2</v>
      </c>
      <c r="I2594" s="6">
        <f t="shared" si="52"/>
        <v>0</v>
      </c>
    </row>
    <row r="2595" spans="1:9" x14ac:dyDescent="0.35">
      <c r="A2595" s="8" t="s">
        <v>2335</v>
      </c>
      <c r="B2595" s="9">
        <v>2</v>
      </c>
      <c r="C2595" s="9"/>
      <c r="D2595" s="9"/>
      <c r="E2595" s="9"/>
      <c r="F2595" s="9">
        <v>2</v>
      </c>
      <c r="G2595" s="6" t="str">
        <f t="shared" si="50"/>
        <v>IUU</v>
      </c>
      <c r="H2595" s="6">
        <f t="shared" si="51"/>
        <v>0</v>
      </c>
      <c r="I2595" s="6">
        <f t="shared" si="52"/>
        <v>2</v>
      </c>
    </row>
    <row r="2596" spans="1:9" x14ac:dyDescent="0.35">
      <c r="A2596" s="8" t="s">
        <v>1009</v>
      </c>
      <c r="B2596" s="9">
        <v>1</v>
      </c>
      <c r="C2596" s="9"/>
      <c r="D2596" s="9">
        <v>1</v>
      </c>
      <c r="E2596" s="9"/>
      <c r="F2596" s="9">
        <v>2</v>
      </c>
      <c r="G2596" s="6" t="str">
        <f t="shared" si="50"/>
        <v>large-scale fisheries</v>
      </c>
      <c r="H2596" s="6">
        <f t="shared" si="51"/>
        <v>1</v>
      </c>
      <c r="I2596" s="6">
        <f t="shared" si="52"/>
        <v>1</v>
      </c>
    </row>
    <row r="2597" spans="1:9" x14ac:dyDescent="0.35">
      <c r="A2597" s="8" t="s">
        <v>727</v>
      </c>
      <c r="B2597" s="9">
        <v>2</v>
      </c>
      <c r="C2597" s="9"/>
      <c r="D2597" s="9"/>
      <c r="E2597" s="9"/>
      <c r="F2597" s="9">
        <v>2</v>
      </c>
      <c r="G2597" s="6" t="str">
        <f t="shared" si="50"/>
        <v>management</v>
      </c>
      <c r="H2597" s="6">
        <f t="shared" si="51"/>
        <v>0</v>
      </c>
      <c r="I2597" s="6">
        <f t="shared" si="52"/>
        <v>2</v>
      </c>
    </row>
    <row r="2598" spans="1:9" x14ac:dyDescent="0.35">
      <c r="A2598" s="8" t="s">
        <v>2059</v>
      </c>
      <c r="B2598" s="9"/>
      <c r="C2598" s="9"/>
      <c r="D2598" s="9">
        <v>2</v>
      </c>
      <c r="E2598" s="9"/>
      <c r="F2598" s="9">
        <v>2</v>
      </c>
      <c r="G2598" s="6" t="str">
        <f t="shared" si="50"/>
        <v>other human activities</v>
      </c>
      <c r="H2598" s="6">
        <f t="shared" si="51"/>
        <v>2</v>
      </c>
      <c r="I2598" s="6">
        <f t="shared" si="52"/>
        <v>0</v>
      </c>
    </row>
    <row r="2599" spans="1:9" x14ac:dyDescent="0.35">
      <c r="A2599" s="8" t="s">
        <v>2420</v>
      </c>
      <c r="B2599" s="9">
        <v>2</v>
      </c>
      <c r="C2599" s="9"/>
      <c r="D2599" s="9"/>
      <c r="E2599" s="9"/>
      <c r="F2599" s="9">
        <v>2</v>
      </c>
      <c r="G2599" s="6" t="str">
        <f t="shared" si="50"/>
        <v>succession</v>
      </c>
      <c r="H2599" s="6">
        <f t="shared" si="51"/>
        <v>0</v>
      </c>
      <c r="I2599" s="6">
        <f t="shared" si="52"/>
        <v>2</v>
      </c>
    </row>
    <row r="2600" spans="1:9" x14ac:dyDescent="0.35">
      <c r="A2600" s="8" t="s">
        <v>2285</v>
      </c>
      <c r="B2600" s="9">
        <v>1</v>
      </c>
      <c r="C2600" s="9">
        <v>1</v>
      </c>
      <c r="D2600" s="9"/>
      <c r="E2600" s="9"/>
      <c r="F2600" s="9">
        <v>2</v>
      </c>
      <c r="G2600" s="6" t="str">
        <f t="shared" si="50"/>
        <v>trawlers</v>
      </c>
      <c r="H2600" s="6">
        <f t="shared" si="51"/>
        <v>0</v>
      </c>
      <c r="I2600" s="6">
        <f t="shared" si="52"/>
        <v>2</v>
      </c>
    </row>
    <row r="2601" spans="1:9" x14ac:dyDescent="0.35">
      <c r="A2601" s="8" t="s">
        <v>2365</v>
      </c>
      <c r="B2601" s="9">
        <v>2</v>
      </c>
      <c r="C2601" s="9"/>
      <c r="D2601" s="9"/>
      <c r="E2601" s="9"/>
      <c r="F2601" s="9">
        <v>2</v>
      </c>
      <c r="G2601" s="6" t="str">
        <f t="shared" si="50"/>
        <v>trawlers from other countries</v>
      </c>
      <c r="H2601" s="6">
        <f t="shared" si="51"/>
        <v>0</v>
      </c>
      <c r="I2601" s="6">
        <f t="shared" si="52"/>
        <v>2</v>
      </c>
    </row>
    <row r="2602" spans="1:9" x14ac:dyDescent="0.35">
      <c r="A2602" s="8" t="s">
        <v>1860</v>
      </c>
      <c r="B2602" s="9"/>
      <c r="C2602" s="9"/>
      <c r="D2602" s="9">
        <v>1</v>
      </c>
      <c r="E2602" s="9"/>
      <c r="F2602" s="9">
        <v>1</v>
      </c>
      <c r="G2602" s="6" t="str">
        <f t="shared" si="50"/>
        <v>anthropogenic impacts</v>
      </c>
      <c r="H2602" s="6">
        <f t="shared" si="51"/>
        <v>1</v>
      </c>
      <c r="I2602" s="6">
        <f t="shared" si="52"/>
        <v>0</v>
      </c>
    </row>
    <row r="2603" spans="1:9" x14ac:dyDescent="0.35">
      <c r="A2603" s="8" t="s">
        <v>845</v>
      </c>
      <c r="B2603" s="9">
        <v>1</v>
      </c>
      <c r="C2603" s="9"/>
      <c r="D2603" s="9"/>
      <c r="E2603" s="9"/>
      <c r="F2603" s="9">
        <v>1</v>
      </c>
      <c r="G2603" s="6" t="str">
        <f t="shared" si="50"/>
        <v>aquaculture</v>
      </c>
      <c r="H2603" s="6">
        <f t="shared" si="51"/>
        <v>0</v>
      </c>
      <c r="I2603" s="6">
        <f t="shared" si="52"/>
        <v>1</v>
      </c>
    </row>
    <row r="2604" spans="1:9" x14ac:dyDescent="0.35">
      <c r="A2604" s="8" t="s">
        <v>2412</v>
      </c>
      <c r="B2604" s="9">
        <v>1</v>
      </c>
      <c r="C2604" s="9"/>
      <c r="D2604" s="9"/>
      <c r="E2604" s="9"/>
      <c r="F2604" s="9">
        <v>1</v>
      </c>
      <c r="G2604" s="6" t="str">
        <f t="shared" si="50"/>
        <v>awareness</v>
      </c>
      <c r="H2604" s="6">
        <f t="shared" si="51"/>
        <v>0</v>
      </c>
      <c r="I2604" s="6">
        <f t="shared" si="52"/>
        <v>1</v>
      </c>
    </row>
    <row r="2605" spans="1:9" x14ac:dyDescent="0.35">
      <c r="A2605" s="8" t="s">
        <v>2089</v>
      </c>
      <c r="B2605" s="9"/>
      <c r="C2605" s="9"/>
      <c r="D2605" s="9">
        <v>1</v>
      </c>
      <c r="E2605" s="9"/>
      <c r="F2605" s="9">
        <v>1</v>
      </c>
      <c r="G2605" s="6" t="str">
        <f t="shared" si="50"/>
        <v>beach vulnerability to crowding</v>
      </c>
      <c r="H2605" s="6">
        <f t="shared" si="51"/>
        <v>1</v>
      </c>
      <c r="I2605" s="6">
        <f t="shared" si="52"/>
        <v>0</v>
      </c>
    </row>
    <row r="2606" spans="1:9" x14ac:dyDescent="0.35">
      <c r="A2606" s="8" t="s">
        <v>2270</v>
      </c>
      <c r="B2606" s="9"/>
      <c r="C2606" s="9">
        <v>1</v>
      </c>
      <c r="D2606" s="9"/>
      <c r="E2606" s="9"/>
      <c r="F2606" s="9">
        <v>1</v>
      </c>
      <c r="G2606" s="6" t="str">
        <f t="shared" si="50"/>
        <v>bottom longlines</v>
      </c>
      <c r="H2606" s="6">
        <f t="shared" si="51"/>
        <v>0</v>
      </c>
      <c r="I2606" s="6">
        <f t="shared" si="52"/>
        <v>1</v>
      </c>
    </row>
    <row r="2607" spans="1:9" x14ac:dyDescent="0.35">
      <c r="A2607" s="8" t="s">
        <v>999</v>
      </c>
      <c r="B2607" s="9"/>
      <c r="C2607" s="9"/>
      <c r="D2607" s="9">
        <v>1</v>
      </c>
      <c r="E2607" s="9"/>
      <c r="F2607" s="9">
        <v>1</v>
      </c>
      <c r="G2607" s="6" t="str">
        <f t="shared" si="50"/>
        <v>bottom trawling</v>
      </c>
      <c r="H2607" s="6">
        <f t="shared" si="51"/>
        <v>1</v>
      </c>
      <c r="I2607" s="6">
        <f t="shared" si="52"/>
        <v>0</v>
      </c>
    </row>
    <row r="2608" spans="1:9" x14ac:dyDescent="0.35">
      <c r="A2608" s="8" t="s">
        <v>2274</v>
      </c>
      <c r="B2608" s="9"/>
      <c r="C2608" s="9">
        <v>1</v>
      </c>
      <c r="D2608" s="9"/>
      <c r="E2608" s="9"/>
      <c r="F2608" s="9">
        <v>1</v>
      </c>
      <c r="G2608" s="6" t="str">
        <f t="shared" si="50"/>
        <v>citizen well-being</v>
      </c>
      <c r="H2608" s="6">
        <f t="shared" si="51"/>
        <v>0</v>
      </c>
      <c r="I2608" s="6">
        <f t="shared" si="52"/>
        <v>1</v>
      </c>
    </row>
    <row r="2609" spans="1:9" x14ac:dyDescent="0.35">
      <c r="A2609" s="8" t="s">
        <v>2314</v>
      </c>
      <c r="B2609" s="9"/>
      <c r="C2609" s="9">
        <v>1</v>
      </c>
      <c r="D2609" s="9"/>
      <c r="E2609" s="9"/>
      <c r="F2609" s="9">
        <v>1</v>
      </c>
      <c r="G2609" s="6" t="str">
        <f t="shared" si="50"/>
        <v>clean energy</v>
      </c>
      <c r="H2609" s="6">
        <f t="shared" si="51"/>
        <v>0</v>
      </c>
      <c r="I2609" s="6">
        <f t="shared" si="52"/>
        <v>1</v>
      </c>
    </row>
    <row r="2610" spans="1:9" x14ac:dyDescent="0.35">
      <c r="A2610" s="8" t="s">
        <v>2418</v>
      </c>
      <c r="B2610" s="9">
        <v>1</v>
      </c>
      <c r="C2610" s="9"/>
      <c r="D2610" s="9"/>
      <c r="E2610" s="9"/>
      <c r="F2610" s="9">
        <v>1</v>
      </c>
      <c r="G2610" s="6" t="str">
        <f t="shared" si="50"/>
        <v>coastal erosion</v>
      </c>
      <c r="H2610" s="6">
        <f t="shared" si="51"/>
        <v>0</v>
      </c>
      <c r="I2610" s="6">
        <f t="shared" si="52"/>
        <v>1</v>
      </c>
    </row>
    <row r="2611" spans="1:9" x14ac:dyDescent="0.35">
      <c r="A2611" s="8" t="s">
        <v>106</v>
      </c>
      <c r="B2611" s="9">
        <v>1</v>
      </c>
      <c r="C2611" s="9"/>
      <c r="D2611" s="9"/>
      <c r="E2611" s="9"/>
      <c r="F2611" s="9">
        <v>1</v>
      </c>
      <c r="G2611" s="6" t="str">
        <f t="shared" si="50"/>
        <v>co-management</v>
      </c>
      <c r="H2611" s="6">
        <f t="shared" si="51"/>
        <v>0</v>
      </c>
      <c r="I2611" s="6">
        <f t="shared" si="52"/>
        <v>1</v>
      </c>
    </row>
    <row r="2612" spans="1:9" x14ac:dyDescent="0.35">
      <c r="A2612" s="8" t="s">
        <v>1113</v>
      </c>
      <c r="B2612" s="9"/>
      <c r="C2612" s="9"/>
      <c r="D2612" s="9">
        <v>1</v>
      </c>
      <c r="E2612" s="9"/>
      <c r="F2612" s="9">
        <v>1</v>
      </c>
      <c r="G2612" s="6" t="str">
        <f t="shared" si="50"/>
        <v>competition for space</v>
      </c>
      <c r="H2612" s="6">
        <f t="shared" si="51"/>
        <v>1</v>
      </c>
      <c r="I2612" s="6">
        <f t="shared" si="52"/>
        <v>0</v>
      </c>
    </row>
    <row r="2613" spans="1:9" x14ac:dyDescent="0.35">
      <c r="A2613" s="8" t="s">
        <v>1839</v>
      </c>
      <c r="B2613" s="9">
        <v>1</v>
      </c>
      <c r="C2613" s="9"/>
      <c r="D2613" s="9"/>
      <c r="E2613" s="9"/>
      <c r="F2613" s="9">
        <v>1</v>
      </c>
      <c r="G2613" s="6" t="str">
        <f t="shared" si="50"/>
        <v>compliance</v>
      </c>
      <c r="H2613" s="6">
        <f t="shared" si="51"/>
        <v>0</v>
      </c>
      <c r="I2613" s="6">
        <f t="shared" si="52"/>
        <v>1</v>
      </c>
    </row>
    <row r="2614" spans="1:9" x14ac:dyDescent="0.35">
      <c r="A2614" s="8" t="s">
        <v>1064</v>
      </c>
      <c r="B2614" s="9"/>
      <c r="C2614" s="9"/>
      <c r="D2614" s="9">
        <v>1</v>
      </c>
      <c r="E2614" s="9"/>
      <c r="F2614" s="9">
        <v>1</v>
      </c>
      <c r="G2614" s="6" t="str">
        <f t="shared" si="50"/>
        <v>contaminants</v>
      </c>
      <c r="H2614" s="6">
        <f t="shared" si="51"/>
        <v>1</v>
      </c>
      <c r="I2614" s="6">
        <f t="shared" si="52"/>
        <v>0</v>
      </c>
    </row>
    <row r="2615" spans="1:9" x14ac:dyDescent="0.35">
      <c r="A2615" s="8" t="s">
        <v>2423</v>
      </c>
      <c r="B2615" s="9">
        <v>1</v>
      </c>
      <c r="C2615" s="9"/>
      <c r="D2615" s="9"/>
      <c r="E2615" s="9"/>
      <c r="F2615" s="9">
        <v>1</v>
      </c>
      <c r="G2615" s="6" t="str">
        <f t="shared" si="50"/>
        <v>cooperative spirit</v>
      </c>
      <c r="H2615" s="6">
        <f t="shared" si="51"/>
        <v>0</v>
      </c>
      <c r="I2615" s="6">
        <f t="shared" si="52"/>
        <v>1</v>
      </c>
    </row>
    <row r="2616" spans="1:9" x14ac:dyDescent="0.35">
      <c r="A2616" s="8" t="s">
        <v>838</v>
      </c>
      <c r="B2616" s="9"/>
      <c r="C2616" s="9"/>
      <c r="D2616" s="9">
        <v>1</v>
      </c>
      <c r="E2616" s="9"/>
      <c r="F2616" s="9">
        <v>1</v>
      </c>
      <c r="G2616" s="6" t="str">
        <f t="shared" si="50"/>
        <v>cummulative effects</v>
      </c>
      <c r="H2616" s="6">
        <f t="shared" si="51"/>
        <v>1</v>
      </c>
      <c r="I2616" s="6">
        <f t="shared" si="52"/>
        <v>0</v>
      </c>
    </row>
    <row r="2617" spans="1:9" x14ac:dyDescent="0.35">
      <c r="A2617" s="8" t="s">
        <v>2438</v>
      </c>
      <c r="B2617" s="9">
        <v>1</v>
      </c>
      <c r="C2617" s="9"/>
      <c r="D2617" s="9"/>
      <c r="E2617" s="9"/>
      <c r="F2617" s="9">
        <v>1</v>
      </c>
      <c r="G2617" s="6" t="str">
        <f t="shared" si="50"/>
        <v>damage to vessels</v>
      </c>
      <c r="H2617" s="6">
        <f t="shared" si="51"/>
        <v>0</v>
      </c>
      <c r="I2617" s="6">
        <f t="shared" si="52"/>
        <v>1</v>
      </c>
    </row>
    <row r="2618" spans="1:9" x14ac:dyDescent="0.35">
      <c r="A2618" s="8" t="s">
        <v>1179</v>
      </c>
      <c r="B2618" s="9">
        <v>1</v>
      </c>
      <c r="C2618" s="9"/>
      <c r="D2618" s="9"/>
      <c r="E2618" s="9"/>
      <c r="F2618" s="9">
        <v>1</v>
      </c>
      <c r="G2618" s="6" t="str">
        <f t="shared" si="50"/>
        <v>discards</v>
      </c>
      <c r="H2618" s="6">
        <f t="shared" si="51"/>
        <v>0</v>
      </c>
      <c r="I2618" s="6">
        <f t="shared" si="52"/>
        <v>1</v>
      </c>
    </row>
    <row r="2619" spans="1:9" x14ac:dyDescent="0.35">
      <c r="A2619" s="8" t="s">
        <v>2075</v>
      </c>
      <c r="B2619" s="9"/>
      <c r="C2619" s="9"/>
      <c r="D2619" s="9">
        <v>1</v>
      </c>
      <c r="E2619" s="9"/>
      <c r="F2619" s="9">
        <v>1</v>
      </c>
      <c r="G2619" s="6" t="str">
        <f t="shared" si="50"/>
        <v>distribution of resources</v>
      </c>
      <c r="H2619" s="6">
        <f t="shared" si="51"/>
        <v>1</v>
      </c>
      <c r="I2619" s="6">
        <f t="shared" si="52"/>
        <v>0</v>
      </c>
    </row>
    <row r="2620" spans="1:9" x14ac:dyDescent="0.35">
      <c r="A2620" s="8" t="s">
        <v>450</v>
      </c>
      <c r="B2620" s="9"/>
      <c r="C2620" s="9"/>
      <c r="D2620" s="9">
        <v>1</v>
      </c>
      <c r="E2620" s="9"/>
      <c r="F2620" s="9">
        <v>1</v>
      </c>
      <c r="G2620" s="6" t="str">
        <f t="shared" si="50"/>
        <v>economics</v>
      </c>
      <c r="H2620" s="6">
        <f t="shared" si="51"/>
        <v>1</v>
      </c>
      <c r="I2620" s="6">
        <f t="shared" si="52"/>
        <v>0</v>
      </c>
    </row>
    <row r="2621" spans="1:9" x14ac:dyDescent="0.35">
      <c r="A2621" s="8" t="s">
        <v>2413</v>
      </c>
      <c r="B2621" s="9">
        <v>1</v>
      </c>
      <c r="C2621" s="9"/>
      <c r="D2621" s="9"/>
      <c r="E2621" s="9"/>
      <c r="F2621" s="9">
        <v>1</v>
      </c>
      <c r="G2621" s="6" t="str">
        <f t="shared" si="50"/>
        <v>ecosystem based approach to fisheries</v>
      </c>
      <c r="H2621" s="6">
        <f t="shared" si="51"/>
        <v>0</v>
      </c>
      <c r="I2621" s="6">
        <f t="shared" si="52"/>
        <v>1</v>
      </c>
    </row>
    <row r="2622" spans="1:9" x14ac:dyDescent="0.35">
      <c r="A2622" s="8" t="s">
        <v>2403</v>
      </c>
      <c r="B2622" s="9"/>
      <c r="C2622" s="9"/>
      <c r="D2622" s="9"/>
      <c r="E2622" s="9">
        <v>1</v>
      </c>
      <c r="F2622" s="9">
        <v>1</v>
      </c>
      <c r="G2622" s="6" t="str">
        <f t="shared" si="50"/>
        <v>ecosystem based fisheries management</v>
      </c>
      <c r="H2622" s="6">
        <f t="shared" si="51"/>
        <v>0</v>
      </c>
      <c r="I2622" s="6">
        <f t="shared" si="52"/>
        <v>1</v>
      </c>
    </row>
    <row r="2623" spans="1:9" x14ac:dyDescent="0.35">
      <c r="A2623" s="8" t="s">
        <v>2145</v>
      </c>
      <c r="B2623" s="9"/>
      <c r="C2623" s="9"/>
      <c r="D2623" s="9">
        <v>1</v>
      </c>
      <c r="E2623" s="9"/>
      <c r="F2623" s="9">
        <v>1</v>
      </c>
      <c r="G2623" s="6" t="str">
        <f t="shared" si="50"/>
        <v>ecosystem based management</v>
      </c>
      <c r="H2623" s="6">
        <f t="shared" si="51"/>
        <v>1</v>
      </c>
      <c r="I2623" s="6">
        <f t="shared" si="52"/>
        <v>0</v>
      </c>
    </row>
    <row r="2624" spans="1:9" x14ac:dyDescent="0.35">
      <c r="A2624" s="8" t="s">
        <v>1642</v>
      </c>
      <c r="B2624" s="9"/>
      <c r="C2624" s="9"/>
      <c r="D2624" s="9">
        <v>1</v>
      </c>
      <c r="E2624" s="9"/>
      <c r="F2624" s="9">
        <v>1</v>
      </c>
      <c r="G2624" s="6" t="str">
        <f t="shared" si="50"/>
        <v>ecosystem services</v>
      </c>
      <c r="H2624" s="6">
        <f t="shared" si="51"/>
        <v>1</v>
      </c>
      <c r="I2624" s="6">
        <f t="shared" si="52"/>
        <v>0</v>
      </c>
    </row>
    <row r="2625" spans="1:9" x14ac:dyDescent="0.35">
      <c r="A2625" s="8" t="s">
        <v>2424</v>
      </c>
      <c r="B2625" s="9">
        <v>1</v>
      </c>
      <c r="C2625" s="9"/>
      <c r="D2625" s="9"/>
      <c r="E2625" s="9"/>
      <c r="F2625" s="9">
        <v>1</v>
      </c>
      <c r="G2625" s="6" t="str">
        <f t="shared" si="50"/>
        <v>education</v>
      </c>
      <c r="H2625" s="6">
        <f t="shared" si="51"/>
        <v>0</v>
      </c>
      <c r="I2625" s="6">
        <f t="shared" si="52"/>
        <v>1</v>
      </c>
    </row>
    <row r="2626" spans="1:9" x14ac:dyDescent="0.35">
      <c r="A2626" s="8" t="s">
        <v>2383</v>
      </c>
      <c r="B2626" s="9">
        <v>1</v>
      </c>
      <c r="C2626" s="9"/>
      <c r="D2626" s="9"/>
      <c r="E2626" s="9"/>
      <c r="F2626" s="9">
        <v>1</v>
      </c>
      <c r="G2626" s="6" t="str">
        <f t="shared" si="50"/>
        <v>education of fishers</v>
      </c>
      <c r="H2626" s="6">
        <f t="shared" si="51"/>
        <v>0</v>
      </c>
      <c r="I2626" s="6">
        <f t="shared" si="52"/>
        <v>1</v>
      </c>
    </row>
    <row r="2627" spans="1:9" x14ac:dyDescent="0.35">
      <c r="A2627" s="8" t="s">
        <v>2410</v>
      </c>
      <c r="B2627" s="9">
        <v>1</v>
      </c>
      <c r="C2627" s="9"/>
      <c r="D2627" s="9"/>
      <c r="E2627" s="9"/>
      <c r="F2627" s="9">
        <v>1</v>
      </c>
      <c r="G2627" s="6" t="str">
        <f t="shared" si="50"/>
        <v>effective control</v>
      </c>
      <c r="H2627" s="6">
        <f t="shared" si="51"/>
        <v>0</v>
      </c>
      <c r="I2627" s="6">
        <f t="shared" si="52"/>
        <v>1</v>
      </c>
    </row>
    <row r="2628" spans="1:9" x14ac:dyDescent="0.35">
      <c r="A2628" s="8" t="s">
        <v>2409</v>
      </c>
      <c r="B2628" s="9">
        <v>1</v>
      </c>
      <c r="C2628" s="9"/>
      <c r="D2628" s="9"/>
      <c r="E2628" s="9"/>
      <c r="F2628" s="9">
        <v>1</v>
      </c>
      <c r="G2628" s="6" t="str">
        <f t="shared" si="50"/>
        <v>effective governance</v>
      </c>
      <c r="H2628" s="6">
        <f t="shared" si="51"/>
        <v>0</v>
      </c>
      <c r="I2628" s="6">
        <f t="shared" si="52"/>
        <v>1</v>
      </c>
    </row>
    <row r="2629" spans="1:9" x14ac:dyDescent="0.35">
      <c r="A2629" s="8" t="s">
        <v>2091</v>
      </c>
      <c r="B2629" s="9"/>
      <c r="C2629" s="9"/>
      <c r="D2629" s="9">
        <v>1</v>
      </c>
      <c r="E2629" s="9"/>
      <c r="F2629" s="9">
        <v>1</v>
      </c>
      <c r="G2629" s="6" t="str">
        <f t="shared" si="50"/>
        <v>effort displacement</v>
      </c>
      <c r="H2629" s="6">
        <f t="shared" si="51"/>
        <v>1</v>
      </c>
      <c r="I2629" s="6">
        <f t="shared" si="52"/>
        <v>0</v>
      </c>
    </row>
    <row r="2630" spans="1:9" x14ac:dyDescent="0.35">
      <c r="A2630" s="8" t="s">
        <v>2425</v>
      </c>
      <c r="B2630" s="9">
        <v>1</v>
      </c>
      <c r="C2630" s="9"/>
      <c r="D2630" s="9"/>
      <c r="E2630" s="9"/>
      <c r="F2630" s="9">
        <v>1</v>
      </c>
      <c r="G2630" s="6" t="str">
        <f t="shared" si="50"/>
        <v>enterpreneurship</v>
      </c>
      <c r="H2630" s="6">
        <f t="shared" si="51"/>
        <v>0</v>
      </c>
      <c r="I2630" s="6">
        <f t="shared" si="52"/>
        <v>1</v>
      </c>
    </row>
    <row r="2631" spans="1:9" x14ac:dyDescent="0.35">
      <c r="A2631" s="8" t="s">
        <v>2090</v>
      </c>
      <c r="B2631" s="9"/>
      <c r="C2631" s="9"/>
      <c r="D2631" s="9">
        <v>1</v>
      </c>
      <c r="E2631" s="9"/>
      <c r="F2631" s="9">
        <v>1</v>
      </c>
      <c r="G2631" s="6" t="str">
        <f t="shared" si="50"/>
        <v>fish from local markets</v>
      </c>
      <c r="H2631" s="6">
        <f t="shared" si="51"/>
        <v>1</v>
      </c>
      <c r="I2631" s="6">
        <f t="shared" si="52"/>
        <v>0</v>
      </c>
    </row>
    <row r="2632" spans="1:9" x14ac:dyDescent="0.35">
      <c r="A2632" s="8" t="s">
        <v>2414</v>
      </c>
      <c r="B2632" s="9">
        <v>1</v>
      </c>
      <c r="C2632" s="9"/>
      <c r="D2632" s="9"/>
      <c r="E2632" s="9"/>
      <c r="F2632" s="9">
        <v>1</v>
      </c>
      <c r="G2632" s="6" t="str">
        <f t="shared" si="50"/>
        <v>fisher education</v>
      </c>
      <c r="H2632" s="6">
        <f t="shared" si="51"/>
        <v>0</v>
      </c>
      <c r="I2632" s="6">
        <f t="shared" si="52"/>
        <v>1</v>
      </c>
    </row>
    <row r="2633" spans="1:9" x14ac:dyDescent="0.35">
      <c r="A2633" s="8" t="s">
        <v>2435</v>
      </c>
      <c r="B2633" s="9"/>
      <c r="C2633" s="9">
        <v>1</v>
      </c>
      <c r="D2633" s="9"/>
      <c r="E2633" s="9"/>
      <c r="F2633" s="9">
        <v>1</v>
      </c>
      <c r="G2633" s="6" t="str">
        <f t="shared" si="50"/>
        <v>fisher income</v>
      </c>
      <c r="H2633" s="6">
        <f t="shared" si="51"/>
        <v>0</v>
      </c>
      <c r="I2633" s="6">
        <f t="shared" si="52"/>
        <v>1</v>
      </c>
    </row>
    <row r="2634" spans="1:9" x14ac:dyDescent="0.35">
      <c r="A2634" s="8" t="s">
        <v>2087</v>
      </c>
      <c r="B2634" s="9"/>
      <c r="C2634" s="9"/>
      <c r="D2634" s="9">
        <v>1</v>
      </c>
      <c r="E2634" s="9"/>
      <c r="F2634" s="9">
        <v>1</v>
      </c>
      <c r="G2634" s="6" t="str">
        <f t="shared" si="50"/>
        <v>fisheries resilience</v>
      </c>
      <c r="H2634" s="6">
        <f t="shared" si="51"/>
        <v>1</v>
      </c>
      <c r="I2634" s="6">
        <f t="shared" si="52"/>
        <v>0</v>
      </c>
    </row>
    <row r="2635" spans="1:9" x14ac:dyDescent="0.35">
      <c r="A2635" s="8" t="s">
        <v>2328</v>
      </c>
      <c r="B2635" s="9"/>
      <c r="C2635" s="9">
        <v>1</v>
      </c>
      <c r="D2635" s="9"/>
      <c r="E2635" s="9"/>
      <c r="F2635" s="9">
        <v>1</v>
      </c>
      <c r="G2635" s="6" t="str">
        <f t="shared" si="50"/>
        <v>fishing costs</v>
      </c>
      <c r="H2635" s="6">
        <f t="shared" si="51"/>
        <v>0</v>
      </c>
      <c r="I2635" s="6">
        <f t="shared" si="52"/>
        <v>1</v>
      </c>
    </row>
    <row r="2636" spans="1:9" x14ac:dyDescent="0.35">
      <c r="A2636" s="8" t="s">
        <v>1837</v>
      </c>
      <c r="B2636" s="9">
        <v>1</v>
      </c>
      <c r="C2636" s="9"/>
      <c r="D2636" s="9"/>
      <c r="E2636" s="9"/>
      <c r="F2636" s="9">
        <v>1</v>
      </c>
      <c r="G2636" s="6" t="str">
        <f t="shared" si="50"/>
        <v>fishing effort</v>
      </c>
      <c r="H2636" s="6">
        <f t="shared" si="51"/>
        <v>0</v>
      </c>
      <c r="I2636" s="6">
        <f t="shared" si="52"/>
        <v>1</v>
      </c>
    </row>
    <row r="2637" spans="1:9" x14ac:dyDescent="0.35">
      <c r="A2637" s="8" t="s">
        <v>2261</v>
      </c>
      <c r="B2637" s="9"/>
      <c r="C2637" s="9">
        <v>1</v>
      </c>
      <c r="D2637" s="9"/>
      <c r="E2637" s="9"/>
      <c r="F2637" s="9">
        <v>1</v>
      </c>
      <c r="G2637" s="6" t="str">
        <f t="shared" si="50"/>
        <v>fleet overcapacity</v>
      </c>
      <c r="H2637" s="6">
        <f t="shared" si="51"/>
        <v>0</v>
      </c>
      <c r="I2637" s="6">
        <f t="shared" si="52"/>
        <v>1</v>
      </c>
    </row>
    <row r="2638" spans="1:9" x14ac:dyDescent="0.35">
      <c r="A2638" s="8" t="s">
        <v>2432</v>
      </c>
      <c r="B2638" s="9"/>
      <c r="C2638" s="9"/>
      <c r="D2638" s="9"/>
      <c r="E2638" s="9">
        <v>1</v>
      </c>
      <c r="F2638" s="9">
        <v>1</v>
      </c>
      <c r="G2638" s="6" t="str">
        <f t="shared" si="50"/>
        <v>Fmsy</v>
      </c>
      <c r="H2638" s="6">
        <f t="shared" si="51"/>
        <v>0</v>
      </c>
      <c r="I2638" s="6">
        <f t="shared" si="52"/>
        <v>1</v>
      </c>
    </row>
    <row r="2639" spans="1:9" x14ac:dyDescent="0.35">
      <c r="A2639" s="8" t="s">
        <v>453</v>
      </c>
      <c r="B2639" s="9"/>
      <c r="C2639" s="9"/>
      <c r="D2639" s="9">
        <v>1</v>
      </c>
      <c r="E2639" s="9"/>
      <c r="F2639" s="9">
        <v>1</v>
      </c>
      <c r="G2639" s="6" t="str">
        <f t="shared" si="50"/>
        <v>food security</v>
      </c>
      <c r="H2639" s="6">
        <f t="shared" si="51"/>
        <v>1</v>
      </c>
      <c r="I2639" s="6">
        <f t="shared" si="52"/>
        <v>0</v>
      </c>
    </row>
    <row r="2640" spans="1:9" x14ac:dyDescent="0.35">
      <c r="A2640" s="8" t="s">
        <v>2076</v>
      </c>
      <c r="B2640" s="9"/>
      <c r="C2640" s="9"/>
      <c r="D2640" s="9">
        <v>1</v>
      </c>
      <c r="E2640" s="9"/>
      <c r="F2640" s="9">
        <v>1</v>
      </c>
      <c r="G2640" s="6" t="str">
        <f t="shared" si="50"/>
        <v>food supply chain (human)</v>
      </c>
      <c r="H2640" s="6">
        <f t="shared" si="51"/>
        <v>1</v>
      </c>
      <c r="I2640" s="6">
        <f t="shared" si="52"/>
        <v>0</v>
      </c>
    </row>
    <row r="2641" spans="1:9" x14ac:dyDescent="0.35">
      <c r="A2641" s="8" t="s">
        <v>2163</v>
      </c>
      <c r="B2641" s="9"/>
      <c r="C2641" s="9"/>
      <c r="D2641" s="9">
        <v>1</v>
      </c>
      <c r="E2641" s="9"/>
      <c r="F2641" s="9">
        <v>1</v>
      </c>
      <c r="G2641" s="6" t="str">
        <f t="shared" si="50"/>
        <v>gears</v>
      </c>
      <c r="H2641" s="6">
        <f t="shared" si="51"/>
        <v>1</v>
      </c>
      <c r="I2641" s="6">
        <f t="shared" si="52"/>
        <v>0</v>
      </c>
    </row>
    <row r="2642" spans="1:9" x14ac:dyDescent="0.35">
      <c r="A2642" s="8" t="s">
        <v>2415</v>
      </c>
      <c r="B2642" s="9">
        <v>1</v>
      </c>
      <c r="C2642" s="9"/>
      <c r="D2642" s="9"/>
      <c r="E2642" s="9"/>
      <c r="F2642" s="9">
        <v>1</v>
      </c>
      <c r="G2642" s="6" t="str">
        <f t="shared" si="50"/>
        <v xml:space="preserve">governance </v>
      </c>
      <c r="H2642" s="6">
        <f t="shared" si="51"/>
        <v>0</v>
      </c>
      <c r="I2642" s="6">
        <f t="shared" si="52"/>
        <v>1</v>
      </c>
    </row>
    <row r="2643" spans="1:9" x14ac:dyDescent="0.35">
      <c r="A2643" s="8" t="s">
        <v>2078</v>
      </c>
      <c r="B2643" s="9"/>
      <c r="C2643" s="9"/>
      <c r="D2643" s="9">
        <v>1</v>
      </c>
      <c r="E2643" s="9"/>
      <c r="F2643" s="9">
        <v>1</v>
      </c>
      <c r="G2643" s="6" t="str">
        <f t="shared" si="50"/>
        <v>healthy life</v>
      </c>
      <c r="H2643" s="6">
        <f t="shared" si="51"/>
        <v>1</v>
      </c>
      <c r="I2643" s="6">
        <f t="shared" si="52"/>
        <v>0</v>
      </c>
    </row>
    <row r="2644" spans="1:9" x14ac:dyDescent="0.35">
      <c r="A2644" s="8" t="s">
        <v>2170</v>
      </c>
      <c r="B2644" s="9"/>
      <c r="C2644" s="9"/>
      <c r="D2644" s="9">
        <v>1</v>
      </c>
      <c r="E2644" s="9"/>
      <c r="F2644" s="9">
        <v>1</v>
      </c>
      <c r="G2644" s="6" t="str">
        <f t="shared" si="50"/>
        <v>human well-being</v>
      </c>
      <c r="H2644" s="6">
        <f t="shared" si="51"/>
        <v>1</v>
      </c>
      <c r="I2644" s="6">
        <f t="shared" si="52"/>
        <v>0</v>
      </c>
    </row>
    <row r="2645" spans="1:9" x14ac:dyDescent="0.35">
      <c r="A2645" s="8" t="s">
        <v>2416</v>
      </c>
      <c r="B2645" s="9">
        <v>1</v>
      </c>
      <c r="C2645" s="9"/>
      <c r="D2645" s="9"/>
      <c r="E2645" s="9"/>
      <c r="F2645" s="9">
        <v>1</v>
      </c>
      <c r="G2645" s="6" t="str">
        <f t="shared" si="50"/>
        <v>incomes</v>
      </c>
      <c r="H2645" s="6">
        <f t="shared" si="51"/>
        <v>0</v>
      </c>
      <c r="I2645" s="6">
        <f t="shared" si="52"/>
        <v>1</v>
      </c>
    </row>
    <row r="2646" spans="1:9" x14ac:dyDescent="0.35">
      <c r="A2646" s="8" t="s">
        <v>414</v>
      </c>
      <c r="B2646" s="9"/>
      <c r="C2646" s="9"/>
      <c r="D2646" s="9">
        <v>1</v>
      </c>
      <c r="E2646" s="9"/>
      <c r="F2646" s="9">
        <v>1</v>
      </c>
      <c r="G2646" s="6" t="str">
        <f t="shared" si="50"/>
        <v>industrial fisheries</v>
      </c>
      <c r="H2646" s="6">
        <f t="shared" si="51"/>
        <v>1</v>
      </c>
      <c r="I2646" s="6">
        <f t="shared" si="52"/>
        <v>0</v>
      </c>
    </row>
    <row r="2647" spans="1:9" x14ac:dyDescent="0.35">
      <c r="A2647" s="8" t="s">
        <v>2422</v>
      </c>
      <c r="B2647" s="9">
        <v>1</v>
      </c>
      <c r="C2647" s="9"/>
      <c r="D2647" s="9"/>
      <c r="E2647" s="9"/>
      <c r="F2647" s="9">
        <v>1</v>
      </c>
      <c r="G2647" s="6" t="str">
        <f t="shared" si="50"/>
        <v>information need</v>
      </c>
      <c r="H2647" s="6">
        <f t="shared" si="51"/>
        <v>0</v>
      </c>
      <c r="I2647" s="6">
        <f t="shared" si="52"/>
        <v>1</v>
      </c>
    </row>
    <row r="2648" spans="1:9" x14ac:dyDescent="0.35">
      <c r="A2648" s="8" t="s">
        <v>2332</v>
      </c>
      <c r="B2648" s="9">
        <v>1</v>
      </c>
      <c r="C2648" s="9"/>
      <c r="D2648" s="9"/>
      <c r="E2648" s="9"/>
      <c r="F2648" s="9">
        <v>1</v>
      </c>
      <c r="G2648" s="6" t="str">
        <f t="shared" si="50"/>
        <v>lack of succession</v>
      </c>
      <c r="H2648" s="6">
        <f t="shared" si="51"/>
        <v>0</v>
      </c>
      <c r="I2648" s="6">
        <f t="shared" si="52"/>
        <v>1</v>
      </c>
    </row>
    <row r="2649" spans="1:9" x14ac:dyDescent="0.35">
      <c r="A2649" s="8" t="s">
        <v>868</v>
      </c>
      <c r="B2649" s="9"/>
      <c r="C2649" s="9"/>
      <c r="D2649" s="9">
        <v>1</v>
      </c>
      <c r="E2649" s="9"/>
      <c r="F2649" s="9">
        <v>1</v>
      </c>
      <c r="G2649" s="6" t="str">
        <f t="shared" si="50"/>
        <v>Landing obligation</v>
      </c>
      <c r="H2649" s="6">
        <f t="shared" si="51"/>
        <v>1</v>
      </c>
      <c r="I2649" s="6">
        <f t="shared" si="52"/>
        <v>0</v>
      </c>
    </row>
    <row r="2650" spans="1:9" x14ac:dyDescent="0.35">
      <c r="A2650" s="8" t="s">
        <v>1101</v>
      </c>
      <c r="B2650" s="9"/>
      <c r="C2650" s="9"/>
      <c r="D2650" s="9"/>
      <c r="E2650" s="9">
        <v>1</v>
      </c>
      <c r="F2650" s="9">
        <v>1</v>
      </c>
      <c r="G2650" s="6" t="str">
        <f t="shared" si="50"/>
        <v>livelihood</v>
      </c>
      <c r="H2650" s="6">
        <f t="shared" si="51"/>
        <v>0</v>
      </c>
      <c r="I2650" s="6">
        <f t="shared" si="52"/>
        <v>1</v>
      </c>
    </row>
    <row r="2651" spans="1:9" x14ac:dyDescent="0.35">
      <c r="A2651" s="8" t="s">
        <v>2132</v>
      </c>
      <c r="B2651" s="9"/>
      <c r="C2651" s="9">
        <v>1</v>
      </c>
      <c r="D2651" s="9"/>
      <c r="E2651" s="9"/>
      <c r="F2651" s="9">
        <v>1</v>
      </c>
      <c r="G2651" s="6" t="str">
        <f t="shared" si="50"/>
        <v>local coastal communities</v>
      </c>
      <c r="H2651" s="6">
        <f t="shared" si="51"/>
        <v>0</v>
      </c>
      <c r="I2651" s="6">
        <f t="shared" si="52"/>
        <v>1</v>
      </c>
    </row>
    <row r="2652" spans="1:9" x14ac:dyDescent="0.35">
      <c r="A2652" s="8" t="s">
        <v>2063</v>
      </c>
      <c r="B2652" s="9"/>
      <c r="C2652" s="9"/>
      <c r="D2652" s="9">
        <v>1</v>
      </c>
      <c r="E2652" s="9"/>
      <c r="F2652" s="9">
        <v>1</v>
      </c>
      <c r="G2652" s="6" t="str">
        <f t="shared" si="50"/>
        <v>local ressource use</v>
      </c>
      <c r="H2652" s="6">
        <f t="shared" si="51"/>
        <v>1</v>
      </c>
      <c r="I2652" s="6">
        <f t="shared" si="52"/>
        <v>0</v>
      </c>
    </row>
    <row r="2653" spans="1:9" x14ac:dyDescent="0.35">
      <c r="A2653" s="8" t="s">
        <v>2400</v>
      </c>
      <c r="B2653" s="9"/>
      <c r="C2653" s="9"/>
      <c r="D2653" s="9"/>
      <c r="E2653" s="9">
        <v>1</v>
      </c>
      <c r="F2653" s="9">
        <v>1</v>
      </c>
      <c r="G2653" s="6" t="str">
        <f t="shared" si="50"/>
        <v>local seafood</v>
      </c>
      <c r="H2653" s="6">
        <f t="shared" si="51"/>
        <v>0</v>
      </c>
      <c r="I2653" s="6">
        <f t="shared" si="52"/>
        <v>1</v>
      </c>
    </row>
    <row r="2654" spans="1:9" x14ac:dyDescent="0.35">
      <c r="A2654" s="8" t="s">
        <v>2088</v>
      </c>
      <c r="B2654" s="9"/>
      <c r="C2654" s="9"/>
      <c r="D2654" s="9">
        <v>1</v>
      </c>
      <c r="E2654" s="9"/>
      <c r="F2654" s="9">
        <v>1</v>
      </c>
      <c r="G2654" s="6" t="str">
        <f t="shared" si="50"/>
        <v>local small vessels</v>
      </c>
      <c r="H2654" s="6">
        <f t="shared" si="51"/>
        <v>1</v>
      </c>
      <c r="I2654" s="6">
        <f t="shared" si="52"/>
        <v>0</v>
      </c>
    </row>
    <row r="2655" spans="1:9" x14ac:dyDescent="0.35">
      <c r="A2655" s="8" t="s">
        <v>2407</v>
      </c>
      <c r="B2655" s="9"/>
      <c r="C2655" s="9">
        <v>1</v>
      </c>
      <c r="D2655" s="9"/>
      <c r="E2655" s="9"/>
      <c r="F2655" s="9">
        <v>1</v>
      </c>
      <c r="G2655" s="6" t="str">
        <f t="shared" ref="G2655:G2703" si="53">A2655</f>
        <v>management measures clear and easy to apply</v>
      </c>
      <c r="H2655" s="6">
        <f t="shared" ref="H2655:H2703" si="54">D2655</f>
        <v>0</v>
      </c>
      <c r="I2655" s="6">
        <f t="shared" ref="I2655:I2703" si="55">F2655-H2655</f>
        <v>1</v>
      </c>
    </row>
    <row r="2656" spans="1:9" x14ac:dyDescent="0.35">
      <c r="A2656" s="8" t="s">
        <v>787</v>
      </c>
      <c r="B2656" s="9"/>
      <c r="C2656" s="9"/>
      <c r="D2656" s="9">
        <v>1</v>
      </c>
      <c r="E2656" s="9"/>
      <c r="F2656" s="9">
        <v>1</v>
      </c>
      <c r="G2656" s="6" t="str">
        <f t="shared" si="53"/>
        <v>management objectives</v>
      </c>
      <c r="H2656" s="6">
        <f t="shared" si="54"/>
        <v>1</v>
      </c>
      <c r="I2656" s="6">
        <f t="shared" si="55"/>
        <v>0</v>
      </c>
    </row>
    <row r="2657" spans="1:9" x14ac:dyDescent="0.35">
      <c r="A2657" s="8" t="s">
        <v>2280</v>
      </c>
      <c r="B2657" s="9"/>
      <c r="C2657" s="9">
        <v>1</v>
      </c>
      <c r="D2657" s="9"/>
      <c r="E2657" s="9"/>
      <c r="F2657" s="9">
        <v>1</v>
      </c>
      <c r="G2657" s="6" t="str">
        <f t="shared" si="53"/>
        <v>management plans</v>
      </c>
      <c r="H2657" s="6">
        <f t="shared" si="54"/>
        <v>0</v>
      </c>
      <c r="I2657" s="6">
        <f t="shared" si="55"/>
        <v>1</v>
      </c>
    </row>
    <row r="2658" spans="1:9" x14ac:dyDescent="0.35">
      <c r="A2658" s="8" t="s">
        <v>2267</v>
      </c>
      <c r="B2658" s="9"/>
      <c r="C2658" s="9">
        <v>1</v>
      </c>
      <c r="D2658" s="9"/>
      <c r="E2658" s="9"/>
      <c r="F2658" s="9">
        <v>1</v>
      </c>
      <c r="G2658" s="6" t="str">
        <f t="shared" si="53"/>
        <v>management rules</v>
      </c>
      <c r="H2658" s="6">
        <f t="shared" si="54"/>
        <v>0</v>
      </c>
      <c r="I2658" s="6">
        <f t="shared" si="55"/>
        <v>1</v>
      </c>
    </row>
    <row r="2659" spans="1:9" x14ac:dyDescent="0.35">
      <c r="A2659" s="8" t="s">
        <v>2426</v>
      </c>
      <c r="B2659" s="9">
        <v>1</v>
      </c>
      <c r="C2659" s="9"/>
      <c r="D2659" s="9"/>
      <c r="E2659" s="9"/>
      <c r="F2659" s="9">
        <v>1</v>
      </c>
      <c r="G2659" s="6" t="str">
        <f t="shared" si="53"/>
        <v>management strategy</v>
      </c>
      <c r="H2659" s="6">
        <f t="shared" si="54"/>
        <v>0</v>
      </c>
      <c r="I2659" s="6">
        <f t="shared" si="55"/>
        <v>1</v>
      </c>
    </row>
    <row r="2660" spans="1:9" x14ac:dyDescent="0.35">
      <c r="A2660" s="8" t="s">
        <v>266</v>
      </c>
      <c r="B2660" s="9">
        <v>1</v>
      </c>
      <c r="C2660" s="9"/>
      <c r="D2660" s="9"/>
      <c r="E2660" s="9"/>
      <c r="F2660" s="9">
        <v>1</v>
      </c>
      <c r="G2660" s="6" t="str">
        <f t="shared" si="53"/>
        <v>marine spatial planning</v>
      </c>
      <c r="H2660" s="6">
        <f t="shared" si="54"/>
        <v>0</v>
      </c>
      <c r="I2660" s="6">
        <f t="shared" si="55"/>
        <v>1</v>
      </c>
    </row>
    <row r="2661" spans="1:9" x14ac:dyDescent="0.35">
      <c r="A2661" s="8" t="s">
        <v>1852</v>
      </c>
      <c r="B2661" s="9"/>
      <c r="C2661" s="9"/>
      <c r="D2661" s="9">
        <v>1</v>
      </c>
      <c r="E2661" s="9"/>
      <c r="F2661" s="9">
        <v>1</v>
      </c>
      <c r="G2661" s="6" t="str">
        <f t="shared" si="53"/>
        <v>marine traffic</v>
      </c>
      <c r="H2661" s="6">
        <f t="shared" si="54"/>
        <v>1</v>
      </c>
      <c r="I2661" s="6">
        <f t="shared" si="55"/>
        <v>0</v>
      </c>
    </row>
    <row r="2662" spans="1:9" x14ac:dyDescent="0.35">
      <c r="A2662" s="8" t="s">
        <v>2162</v>
      </c>
      <c r="B2662" s="9"/>
      <c r="C2662" s="9"/>
      <c r="D2662" s="9">
        <v>1</v>
      </c>
      <c r="E2662" s="9"/>
      <c r="F2662" s="9">
        <v>1</v>
      </c>
      <c r="G2662" s="6" t="str">
        <f t="shared" si="53"/>
        <v>metiers</v>
      </c>
      <c r="H2662" s="6">
        <f t="shared" si="54"/>
        <v>1</v>
      </c>
      <c r="I2662" s="6">
        <f t="shared" si="55"/>
        <v>0</v>
      </c>
    </row>
    <row r="2663" spans="1:9" x14ac:dyDescent="0.35">
      <c r="A2663" s="8" t="s">
        <v>989</v>
      </c>
      <c r="B2663" s="9"/>
      <c r="C2663" s="9"/>
      <c r="D2663" s="9"/>
      <c r="E2663" s="9">
        <v>1</v>
      </c>
      <c r="F2663" s="9">
        <v>1</v>
      </c>
      <c r="G2663" s="6" t="str">
        <f t="shared" si="53"/>
        <v>mixed fisheries</v>
      </c>
      <c r="H2663" s="6">
        <f t="shared" si="54"/>
        <v>0</v>
      </c>
      <c r="I2663" s="6">
        <f t="shared" si="55"/>
        <v>1</v>
      </c>
    </row>
    <row r="2664" spans="1:9" x14ac:dyDescent="0.35">
      <c r="A2664" s="8" t="s">
        <v>2394</v>
      </c>
      <c r="B2664" s="9"/>
      <c r="C2664" s="9"/>
      <c r="D2664" s="9"/>
      <c r="E2664" s="9">
        <v>1</v>
      </c>
      <c r="F2664" s="9">
        <v>1</v>
      </c>
      <c r="G2664" s="6" t="str">
        <f t="shared" si="53"/>
        <v>Multiannual Plans</v>
      </c>
      <c r="H2664" s="6">
        <f t="shared" si="54"/>
        <v>0</v>
      </c>
      <c r="I2664" s="6">
        <f t="shared" si="55"/>
        <v>1</v>
      </c>
    </row>
    <row r="2665" spans="1:9" x14ac:dyDescent="0.35">
      <c r="A2665" s="8" t="s">
        <v>2437</v>
      </c>
      <c r="B2665" s="9">
        <v>1</v>
      </c>
      <c r="C2665" s="9"/>
      <c r="D2665" s="9"/>
      <c r="E2665" s="9"/>
      <c r="F2665" s="9">
        <v>1</v>
      </c>
      <c r="G2665" s="6" t="str">
        <f t="shared" si="53"/>
        <v>natural disaster</v>
      </c>
      <c r="H2665" s="6">
        <f t="shared" si="54"/>
        <v>0</v>
      </c>
      <c r="I2665" s="6">
        <f t="shared" si="55"/>
        <v>1</v>
      </c>
    </row>
    <row r="2666" spans="1:9" x14ac:dyDescent="0.35">
      <c r="A2666" s="8" t="s">
        <v>1804</v>
      </c>
      <c r="B2666" s="9"/>
      <c r="C2666" s="9"/>
      <c r="D2666" s="9">
        <v>1</v>
      </c>
      <c r="E2666" s="9"/>
      <c r="F2666" s="9">
        <v>1</v>
      </c>
      <c r="G2666" s="6" t="str">
        <f t="shared" si="53"/>
        <v>no-take zones</v>
      </c>
      <c r="H2666" s="6">
        <f t="shared" si="54"/>
        <v>1</v>
      </c>
      <c r="I2666" s="6">
        <f t="shared" si="55"/>
        <v>0</v>
      </c>
    </row>
    <row r="2667" spans="1:9" x14ac:dyDescent="0.35">
      <c r="A2667" s="8" t="s">
        <v>2244</v>
      </c>
      <c r="B2667" s="9"/>
      <c r="C2667" s="9"/>
      <c r="D2667" s="9"/>
      <c r="E2667" s="9">
        <v>1</v>
      </c>
      <c r="F2667" s="9">
        <v>1</v>
      </c>
      <c r="G2667" s="6" t="str">
        <f t="shared" si="53"/>
        <v>other economic activities</v>
      </c>
      <c r="H2667" s="6">
        <f t="shared" si="54"/>
        <v>0</v>
      </c>
      <c r="I2667" s="6">
        <f t="shared" si="55"/>
        <v>1</v>
      </c>
    </row>
    <row r="2668" spans="1:9" x14ac:dyDescent="0.35">
      <c r="A2668" s="8" t="s">
        <v>2398</v>
      </c>
      <c r="B2668" s="9"/>
      <c r="C2668" s="9"/>
      <c r="D2668" s="9"/>
      <c r="E2668" s="9">
        <v>1</v>
      </c>
      <c r="F2668" s="9">
        <v>1</v>
      </c>
      <c r="G2668" s="6" t="str">
        <f t="shared" si="53"/>
        <v>other human impacts</v>
      </c>
      <c r="H2668" s="6">
        <f t="shared" si="54"/>
        <v>0</v>
      </c>
      <c r="I2668" s="6">
        <f t="shared" si="55"/>
        <v>1</v>
      </c>
    </row>
    <row r="2669" spans="1:9" x14ac:dyDescent="0.35">
      <c r="A2669" s="8" t="s">
        <v>2082</v>
      </c>
      <c r="B2669" s="9"/>
      <c r="C2669" s="9"/>
      <c r="D2669" s="9">
        <v>1</v>
      </c>
      <c r="E2669" s="9"/>
      <c r="F2669" s="9">
        <v>1</v>
      </c>
      <c r="G2669" s="6" t="str">
        <f t="shared" si="53"/>
        <v>outputs</v>
      </c>
      <c r="H2669" s="6">
        <f t="shared" si="54"/>
        <v>1</v>
      </c>
      <c r="I2669" s="6">
        <f t="shared" si="55"/>
        <v>0</v>
      </c>
    </row>
    <row r="2670" spans="1:9" x14ac:dyDescent="0.35">
      <c r="A2670" s="8" t="s">
        <v>2419</v>
      </c>
      <c r="B2670" s="9">
        <v>1</v>
      </c>
      <c r="C2670" s="9"/>
      <c r="D2670" s="9"/>
      <c r="E2670" s="9"/>
      <c r="F2670" s="9">
        <v>1</v>
      </c>
      <c r="G2670" s="6" t="str">
        <f t="shared" si="53"/>
        <v>participatory approach in governance</v>
      </c>
      <c r="H2670" s="6">
        <f t="shared" si="54"/>
        <v>0</v>
      </c>
      <c r="I2670" s="6">
        <f t="shared" si="55"/>
        <v>1</v>
      </c>
    </row>
    <row r="2671" spans="1:9" x14ac:dyDescent="0.35">
      <c r="A2671" s="8" t="s">
        <v>2085</v>
      </c>
      <c r="B2671" s="9"/>
      <c r="C2671" s="9"/>
      <c r="D2671" s="9">
        <v>1</v>
      </c>
      <c r="E2671" s="9"/>
      <c r="F2671" s="9">
        <v>1</v>
      </c>
      <c r="G2671" s="6" t="str">
        <f t="shared" si="53"/>
        <v>performance indicators</v>
      </c>
      <c r="H2671" s="6">
        <f t="shared" si="54"/>
        <v>1</v>
      </c>
      <c r="I2671" s="6">
        <f t="shared" si="55"/>
        <v>0</v>
      </c>
    </row>
    <row r="2672" spans="1:9" x14ac:dyDescent="0.35">
      <c r="A2672" s="8" t="s">
        <v>1230</v>
      </c>
      <c r="B2672" s="9">
        <v>1</v>
      </c>
      <c r="C2672" s="9"/>
      <c r="D2672" s="9"/>
      <c r="E2672" s="9"/>
      <c r="F2672" s="9">
        <v>1</v>
      </c>
      <c r="G2672" s="6" t="str">
        <f t="shared" si="53"/>
        <v>policy</v>
      </c>
      <c r="H2672" s="6">
        <f t="shared" si="54"/>
        <v>0</v>
      </c>
      <c r="I2672" s="6">
        <f t="shared" si="55"/>
        <v>1</v>
      </c>
    </row>
    <row r="2673" spans="1:9" x14ac:dyDescent="0.35">
      <c r="A2673" s="8" t="s">
        <v>665</v>
      </c>
      <c r="B2673" s="9"/>
      <c r="C2673" s="9">
        <v>1</v>
      </c>
      <c r="D2673" s="9"/>
      <c r="E2673" s="9"/>
      <c r="F2673" s="9">
        <v>1</v>
      </c>
      <c r="G2673" s="6" t="str">
        <f t="shared" si="53"/>
        <v>price</v>
      </c>
      <c r="H2673" s="6">
        <f t="shared" si="54"/>
        <v>0</v>
      </c>
      <c r="I2673" s="6">
        <f t="shared" si="55"/>
        <v>1</v>
      </c>
    </row>
    <row r="2674" spans="1:9" x14ac:dyDescent="0.35">
      <c r="A2674" s="8" t="s">
        <v>2433</v>
      </c>
      <c r="B2674" s="9"/>
      <c r="C2674" s="9">
        <v>1</v>
      </c>
      <c r="D2674" s="9"/>
      <c r="E2674" s="9"/>
      <c r="F2674" s="9">
        <v>1</v>
      </c>
      <c r="G2674" s="6" t="str">
        <f t="shared" si="53"/>
        <v>proft</v>
      </c>
      <c r="H2674" s="6">
        <f t="shared" si="54"/>
        <v>0</v>
      </c>
      <c r="I2674" s="6">
        <f t="shared" si="55"/>
        <v>1</v>
      </c>
    </row>
    <row r="2675" spans="1:9" x14ac:dyDescent="0.35">
      <c r="A2675" s="8" t="s">
        <v>2039</v>
      </c>
      <c r="B2675" s="9"/>
      <c r="C2675" s="9"/>
      <c r="D2675" s="9">
        <v>1</v>
      </c>
      <c r="E2675" s="9"/>
      <c r="F2675" s="9">
        <v>1</v>
      </c>
      <c r="G2675" s="6" t="str">
        <f t="shared" si="53"/>
        <v>protection measures</v>
      </c>
      <c r="H2675" s="6">
        <f t="shared" si="54"/>
        <v>1</v>
      </c>
      <c r="I2675" s="6">
        <f t="shared" si="55"/>
        <v>0</v>
      </c>
    </row>
    <row r="2676" spans="1:9" x14ac:dyDescent="0.35">
      <c r="A2676" s="8" t="s">
        <v>2389</v>
      </c>
      <c r="B2676" s="9">
        <v>1</v>
      </c>
      <c r="C2676" s="9"/>
      <c r="D2676" s="9"/>
      <c r="E2676" s="9"/>
      <c r="F2676" s="9">
        <v>1</v>
      </c>
      <c r="G2676" s="6" t="str">
        <f t="shared" si="53"/>
        <v>purse seiners</v>
      </c>
      <c r="H2676" s="6">
        <f t="shared" si="54"/>
        <v>0</v>
      </c>
      <c r="I2676" s="6">
        <f t="shared" si="55"/>
        <v>1</v>
      </c>
    </row>
    <row r="2677" spans="1:9" x14ac:dyDescent="0.35">
      <c r="A2677" s="8" t="s">
        <v>2441</v>
      </c>
      <c r="B2677" s="9">
        <v>1</v>
      </c>
      <c r="C2677" s="9"/>
      <c r="D2677" s="9"/>
      <c r="E2677" s="9"/>
      <c r="F2677" s="9">
        <v>1</v>
      </c>
      <c r="G2677" s="6" t="str">
        <f t="shared" si="53"/>
        <v>quality control</v>
      </c>
      <c r="H2677" s="6">
        <f t="shared" si="54"/>
        <v>0</v>
      </c>
      <c r="I2677" s="6">
        <f t="shared" si="55"/>
        <v>1</v>
      </c>
    </row>
    <row r="2678" spans="1:9" x14ac:dyDescent="0.35">
      <c r="A2678" s="8" t="s">
        <v>2080</v>
      </c>
      <c r="B2678" s="9"/>
      <c r="C2678" s="9"/>
      <c r="D2678" s="9">
        <v>1</v>
      </c>
      <c r="E2678" s="9"/>
      <c r="F2678" s="9">
        <v>1</v>
      </c>
      <c r="G2678" s="6" t="str">
        <f t="shared" si="53"/>
        <v>regulation measures</v>
      </c>
      <c r="H2678" s="6">
        <f t="shared" si="54"/>
        <v>1</v>
      </c>
      <c r="I2678" s="6">
        <f t="shared" si="55"/>
        <v>0</v>
      </c>
    </row>
    <row r="2679" spans="1:9" x14ac:dyDescent="0.35">
      <c r="A2679" s="8" t="s">
        <v>1150</v>
      </c>
      <c r="B2679" s="9"/>
      <c r="C2679" s="9"/>
      <c r="D2679" s="9">
        <v>1</v>
      </c>
      <c r="E2679" s="9"/>
      <c r="F2679" s="9">
        <v>1</v>
      </c>
      <c r="G2679" s="6" t="str">
        <f t="shared" si="53"/>
        <v>safety</v>
      </c>
      <c r="H2679" s="6">
        <f t="shared" si="54"/>
        <v>1</v>
      </c>
      <c r="I2679" s="6">
        <f t="shared" si="55"/>
        <v>0</v>
      </c>
    </row>
    <row r="2680" spans="1:9" x14ac:dyDescent="0.35">
      <c r="A2680" s="8" t="s">
        <v>2081</v>
      </c>
      <c r="B2680" s="9"/>
      <c r="C2680" s="9"/>
      <c r="D2680" s="9">
        <v>1</v>
      </c>
      <c r="E2680" s="9"/>
      <c r="F2680" s="9">
        <v>1</v>
      </c>
      <c r="G2680" s="6" t="str">
        <f t="shared" si="53"/>
        <v>scenarios of change</v>
      </c>
      <c r="H2680" s="6">
        <f t="shared" si="54"/>
        <v>1</v>
      </c>
      <c r="I2680" s="6">
        <f t="shared" si="55"/>
        <v>0</v>
      </c>
    </row>
    <row r="2681" spans="1:9" x14ac:dyDescent="0.35">
      <c r="A2681" s="8" t="s">
        <v>328</v>
      </c>
      <c r="B2681" s="9"/>
      <c r="C2681" s="9"/>
      <c r="D2681" s="9">
        <v>1</v>
      </c>
      <c r="E2681" s="9"/>
      <c r="F2681" s="9">
        <v>1</v>
      </c>
      <c r="G2681" s="6" t="str">
        <f t="shared" si="53"/>
        <v>selective gear</v>
      </c>
      <c r="H2681" s="6">
        <f t="shared" si="54"/>
        <v>1</v>
      </c>
      <c r="I2681" s="6">
        <f t="shared" si="55"/>
        <v>0</v>
      </c>
    </row>
    <row r="2682" spans="1:9" x14ac:dyDescent="0.35">
      <c r="A2682" s="8" t="s">
        <v>2062</v>
      </c>
      <c r="B2682" s="9"/>
      <c r="C2682" s="9"/>
      <c r="D2682" s="9">
        <v>1</v>
      </c>
      <c r="E2682" s="9"/>
      <c r="F2682" s="9">
        <v>1</v>
      </c>
      <c r="G2682" s="6" t="str">
        <f t="shared" si="53"/>
        <v>shipping</v>
      </c>
      <c r="H2682" s="6">
        <f t="shared" si="54"/>
        <v>1</v>
      </c>
      <c r="I2682" s="6">
        <f t="shared" si="55"/>
        <v>0</v>
      </c>
    </row>
    <row r="2683" spans="1:9" x14ac:dyDescent="0.35">
      <c r="A2683" s="8" t="s">
        <v>2346</v>
      </c>
      <c r="B2683" s="9">
        <v>1</v>
      </c>
      <c r="C2683" s="9"/>
      <c r="D2683" s="9"/>
      <c r="E2683" s="9"/>
      <c r="F2683" s="9">
        <v>1</v>
      </c>
      <c r="G2683" s="6" t="str">
        <f t="shared" si="53"/>
        <v>social justice</v>
      </c>
      <c r="H2683" s="6">
        <f t="shared" si="54"/>
        <v>0</v>
      </c>
      <c r="I2683" s="6">
        <f t="shared" si="55"/>
        <v>1</v>
      </c>
    </row>
    <row r="2684" spans="1:9" x14ac:dyDescent="0.35">
      <c r="A2684" s="8" t="s">
        <v>2405</v>
      </c>
      <c r="B2684" s="9"/>
      <c r="C2684" s="9">
        <v>1</v>
      </c>
      <c r="D2684" s="9"/>
      <c r="E2684" s="9"/>
      <c r="F2684" s="9">
        <v>1</v>
      </c>
      <c r="G2684" s="6" t="str">
        <f t="shared" si="53"/>
        <v>social sustainability</v>
      </c>
      <c r="H2684" s="6">
        <f t="shared" si="54"/>
        <v>0</v>
      </c>
      <c r="I2684" s="6">
        <f t="shared" si="55"/>
        <v>1</v>
      </c>
    </row>
    <row r="2685" spans="1:9" x14ac:dyDescent="0.35">
      <c r="A2685" s="8" t="s">
        <v>569</v>
      </c>
      <c r="B2685" s="9"/>
      <c r="C2685" s="9"/>
      <c r="D2685" s="9">
        <v>1</v>
      </c>
      <c r="E2685" s="9"/>
      <c r="F2685" s="9">
        <v>1</v>
      </c>
      <c r="G2685" s="6" t="str">
        <f t="shared" si="53"/>
        <v>society</v>
      </c>
      <c r="H2685" s="6">
        <f t="shared" si="54"/>
        <v>1</v>
      </c>
      <c r="I2685" s="6">
        <f t="shared" si="55"/>
        <v>0</v>
      </c>
    </row>
    <row r="2686" spans="1:9" x14ac:dyDescent="0.35">
      <c r="A2686" s="8" t="s">
        <v>2442</v>
      </c>
      <c r="B2686" s="9">
        <v>1</v>
      </c>
      <c r="C2686" s="9"/>
      <c r="D2686" s="9"/>
      <c r="E2686" s="9"/>
      <c r="F2686" s="9">
        <v>1</v>
      </c>
      <c r="G2686" s="6" t="str">
        <f t="shared" si="53"/>
        <v>space</v>
      </c>
      <c r="H2686" s="6">
        <f t="shared" si="54"/>
        <v>0</v>
      </c>
      <c r="I2686" s="6">
        <f t="shared" si="55"/>
        <v>1</v>
      </c>
    </row>
    <row r="2687" spans="1:9" x14ac:dyDescent="0.35">
      <c r="A2687" s="8" t="s">
        <v>827</v>
      </c>
      <c r="B2687" s="9"/>
      <c r="C2687" s="9"/>
      <c r="D2687" s="9">
        <v>1</v>
      </c>
      <c r="E2687" s="9"/>
      <c r="F2687" s="9">
        <v>1</v>
      </c>
      <c r="G2687" s="6" t="str">
        <f t="shared" si="53"/>
        <v>stakeholder involvement</v>
      </c>
      <c r="H2687" s="6">
        <f t="shared" si="54"/>
        <v>1</v>
      </c>
      <c r="I2687" s="6">
        <f t="shared" si="55"/>
        <v>0</v>
      </c>
    </row>
    <row r="2688" spans="1:9" x14ac:dyDescent="0.35">
      <c r="A2688" s="8" t="s">
        <v>2354</v>
      </c>
      <c r="B2688" s="9">
        <v>1</v>
      </c>
      <c r="C2688" s="9"/>
      <c r="D2688" s="9"/>
      <c r="E2688" s="9"/>
      <c r="F2688" s="9">
        <v>1</v>
      </c>
      <c r="G2688" s="6" t="str">
        <f t="shared" si="53"/>
        <v>subsidies</v>
      </c>
      <c r="H2688" s="6">
        <f t="shared" si="54"/>
        <v>0</v>
      </c>
      <c r="I2688" s="6">
        <f t="shared" si="55"/>
        <v>1</v>
      </c>
    </row>
    <row r="2689" spans="1:9" x14ac:dyDescent="0.35">
      <c r="A2689" s="8" t="s">
        <v>2068</v>
      </c>
      <c r="B2689" s="9"/>
      <c r="C2689" s="9"/>
      <c r="D2689" s="9">
        <v>1</v>
      </c>
      <c r="E2689" s="9"/>
      <c r="F2689" s="9">
        <v>1</v>
      </c>
      <c r="G2689" s="6" t="str">
        <f t="shared" si="53"/>
        <v>sustainable exploitation</v>
      </c>
      <c r="H2689" s="6">
        <f t="shared" si="54"/>
        <v>1</v>
      </c>
      <c r="I2689" s="6">
        <f t="shared" si="55"/>
        <v>0</v>
      </c>
    </row>
    <row r="2690" spans="1:9" x14ac:dyDescent="0.35">
      <c r="A2690" s="8" t="s">
        <v>2052</v>
      </c>
      <c r="B2690" s="9"/>
      <c r="C2690" s="9"/>
      <c r="D2690" s="9">
        <v>1</v>
      </c>
      <c r="E2690" s="9"/>
      <c r="F2690" s="9">
        <v>1</v>
      </c>
      <c r="G2690" s="6" t="str">
        <f t="shared" si="53"/>
        <v>sustainable fishery</v>
      </c>
      <c r="H2690" s="6">
        <f t="shared" si="54"/>
        <v>1</v>
      </c>
      <c r="I2690" s="6">
        <f t="shared" si="55"/>
        <v>0</v>
      </c>
    </row>
    <row r="2691" spans="1:9" x14ac:dyDescent="0.35">
      <c r="A2691" s="8" t="s">
        <v>2099</v>
      </c>
      <c r="B2691" s="9"/>
      <c r="C2691" s="9"/>
      <c r="D2691" s="9">
        <v>1</v>
      </c>
      <c r="E2691" s="9"/>
      <c r="F2691" s="9">
        <v>1</v>
      </c>
      <c r="G2691" s="6" t="str">
        <f t="shared" si="53"/>
        <v>temporal closures</v>
      </c>
      <c r="H2691" s="6">
        <f t="shared" si="54"/>
        <v>1</v>
      </c>
      <c r="I2691" s="6">
        <f t="shared" si="55"/>
        <v>0</v>
      </c>
    </row>
    <row r="2692" spans="1:9" x14ac:dyDescent="0.35">
      <c r="A2692" s="8" t="s">
        <v>2397</v>
      </c>
      <c r="B2692" s="9"/>
      <c r="C2692" s="9"/>
      <c r="D2692" s="9"/>
      <c r="E2692" s="9">
        <v>1</v>
      </c>
      <c r="F2692" s="9">
        <v>1</v>
      </c>
      <c r="G2692" s="6" t="str">
        <f t="shared" si="53"/>
        <v>third country fleets</v>
      </c>
      <c r="H2692" s="6">
        <f t="shared" si="54"/>
        <v>0</v>
      </c>
      <c r="I2692" s="6">
        <f t="shared" si="55"/>
        <v>1</v>
      </c>
    </row>
    <row r="2693" spans="1:9" x14ac:dyDescent="0.35">
      <c r="A2693" s="8" t="s">
        <v>2104</v>
      </c>
      <c r="B2693" s="9"/>
      <c r="C2693" s="9"/>
      <c r="D2693" s="9">
        <v>1</v>
      </c>
      <c r="E2693" s="9"/>
      <c r="F2693" s="9">
        <v>1</v>
      </c>
      <c r="G2693" s="6" t="str">
        <f t="shared" si="53"/>
        <v>tourism jobs</v>
      </c>
      <c r="H2693" s="6">
        <f t="shared" si="54"/>
        <v>1</v>
      </c>
      <c r="I2693" s="6">
        <f t="shared" si="55"/>
        <v>0</v>
      </c>
    </row>
    <row r="2694" spans="1:9" x14ac:dyDescent="0.35">
      <c r="A2694" s="8" t="s">
        <v>1111</v>
      </c>
      <c r="B2694" s="9"/>
      <c r="C2694" s="9"/>
      <c r="D2694" s="9">
        <v>1</v>
      </c>
      <c r="E2694" s="9"/>
      <c r="F2694" s="9">
        <v>1</v>
      </c>
      <c r="G2694" s="6" t="str">
        <f t="shared" si="53"/>
        <v>trade-offs</v>
      </c>
      <c r="H2694" s="6">
        <f t="shared" si="54"/>
        <v>1</v>
      </c>
      <c r="I2694" s="6">
        <f t="shared" si="55"/>
        <v>0</v>
      </c>
    </row>
    <row r="2695" spans="1:9" x14ac:dyDescent="0.35">
      <c r="A2695" s="8" t="s">
        <v>2430</v>
      </c>
      <c r="B2695" s="9">
        <v>1</v>
      </c>
      <c r="C2695" s="9"/>
      <c r="D2695" s="9"/>
      <c r="E2695" s="9"/>
      <c r="F2695" s="9">
        <v>1</v>
      </c>
      <c r="G2695" s="6" t="str">
        <f t="shared" si="53"/>
        <v>trap fishing</v>
      </c>
      <c r="H2695" s="6">
        <f t="shared" si="54"/>
        <v>0</v>
      </c>
      <c r="I2695" s="6">
        <f t="shared" si="55"/>
        <v>1</v>
      </c>
    </row>
    <row r="2696" spans="1:9" x14ac:dyDescent="0.35">
      <c r="A2696" s="8" t="s">
        <v>379</v>
      </c>
      <c r="B2696" s="9"/>
      <c r="C2696" s="9">
        <v>1</v>
      </c>
      <c r="D2696" s="9"/>
      <c r="E2696" s="9"/>
      <c r="F2696" s="9">
        <v>1</v>
      </c>
      <c r="G2696" s="6" t="str">
        <f t="shared" si="53"/>
        <v>trawling</v>
      </c>
      <c r="H2696" s="6">
        <f t="shared" si="54"/>
        <v>0</v>
      </c>
      <c r="I2696" s="6">
        <f t="shared" si="55"/>
        <v>1</v>
      </c>
    </row>
    <row r="2697" spans="1:9" x14ac:dyDescent="0.35">
      <c r="A2697" s="8" t="s">
        <v>2297</v>
      </c>
      <c r="B2697" s="9"/>
      <c r="C2697" s="9">
        <v>1</v>
      </c>
      <c r="D2697" s="9"/>
      <c r="E2697" s="9"/>
      <c r="F2697" s="9">
        <v>1</v>
      </c>
      <c r="G2697" s="6" t="str">
        <f t="shared" si="53"/>
        <v>tuna fishing</v>
      </c>
      <c r="H2697" s="6">
        <f t="shared" si="54"/>
        <v>0</v>
      </c>
      <c r="I2697" s="6">
        <f t="shared" si="55"/>
        <v>1</v>
      </c>
    </row>
    <row r="2698" spans="1:9" x14ac:dyDescent="0.35">
      <c r="A2698" s="8" t="s">
        <v>2439</v>
      </c>
      <c r="B2698" s="9">
        <v>1</v>
      </c>
      <c r="C2698" s="9"/>
      <c r="D2698" s="9"/>
      <c r="E2698" s="9"/>
      <c r="F2698" s="9">
        <v>1</v>
      </c>
      <c r="G2698" s="6" t="str">
        <f t="shared" si="53"/>
        <v>underreporting of catches</v>
      </c>
      <c r="H2698" s="6">
        <f t="shared" si="54"/>
        <v>0</v>
      </c>
      <c r="I2698" s="6">
        <f t="shared" si="55"/>
        <v>1</v>
      </c>
    </row>
    <row r="2699" spans="1:9" x14ac:dyDescent="0.35">
      <c r="A2699" s="8" t="s">
        <v>2061</v>
      </c>
      <c r="B2699" s="9"/>
      <c r="C2699" s="9"/>
      <c r="D2699" s="9">
        <v>1</v>
      </c>
      <c r="E2699" s="9"/>
      <c r="F2699" s="9">
        <v>1</v>
      </c>
      <c r="G2699" s="6" t="str">
        <f t="shared" si="53"/>
        <v>unsustainable fishing activities</v>
      </c>
      <c r="H2699" s="6">
        <f t="shared" si="54"/>
        <v>1</v>
      </c>
      <c r="I2699" s="6">
        <f t="shared" si="55"/>
        <v>0</v>
      </c>
    </row>
    <row r="2700" spans="1:9" x14ac:dyDescent="0.35">
      <c r="A2700" s="8" t="s">
        <v>2408</v>
      </c>
      <c r="B2700" s="9"/>
      <c r="C2700" s="9">
        <v>1</v>
      </c>
      <c r="D2700" s="9"/>
      <c r="E2700" s="9"/>
      <c r="F2700" s="9">
        <v>1</v>
      </c>
      <c r="G2700" s="6" t="str">
        <f t="shared" si="53"/>
        <v>wise management</v>
      </c>
      <c r="H2700" s="6">
        <f t="shared" si="54"/>
        <v>0</v>
      </c>
      <c r="I2700" s="6">
        <f t="shared" si="55"/>
        <v>1</v>
      </c>
    </row>
    <row r="2701" spans="1:9" x14ac:dyDescent="0.35">
      <c r="A2701" s="8" t="s">
        <v>2449</v>
      </c>
      <c r="B2701" s="9">
        <v>1</v>
      </c>
      <c r="C2701" s="9"/>
      <c r="D2701" s="9"/>
      <c r="E2701" s="9"/>
      <c r="F2701" s="9">
        <v>1</v>
      </c>
      <c r="G2701" s="6" t="str">
        <f t="shared" si="53"/>
        <v>women</v>
      </c>
      <c r="H2701" s="6">
        <f t="shared" si="54"/>
        <v>0</v>
      </c>
      <c r="I2701" s="6">
        <f t="shared" si="55"/>
        <v>1</v>
      </c>
    </row>
    <row r="2702" spans="1:9" x14ac:dyDescent="0.35">
      <c r="A2702" s="8" t="s">
        <v>2084</v>
      </c>
      <c r="B2702" s="9"/>
      <c r="C2702" s="9"/>
      <c r="D2702" s="9">
        <v>1</v>
      </c>
      <c r="E2702" s="9"/>
      <c r="F2702" s="9">
        <v>1</v>
      </c>
      <c r="G2702" s="6" t="str">
        <f t="shared" si="53"/>
        <v>yield</v>
      </c>
      <c r="H2702" s="6">
        <f t="shared" si="54"/>
        <v>1</v>
      </c>
      <c r="I2702" s="6">
        <f t="shared" si="55"/>
        <v>0</v>
      </c>
    </row>
    <row r="2703" spans="1:9" x14ac:dyDescent="0.35">
      <c r="A2703" s="8" t="s">
        <v>1157</v>
      </c>
      <c r="B2703" s="9">
        <v>1</v>
      </c>
      <c r="C2703" s="9"/>
      <c r="D2703" s="9"/>
      <c r="E2703" s="9"/>
      <c r="F2703" s="9">
        <v>1</v>
      </c>
      <c r="G2703" s="6" t="str">
        <f t="shared" si="53"/>
        <v>youth concerns</v>
      </c>
      <c r="H2703" s="6">
        <f t="shared" si="54"/>
        <v>0</v>
      </c>
      <c r="I2703" s="6">
        <f t="shared" si="55"/>
        <v>1</v>
      </c>
    </row>
    <row r="2706" spans="1:9" x14ac:dyDescent="0.35">
      <c r="A2706" s="15" t="s">
        <v>2214</v>
      </c>
      <c r="B2706" s="15" t="s">
        <v>2402</v>
      </c>
      <c r="C2706" s="15" t="s">
        <v>2401</v>
      </c>
      <c r="D2706" s="15" t="s">
        <v>575</v>
      </c>
      <c r="E2706" s="15" t="s">
        <v>2393</v>
      </c>
      <c r="F2706" s="15" t="s">
        <v>2215</v>
      </c>
      <c r="G2706" s="25" t="s">
        <v>2489</v>
      </c>
      <c r="H2706" s="6" t="str">
        <f>D2706</f>
        <v>kickoff</v>
      </c>
      <c r="I2706" s="25" t="s">
        <v>2488</v>
      </c>
    </row>
    <row r="2707" spans="1:9" x14ac:dyDescent="0.35">
      <c r="A2707" s="8" t="s">
        <v>428</v>
      </c>
      <c r="B2707" s="9">
        <v>5</v>
      </c>
      <c r="C2707" s="9">
        <v>4</v>
      </c>
      <c r="D2707" s="9">
        <v>4</v>
      </c>
      <c r="E2707" s="9">
        <v>2</v>
      </c>
      <c r="F2707" s="9">
        <v>15</v>
      </c>
      <c r="G2707" s="6" t="s">
        <v>2490</v>
      </c>
      <c r="H2707" s="6">
        <f>D2709+D2724</f>
        <v>3</v>
      </c>
      <c r="I2707" s="6">
        <f>F2709+F2724-H2707</f>
        <v>12</v>
      </c>
    </row>
    <row r="2708" spans="1:9" x14ac:dyDescent="0.35">
      <c r="A2708" s="8" t="s">
        <v>430</v>
      </c>
      <c r="B2708" s="9">
        <v>8</v>
      </c>
      <c r="C2708" s="9">
        <v>2</v>
      </c>
      <c r="D2708" s="9">
        <v>4</v>
      </c>
      <c r="E2708" s="9">
        <v>1</v>
      </c>
      <c r="F2708" s="9">
        <v>15</v>
      </c>
      <c r="G2708" t="str">
        <f>A2707</f>
        <v>local communities</v>
      </c>
      <c r="H2708">
        <f>D2707</f>
        <v>4</v>
      </c>
      <c r="I2708">
        <f>F2707-H2708</f>
        <v>11</v>
      </c>
    </row>
    <row r="2709" spans="1:9" x14ac:dyDescent="0.35">
      <c r="A2709" s="8" t="s">
        <v>590</v>
      </c>
      <c r="B2709" s="9">
        <v>4</v>
      </c>
      <c r="C2709" s="9">
        <v>4</v>
      </c>
      <c r="D2709" s="9"/>
      <c r="E2709" s="9">
        <v>2</v>
      </c>
      <c r="F2709" s="9">
        <v>10</v>
      </c>
      <c r="G2709" s="6" t="str">
        <f>A2708</f>
        <v>small-scale fisheries</v>
      </c>
      <c r="H2709" s="6">
        <f>D2708</f>
        <v>4</v>
      </c>
      <c r="I2709" s="6">
        <f>F2708-H2709</f>
        <v>11</v>
      </c>
    </row>
    <row r="2710" spans="1:9" x14ac:dyDescent="0.35">
      <c r="A2710" s="8" t="s">
        <v>591</v>
      </c>
      <c r="B2710" s="9">
        <v>4</v>
      </c>
      <c r="C2710" s="9">
        <v>2</v>
      </c>
      <c r="D2710" s="9">
        <v>9</v>
      </c>
      <c r="E2710" s="9">
        <v>1</v>
      </c>
      <c r="F2710" s="9">
        <v>16</v>
      </c>
      <c r="G2710" s="6" t="str">
        <f t="shared" ref="G2710:G2741" si="56">A2710</f>
        <v>MPAs</v>
      </c>
      <c r="H2710" s="6">
        <f t="shared" ref="H2710:H2741" si="57">D2710</f>
        <v>9</v>
      </c>
      <c r="I2710" s="6">
        <f t="shared" ref="I2710:I2741" si="58">F2710-H2710</f>
        <v>7</v>
      </c>
    </row>
    <row r="2711" spans="1:9" x14ac:dyDescent="0.35">
      <c r="A2711" s="8" t="s">
        <v>1844</v>
      </c>
      <c r="B2711" s="9"/>
      <c r="C2711" s="9">
        <v>5</v>
      </c>
      <c r="D2711" s="9">
        <v>1</v>
      </c>
      <c r="E2711" s="9">
        <v>1</v>
      </c>
      <c r="F2711" s="9">
        <v>7</v>
      </c>
      <c r="G2711" s="6" t="str">
        <f t="shared" si="56"/>
        <v>profit</v>
      </c>
      <c r="H2711" s="6">
        <f t="shared" si="57"/>
        <v>1</v>
      </c>
      <c r="I2711" s="6">
        <f t="shared" si="58"/>
        <v>6</v>
      </c>
    </row>
    <row r="2712" spans="1:9" x14ac:dyDescent="0.35">
      <c r="A2712" s="8" t="s">
        <v>2028</v>
      </c>
      <c r="B2712" s="9">
        <v>5</v>
      </c>
      <c r="C2712" s="9"/>
      <c r="D2712" s="9">
        <v>3</v>
      </c>
      <c r="E2712" s="9"/>
      <c r="F2712" s="9">
        <v>8</v>
      </c>
      <c r="G2712" s="6" t="str">
        <f t="shared" si="56"/>
        <v>revenue</v>
      </c>
      <c r="H2712" s="6">
        <f t="shared" si="57"/>
        <v>3</v>
      </c>
      <c r="I2712" s="6">
        <f t="shared" si="58"/>
        <v>5</v>
      </c>
    </row>
    <row r="2713" spans="1:9" x14ac:dyDescent="0.35">
      <c r="A2713" s="8" t="s">
        <v>1623</v>
      </c>
      <c r="B2713" s="9">
        <v>4</v>
      </c>
      <c r="C2713" s="9">
        <v>1</v>
      </c>
      <c r="D2713" s="9">
        <v>2</v>
      </c>
      <c r="E2713" s="9"/>
      <c r="F2713" s="9">
        <v>7</v>
      </c>
      <c r="G2713" s="6" t="str">
        <f t="shared" si="56"/>
        <v>people</v>
      </c>
      <c r="H2713" s="6">
        <f t="shared" si="57"/>
        <v>2</v>
      </c>
      <c r="I2713" s="6">
        <f t="shared" si="58"/>
        <v>5</v>
      </c>
    </row>
    <row r="2714" spans="1:9" x14ac:dyDescent="0.35">
      <c r="A2714" s="8" t="s">
        <v>1762</v>
      </c>
      <c r="B2714" s="9">
        <v>3</v>
      </c>
      <c r="C2714" s="9"/>
      <c r="D2714" s="9">
        <v>1</v>
      </c>
      <c r="E2714" s="9">
        <v>2</v>
      </c>
      <c r="F2714" s="9">
        <v>6</v>
      </c>
      <c r="G2714" s="6" t="str">
        <f t="shared" si="56"/>
        <v>socioeconomic impacts</v>
      </c>
      <c r="H2714" s="6">
        <f t="shared" si="57"/>
        <v>1</v>
      </c>
      <c r="I2714" s="6">
        <f t="shared" si="58"/>
        <v>5</v>
      </c>
    </row>
    <row r="2715" spans="1:9" x14ac:dyDescent="0.35">
      <c r="A2715" s="8" t="s">
        <v>2325</v>
      </c>
      <c r="B2715" s="9">
        <v>5</v>
      </c>
      <c r="C2715" s="9"/>
      <c r="D2715" s="9"/>
      <c r="E2715" s="9"/>
      <c r="F2715" s="9">
        <v>5</v>
      </c>
      <c r="G2715" s="6" t="str">
        <f t="shared" si="56"/>
        <v>control</v>
      </c>
      <c r="H2715" s="6">
        <f t="shared" si="57"/>
        <v>0</v>
      </c>
      <c r="I2715" s="6">
        <f t="shared" si="58"/>
        <v>5</v>
      </c>
    </row>
    <row r="2716" spans="1:9" x14ac:dyDescent="0.35">
      <c r="A2716" s="8" t="s">
        <v>2399</v>
      </c>
      <c r="B2716" s="9">
        <v>2</v>
      </c>
      <c r="C2716" s="9">
        <v>2</v>
      </c>
      <c r="D2716" s="9"/>
      <c r="E2716" s="9">
        <v>1</v>
      </c>
      <c r="F2716" s="9">
        <v>5</v>
      </c>
      <c r="G2716" s="6" t="str">
        <f t="shared" si="56"/>
        <v>medium-scale fisheries</v>
      </c>
      <c r="H2716" s="6">
        <f t="shared" si="57"/>
        <v>0</v>
      </c>
      <c r="I2716" s="6">
        <f t="shared" si="58"/>
        <v>5</v>
      </c>
    </row>
    <row r="2717" spans="1:9" x14ac:dyDescent="0.35">
      <c r="A2717" s="8" t="s">
        <v>28</v>
      </c>
      <c r="B2717" s="9">
        <v>2</v>
      </c>
      <c r="C2717" s="9">
        <v>1</v>
      </c>
      <c r="D2717" s="9"/>
      <c r="E2717" s="9">
        <v>2</v>
      </c>
      <c r="F2717" s="9">
        <v>5</v>
      </c>
      <c r="G2717" s="6" t="str">
        <f t="shared" si="56"/>
        <v>pollution</v>
      </c>
      <c r="H2717" s="6">
        <f t="shared" si="57"/>
        <v>0</v>
      </c>
      <c r="I2717" s="6">
        <f t="shared" si="58"/>
        <v>5</v>
      </c>
    </row>
    <row r="2718" spans="1:9" x14ac:dyDescent="0.35">
      <c r="A2718" s="8" t="s">
        <v>1210</v>
      </c>
      <c r="B2718" s="9">
        <v>4</v>
      </c>
      <c r="C2718" s="9"/>
      <c r="D2718" s="9">
        <v>1</v>
      </c>
      <c r="E2718" s="9"/>
      <c r="F2718" s="9">
        <v>5</v>
      </c>
      <c r="G2718" s="6" t="str">
        <f t="shared" si="56"/>
        <v>recreational fishing</v>
      </c>
      <c r="H2718" s="6">
        <f t="shared" si="57"/>
        <v>1</v>
      </c>
      <c r="I2718" s="6">
        <f t="shared" si="58"/>
        <v>4</v>
      </c>
    </row>
    <row r="2719" spans="1:9" x14ac:dyDescent="0.35">
      <c r="A2719" s="8" t="s">
        <v>2330</v>
      </c>
      <c r="B2719" s="9">
        <v>4</v>
      </c>
      <c r="C2719" s="9"/>
      <c r="D2719" s="9"/>
      <c r="E2719" s="9"/>
      <c r="F2719" s="9">
        <v>4</v>
      </c>
      <c r="G2719" s="6" t="str">
        <f t="shared" si="56"/>
        <v>fishing tourism</v>
      </c>
      <c r="H2719" s="6">
        <f t="shared" si="57"/>
        <v>0</v>
      </c>
      <c r="I2719" s="6">
        <f t="shared" si="58"/>
        <v>4</v>
      </c>
    </row>
    <row r="2720" spans="1:9" x14ac:dyDescent="0.35">
      <c r="A2720" s="8" t="s">
        <v>729</v>
      </c>
      <c r="B2720" s="9">
        <v>4</v>
      </c>
      <c r="C2720" s="9"/>
      <c r="D2720" s="9"/>
      <c r="E2720" s="9"/>
      <c r="F2720" s="9">
        <v>4</v>
      </c>
      <c r="G2720" s="6" t="str">
        <f t="shared" si="56"/>
        <v>governance</v>
      </c>
      <c r="H2720" s="6">
        <f t="shared" si="57"/>
        <v>0</v>
      </c>
      <c r="I2720" s="6">
        <f t="shared" si="58"/>
        <v>4</v>
      </c>
    </row>
    <row r="2721" spans="1:9" x14ac:dyDescent="0.35">
      <c r="A2721" s="8" t="s">
        <v>169</v>
      </c>
      <c r="B2721" s="9">
        <v>1</v>
      </c>
      <c r="C2721" s="9">
        <v>1</v>
      </c>
      <c r="D2721" s="9">
        <v>1</v>
      </c>
      <c r="E2721" s="9">
        <v>1</v>
      </c>
      <c r="F2721" s="9">
        <v>4</v>
      </c>
      <c r="G2721" s="6" t="str">
        <f t="shared" si="56"/>
        <v>windfarms</v>
      </c>
      <c r="H2721" s="6">
        <f t="shared" si="57"/>
        <v>1</v>
      </c>
      <c r="I2721" s="6">
        <f t="shared" si="58"/>
        <v>3</v>
      </c>
    </row>
    <row r="2722" spans="1:9" x14ac:dyDescent="0.35">
      <c r="A2722" s="8" t="s">
        <v>1765</v>
      </c>
      <c r="B2722" s="9">
        <v>1</v>
      </c>
      <c r="C2722" s="9">
        <v>1</v>
      </c>
      <c r="D2722" s="9"/>
      <c r="E2722" s="9">
        <v>1</v>
      </c>
      <c r="F2722" s="9">
        <v>3</v>
      </c>
      <c r="G2722" s="6" t="str">
        <f t="shared" si="56"/>
        <v>gear selectivity</v>
      </c>
      <c r="H2722" s="6">
        <f t="shared" si="57"/>
        <v>0</v>
      </c>
      <c r="I2722" s="6">
        <f t="shared" si="58"/>
        <v>3</v>
      </c>
    </row>
    <row r="2723" spans="1:9" x14ac:dyDescent="0.35">
      <c r="A2723" s="8" t="s">
        <v>645</v>
      </c>
      <c r="B2723" s="9"/>
      <c r="C2723" s="9">
        <v>1</v>
      </c>
      <c r="D2723" s="9">
        <v>5</v>
      </c>
      <c r="E2723" s="9">
        <v>1</v>
      </c>
      <c r="F2723" s="9">
        <v>7</v>
      </c>
      <c r="G2723" s="6" t="str">
        <f t="shared" si="56"/>
        <v>fishing</v>
      </c>
      <c r="H2723" s="6">
        <f t="shared" si="57"/>
        <v>5</v>
      </c>
      <c r="I2723" s="6">
        <f t="shared" si="58"/>
        <v>2</v>
      </c>
    </row>
    <row r="2724" spans="1:9" x14ac:dyDescent="0.35">
      <c r="A2724" s="8" t="s">
        <v>146</v>
      </c>
      <c r="B2724" s="9">
        <v>1</v>
      </c>
      <c r="C2724" s="9">
        <v>1</v>
      </c>
      <c r="D2724" s="9">
        <v>3</v>
      </c>
      <c r="E2724" s="9"/>
      <c r="F2724" s="9">
        <v>5</v>
      </c>
      <c r="G2724" s="6" t="str">
        <f t="shared" si="56"/>
        <v>employment</v>
      </c>
      <c r="H2724" s="6">
        <f t="shared" si="57"/>
        <v>3</v>
      </c>
      <c r="I2724" s="6">
        <f t="shared" si="58"/>
        <v>2</v>
      </c>
    </row>
    <row r="2725" spans="1:9" x14ac:dyDescent="0.35">
      <c r="A2725" s="8" t="s">
        <v>664</v>
      </c>
      <c r="B2725" s="9"/>
      <c r="C2725" s="9">
        <v>2</v>
      </c>
      <c r="D2725" s="9">
        <v>3</v>
      </c>
      <c r="E2725" s="9"/>
      <c r="F2725" s="9">
        <v>5</v>
      </c>
      <c r="G2725" s="6" t="str">
        <f t="shared" si="56"/>
        <v>fisheries</v>
      </c>
      <c r="H2725" s="6">
        <f t="shared" si="57"/>
        <v>3</v>
      </c>
      <c r="I2725" s="6">
        <f t="shared" si="58"/>
        <v>2</v>
      </c>
    </row>
    <row r="2726" spans="1:9" x14ac:dyDescent="0.35">
      <c r="A2726" s="8" t="s">
        <v>2067</v>
      </c>
      <c r="B2726" s="9">
        <v>2</v>
      </c>
      <c r="C2726" s="9"/>
      <c r="D2726" s="9">
        <v>1</v>
      </c>
      <c r="E2726" s="9"/>
      <c r="F2726" s="9">
        <v>3</v>
      </c>
      <c r="G2726" s="6" t="str">
        <f t="shared" si="56"/>
        <v>legislation</v>
      </c>
      <c r="H2726" s="6">
        <f t="shared" si="57"/>
        <v>1</v>
      </c>
      <c r="I2726" s="6">
        <f t="shared" si="58"/>
        <v>2</v>
      </c>
    </row>
    <row r="2727" spans="1:9" x14ac:dyDescent="0.35">
      <c r="A2727" s="8" t="s">
        <v>2141</v>
      </c>
      <c r="B2727" s="9"/>
      <c r="C2727" s="9">
        <v>2</v>
      </c>
      <c r="D2727" s="9"/>
      <c r="E2727" s="9"/>
      <c r="F2727" s="9">
        <v>2</v>
      </c>
      <c r="G2727" s="6" t="str">
        <f t="shared" si="56"/>
        <v>economic sustainability</v>
      </c>
      <c r="H2727" s="6">
        <f t="shared" si="57"/>
        <v>0</v>
      </c>
      <c r="I2727" s="6">
        <f t="shared" si="58"/>
        <v>2</v>
      </c>
    </row>
    <row r="2728" spans="1:9" x14ac:dyDescent="0.35">
      <c r="A2728" s="8" t="s">
        <v>2335</v>
      </c>
      <c r="B2728" s="9">
        <v>2</v>
      </c>
      <c r="C2728" s="9"/>
      <c r="D2728" s="9"/>
      <c r="E2728" s="9"/>
      <c r="F2728" s="9">
        <v>2</v>
      </c>
      <c r="G2728" s="6" t="str">
        <f t="shared" si="56"/>
        <v>IUU</v>
      </c>
      <c r="H2728" s="6">
        <f t="shared" si="57"/>
        <v>0</v>
      </c>
      <c r="I2728" s="6">
        <f t="shared" si="58"/>
        <v>2</v>
      </c>
    </row>
    <row r="2729" spans="1:9" x14ac:dyDescent="0.35">
      <c r="A2729" s="8" t="s">
        <v>727</v>
      </c>
      <c r="B2729" s="9">
        <v>2</v>
      </c>
      <c r="C2729" s="9"/>
      <c r="D2729" s="9"/>
      <c r="E2729" s="9"/>
      <c r="F2729" s="9">
        <v>2</v>
      </c>
      <c r="G2729" s="6" t="str">
        <f t="shared" si="56"/>
        <v>management</v>
      </c>
      <c r="H2729" s="6">
        <f t="shared" si="57"/>
        <v>0</v>
      </c>
      <c r="I2729" s="6">
        <f t="shared" si="58"/>
        <v>2</v>
      </c>
    </row>
    <row r="2730" spans="1:9" x14ac:dyDescent="0.35">
      <c r="A2730" s="8" t="s">
        <v>2420</v>
      </c>
      <c r="B2730" s="9">
        <v>2</v>
      </c>
      <c r="C2730" s="9"/>
      <c r="D2730" s="9"/>
      <c r="E2730" s="9"/>
      <c r="F2730" s="9">
        <v>2</v>
      </c>
      <c r="G2730" s="6" t="str">
        <f t="shared" si="56"/>
        <v>succession</v>
      </c>
      <c r="H2730" s="6">
        <f t="shared" si="57"/>
        <v>0</v>
      </c>
      <c r="I2730" s="6">
        <f t="shared" si="58"/>
        <v>2</v>
      </c>
    </row>
    <row r="2731" spans="1:9" x14ac:dyDescent="0.35">
      <c r="A2731" s="8" t="s">
        <v>2285</v>
      </c>
      <c r="B2731" s="9">
        <v>1</v>
      </c>
      <c r="C2731" s="9">
        <v>1</v>
      </c>
      <c r="D2731" s="9"/>
      <c r="E2731" s="9"/>
      <c r="F2731" s="9">
        <v>2</v>
      </c>
      <c r="G2731" s="6" t="str">
        <f t="shared" si="56"/>
        <v>trawlers</v>
      </c>
      <c r="H2731" s="6">
        <f t="shared" si="57"/>
        <v>0</v>
      </c>
      <c r="I2731" s="6">
        <f t="shared" si="58"/>
        <v>2</v>
      </c>
    </row>
    <row r="2732" spans="1:9" x14ac:dyDescent="0.35">
      <c r="A2732" s="8" t="s">
        <v>2365</v>
      </c>
      <c r="B2732" s="9">
        <v>2</v>
      </c>
      <c r="C2732" s="9"/>
      <c r="D2732" s="9"/>
      <c r="E2732" s="9"/>
      <c r="F2732" s="9">
        <v>2</v>
      </c>
      <c r="G2732" s="6" t="str">
        <f t="shared" si="56"/>
        <v>trawlers from other countries</v>
      </c>
      <c r="H2732" s="6">
        <f t="shared" si="57"/>
        <v>0</v>
      </c>
      <c r="I2732" s="6">
        <f t="shared" si="58"/>
        <v>2</v>
      </c>
    </row>
    <row r="2733" spans="1:9" x14ac:dyDescent="0.35">
      <c r="A2733" s="8" t="s">
        <v>702</v>
      </c>
      <c r="B2733" s="9"/>
      <c r="C2733" s="9"/>
      <c r="D2733" s="9">
        <v>4</v>
      </c>
      <c r="E2733" s="9">
        <v>1</v>
      </c>
      <c r="F2733" s="9">
        <v>5</v>
      </c>
      <c r="G2733" s="6" t="str">
        <f t="shared" si="56"/>
        <v>food supply</v>
      </c>
      <c r="H2733" s="6">
        <f t="shared" si="57"/>
        <v>4</v>
      </c>
      <c r="I2733" s="6">
        <f t="shared" si="58"/>
        <v>1</v>
      </c>
    </row>
    <row r="2734" spans="1:9" x14ac:dyDescent="0.35">
      <c r="A2734" s="8" t="s">
        <v>541</v>
      </c>
      <c r="B2734" s="9"/>
      <c r="C2734" s="9">
        <v>1</v>
      </c>
      <c r="D2734" s="9">
        <v>3</v>
      </c>
      <c r="E2734" s="9"/>
      <c r="F2734" s="9">
        <v>4</v>
      </c>
      <c r="G2734" s="6" t="str">
        <f t="shared" si="56"/>
        <v>health</v>
      </c>
      <c r="H2734" s="6">
        <f t="shared" si="57"/>
        <v>3</v>
      </c>
      <c r="I2734" s="6">
        <f t="shared" si="58"/>
        <v>1</v>
      </c>
    </row>
    <row r="2735" spans="1:9" x14ac:dyDescent="0.35">
      <c r="A2735" s="8" t="s">
        <v>978</v>
      </c>
      <c r="B2735" s="9"/>
      <c r="C2735" s="9">
        <v>1</v>
      </c>
      <c r="D2735" s="9">
        <v>2</v>
      </c>
      <c r="E2735" s="9"/>
      <c r="F2735" s="9">
        <v>3</v>
      </c>
      <c r="G2735" s="6" t="str">
        <f t="shared" si="56"/>
        <v>management measures</v>
      </c>
      <c r="H2735" s="6">
        <f t="shared" si="57"/>
        <v>2</v>
      </c>
      <c r="I2735" s="6">
        <f t="shared" si="58"/>
        <v>1</v>
      </c>
    </row>
    <row r="2736" spans="1:9" x14ac:dyDescent="0.35">
      <c r="A2736" s="8" t="s">
        <v>372</v>
      </c>
      <c r="B2736" s="9">
        <v>1</v>
      </c>
      <c r="C2736" s="9"/>
      <c r="D2736" s="9">
        <v>2</v>
      </c>
      <c r="E2736" s="9"/>
      <c r="F2736" s="9">
        <v>3</v>
      </c>
      <c r="G2736" s="6" t="str">
        <f t="shared" si="56"/>
        <v>tourism</v>
      </c>
      <c r="H2736" s="6">
        <f t="shared" si="57"/>
        <v>2</v>
      </c>
      <c r="I2736" s="6">
        <f t="shared" si="58"/>
        <v>1</v>
      </c>
    </row>
    <row r="2737" spans="1:9" x14ac:dyDescent="0.35">
      <c r="A2737" s="8" t="s">
        <v>2107</v>
      </c>
      <c r="B2737" s="9">
        <v>1</v>
      </c>
      <c r="C2737" s="9"/>
      <c r="D2737" s="9">
        <v>1</v>
      </c>
      <c r="E2737" s="9"/>
      <c r="F2737" s="9">
        <v>2</v>
      </c>
      <c r="G2737" s="6" t="str">
        <f t="shared" si="56"/>
        <v>carbon emission</v>
      </c>
      <c r="H2737" s="6">
        <f t="shared" si="57"/>
        <v>1</v>
      </c>
      <c r="I2737" s="6">
        <f t="shared" si="58"/>
        <v>1</v>
      </c>
    </row>
    <row r="2738" spans="1:9" x14ac:dyDescent="0.35">
      <c r="A2738" s="8" t="s">
        <v>2073</v>
      </c>
      <c r="B2738" s="9">
        <v>1</v>
      </c>
      <c r="C2738" s="9"/>
      <c r="D2738" s="9">
        <v>1</v>
      </c>
      <c r="E2738" s="9"/>
      <c r="F2738" s="9">
        <v>2</v>
      </c>
      <c r="G2738" s="6" t="str">
        <f t="shared" si="56"/>
        <v>costs</v>
      </c>
      <c r="H2738" s="6">
        <f t="shared" si="57"/>
        <v>1</v>
      </c>
      <c r="I2738" s="6">
        <f t="shared" si="58"/>
        <v>1</v>
      </c>
    </row>
    <row r="2739" spans="1:9" x14ac:dyDescent="0.35">
      <c r="A2739" s="8" t="s">
        <v>1009</v>
      </c>
      <c r="B2739" s="9">
        <v>1</v>
      </c>
      <c r="C2739" s="9"/>
      <c r="D2739" s="9">
        <v>1</v>
      </c>
      <c r="E2739" s="9"/>
      <c r="F2739" s="9">
        <v>2</v>
      </c>
      <c r="G2739" s="6" t="str">
        <f t="shared" si="56"/>
        <v>large-scale fisheries</v>
      </c>
      <c r="H2739" s="6">
        <f t="shared" si="57"/>
        <v>1</v>
      </c>
      <c r="I2739" s="6">
        <f t="shared" si="58"/>
        <v>1</v>
      </c>
    </row>
    <row r="2740" spans="1:9" x14ac:dyDescent="0.35">
      <c r="A2740" s="8" t="s">
        <v>845</v>
      </c>
      <c r="B2740" s="9">
        <v>1</v>
      </c>
      <c r="C2740" s="9"/>
      <c r="D2740" s="9"/>
      <c r="E2740" s="9"/>
      <c r="F2740" s="9">
        <v>1</v>
      </c>
      <c r="G2740" s="6" t="str">
        <f t="shared" si="56"/>
        <v>aquaculture</v>
      </c>
      <c r="H2740" s="6">
        <f t="shared" si="57"/>
        <v>0</v>
      </c>
      <c r="I2740" s="6">
        <f t="shared" si="58"/>
        <v>1</v>
      </c>
    </row>
    <row r="2741" spans="1:9" x14ac:dyDescent="0.35">
      <c r="A2741" s="8" t="s">
        <v>2412</v>
      </c>
      <c r="B2741" s="9">
        <v>1</v>
      </c>
      <c r="C2741" s="9"/>
      <c r="D2741" s="9"/>
      <c r="E2741" s="9"/>
      <c r="F2741" s="9">
        <v>1</v>
      </c>
      <c r="G2741" s="6" t="str">
        <f t="shared" si="56"/>
        <v>awareness</v>
      </c>
      <c r="H2741" s="6">
        <f t="shared" si="57"/>
        <v>0</v>
      </c>
      <c r="I2741" s="6">
        <f t="shared" si="58"/>
        <v>1</v>
      </c>
    </row>
    <row r="2742" spans="1:9" x14ac:dyDescent="0.35">
      <c r="A2742" s="8" t="s">
        <v>2270</v>
      </c>
      <c r="B2742" s="9"/>
      <c r="C2742" s="9">
        <v>1</v>
      </c>
      <c r="D2742" s="9"/>
      <c r="E2742" s="9"/>
      <c r="F2742" s="9">
        <v>1</v>
      </c>
      <c r="G2742" s="6" t="str">
        <f t="shared" ref="G2742:G2773" si="59">A2742</f>
        <v>bottom longlines</v>
      </c>
      <c r="H2742" s="6">
        <f t="shared" ref="H2742:H2773" si="60">D2742</f>
        <v>0</v>
      </c>
      <c r="I2742" s="6">
        <f t="shared" ref="I2742:I2773" si="61">F2742-H2742</f>
        <v>1</v>
      </c>
    </row>
    <row r="2743" spans="1:9" x14ac:dyDescent="0.35">
      <c r="A2743" s="8" t="s">
        <v>2274</v>
      </c>
      <c r="B2743" s="9"/>
      <c r="C2743" s="9">
        <v>1</v>
      </c>
      <c r="D2743" s="9"/>
      <c r="E2743" s="9"/>
      <c r="F2743" s="9">
        <v>1</v>
      </c>
      <c r="G2743" s="6" t="str">
        <f t="shared" si="59"/>
        <v>citizen well-being</v>
      </c>
      <c r="H2743" s="6">
        <f t="shared" si="60"/>
        <v>0</v>
      </c>
      <c r="I2743" s="6">
        <f t="shared" si="61"/>
        <v>1</v>
      </c>
    </row>
    <row r="2744" spans="1:9" x14ac:dyDescent="0.35">
      <c r="A2744" s="8" t="s">
        <v>2314</v>
      </c>
      <c r="B2744" s="9"/>
      <c r="C2744" s="9">
        <v>1</v>
      </c>
      <c r="D2744" s="9"/>
      <c r="E2744" s="9"/>
      <c r="F2744" s="9">
        <v>1</v>
      </c>
      <c r="G2744" s="6" t="str">
        <f t="shared" si="59"/>
        <v>clean energy</v>
      </c>
      <c r="H2744" s="6">
        <f t="shared" si="60"/>
        <v>0</v>
      </c>
      <c r="I2744" s="6">
        <f t="shared" si="61"/>
        <v>1</v>
      </c>
    </row>
    <row r="2745" spans="1:9" x14ac:dyDescent="0.35">
      <c r="A2745" s="8" t="s">
        <v>2418</v>
      </c>
      <c r="B2745" s="9">
        <v>1</v>
      </c>
      <c r="C2745" s="9"/>
      <c r="D2745" s="9"/>
      <c r="E2745" s="9"/>
      <c r="F2745" s="9">
        <v>1</v>
      </c>
      <c r="G2745" s="6" t="str">
        <f t="shared" si="59"/>
        <v>coastal erosion</v>
      </c>
      <c r="H2745" s="6">
        <f t="shared" si="60"/>
        <v>0</v>
      </c>
      <c r="I2745" s="6">
        <f t="shared" si="61"/>
        <v>1</v>
      </c>
    </row>
    <row r="2746" spans="1:9" x14ac:dyDescent="0.35">
      <c r="A2746" s="8" t="s">
        <v>106</v>
      </c>
      <c r="B2746" s="9">
        <v>1</v>
      </c>
      <c r="C2746" s="9"/>
      <c r="D2746" s="9"/>
      <c r="E2746" s="9"/>
      <c r="F2746" s="9">
        <v>1</v>
      </c>
      <c r="G2746" s="6" t="str">
        <f t="shared" si="59"/>
        <v>co-management</v>
      </c>
      <c r="H2746" s="6">
        <f t="shared" si="60"/>
        <v>0</v>
      </c>
      <c r="I2746" s="6">
        <f t="shared" si="61"/>
        <v>1</v>
      </c>
    </row>
    <row r="2747" spans="1:9" x14ac:dyDescent="0.35">
      <c r="A2747" s="8" t="s">
        <v>1839</v>
      </c>
      <c r="B2747" s="9">
        <v>1</v>
      </c>
      <c r="C2747" s="9"/>
      <c r="D2747" s="9"/>
      <c r="E2747" s="9"/>
      <c r="F2747" s="9">
        <v>1</v>
      </c>
      <c r="G2747" s="6" t="str">
        <f t="shared" si="59"/>
        <v>compliance</v>
      </c>
      <c r="H2747" s="6">
        <f t="shared" si="60"/>
        <v>0</v>
      </c>
      <c r="I2747" s="6">
        <f t="shared" si="61"/>
        <v>1</v>
      </c>
    </row>
    <row r="2748" spans="1:9" x14ac:dyDescent="0.35">
      <c r="A2748" s="8" t="s">
        <v>2423</v>
      </c>
      <c r="B2748" s="9">
        <v>1</v>
      </c>
      <c r="C2748" s="9"/>
      <c r="D2748" s="9"/>
      <c r="E2748" s="9"/>
      <c r="F2748" s="9">
        <v>1</v>
      </c>
      <c r="G2748" s="6" t="str">
        <f t="shared" si="59"/>
        <v>cooperative spirit</v>
      </c>
      <c r="H2748" s="6">
        <f t="shared" si="60"/>
        <v>0</v>
      </c>
      <c r="I2748" s="6">
        <f t="shared" si="61"/>
        <v>1</v>
      </c>
    </row>
    <row r="2749" spans="1:9" x14ac:dyDescent="0.35">
      <c r="A2749" s="8" t="s">
        <v>2438</v>
      </c>
      <c r="B2749" s="9">
        <v>1</v>
      </c>
      <c r="C2749" s="9"/>
      <c r="D2749" s="9"/>
      <c r="E2749" s="9"/>
      <c r="F2749" s="9">
        <v>1</v>
      </c>
      <c r="G2749" s="6" t="str">
        <f t="shared" si="59"/>
        <v>damage to vessels</v>
      </c>
      <c r="H2749" s="6">
        <f t="shared" si="60"/>
        <v>0</v>
      </c>
      <c r="I2749" s="6">
        <f t="shared" si="61"/>
        <v>1</v>
      </c>
    </row>
    <row r="2750" spans="1:9" x14ac:dyDescent="0.35">
      <c r="A2750" s="8" t="s">
        <v>1179</v>
      </c>
      <c r="B2750" s="9">
        <v>1</v>
      </c>
      <c r="C2750" s="9"/>
      <c r="D2750" s="9"/>
      <c r="E2750" s="9"/>
      <c r="F2750" s="9">
        <v>1</v>
      </c>
      <c r="G2750" s="6" t="str">
        <f t="shared" si="59"/>
        <v>discards</v>
      </c>
      <c r="H2750" s="6">
        <f t="shared" si="60"/>
        <v>0</v>
      </c>
      <c r="I2750" s="6">
        <f t="shared" si="61"/>
        <v>1</v>
      </c>
    </row>
    <row r="2751" spans="1:9" x14ac:dyDescent="0.35">
      <c r="A2751" s="8" t="s">
        <v>2413</v>
      </c>
      <c r="B2751" s="9">
        <v>1</v>
      </c>
      <c r="C2751" s="9"/>
      <c r="D2751" s="9"/>
      <c r="E2751" s="9"/>
      <c r="F2751" s="9">
        <v>1</v>
      </c>
      <c r="G2751" s="6" t="str">
        <f t="shared" si="59"/>
        <v>ecosystem based approach to fisheries</v>
      </c>
      <c r="H2751" s="6">
        <f t="shared" si="60"/>
        <v>0</v>
      </c>
      <c r="I2751" s="6">
        <f t="shared" si="61"/>
        <v>1</v>
      </c>
    </row>
    <row r="2752" spans="1:9" x14ac:dyDescent="0.35">
      <c r="A2752" s="8" t="s">
        <v>2403</v>
      </c>
      <c r="B2752" s="9"/>
      <c r="C2752" s="9"/>
      <c r="D2752" s="9"/>
      <c r="E2752" s="9">
        <v>1</v>
      </c>
      <c r="F2752" s="9">
        <v>1</v>
      </c>
      <c r="G2752" s="6" t="str">
        <f t="shared" si="59"/>
        <v>ecosystem based fisheries management</v>
      </c>
      <c r="H2752" s="6">
        <f t="shared" si="60"/>
        <v>0</v>
      </c>
      <c r="I2752" s="6">
        <f t="shared" si="61"/>
        <v>1</v>
      </c>
    </row>
    <row r="2753" spans="1:9" x14ac:dyDescent="0.35">
      <c r="A2753" s="8" t="s">
        <v>2424</v>
      </c>
      <c r="B2753" s="9">
        <v>1</v>
      </c>
      <c r="C2753" s="9"/>
      <c r="D2753" s="9"/>
      <c r="E2753" s="9"/>
      <c r="F2753" s="9">
        <v>1</v>
      </c>
      <c r="G2753" s="6" t="str">
        <f t="shared" si="59"/>
        <v>education</v>
      </c>
      <c r="H2753" s="6">
        <f t="shared" si="60"/>
        <v>0</v>
      </c>
      <c r="I2753" s="6">
        <f t="shared" si="61"/>
        <v>1</v>
      </c>
    </row>
    <row r="2754" spans="1:9" x14ac:dyDescent="0.35">
      <c r="A2754" s="8" t="s">
        <v>2383</v>
      </c>
      <c r="B2754" s="9">
        <v>1</v>
      </c>
      <c r="C2754" s="9"/>
      <c r="D2754" s="9"/>
      <c r="E2754" s="9"/>
      <c r="F2754" s="9">
        <v>1</v>
      </c>
      <c r="G2754" s="6" t="str">
        <f t="shared" si="59"/>
        <v>education of fishers</v>
      </c>
      <c r="H2754" s="6">
        <f t="shared" si="60"/>
        <v>0</v>
      </c>
      <c r="I2754" s="6">
        <f t="shared" si="61"/>
        <v>1</v>
      </c>
    </row>
    <row r="2755" spans="1:9" x14ac:dyDescent="0.35">
      <c r="A2755" s="8" t="s">
        <v>2410</v>
      </c>
      <c r="B2755" s="9">
        <v>1</v>
      </c>
      <c r="C2755" s="9"/>
      <c r="D2755" s="9"/>
      <c r="E2755" s="9"/>
      <c r="F2755" s="9">
        <v>1</v>
      </c>
      <c r="G2755" s="6" t="str">
        <f t="shared" si="59"/>
        <v>effective control</v>
      </c>
      <c r="H2755" s="6">
        <f t="shared" si="60"/>
        <v>0</v>
      </c>
      <c r="I2755" s="6">
        <f t="shared" si="61"/>
        <v>1</v>
      </c>
    </row>
    <row r="2756" spans="1:9" x14ac:dyDescent="0.35">
      <c r="A2756" s="8" t="s">
        <v>2409</v>
      </c>
      <c r="B2756" s="9">
        <v>1</v>
      </c>
      <c r="C2756" s="9"/>
      <c r="D2756" s="9"/>
      <c r="E2756" s="9"/>
      <c r="F2756" s="9">
        <v>1</v>
      </c>
      <c r="G2756" s="6" t="str">
        <f t="shared" si="59"/>
        <v>effective governance</v>
      </c>
      <c r="H2756" s="6">
        <f t="shared" si="60"/>
        <v>0</v>
      </c>
      <c r="I2756" s="6">
        <f t="shared" si="61"/>
        <v>1</v>
      </c>
    </row>
    <row r="2757" spans="1:9" x14ac:dyDescent="0.35">
      <c r="A2757" s="8" t="s">
        <v>2425</v>
      </c>
      <c r="B2757" s="9">
        <v>1</v>
      </c>
      <c r="C2757" s="9"/>
      <c r="D2757" s="9"/>
      <c r="E2757" s="9"/>
      <c r="F2757" s="9">
        <v>1</v>
      </c>
      <c r="G2757" s="6" t="str">
        <f t="shared" si="59"/>
        <v>enterpreneurship</v>
      </c>
      <c r="H2757" s="6">
        <f t="shared" si="60"/>
        <v>0</v>
      </c>
      <c r="I2757" s="6">
        <f t="shared" si="61"/>
        <v>1</v>
      </c>
    </row>
    <row r="2758" spans="1:9" x14ac:dyDescent="0.35">
      <c r="A2758" s="8" t="s">
        <v>2414</v>
      </c>
      <c r="B2758" s="9">
        <v>1</v>
      </c>
      <c r="C2758" s="9"/>
      <c r="D2758" s="9"/>
      <c r="E2758" s="9"/>
      <c r="F2758" s="9">
        <v>1</v>
      </c>
      <c r="G2758" s="6" t="str">
        <f t="shared" si="59"/>
        <v>fisher education</v>
      </c>
      <c r="H2758" s="6">
        <f t="shared" si="60"/>
        <v>0</v>
      </c>
      <c r="I2758" s="6">
        <f t="shared" si="61"/>
        <v>1</v>
      </c>
    </row>
    <row r="2759" spans="1:9" x14ac:dyDescent="0.35">
      <c r="A2759" s="8" t="s">
        <v>2435</v>
      </c>
      <c r="B2759" s="9"/>
      <c r="C2759" s="9">
        <v>1</v>
      </c>
      <c r="D2759" s="9"/>
      <c r="E2759" s="9"/>
      <c r="F2759" s="9">
        <v>1</v>
      </c>
      <c r="G2759" s="6" t="str">
        <f t="shared" si="59"/>
        <v>fisher income</v>
      </c>
      <c r="H2759" s="6">
        <f t="shared" si="60"/>
        <v>0</v>
      </c>
      <c r="I2759" s="6">
        <f t="shared" si="61"/>
        <v>1</v>
      </c>
    </row>
    <row r="2760" spans="1:9" x14ac:dyDescent="0.35">
      <c r="A2760" s="8" t="s">
        <v>2328</v>
      </c>
      <c r="B2760" s="9"/>
      <c r="C2760" s="9">
        <v>1</v>
      </c>
      <c r="D2760" s="9"/>
      <c r="E2760" s="9"/>
      <c r="F2760" s="9">
        <v>1</v>
      </c>
      <c r="G2760" s="6" t="str">
        <f t="shared" si="59"/>
        <v>fishing costs</v>
      </c>
      <c r="H2760" s="6">
        <f t="shared" si="60"/>
        <v>0</v>
      </c>
      <c r="I2760" s="6">
        <f t="shared" si="61"/>
        <v>1</v>
      </c>
    </row>
    <row r="2761" spans="1:9" x14ac:dyDescent="0.35">
      <c r="A2761" s="8" t="s">
        <v>1837</v>
      </c>
      <c r="B2761" s="9">
        <v>1</v>
      </c>
      <c r="C2761" s="9"/>
      <c r="D2761" s="9"/>
      <c r="E2761" s="9"/>
      <c r="F2761" s="9">
        <v>1</v>
      </c>
      <c r="G2761" s="6" t="str">
        <f t="shared" si="59"/>
        <v>fishing effort</v>
      </c>
      <c r="H2761" s="6">
        <f t="shared" si="60"/>
        <v>0</v>
      </c>
      <c r="I2761" s="6">
        <f t="shared" si="61"/>
        <v>1</v>
      </c>
    </row>
    <row r="2762" spans="1:9" x14ac:dyDescent="0.35">
      <c r="A2762" s="8" t="s">
        <v>2261</v>
      </c>
      <c r="B2762" s="9"/>
      <c r="C2762" s="9">
        <v>1</v>
      </c>
      <c r="D2762" s="9"/>
      <c r="E2762" s="9"/>
      <c r="F2762" s="9">
        <v>1</v>
      </c>
      <c r="G2762" s="6" t="str">
        <f t="shared" si="59"/>
        <v>fleet overcapacity</v>
      </c>
      <c r="H2762" s="6">
        <f t="shared" si="60"/>
        <v>0</v>
      </c>
      <c r="I2762" s="6">
        <f t="shared" si="61"/>
        <v>1</v>
      </c>
    </row>
    <row r="2763" spans="1:9" x14ac:dyDescent="0.35">
      <c r="A2763" s="8" t="s">
        <v>2432</v>
      </c>
      <c r="B2763" s="9"/>
      <c r="C2763" s="9"/>
      <c r="D2763" s="9"/>
      <c r="E2763" s="9">
        <v>1</v>
      </c>
      <c r="F2763" s="9">
        <v>1</v>
      </c>
      <c r="G2763" s="6" t="str">
        <f t="shared" si="59"/>
        <v>Fmsy</v>
      </c>
      <c r="H2763" s="6">
        <f t="shared" si="60"/>
        <v>0</v>
      </c>
      <c r="I2763" s="6">
        <f t="shared" si="61"/>
        <v>1</v>
      </c>
    </row>
    <row r="2764" spans="1:9" x14ac:dyDescent="0.35">
      <c r="A2764" s="8" t="s">
        <v>2415</v>
      </c>
      <c r="B2764" s="9">
        <v>1</v>
      </c>
      <c r="C2764" s="9"/>
      <c r="D2764" s="9"/>
      <c r="E2764" s="9"/>
      <c r="F2764" s="9">
        <v>1</v>
      </c>
      <c r="G2764" s="6" t="str">
        <f t="shared" si="59"/>
        <v xml:space="preserve">governance </v>
      </c>
      <c r="H2764" s="6">
        <f t="shared" si="60"/>
        <v>0</v>
      </c>
      <c r="I2764" s="6">
        <f t="shared" si="61"/>
        <v>1</v>
      </c>
    </row>
    <row r="2765" spans="1:9" x14ac:dyDescent="0.35">
      <c r="A2765" s="8" t="s">
        <v>2416</v>
      </c>
      <c r="B2765" s="9">
        <v>1</v>
      </c>
      <c r="C2765" s="9"/>
      <c r="D2765" s="9"/>
      <c r="E2765" s="9"/>
      <c r="F2765" s="9">
        <v>1</v>
      </c>
      <c r="G2765" s="6" t="str">
        <f t="shared" si="59"/>
        <v>incomes</v>
      </c>
      <c r="H2765" s="6">
        <f t="shared" si="60"/>
        <v>0</v>
      </c>
      <c r="I2765" s="6">
        <f t="shared" si="61"/>
        <v>1</v>
      </c>
    </row>
    <row r="2766" spans="1:9" x14ac:dyDescent="0.35">
      <c r="A2766" s="8" t="s">
        <v>2422</v>
      </c>
      <c r="B2766" s="9">
        <v>1</v>
      </c>
      <c r="C2766" s="9"/>
      <c r="D2766" s="9"/>
      <c r="E2766" s="9"/>
      <c r="F2766" s="9">
        <v>1</v>
      </c>
      <c r="G2766" s="6" t="str">
        <f t="shared" si="59"/>
        <v>information need</v>
      </c>
      <c r="H2766" s="6">
        <f t="shared" si="60"/>
        <v>0</v>
      </c>
      <c r="I2766" s="6">
        <f t="shared" si="61"/>
        <v>1</v>
      </c>
    </row>
    <row r="2767" spans="1:9" x14ac:dyDescent="0.35">
      <c r="A2767" s="8" t="s">
        <v>2332</v>
      </c>
      <c r="B2767" s="9">
        <v>1</v>
      </c>
      <c r="C2767" s="9"/>
      <c r="D2767" s="9"/>
      <c r="E2767" s="9"/>
      <c r="F2767" s="9">
        <v>1</v>
      </c>
      <c r="G2767" s="6" t="str">
        <f t="shared" si="59"/>
        <v>lack of succession</v>
      </c>
      <c r="H2767" s="6">
        <f t="shared" si="60"/>
        <v>0</v>
      </c>
      <c r="I2767" s="6">
        <f t="shared" si="61"/>
        <v>1</v>
      </c>
    </row>
    <row r="2768" spans="1:9" x14ac:dyDescent="0.35">
      <c r="A2768" s="8" t="s">
        <v>1101</v>
      </c>
      <c r="B2768" s="9"/>
      <c r="C2768" s="9"/>
      <c r="D2768" s="9"/>
      <c r="E2768" s="9">
        <v>1</v>
      </c>
      <c r="F2768" s="9">
        <v>1</v>
      </c>
      <c r="G2768" s="6" t="str">
        <f t="shared" si="59"/>
        <v>livelihood</v>
      </c>
      <c r="H2768" s="6">
        <f t="shared" si="60"/>
        <v>0</v>
      </c>
      <c r="I2768" s="6">
        <f t="shared" si="61"/>
        <v>1</v>
      </c>
    </row>
    <row r="2769" spans="1:9" x14ac:dyDescent="0.35">
      <c r="A2769" s="8" t="s">
        <v>2132</v>
      </c>
      <c r="B2769" s="9"/>
      <c r="C2769" s="9">
        <v>1</v>
      </c>
      <c r="D2769" s="9"/>
      <c r="E2769" s="9"/>
      <c r="F2769" s="9">
        <v>1</v>
      </c>
      <c r="G2769" s="6" t="str">
        <f t="shared" si="59"/>
        <v>local coastal communities</v>
      </c>
      <c r="H2769" s="6">
        <f t="shared" si="60"/>
        <v>0</v>
      </c>
      <c r="I2769" s="6">
        <f t="shared" si="61"/>
        <v>1</v>
      </c>
    </row>
    <row r="2770" spans="1:9" x14ac:dyDescent="0.35">
      <c r="A2770" s="8" t="s">
        <v>2400</v>
      </c>
      <c r="B2770" s="9"/>
      <c r="C2770" s="9"/>
      <c r="D2770" s="9"/>
      <c r="E2770" s="9">
        <v>1</v>
      </c>
      <c r="F2770" s="9">
        <v>1</v>
      </c>
      <c r="G2770" s="6" t="str">
        <f t="shared" si="59"/>
        <v>local seafood</v>
      </c>
      <c r="H2770" s="6">
        <f t="shared" si="60"/>
        <v>0</v>
      </c>
      <c r="I2770" s="6">
        <f t="shared" si="61"/>
        <v>1</v>
      </c>
    </row>
    <row r="2771" spans="1:9" x14ac:dyDescent="0.35">
      <c r="A2771" s="8" t="s">
        <v>2407</v>
      </c>
      <c r="B2771" s="9"/>
      <c r="C2771" s="9">
        <v>1</v>
      </c>
      <c r="D2771" s="9"/>
      <c r="E2771" s="9"/>
      <c r="F2771" s="9">
        <v>1</v>
      </c>
      <c r="G2771" s="6" t="str">
        <f t="shared" si="59"/>
        <v>management measures clear and easy to apply</v>
      </c>
      <c r="H2771" s="6">
        <f t="shared" si="60"/>
        <v>0</v>
      </c>
      <c r="I2771" s="6">
        <f t="shared" si="61"/>
        <v>1</v>
      </c>
    </row>
    <row r="2772" spans="1:9" x14ac:dyDescent="0.35">
      <c r="A2772" s="8" t="s">
        <v>2280</v>
      </c>
      <c r="B2772" s="9"/>
      <c r="C2772" s="9">
        <v>1</v>
      </c>
      <c r="D2772" s="9"/>
      <c r="E2772" s="9"/>
      <c r="F2772" s="9">
        <v>1</v>
      </c>
      <c r="G2772" s="6" t="str">
        <f t="shared" si="59"/>
        <v>management plans</v>
      </c>
      <c r="H2772" s="6">
        <f t="shared" si="60"/>
        <v>0</v>
      </c>
      <c r="I2772" s="6">
        <f t="shared" si="61"/>
        <v>1</v>
      </c>
    </row>
    <row r="2773" spans="1:9" x14ac:dyDescent="0.35">
      <c r="A2773" s="8" t="s">
        <v>2267</v>
      </c>
      <c r="B2773" s="9"/>
      <c r="C2773" s="9">
        <v>1</v>
      </c>
      <c r="D2773" s="9"/>
      <c r="E2773" s="9"/>
      <c r="F2773" s="9">
        <v>1</v>
      </c>
      <c r="G2773" s="6" t="str">
        <f t="shared" si="59"/>
        <v>management rules</v>
      </c>
      <c r="H2773" s="6">
        <f t="shared" si="60"/>
        <v>0</v>
      </c>
      <c r="I2773" s="6">
        <f t="shared" si="61"/>
        <v>1</v>
      </c>
    </row>
    <row r="2774" spans="1:9" x14ac:dyDescent="0.35">
      <c r="A2774" s="8" t="s">
        <v>2426</v>
      </c>
      <c r="B2774" s="9">
        <v>1</v>
      </c>
      <c r="C2774" s="9"/>
      <c r="D2774" s="9"/>
      <c r="E2774" s="9"/>
      <c r="F2774" s="9">
        <v>1</v>
      </c>
      <c r="G2774" s="6" t="str">
        <f t="shared" ref="G2774:G2805" si="62">A2774</f>
        <v>management strategy</v>
      </c>
      <c r="H2774" s="6">
        <f t="shared" ref="H2774:H2805" si="63">D2774</f>
        <v>0</v>
      </c>
      <c r="I2774" s="6">
        <f t="shared" ref="I2774:I2805" si="64">F2774-H2774</f>
        <v>1</v>
      </c>
    </row>
    <row r="2775" spans="1:9" x14ac:dyDescent="0.35">
      <c r="A2775" s="8" t="s">
        <v>266</v>
      </c>
      <c r="B2775" s="9">
        <v>1</v>
      </c>
      <c r="C2775" s="9"/>
      <c r="D2775" s="9"/>
      <c r="E2775" s="9"/>
      <c r="F2775" s="9">
        <v>1</v>
      </c>
      <c r="G2775" s="6" t="str">
        <f t="shared" si="62"/>
        <v>marine spatial planning</v>
      </c>
      <c r="H2775" s="6">
        <f t="shared" si="63"/>
        <v>0</v>
      </c>
      <c r="I2775" s="6">
        <f t="shared" si="64"/>
        <v>1</v>
      </c>
    </row>
    <row r="2776" spans="1:9" x14ac:dyDescent="0.35">
      <c r="A2776" s="8" t="s">
        <v>989</v>
      </c>
      <c r="B2776" s="9"/>
      <c r="C2776" s="9"/>
      <c r="D2776" s="9"/>
      <c r="E2776" s="9">
        <v>1</v>
      </c>
      <c r="F2776" s="9">
        <v>1</v>
      </c>
      <c r="G2776" s="6" t="str">
        <f t="shared" si="62"/>
        <v>mixed fisheries</v>
      </c>
      <c r="H2776" s="6">
        <f t="shared" si="63"/>
        <v>0</v>
      </c>
      <c r="I2776" s="6">
        <f t="shared" si="64"/>
        <v>1</v>
      </c>
    </row>
    <row r="2777" spans="1:9" x14ac:dyDescent="0.35">
      <c r="A2777" s="8" t="s">
        <v>2394</v>
      </c>
      <c r="B2777" s="9"/>
      <c r="C2777" s="9"/>
      <c r="D2777" s="9"/>
      <c r="E2777" s="9">
        <v>1</v>
      </c>
      <c r="F2777" s="9">
        <v>1</v>
      </c>
      <c r="G2777" s="6" t="str">
        <f t="shared" si="62"/>
        <v>Multiannual Plans</v>
      </c>
      <c r="H2777" s="6">
        <f t="shared" si="63"/>
        <v>0</v>
      </c>
      <c r="I2777" s="6">
        <f t="shared" si="64"/>
        <v>1</v>
      </c>
    </row>
    <row r="2778" spans="1:9" x14ac:dyDescent="0.35">
      <c r="A2778" s="8" t="s">
        <v>2437</v>
      </c>
      <c r="B2778" s="9">
        <v>1</v>
      </c>
      <c r="C2778" s="9"/>
      <c r="D2778" s="9"/>
      <c r="E2778" s="9"/>
      <c r="F2778" s="9">
        <v>1</v>
      </c>
      <c r="G2778" s="6" t="str">
        <f t="shared" si="62"/>
        <v>natural disaster</v>
      </c>
      <c r="H2778" s="6">
        <f t="shared" si="63"/>
        <v>0</v>
      </c>
      <c r="I2778" s="6">
        <f t="shared" si="64"/>
        <v>1</v>
      </c>
    </row>
    <row r="2779" spans="1:9" x14ac:dyDescent="0.35">
      <c r="A2779" s="8" t="s">
        <v>2244</v>
      </c>
      <c r="B2779" s="9"/>
      <c r="C2779" s="9"/>
      <c r="D2779" s="9"/>
      <c r="E2779" s="9">
        <v>1</v>
      </c>
      <c r="F2779" s="9">
        <v>1</v>
      </c>
      <c r="G2779" s="6" t="str">
        <f t="shared" si="62"/>
        <v>other economic activities</v>
      </c>
      <c r="H2779" s="6">
        <f t="shared" si="63"/>
        <v>0</v>
      </c>
      <c r="I2779" s="6">
        <f t="shared" si="64"/>
        <v>1</v>
      </c>
    </row>
    <row r="2780" spans="1:9" x14ac:dyDescent="0.35">
      <c r="A2780" s="8" t="s">
        <v>2398</v>
      </c>
      <c r="B2780" s="9"/>
      <c r="C2780" s="9"/>
      <c r="D2780" s="9"/>
      <c r="E2780" s="9">
        <v>1</v>
      </c>
      <c r="F2780" s="9">
        <v>1</v>
      </c>
      <c r="G2780" s="6" t="str">
        <f t="shared" si="62"/>
        <v>other human impacts</v>
      </c>
      <c r="H2780" s="6">
        <f t="shared" si="63"/>
        <v>0</v>
      </c>
      <c r="I2780" s="6">
        <f t="shared" si="64"/>
        <v>1</v>
      </c>
    </row>
    <row r="2781" spans="1:9" x14ac:dyDescent="0.35">
      <c r="A2781" s="8" t="s">
        <v>2419</v>
      </c>
      <c r="B2781" s="9">
        <v>1</v>
      </c>
      <c r="C2781" s="9"/>
      <c r="D2781" s="9"/>
      <c r="E2781" s="9"/>
      <c r="F2781" s="9">
        <v>1</v>
      </c>
      <c r="G2781" s="6" t="str">
        <f t="shared" si="62"/>
        <v>participatory approach in governance</v>
      </c>
      <c r="H2781" s="6">
        <f t="shared" si="63"/>
        <v>0</v>
      </c>
      <c r="I2781" s="6">
        <f t="shared" si="64"/>
        <v>1</v>
      </c>
    </row>
    <row r="2782" spans="1:9" x14ac:dyDescent="0.35">
      <c r="A2782" s="8" t="s">
        <v>1230</v>
      </c>
      <c r="B2782" s="9">
        <v>1</v>
      </c>
      <c r="C2782" s="9"/>
      <c r="D2782" s="9"/>
      <c r="E2782" s="9"/>
      <c r="F2782" s="9">
        <v>1</v>
      </c>
      <c r="G2782" s="6" t="str">
        <f t="shared" si="62"/>
        <v>policy</v>
      </c>
      <c r="H2782" s="6">
        <f t="shared" si="63"/>
        <v>0</v>
      </c>
      <c r="I2782" s="6">
        <f t="shared" si="64"/>
        <v>1</v>
      </c>
    </row>
    <row r="2783" spans="1:9" x14ac:dyDescent="0.35">
      <c r="A2783" s="8" t="s">
        <v>665</v>
      </c>
      <c r="B2783" s="9"/>
      <c r="C2783" s="9">
        <v>1</v>
      </c>
      <c r="D2783" s="9"/>
      <c r="E2783" s="9"/>
      <c r="F2783" s="9">
        <v>1</v>
      </c>
      <c r="G2783" s="6" t="str">
        <f t="shared" si="62"/>
        <v>price</v>
      </c>
      <c r="H2783" s="6">
        <f t="shared" si="63"/>
        <v>0</v>
      </c>
      <c r="I2783" s="6">
        <f t="shared" si="64"/>
        <v>1</v>
      </c>
    </row>
    <row r="2784" spans="1:9" x14ac:dyDescent="0.35">
      <c r="A2784" s="8" t="s">
        <v>2433</v>
      </c>
      <c r="B2784" s="9"/>
      <c r="C2784" s="9">
        <v>1</v>
      </c>
      <c r="D2784" s="9"/>
      <c r="E2784" s="9"/>
      <c r="F2784" s="9">
        <v>1</v>
      </c>
      <c r="G2784" s="6" t="str">
        <f t="shared" si="62"/>
        <v>proft</v>
      </c>
      <c r="H2784" s="6">
        <f t="shared" si="63"/>
        <v>0</v>
      </c>
      <c r="I2784" s="6">
        <f t="shared" si="64"/>
        <v>1</v>
      </c>
    </row>
    <row r="2785" spans="1:9" x14ac:dyDescent="0.35">
      <c r="A2785" s="8" t="s">
        <v>2389</v>
      </c>
      <c r="B2785" s="9">
        <v>1</v>
      </c>
      <c r="C2785" s="9"/>
      <c r="D2785" s="9"/>
      <c r="E2785" s="9"/>
      <c r="F2785" s="9">
        <v>1</v>
      </c>
      <c r="G2785" s="6" t="str">
        <f t="shared" si="62"/>
        <v>purse seiners</v>
      </c>
      <c r="H2785" s="6">
        <f t="shared" si="63"/>
        <v>0</v>
      </c>
      <c r="I2785" s="6">
        <f t="shared" si="64"/>
        <v>1</v>
      </c>
    </row>
    <row r="2786" spans="1:9" x14ac:dyDescent="0.35">
      <c r="A2786" s="8" t="s">
        <v>2441</v>
      </c>
      <c r="B2786" s="9">
        <v>1</v>
      </c>
      <c r="C2786" s="9"/>
      <c r="D2786" s="9"/>
      <c r="E2786" s="9"/>
      <c r="F2786" s="9">
        <v>1</v>
      </c>
      <c r="G2786" s="6" t="str">
        <f t="shared" si="62"/>
        <v>quality control</v>
      </c>
      <c r="H2786" s="6">
        <f t="shared" si="63"/>
        <v>0</v>
      </c>
      <c r="I2786" s="6">
        <f t="shared" si="64"/>
        <v>1</v>
      </c>
    </row>
    <row r="2787" spans="1:9" x14ac:dyDescent="0.35">
      <c r="A2787" s="8" t="s">
        <v>2346</v>
      </c>
      <c r="B2787" s="9">
        <v>1</v>
      </c>
      <c r="C2787" s="9"/>
      <c r="D2787" s="9"/>
      <c r="E2787" s="9"/>
      <c r="F2787" s="9">
        <v>1</v>
      </c>
      <c r="G2787" s="6" t="str">
        <f t="shared" si="62"/>
        <v>social justice</v>
      </c>
      <c r="H2787" s="6">
        <f t="shared" si="63"/>
        <v>0</v>
      </c>
      <c r="I2787" s="6">
        <f t="shared" si="64"/>
        <v>1</v>
      </c>
    </row>
    <row r="2788" spans="1:9" x14ac:dyDescent="0.35">
      <c r="A2788" s="8" t="s">
        <v>2405</v>
      </c>
      <c r="B2788" s="9"/>
      <c r="C2788" s="9">
        <v>1</v>
      </c>
      <c r="D2788" s="9"/>
      <c r="E2788" s="9"/>
      <c r="F2788" s="9">
        <v>1</v>
      </c>
      <c r="G2788" s="6" t="str">
        <f t="shared" si="62"/>
        <v>social sustainability</v>
      </c>
      <c r="H2788" s="6">
        <f t="shared" si="63"/>
        <v>0</v>
      </c>
      <c r="I2788" s="6">
        <f t="shared" si="64"/>
        <v>1</v>
      </c>
    </row>
    <row r="2789" spans="1:9" x14ac:dyDescent="0.35">
      <c r="A2789" s="8" t="s">
        <v>2442</v>
      </c>
      <c r="B2789" s="9">
        <v>1</v>
      </c>
      <c r="C2789" s="9"/>
      <c r="D2789" s="9"/>
      <c r="E2789" s="9"/>
      <c r="F2789" s="9">
        <v>1</v>
      </c>
      <c r="G2789" s="6" t="str">
        <f t="shared" si="62"/>
        <v>space</v>
      </c>
      <c r="H2789" s="6">
        <f t="shared" si="63"/>
        <v>0</v>
      </c>
      <c r="I2789" s="6">
        <f t="shared" si="64"/>
        <v>1</v>
      </c>
    </row>
    <row r="2790" spans="1:9" x14ac:dyDescent="0.35">
      <c r="A2790" s="8" t="s">
        <v>2354</v>
      </c>
      <c r="B2790" s="9">
        <v>1</v>
      </c>
      <c r="C2790" s="9"/>
      <c r="D2790" s="9"/>
      <c r="E2790" s="9"/>
      <c r="F2790" s="9">
        <v>1</v>
      </c>
      <c r="G2790" s="6" t="str">
        <f t="shared" si="62"/>
        <v>subsidies</v>
      </c>
      <c r="H2790" s="6">
        <f t="shared" si="63"/>
        <v>0</v>
      </c>
      <c r="I2790" s="6">
        <f t="shared" si="64"/>
        <v>1</v>
      </c>
    </row>
    <row r="2791" spans="1:9" x14ac:dyDescent="0.35">
      <c r="A2791" s="8" t="s">
        <v>2397</v>
      </c>
      <c r="B2791" s="9"/>
      <c r="C2791" s="9"/>
      <c r="D2791" s="9"/>
      <c r="E2791" s="9">
        <v>1</v>
      </c>
      <c r="F2791" s="9">
        <v>1</v>
      </c>
      <c r="G2791" s="6" t="str">
        <f t="shared" si="62"/>
        <v>third country fleets</v>
      </c>
      <c r="H2791" s="6">
        <f t="shared" si="63"/>
        <v>0</v>
      </c>
      <c r="I2791" s="6">
        <f t="shared" si="64"/>
        <v>1</v>
      </c>
    </row>
    <row r="2792" spans="1:9" x14ac:dyDescent="0.35">
      <c r="A2792" s="8" t="s">
        <v>2430</v>
      </c>
      <c r="B2792" s="9">
        <v>1</v>
      </c>
      <c r="C2792" s="9"/>
      <c r="D2792" s="9"/>
      <c r="E2792" s="9"/>
      <c r="F2792" s="9">
        <v>1</v>
      </c>
      <c r="G2792" s="6" t="str">
        <f t="shared" si="62"/>
        <v>trap fishing</v>
      </c>
      <c r="H2792" s="6">
        <f t="shared" si="63"/>
        <v>0</v>
      </c>
      <c r="I2792" s="6">
        <f t="shared" si="64"/>
        <v>1</v>
      </c>
    </row>
    <row r="2793" spans="1:9" x14ac:dyDescent="0.35">
      <c r="A2793" s="8" t="s">
        <v>379</v>
      </c>
      <c r="B2793" s="9"/>
      <c r="C2793" s="9">
        <v>1</v>
      </c>
      <c r="D2793" s="9"/>
      <c r="E2793" s="9"/>
      <c r="F2793" s="9">
        <v>1</v>
      </c>
      <c r="G2793" s="6" t="str">
        <f t="shared" si="62"/>
        <v>trawling</v>
      </c>
      <c r="H2793" s="6">
        <f t="shared" si="63"/>
        <v>0</v>
      </c>
      <c r="I2793" s="6">
        <f t="shared" si="64"/>
        <v>1</v>
      </c>
    </row>
    <row r="2794" spans="1:9" x14ac:dyDescent="0.35">
      <c r="A2794" s="8" t="s">
        <v>2297</v>
      </c>
      <c r="B2794" s="9"/>
      <c r="C2794" s="9">
        <v>1</v>
      </c>
      <c r="D2794" s="9"/>
      <c r="E2794" s="9"/>
      <c r="F2794" s="9">
        <v>1</v>
      </c>
      <c r="G2794" s="6" t="str">
        <f t="shared" si="62"/>
        <v>tuna fishing</v>
      </c>
      <c r="H2794" s="6">
        <f t="shared" si="63"/>
        <v>0</v>
      </c>
      <c r="I2794" s="6">
        <f t="shared" si="64"/>
        <v>1</v>
      </c>
    </row>
    <row r="2795" spans="1:9" x14ac:dyDescent="0.35">
      <c r="A2795" s="8" t="s">
        <v>2439</v>
      </c>
      <c r="B2795" s="9">
        <v>1</v>
      </c>
      <c r="C2795" s="9"/>
      <c r="D2795" s="9"/>
      <c r="E2795" s="9"/>
      <c r="F2795" s="9">
        <v>1</v>
      </c>
      <c r="G2795" s="6" t="str">
        <f t="shared" si="62"/>
        <v>underreporting of catches</v>
      </c>
      <c r="H2795" s="6">
        <f t="shared" si="63"/>
        <v>0</v>
      </c>
      <c r="I2795" s="6">
        <f t="shared" si="64"/>
        <v>1</v>
      </c>
    </row>
    <row r="2796" spans="1:9" x14ac:dyDescent="0.35">
      <c r="A2796" s="8" t="s">
        <v>2408</v>
      </c>
      <c r="B2796" s="9"/>
      <c r="C2796" s="9">
        <v>1</v>
      </c>
      <c r="D2796" s="9"/>
      <c r="E2796" s="9"/>
      <c r="F2796" s="9">
        <v>1</v>
      </c>
      <c r="G2796" s="6" t="str">
        <f t="shared" si="62"/>
        <v>wise management</v>
      </c>
      <c r="H2796" s="6">
        <f t="shared" si="63"/>
        <v>0</v>
      </c>
      <c r="I2796" s="6">
        <f t="shared" si="64"/>
        <v>1</v>
      </c>
    </row>
    <row r="2797" spans="1:9" x14ac:dyDescent="0.35">
      <c r="A2797" s="8" t="s">
        <v>2449</v>
      </c>
      <c r="B2797" s="9">
        <v>1</v>
      </c>
      <c r="C2797" s="9"/>
      <c r="D2797" s="9"/>
      <c r="E2797" s="9"/>
      <c r="F2797" s="9">
        <v>1</v>
      </c>
      <c r="G2797" s="6" t="str">
        <f t="shared" si="62"/>
        <v>women</v>
      </c>
      <c r="H2797" s="6">
        <f t="shared" si="63"/>
        <v>0</v>
      </c>
      <c r="I2797" s="6">
        <f t="shared" si="64"/>
        <v>1</v>
      </c>
    </row>
    <row r="2798" spans="1:9" x14ac:dyDescent="0.35">
      <c r="A2798" s="8" t="s">
        <v>1157</v>
      </c>
      <c r="B2798" s="9">
        <v>1</v>
      </c>
      <c r="C2798" s="9"/>
      <c r="D2798" s="9"/>
      <c r="E2798" s="9"/>
      <c r="F2798" s="9">
        <v>1</v>
      </c>
      <c r="G2798" s="6" t="str">
        <f t="shared" si="62"/>
        <v>youth concerns</v>
      </c>
      <c r="H2798" s="6">
        <f t="shared" si="63"/>
        <v>0</v>
      </c>
      <c r="I2798" s="6">
        <f t="shared" si="64"/>
        <v>1</v>
      </c>
    </row>
    <row r="2799" spans="1:9" x14ac:dyDescent="0.35">
      <c r="A2799" s="8" t="s">
        <v>2043</v>
      </c>
      <c r="B2799" s="9"/>
      <c r="C2799" s="9"/>
      <c r="D2799" s="9">
        <v>2</v>
      </c>
      <c r="E2799" s="9"/>
      <c r="F2799" s="9">
        <v>2</v>
      </c>
      <c r="G2799" s="6" t="str">
        <f t="shared" si="62"/>
        <v>fishing gears</v>
      </c>
      <c r="H2799" s="6">
        <f t="shared" si="63"/>
        <v>2</v>
      </c>
      <c r="I2799" s="6">
        <f t="shared" si="64"/>
        <v>0</v>
      </c>
    </row>
    <row r="2800" spans="1:9" x14ac:dyDescent="0.35">
      <c r="A2800" s="8" t="s">
        <v>2059</v>
      </c>
      <c r="B2800" s="9"/>
      <c r="C2800" s="9"/>
      <c r="D2800" s="9">
        <v>2</v>
      </c>
      <c r="E2800" s="9"/>
      <c r="F2800" s="9">
        <v>2</v>
      </c>
      <c r="G2800" s="6" t="str">
        <f t="shared" si="62"/>
        <v>other human activities</v>
      </c>
      <c r="H2800" s="6">
        <f t="shared" si="63"/>
        <v>2</v>
      </c>
      <c r="I2800" s="6">
        <f t="shared" si="64"/>
        <v>0</v>
      </c>
    </row>
    <row r="2801" spans="1:9" x14ac:dyDescent="0.35">
      <c r="A2801" s="8" t="s">
        <v>1860</v>
      </c>
      <c r="B2801" s="9"/>
      <c r="C2801" s="9"/>
      <c r="D2801" s="9">
        <v>1</v>
      </c>
      <c r="E2801" s="9"/>
      <c r="F2801" s="9">
        <v>1</v>
      </c>
      <c r="G2801" s="6" t="str">
        <f t="shared" si="62"/>
        <v>anthropogenic impacts</v>
      </c>
      <c r="H2801" s="6">
        <f t="shared" si="63"/>
        <v>1</v>
      </c>
      <c r="I2801" s="6">
        <f t="shared" si="64"/>
        <v>0</v>
      </c>
    </row>
    <row r="2802" spans="1:9" x14ac:dyDescent="0.35">
      <c r="A2802" s="8" t="s">
        <v>2089</v>
      </c>
      <c r="B2802" s="9"/>
      <c r="C2802" s="9"/>
      <c r="D2802" s="9">
        <v>1</v>
      </c>
      <c r="E2802" s="9"/>
      <c r="F2802" s="9">
        <v>1</v>
      </c>
      <c r="G2802" s="6" t="str">
        <f t="shared" si="62"/>
        <v>beach vulnerability to crowding</v>
      </c>
      <c r="H2802" s="6">
        <f t="shared" si="63"/>
        <v>1</v>
      </c>
      <c r="I2802" s="6">
        <f t="shared" si="64"/>
        <v>0</v>
      </c>
    </row>
    <row r="2803" spans="1:9" x14ac:dyDescent="0.35">
      <c r="A2803" s="8" t="s">
        <v>999</v>
      </c>
      <c r="B2803" s="9"/>
      <c r="C2803" s="9"/>
      <c r="D2803" s="9">
        <v>1</v>
      </c>
      <c r="E2803" s="9"/>
      <c r="F2803" s="9">
        <v>1</v>
      </c>
      <c r="G2803" s="6" t="str">
        <f t="shared" si="62"/>
        <v>bottom trawling</v>
      </c>
      <c r="H2803" s="6">
        <f t="shared" si="63"/>
        <v>1</v>
      </c>
      <c r="I2803" s="6">
        <f t="shared" si="64"/>
        <v>0</v>
      </c>
    </row>
    <row r="2804" spans="1:9" x14ac:dyDescent="0.35">
      <c r="A2804" s="8" t="s">
        <v>1113</v>
      </c>
      <c r="B2804" s="9"/>
      <c r="C2804" s="9"/>
      <c r="D2804" s="9">
        <v>1</v>
      </c>
      <c r="E2804" s="9"/>
      <c r="F2804" s="9">
        <v>1</v>
      </c>
      <c r="G2804" s="6" t="str">
        <f t="shared" si="62"/>
        <v>competition for space</v>
      </c>
      <c r="H2804" s="6">
        <f t="shared" si="63"/>
        <v>1</v>
      </c>
      <c r="I2804" s="6">
        <f t="shared" si="64"/>
        <v>0</v>
      </c>
    </row>
    <row r="2805" spans="1:9" x14ac:dyDescent="0.35">
      <c r="A2805" s="8" t="s">
        <v>1064</v>
      </c>
      <c r="B2805" s="9"/>
      <c r="C2805" s="9"/>
      <c r="D2805" s="9">
        <v>1</v>
      </c>
      <c r="E2805" s="9"/>
      <c r="F2805" s="9">
        <v>1</v>
      </c>
      <c r="G2805" s="6" t="str">
        <f t="shared" si="62"/>
        <v>contaminants</v>
      </c>
      <c r="H2805" s="6">
        <f t="shared" si="63"/>
        <v>1</v>
      </c>
      <c r="I2805" s="6">
        <f t="shared" si="64"/>
        <v>0</v>
      </c>
    </row>
    <row r="2806" spans="1:9" x14ac:dyDescent="0.35">
      <c r="A2806" s="8" t="s">
        <v>838</v>
      </c>
      <c r="B2806" s="9"/>
      <c r="C2806" s="9"/>
      <c r="D2806" s="9">
        <v>1</v>
      </c>
      <c r="E2806" s="9"/>
      <c r="F2806" s="9">
        <v>1</v>
      </c>
      <c r="G2806" s="6" t="str">
        <f t="shared" ref="G2806:G2837" si="65">A2806</f>
        <v>cummulative effects</v>
      </c>
      <c r="H2806" s="6">
        <f t="shared" ref="H2806:H2837" si="66">D2806</f>
        <v>1</v>
      </c>
      <c r="I2806" s="6">
        <f t="shared" ref="I2806:I2837" si="67">F2806-H2806</f>
        <v>0</v>
      </c>
    </row>
    <row r="2807" spans="1:9" x14ac:dyDescent="0.35">
      <c r="A2807" s="8" t="s">
        <v>2075</v>
      </c>
      <c r="B2807" s="9"/>
      <c r="C2807" s="9"/>
      <c r="D2807" s="9">
        <v>1</v>
      </c>
      <c r="E2807" s="9"/>
      <c r="F2807" s="9">
        <v>1</v>
      </c>
      <c r="G2807" s="6" t="str">
        <f t="shared" si="65"/>
        <v>distribution of resources</v>
      </c>
      <c r="H2807" s="6">
        <f t="shared" si="66"/>
        <v>1</v>
      </c>
      <c r="I2807" s="6">
        <f t="shared" si="67"/>
        <v>0</v>
      </c>
    </row>
    <row r="2808" spans="1:9" x14ac:dyDescent="0.35">
      <c r="A2808" s="8" t="s">
        <v>450</v>
      </c>
      <c r="B2808" s="9"/>
      <c r="C2808" s="9"/>
      <c r="D2808" s="9">
        <v>1</v>
      </c>
      <c r="E2808" s="9"/>
      <c r="F2808" s="9">
        <v>1</v>
      </c>
      <c r="G2808" s="6" t="str">
        <f t="shared" si="65"/>
        <v>economics</v>
      </c>
      <c r="H2808" s="6">
        <f t="shared" si="66"/>
        <v>1</v>
      </c>
      <c r="I2808" s="6">
        <f t="shared" si="67"/>
        <v>0</v>
      </c>
    </row>
    <row r="2809" spans="1:9" x14ac:dyDescent="0.35">
      <c r="A2809" s="8" t="s">
        <v>2145</v>
      </c>
      <c r="B2809" s="9"/>
      <c r="C2809" s="9"/>
      <c r="D2809" s="9">
        <v>1</v>
      </c>
      <c r="E2809" s="9"/>
      <c r="F2809" s="9">
        <v>1</v>
      </c>
      <c r="G2809" s="6" t="str">
        <f t="shared" si="65"/>
        <v>ecosystem based management</v>
      </c>
      <c r="H2809" s="6">
        <f t="shared" si="66"/>
        <v>1</v>
      </c>
      <c r="I2809" s="6">
        <f t="shared" si="67"/>
        <v>0</v>
      </c>
    </row>
    <row r="2810" spans="1:9" x14ac:dyDescent="0.35">
      <c r="A2810" s="8" t="s">
        <v>1642</v>
      </c>
      <c r="B2810" s="9"/>
      <c r="C2810" s="9"/>
      <c r="D2810" s="9">
        <v>1</v>
      </c>
      <c r="E2810" s="9"/>
      <c r="F2810" s="9">
        <v>1</v>
      </c>
      <c r="G2810" s="6" t="str">
        <f t="shared" si="65"/>
        <v>ecosystem services</v>
      </c>
      <c r="H2810" s="6">
        <f t="shared" si="66"/>
        <v>1</v>
      </c>
      <c r="I2810" s="6">
        <f t="shared" si="67"/>
        <v>0</v>
      </c>
    </row>
    <row r="2811" spans="1:9" x14ac:dyDescent="0.35">
      <c r="A2811" s="8" t="s">
        <v>2091</v>
      </c>
      <c r="B2811" s="9"/>
      <c r="C2811" s="9"/>
      <c r="D2811" s="9">
        <v>1</v>
      </c>
      <c r="E2811" s="9"/>
      <c r="F2811" s="9">
        <v>1</v>
      </c>
      <c r="G2811" s="6" t="str">
        <f t="shared" si="65"/>
        <v>effort displacement</v>
      </c>
      <c r="H2811" s="6">
        <f t="shared" si="66"/>
        <v>1</v>
      </c>
      <c r="I2811" s="6">
        <f t="shared" si="67"/>
        <v>0</v>
      </c>
    </row>
    <row r="2812" spans="1:9" x14ac:dyDescent="0.35">
      <c r="A2812" s="8" t="s">
        <v>2090</v>
      </c>
      <c r="B2812" s="9"/>
      <c r="C2812" s="9"/>
      <c r="D2812" s="9">
        <v>1</v>
      </c>
      <c r="E2812" s="9"/>
      <c r="F2812" s="9">
        <v>1</v>
      </c>
      <c r="G2812" s="6" t="str">
        <f t="shared" si="65"/>
        <v>fish from local markets</v>
      </c>
      <c r="H2812" s="6">
        <f t="shared" si="66"/>
        <v>1</v>
      </c>
      <c r="I2812" s="6">
        <f t="shared" si="67"/>
        <v>0</v>
      </c>
    </row>
    <row r="2813" spans="1:9" x14ac:dyDescent="0.35">
      <c r="A2813" s="8" t="s">
        <v>2087</v>
      </c>
      <c r="B2813" s="9"/>
      <c r="C2813" s="9"/>
      <c r="D2813" s="9">
        <v>1</v>
      </c>
      <c r="E2813" s="9"/>
      <c r="F2813" s="9">
        <v>1</v>
      </c>
      <c r="G2813" s="6" t="str">
        <f t="shared" si="65"/>
        <v>fisheries resilience</v>
      </c>
      <c r="H2813" s="6">
        <f t="shared" si="66"/>
        <v>1</v>
      </c>
      <c r="I2813" s="6">
        <f t="shared" si="67"/>
        <v>0</v>
      </c>
    </row>
    <row r="2814" spans="1:9" x14ac:dyDescent="0.35">
      <c r="A2814" s="8" t="s">
        <v>453</v>
      </c>
      <c r="B2814" s="9"/>
      <c r="C2814" s="9"/>
      <c r="D2814" s="9">
        <v>1</v>
      </c>
      <c r="E2814" s="9"/>
      <c r="F2814" s="9">
        <v>1</v>
      </c>
      <c r="G2814" s="6" t="str">
        <f t="shared" si="65"/>
        <v>food security</v>
      </c>
      <c r="H2814" s="6">
        <f t="shared" si="66"/>
        <v>1</v>
      </c>
      <c r="I2814" s="6">
        <f t="shared" si="67"/>
        <v>0</v>
      </c>
    </row>
    <row r="2815" spans="1:9" x14ac:dyDescent="0.35">
      <c r="A2815" s="8" t="s">
        <v>2076</v>
      </c>
      <c r="B2815" s="9"/>
      <c r="C2815" s="9"/>
      <c r="D2815" s="9">
        <v>1</v>
      </c>
      <c r="E2815" s="9"/>
      <c r="F2815" s="9">
        <v>1</v>
      </c>
      <c r="G2815" s="6" t="str">
        <f t="shared" si="65"/>
        <v>food supply chain (human)</v>
      </c>
      <c r="H2815" s="6">
        <f t="shared" si="66"/>
        <v>1</v>
      </c>
      <c r="I2815" s="6">
        <f t="shared" si="67"/>
        <v>0</v>
      </c>
    </row>
    <row r="2816" spans="1:9" x14ac:dyDescent="0.35">
      <c r="A2816" s="8" t="s">
        <v>2163</v>
      </c>
      <c r="B2816" s="9"/>
      <c r="C2816" s="9"/>
      <c r="D2816" s="9">
        <v>1</v>
      </c>
      <c r="E2816" s="9"/>
      <c r="F2816" s="9">
        <v>1</v>
      </c>
      <c r="G2816" s="6" t="str">
        <f t="shared" si="65"/>
        <v>gears</v>
      </c>
      <c r="H2816" s="6">
        <f t="shared" si="66"/>
        <v>1</v>
      </c>
      <c r="I2816" s="6">
        <f t="shared" si="67"/>
        <v>0</v>
      </c>
    </row>
    <row r="2817" spans="1:9" x14ac:dyDescent="0.35">
      <c r="A2817" s="8" t="s">
        <v>2078</v>
      </c>
      <c r="B2817" s="9"/>
      <c r="C2817" s="9"/>
      <c r="D2817" s="9">
        <v>1</v>
      </c>
      <c r="E2817" s="9"/>
      <c r="F2817" s="9">
        <v>1</v>
      </c>
      <c r="G2817" s="6" t="str">
        <f t="shared" si="65"/>
        <v>healthy life</v>
      </c>
      <c r="H2817" s="6">
        <f t="shared" si="66"/>
        <v>1</v>
      </c>
      <c r="I2817" s="6">
        <f t="shared" si="67"/>
        <v>0</v>
      </c>
    </row>
    <row r="2818" spans="1:9" x14ac:dyDescent="0.35">
      <c r="A2818" s="8" t="s">
        <v>2170</v>
      </c>
      <c r="B2818" s="9"/>
      <c r="C2818" s="9"/>
      <c r="D2818" s="9">
        <v>1</v>
      </c>
      <c r="E2818" s="9"/>
      <c r="F2818" s="9">
        <v>1</v>
      </c>
      <c r="G2818" s="6" t="str">
        <f t="shared" si="65"/>
        <v>human well-being</v>
      </c>
      <c r="H2818" s="6">
        <f t="shared" si="66"/>
        <v>1</v>
      </c>
      <c r="I2818" s="6">
        <f t="shared" si="67"/>
        <v>0</v>
      </c>
    </row>
    <row r="2819" spans="1:9" x14ac:dyDescent="0.35">
      <c r="A2819" s="8" t="s">
        <v>414</v>
      </c>
      <c r="B2819" s="9"/>
      <c r="C2819" s="9"/>
      <c r="D2819" s="9">
        <v>1</v>
      </c>
      <c r="E2819" s="9"/>
      <c r="F2819" s="9">
        <v>1</v>
      </c>
      <c r="G2819" s="6" t="str">
        <f t="shared" si="65"/>
        <v>industrial fisheries</v>
      </c>
      <c r="H2819" s="6">
        <f t="shared" si="66"/>
        <v>1</v>
      </c>
      <c r="I2819" s="6">
        <f t="shared" si="67"/>
        <v>0</v>
      </c>
    </row>
    <row r="2820" spans="1:9" x14ac:dyDescent="0.35">
      <c r="A2820" s="8" t="s">
        <v>868</v>
      </c>
      <c r="B2820" s="9"/>
      <c r="C2820" s="9"/>
      <c r="D2820" s="9">
        <v>1</v>
      </c>
      <c r="E2820" s="9"/>
      <c r="F2820" s="9">
        <v>1</v>
      </c>
      <c r="G2820" s="6" t="str">
        <f t="shared" si="65"/>
        <v>Landing obligation</v>
      </c>
      <c r="H2820" s="6">
        <f t="shared" si="66"/>
        <v>1</v>
      </c>
      <c r="I2820" s="6">
        <f t="shared" si="67"/>
        <v>0</v>
      </c>
    </row>
    <row r="2821" spans="1:9" x14ac:dyDescent="0.35">
      <c r="A2821" s="8" t="s">
        <v>2063</v>
      </c>
      <c r="B2821" s="9"/>
      <c r="C2821" s="9"/>
      <c r="D2821" s="9">
        <v>1</v>
      </c>
      <c r="E2821" s="9"/>
      <c r="F2821" s="9">
        <v>1</v>
      </c>
      <c r="G2821" s="6" t="str">
        <f t="shared" si="65"/>
        <v>local ressource use</v>
      </c>
      <c r="H2821" s="6">
        <f t="shared" si="66"/>
        <v>1</v>
      </c>
      <c r="I2821" s="6">
        <f t="shared" si="67"/>
        <v>0</v>
      </c>
    </row>
    <row r="2822" spans="1:9" x14ac:dyDescent="0.35">
      <c r="A2822" s="8" t="s">
        <v>2088</v>
      </c>
      <c r="B2822" s="9"/>
      <c r="C2822" s="9"/>
      <c r="D2822" s="9">
        <v>1</v>
      </c>
      <c r="E2822" s="9"/>
      <c r="F2822" s="9">
        <v>1</v>
      </c>
      <c r="G2822" s="6" t="str">
        <f t="shared" si="65"/>
        <v>local small vessels</v>
      </c>
      <c r="H2822" s="6">
        <f t="shared" si="66"/>
        <v>1</v>
      </c>
      <c r="I2822" s="6">
        <f t="shared" si="67"/>
        <v>0</v>
      </c>
    </row>
    <row r="2823" spans="1:9" x14ac:dyDescent="0.35">
      <c r="A2823" s="8" t="s">
        <v>787</v>
      </c>
      <c r="B2823" s="9"/>
      <c r="C2823" s="9"/>
      <c r="D2823" s="9">
        <v>1</v>
      </c>
      <c r="E2823" s="9"/>
      <c r="F2823" s="9">
        <v>1</v>
      </c>
      <c r="G2823" s="6" t="str">
        <f t="shared" si="65"/>
        <v>management objectives</v>
      </c>
      <c r="H2823" s="6">
        <f t="shared" si="66"/>
        <v>1</v>
      </c>
      <c r="I2823" s="6">
        <f t="shared" si="67"/>
        <v>0</v>
      </c>
    </row>
    <row r="2824" spans="1:9" x14ac:dyDescent="0.35">
      <c r="A2824" s="8" t="s">
        <v>1852</v>
      </c>
      <c r="B2824" s="9"/>
      <c r="C2824" s="9"/>
      <c r="D2824" s="9">
        <v>1</v>
      </c>
      <c r="E2824" s="9"/>
      <c r="F2824" s="9">
        <v>1</v>
      </c>
      <c r="G2824" s="6" t="str">
        <f t="shared" si="65"/>
        <v>marine traffic</v>
      </c>
      <c r="H2824" s="6">
        <f t="shared" si="66"/>
        <v>1</v>
      </c>
      <c r="I2824" s="6">
        <f t="shared" si="67"/>
        <v>0</v>
      </c>
    </row>
    <row r="2825" spans="1:9" x14ac:dyDescent="0.35">
      <c r="A2825" s="8" t="s">
        <v>2162</v>
      </c>
      <c r="B2825" s="9"/>
      <c r="C2825" s="9"/>
      <c r="D2825" s="9">
        <v>1</v>
      </c>
      <c r="E2825" s="9"/>
      <c r="F2825" s="9">
        <v>1</v>
      </c>
      <c r="G2825" s="6" t="str">
        <f t="shared" si="65"/>
        <v>metiers</v>
      </c>
      <c r="H2825" s="6">
        <f t="shared" si="66"/>
        <v>1</v>
      </c>
      <c r="I2825" s="6">
        <f t="shared" si="67"/>
        <v>0</v>
      </c>
    </row>
    <row r="2826" spans="1:9" x14ac:dyDescent="0.35">
      <c r="A2826" s="8" t="s">
        <v>1804</v>
      </c>
      <c r="B2826" s="9"/>
      <c r="C2826" s="9"/>
      <c r="D2826" s="9">
        <v>1</v>
      </c>
      <c r="E2826" s="9"/>
      <c r="F2826" s="9">
        <v>1</v>
      </c>
      <c r="G2826" s="6" t="str">
        <f t="shared" si="65"/>
        <v>no-take zones</v>
      </c>
      <c r="H2826" s="6">
        <f t="shared" si="66"/>
        <v>1</v>
      </c>
      <c r="I2826" s="6">
        <f t="shared" si="67"/>
        <v>0</v>
      </c>
    </row>
    <row r="2827" spans="1:9" x14ac:dyDescent="0.35">
      <c r="A2827" s="8" t="s">
        <v>2082</v>
      </c>
      <c r="B2827" s="9"/>
      <c r="C2827" s="9"/>
      <c r="D2827" s="9">
        <v>1</v>
      </c>
      <c r="E2827" s="9"/>
      <c r="F2827" s="9">
        <v>1</v>
      </c>
      <c r="G2827" s="6" t="str">
        <f t="shared" si="65"/>
        <v>outputs</v>
      </c>
      <c r="H2827" s="6">
        <f t="shared" si="66"/>
        <v>1</v>
      </c>
      <c r="I2827" s="6">
        <f t="shared" si="67"/>
        <v>0</v>
      </c>
    </row>
    <row r="2828" spans="1:9" x14ac:dyDescent="0.35">
      <c r="A2828" s="8" t="s">
        <v>2085</v>
      </c>
      <c r="B2828" s="9"/>
      <c r="C2828" s="9"/>
      <c r="D2828" s="9">
        <v>1</v>
      </c>
      <c r="E2828" s="9"/>
      <c r="F2828" s="9">
        <v>1</v>
      </c>
      <c r="G2828" s="6" t="str">
        <f t="shared" si="65"/>
        <v>performance indicators</v>
      </c>
      <c r="H2828" s="6">
        <f t="shared" si="66"/>
        <v>1</v>
      </c>
      <c r="I2828" s="6">
        <f t="shared" si="67"/>
        <v>0</v>
      </c>
    </row>
    <row r="2829" spans="1:9" x14ac:dyDescent="0.35">
      <c r="A2829" s="8" t="s">
        <v>2039</v>
      </c>
      <c r="B2829" s="9"/>
      <c r="C2829" s="9"/>
      <c r="D2829" s="9">
        <v>1</v>
      </c>
      <c r="E2829" s="9"/>
      <c r="F2829" s="9">
        <v>1</v>
      </c>
      <c r="G2829" s="6" t="str">
        <f t="shared" si="65"/>
        <v>protection measures</v>
      </c>
      <c r="H2829" s="6">
        <f t="shared" si="66"/>
        <v>1</v>
      </c>
      <c r="I2829" s="6">
        <f t="shared" si="67"/>
        <v>0</v>
      </c>
    </row>
    <row r="2830" spans="1:9" x14ac:dyDescent="0.35">
      <c r="A2830" s="8" t="s">
        <v>2080</v>
      </c>
      <c r="B2830" s="9"/>
      <c r="C2830" s="9"/>
      <c r="D2830" s="9">
        <v>1</v>
      </c>
      <c r="E2830" s="9"/>
      <c r="F2830" s="9">
        <v>1</v>
      </c>
      <c r="G2830" s="6" t="str">
        <f t="shared" si="65"/>
        <v>regulation measures</v>
      </c>
      <c r="H2830" s="6">
        <f t="shared" si="66"/>
        <v>1</v>
      </c>
      <c r="I2830" s="6">
        <f t="shared" si="67"/>
        <v>0</v>
      </c>
    </row>
    <row r="2831" spans="1:9" x14ac:dyDescent="0.35">
      <c r="A2831" s="8" t="s">
        <v>1150</v>
      </c>
      <c r="B2831" s="9"/>
      <c r="C2831" s="9"/>
      <c r="D2831" s="9">
        <v>1</v>
      </c>
      <c r="E2831" s="9"/>
      <c r="F2831" s="9">
        <v>1</v>
      </c>
      <c r="G2831" s="6" t="str">
        <f t="shared" si="65"/>
        <v>safety</v>
      </c>
      <c r="H2831" s="6">
        <f t="shared" si="66"/>
        <v>1</v>
      </c>
      <c r="I2831" s="6">
        <f t="shared" si="67"/>
        <v>0</v>
      </c>
    </row>
    <row r="2832" spans="1:9" x14ac:dyDescent="0.35">
      <c r="A2832" s="8" t="s">
        <v>2081</v>
      </c>
      <c r="B2832" s="9"/>
      <c r="C2832" s="9"/>
      <c r="D2832" s="9">
        <v>1</v>
      </c>
      <c r="E2832" s="9"/>
      <c r="F2832" s="9">
        <v>1</v>
      </c>
      <c r="G2832" s="6" t="str">
        <f t="shared" si="65"/>
        <v>scenarios of change</v>
      </c>
      <c r="H2832" s="6">
        <f t="shared" si="66"/>
        <v>1</v>
      </c>
      <c r="I2832" s="6">
        <f t="shared" si="67"/>
        <v>0</v>
      </c>
    </row>
    <row r="2833" spans="1:10" x14ac:dyDescent="0.35">
      <c r="A2833" s="8" t="s">
        <v>328</v>
      </c>
      <c r="B2833" s="9"/>
      <c r="C2833" s="9"/>
      <c r="D2833" s="9">
        <v>1</v>
      </c>
      <c r="E2833" s="9"/>
      <c r="F2833" s="9">
        <v>1</v>
      </c>
      <c r="G2833" s="6" t="str">
        <f t="shared" si="65"/>
        <v>selective gear</v>
      </c>
      <c r="H2833" s="6">
        <f t="shared" si="66"/>
        <v>1</v>
      </c>
      <c r="I2833" s="6">
        <f t="shared" si="67"/>
        <v>0</v>
      </c>
    </row>
    <row r="2834" spans="1:10" x14ac:dyDescent="0.35">
      <c r="A2834" s="8" t="s">
        <v>2062</v>
      </c>
      <c r="B2834" s="9"/>
      <c r="C2834" s="9"/>
      <c r="D2834" s="9">
        <v>1</v>
      </c>
      <c r="E2834" s="9"/>
      <c r="F2834" s="9">
        <v>1</v>
      </c>
      <c r="G2834" s="6" t="str">
        <f t="shared" si="65"/>
        <v>shipping</v>
      </c>
      <c r="H2834" s="6">
        <f t="shared" si="66"/>
        <v>1</v>
      </c>
      <c r="I2834" s="6">
        <f t="shared" si="67"/>
        <v>0</v>
      </c>
    </row>
    <row r="2835" spans="1:10" x14ac:dyDescent="0.35">
      <c r="A2835" s="8" t="s">
        <v>569</v>
      </c>
      <c r="B2835" s="9"/>
      <c r="C2835" s="9"/>
      <c r="D2835" s="9">
        <v>1</v>
      </c>
      <c r="E2835" s="9"/>
      <c r="F2835" s="9">
        <v>1</v>
      </c>
      <c r="G2835" s="6" t="str">
        <f t="shared" si="65"/>
        <v>society</v>
      </c>
      <c r="H2835" s="6">
        <f t="shared" si="66"/>
        <v>1</v>
      </c>
      <c r="I2835" s="6">
        <f t="shared" si="67"/>
        <v>0</v>
      </c>
    </row>
    <row r="2836" spans="1:10" x14ac:dyDescent="0.35">
      <c r="A2836" s="8" t="s">
        <v>827</v>
      </c>
      <c r="B2836" s="9"/>
      <c r="C2836" s="9"/>
      <c r="D2836" s="9">
        <v>1</v>
      </c>
      <c r="E2836" s="9"/>
      <c r="F2836" s="9">
        <v>1</v>
      </c>
      <c r="G2836" s="6" t="str">
        <f t="shared" si="65"/>
        <v>stakeholder involvement</v>
      </c>
      <c r="H2836" s="6">
        <f t="shared" si="66"/>
        <v>1</v>
      </c>
      <c r="I2836" s="6">
        <f t="shared" si="67"/>
        <v>0</v>
      </c>
    </row>
    <row r="2837" spans="1:10" x14ac:dyDescent="0.35">
      <c r="A2837" s="8" t="s">
        <v>2068</v>
      </c>
      <c r="B2837" s="9"/>
      <c r="C2837" s="9"/>
      <c r="D2837" s="9">
        <v>1</v>
      </c>
      <c r="E2837" s="9"/>
      <c r="F2837" s="9">
        <v>1</v>
      </c>
      <c r="G2837" s="6" t="str">
        <f t="shared" si="65"/>
        <v>sustainable exploitation</v>
      </c>
      <c r="H2837" s="6">
        <f t="shared" si="66"/>
        <v>1</v>
      </c>
      <c r="I2837" s="6">
        <f t="shared" si="67"/>
        <v>0</v>
      </c>
    </row>
    <row r="2838" spans="1:10" x14ac:dyDescent="0.35">
      <c r="A2838" s="8" t="s">
        <v>2052</v>
      </c>
      <c r="B2838" s="9"/>
      <c r="C2838" s="9"/>
      <c r="D2838" s="9">
        <v>1</v>
      </c>
      <c r="E2838" s="9"/>
      <c r="F2838" s="9">
        <v>1</v>
      </c>
      <c r="G2838" s="6" t="str">
        <f t="shared" ref="G2838:G2843" si="68">A2838</f>
        <v>sustainable fishery</v>
      </c>
      <c r="H2838" s="6">
        <f t="shared" ref="H2838:H2843" si="69">D2838</f>
        <v>1</v>
      </c>
      <c r="I2838" s="6">
        <f t="shared" ref="I2838:I2843" si="70">F2838-H2838</f>
        <v>0</v>
      </c>
    </row>
    <row r="2839" spans="1:10" x14ac:dyDescent="0.35">
      <c r="A2839" s="8" t="s">
        <v>2099</v>
      </c>
      <c r="B2839" s="9"/>
      <c r="C2839" s="9"/>
      <c r="D2839" s="9">
        <v>1</v>
      </c>
      <c r="E2839" s="9"/>
      <c r="F2839" s="9">
        <v>1</v>
      </c>
      <c r="G2839" s="6" t="str">
        <f t="shared" si="68"/>
        <v>temporal closures</v>
      </c>
      <c r="H2839" s="6">
        <f t="shared" si="69"/>
        <v>1</v>
      </c>
      <c r="I2839" s="6">
        <f t="shared" si="70"/>
        <v>0</v>
      </c>
    </row>
    <row r="2840" spans="1:10" x14ac:dyDescent="0.35">
      <c r="A2840" s="8" t="s">
        <v>2104</v>
      </c>
      <c r="B2840" s="9"/>
      <c r="C2840" s="9"/>
      <c r="D2840" s="9">
        <v>1</v>
      </c>
      <c r="E2840" s="9"/>
      <c r="F2840" s="9">
        <v>1</v>
      </c>
      <c r="G2840" s="6" t="str">
        <f t="shared" si="68"/>
        <v>tourism jobs</v>
      </c>
      <c r="H2840" s="6">
        <f t="shared" si="69"/>
        <v>1</v>
      </c>
      <c r="I2840" s="6">
        <f t="shared" si="70"/>
        <v>0</v>
      </c>
    </row>
    <row r="2841" spans="1:10" x14ac:dyDescent="0.35">
      <c r="A2841" s="8" t="s">
        <v>1111</v>
      </c>
      <c r="B2841" s="9"/>
      <c r="C2841" s="9"/>
      <c r="D2841" s="9">
        <v>1</v>
      </c>
      <c r="E2841" s="9"/>
      <c r="F2841" s="9">
        <v>1</v>
      </c>
      <c r="G2841" s="6" t="str">
        <f t="shared" si="68"/>
        <v>trade-offs</v>
      </c>
      <c r="H2841" s="6">
        <f t="shared" si="69"/>
        <v>1</v>
      </c>
      <c r="I2841" s="6">
        <f t="shared" si="70"/>
        <v>0</v>
      </c>
    </row>
    <row r="2842" spans="1:10" x14ac:dyDescent="0.35">
      <c r="A2842" s="8" t="s">
        <v>2061</v>
      </c>
      <c r="B2842" s="9"/>
      <c r="C2842" s="9"/>
      <c r="D2842" s="9">
        <v>1</v>
      </c>
      <c r="E2842" s="9"/>
      <c r="F2842" s="9">
        <v>1</v>
      </c>
      <c r="G2842" s="6" t="str">
        <f t="shared" si="68"/>
        <v>unsustainable fishing activities</v>
      </c>
      <c r="H2842" s="6">
        <f t="shared" si="69"/>
        <v>1</v>
      </c>
      <c r="I2842" s="6">
        <f t="shared" si="70"/>
        <v>0</v>
      </c>
    </row>
    <row r="2843" spans="1:10" x14ac:dyDescent="0.35">
      <c r="A2843" s="8" t="s">
        <v>2084</v>
      </c>
      <c r="B2843" s="9"/>
      <c r="C2843" s="9"/>
      <c r="D2843" s="9">
        <v>1</v>
      </c>
      <c r="E2843" s="9"/>
      <c r="F2843" s="9">
        <v>1</v>
      </c>
      <c r="G2843" s="6" t="str">
        <f t="shared" si="68"/>
        <v>yield</v>
      </c>
      <c r="H2843" s="6">
        <f t="shared" si="69"/>
        <v>1</v>
      </c>
      <c r="I2843" s="6">
        <f t="shared" si="70"/>
        <v>0</v>
      </c>
    </row>
    <row r="2844" spans="1:10" x14ac:dyDescent="0.35">
      <c r="J2844">
        <f>37/4</f>
        <v>9.25</v>
      </c>
    </row>
    <row r="2845" spans="1:10" x14ac:dyDescent="0.35">
      <c r="A2845" s="15" t="s">
        <v>2214</v>
      </c>
      <c r="B2845" s="15" t="s">
        <v>575</v>
      </c>
      <c r="C2845" s="15" t="s">
        <v>9</v>
      </c>
      <c r="D2845" s="15" t="s">
        <v>791</v>
      </c>
      <c r="E2845" s="15" t="s">
        <v>30</v>
      </c>
      <c r="F2845" s="15" t="s">
        <v>2215</v>
      </c>
      <c r="H2845" s="25" t="s">
        <v>2491</v>
      </c>
      <c r="I2845" s="25" t="s">
        <v>2473</v>
      </c>
    </row>
    <row r="2846" spans="1:10" x14ac:dyDescent="0.35">
      <c r="A2846" s="8" t="s">
        <v>146</v>
      </c>
      <c r="B2846" s="9">
        <v>10</v>
      </c>
      <c r="C2846" s="9">
        <v>4</v>
      </c>
      <c r="D2846" s="9"/>
      <c r="E2846" s="9">
        <v>6</v>
      </c>
      <c r="F2846" s="9">
        <v>20</v>
      </c>
      <c r="G2846" s="6" t="str">
        <f t="shared" ref="G2846:G2877" si="71">A2846</f>
        <v>employment</v>
      </c>
      <c r="H2846">
        <f t="shared" ref="H2846:H2877" si="72">B2846</f>
        <v>10</v>
      </c>
      <c r="I2846">
        <f t="shared" ref="I2846:I2877" si="73">F2846-H2846</f>
        <v>10</v>
      </c>
    </row>
    <row r="2847" spans="1:10" x14ac:dyDescent="0.35">
      <c r="A2847" s="8" t="s">
        <v>169</v>
      </c>
      <c r="B2847" s="9">
        <v>14</v>
      </c>
      <c r="C2847" s="9">
        <v>7</v>
      </c>
      <c r="D2847" s="9"/>
      <c r="E2847" s="9">
        <v>3</v>
      </c>
      <c r="F2847" s="9">
        <v>24</v>
      </c>
      <c r="G2847" s="6" t="str">
        <f t="shared" si="71"/>
        <v>windfarms</v>
      </c>
      <c r="H2847" s="6">
        <f t="shared" si="72"/>
        <v>14</v>
      </c>
      <c r="I2847" s="6">
        <f t="shared" si="73"/>
        <v>10</v>
      </c>
    </row>
    <row r="2848" spans="1:10" x14ac:dyDescent="0.35">
      <c r="A2848" s="8" t="s">
        <v>591</v>
      </c>
      <c r="B2848" s="9">
        <v>24</v>
      </c>
      <c r="C2848" s="9">
        <v>3</v>
      </c>
      <c r="D2848" s="9">
        <v>3</v>
      </c>
      <c r="E2848" s="9">
        <v>2</v>
      </c>
      <c r="F2848" s="9">
        <v>32</v>
      </c>
      <c r="G2848" s="6" t="str">
        <f t="shared" si="71"/>
        <v>MPAs</v>
      </c>
      <c r="H2848" s="6">
        <f t="shared" si="72"/>
        <v>24</v>
      </c>
      <c r="I2848" s="6">
        <f t="shared" si="73"/>
        <v>8</v>
      </c>
    </row>
    <row r="2849" spans="1:9" x14ac:dyDescent="0.35">
      <c r="A2849" s="8" t="s">
        <v>360</v>
      </c>
      <c r="B2849" s="9"/>
      <c r="C2849" s="9">
        <v>4</v>
      </c>
      <c r="D2849" s="9"/>
      <c r="E2849" s="9">
        <v>3</v>
      </c>
      <c r="F2849" s="9">
        <v>7</v>
      </c>
      <c r="G2849" s="6" t="str">
        <f t="shared" si="71"/>
        <v>TAC</v>
      </c>
      <c r="H2849" s="6">
        <f t="shared" si="72"/>
        <v>0</v>
      </c>
      <c r="I2849" s="6">
        <f t="shared" si="73"/>
        <v>7</v>
      </c>
    </row>
    <row r="2850" spans="1:9" x14ac:dyDescent="0.35">
      <c r="A2850" s="8" t="s">
        <v>155</v>
      </c>
      <c r="B2850" s="9"/>
      <c r="C2850" s="9">
        <v>1</v>
      </c>
      <c r="D2850" s="9">
        <v>1</v>
      </c>
      <c r="E2850" s="9">
        <v>2</v>
      </c>
      <c r="F2850" s="9">
        <v>4</v>
      </c>
      <c r="G2850" s="6" t="str">
        <f t="shared" si="71"/>
        <v>coastal communities</v>
      </c>
      <c r="H2850" s="6">
        <f t="shared" si="72"/>
        <v>0</v>
      </c>
      <c r="I2850" s="6">
        <f t="shared" si="73"/>
        <v>4</v>
      </c>
    </row>
    <row r="2851" spans="1:9" x14ac:dyDescent="0.35">
      <c r="A2851" s="8" t="s">
        <v>106</v>
      </c>
      <c r="B2851" s="9">
        <v>1</v>
      </c>
      <c r="C2851" s="9"/>
      <c r="D2851" s="9"/>
      <c r="E2851" s="9">
        <v>4</v>
      </c>
      <c r="F2851" s="9">
        <v>5</v>
      </c>
      <c r="G2851" s="6" t="str">
        <f t="shared" si="71"/>
        <v>co-management</v>
      </c>
      <c r="H2851" s="6">
        <f t="shared" si="72"/>
        <v>1</v>
      </c>
      <c r="I2851" s="6">
        <f t="shared" si="73"/>
        <v>4</v>
      </c>
    </row>
    <row r="2852" spans="1:9" x14ac:dyDescent="0.35">
      <c r="A2852" s="8" t="s">
        <v>16</v>
      </c>
      <c r="B2852" s="9"/>
      <c r="C2852" s="9">
        <v>4</v>
      </c>
      <c r="D2852" s="9"/>
      <c r="E2852" s="9"/>
      <c r="F2852" s="9">
        <v>4</v>
      </c>
      <c r="G2852" s="6" t="str">
        <f t="shared" si="71"/>
        <v>economically viable fishing industry</v>
      </c>
      <c r="H2852" s="6">
        <f t="shared" si="72"/>
        <v>0</v>
      </c>
      <c r="I2852" s="6">
        <f t="shared" si="73"/>
        <v>4</v>
      </c>
    </row>
    <row r="2853" spans="1:9" x14ac:dyDescent="0.35">
      <c r="A2853" s="8" t="s">
        <v>450</v>
      </c>
      <c r="B2853" s="9">
        <v>4</v>
      </c>
      <c r="C2853" s="9">
        <v>2</v>
      </c>
      <c r="D2853" s="9"/>
      <c r="E2853" s="9">
        <v>2</v>
      </c>
      <c r="F2853" s="9">
        <v>8</v>
      </c>
      <c r="G2853" s="6" t="str">
        <f t="shared" si="71"/>
        <v>economics</v>
      </c>
      <c r="H2853" s="6">
        <f t="shared" si="72"/>
        <v>4</v>
      </c>
      <c r="I2853" s="6">
        <f t="shared" si="73"/>
        <v>4</v>
      </c>
    </row>
    <row r="2854" spans="1:9" x14ac:dyDescent="0.35">
      <c r="A2854" s="8" t="s">
        <v>453</v>
      </c>
      <c r="B2854" s="9">
        <v>1</v>
      </c>
      <c r="C2854" s="9">
        <v>1</v>
      </c>
      <c r="D2854" s="9">
        <v>1</v>
      </c>
      <c r="E2854" s="9">
        <v>2</v>
      </c>
      <c r="F2854" s="9">
        <v>5</v>
      </c>
      <c r="G2854" s="6" t="str">
        <f t="shared" si="71"/>
        <v>food security</v>
      </c>
      <c r="H2854" s="6">
        <f t="shared" si="72"/>
        <v>1</v>
      </c>
      <c r="I2854" s="6">
        <f t="shared" si="73"/>
        <v>4</v>
      </c>
    </row>
    <row r="2855" spans="1:9" x14ac:dyDescent="0.35">
      <c r="A2855" s="8" t="s">
        <v>868</v>
      </c>
      <c r="B2855" s="9"/>
      <c r="C2855" s="9">
        <v>2</v>
      </c>
      <c r="D2855" s="9">
        <v>1</v>
      </c>
      <c r="E2855" s="9">
        <v>1</v>
      </c>
      <c r="F2855" s="9">
        <v>4</v>
      </c>
      <c r="G2855" s="6" t="str">
        <f t="shared" si="71"/>
        <v>Landing obligation</v>
      </c>
      <c r="H2855" s="6">
        <f t="shared" si="72"/>
        <v>0</v>
      </c>
      <c r="I2855" s="6">
        <f t="shared" si="73"/>
        <v>4</v>
      </c>
    </row>
    <row r="2856" spans="1:9" x14ac:dyDescent="0.35">
      <c r="A2856" s="8" t="s">
        <v>680</v>
      </c>
      <c r="B2856" s="9">
        <v>3</v>
      </c>
      <c r="C2856" s="9">
        <v>1</v>
      </c>
      <c r="D2856" s="9">
        <v>2</v>
      </c>
      <c r="E2856" s="9"/>
      <c r="F2856" s="9">
        <v>6</v>
      </c>
      <c r="G2856" s="6" t="str">
        <f t="shared" si="71"/>
        <v>Brexit</v>
      </c>
      <c r="H2856" s="6">
        <f t="shared" si="72"/>
        <v>3</v>
      </c>
      <c r="I2856" s="6">
        <f t="shared" si="73"/>
        <v>3</v>
      </c>
    </row>
    <row r="2857" spans="1:9" x14ac:dyDescent="0.35">
      <c r="A2857" s="8" t="s">
        <v>2059</v>
      </c>
      <c r="B2857" s="9">
        <v>3</v>
      </c>
      <c r="C2857" s="9">
        <v>2</v>
      </c>
      <c r="D2857" s="9"/>
      <c r="E2857" s="9">
        <v>1</v>
      </c>
      <c r="F2857" s="9">
        <v>6</v>
      </c>
      <c r="G2857" s="6" t="str">
        <f t="shared" si="71"/>
        <v>other human activities</v>
      </c>
      <c r="H2857" s="6">
        <f t="shared" si="72"/>
        <v>3</v>
      </c>
      <c r="I2857" s="6">
        <f t="shared" si="73"/>
        <v>3</v>
      </c>
    </row>
    <row r="2858" spans="1:9" x14ac:dyDescent="0.35">
      <c r="A2858" s="8" t="s">
        <v>65</v>
      </c>
      <c r="B2858" s="9">
        <v>1</v>
      </c>
      <c r="C2858" s="9"/>
      <c r="D2858" s="9"/>
      <c r="E2858" s="9">
        <v>2</v>
      </c>
      <c r="F2858" s="9">
        <v>3</v>
      </c>
      <c r="G2858" s="6" t="str">
        <f t="shared" si="71"/>
        <v>bio-economic models</v>
      </c>
      <c r="H2858" s="6">
        <f t="shared" si="72"/>
        <v>1</v>
      </c>
      <c r="I2858" s="6">
        <f t="shared" si="73"/>
        <v>2</v>
      </c>
    </row>
    <row r="2859" spans="1:9" x14ac:dyDescent="0.35">
      <c r="A2859" s="8" t="s">
        <v>382</v>
      </c>
      <c r="B2859" s="9"/>
      <c r="C2859" s="9">
        <v>2</v>
      </c>
      <c r="D2859" s="9"/>
      <c r="E2859" s="9"/>
      <c r="F2859" s="9">
        <v>2</v>
      </c>
      <c r="G2859" s="6" t="str">
        <f t="shared" si="71"/>
        <v>cables</v>
      </c>
      <c r="H2859" s="6">
        <f t="shared" si="72"/>
        <v>0</v>
      </c>
      <c r="I2859" s="6">
        <f t="shared" si="73"/>
        <v>2</v>
      </c>
    </row>
    <row r="2860" spans="1:9" x14ac:dyDescent="0.35">
      <c r="A2860" s="8" t="s">
        <v>645</v>
      </c>
      <c r="B2860" s="9">
        <v>8</v>
      </c>
      <c r="C2860" s="9">
        <v>2</v>
      </c>
      <c r="D2860" s="9"/>
      <c r="E2860" s="9"/>
      <c r="F2860" s="9">
        <v>10</v>
      </c>
      <c r="G2860" s="6" t="str">
        <f t="shared" si="71"/>
        <v>fishing</v>
      </c>
      <c r="H2860" s="6">
        <f t="shared" si="72"/>
        <v>8</v>
      </c>
      <c r="I2860" s="6">
        <f t="shared" si="73"/>
        <v>2</v>
      </c>
    </row>
    <row r="2861" spans="1:9" x14ac:dyDescent="0.35">
      <c r="A2861" s="8" t="s">
        <v>1461</v>
      </c>
      <c r="B2861" s="9">
        <v>2</v>
      </c>
      <c r="C2861" s="9">
        <v>2</v>
      </c>
      <c r="D2861" s="9"/>
      <c r="E2861" s="9"/>
      <c r="F2861" s="9">
        <v>4</v>
      </c>
      <c r="G2861" s="6" t="str">
        <f t="shared" si="71"/>
        <v>human impact</v>
      </c>
      <c r="H2861" s="6">
        <f t="shared" si="72"/>
        <v>2</v>
      </c>
      <c r="I2861" s="6">
        <f t="shared" si="73"/>
        <v>2</v>
      </c>
    </row>
    <row r="2862" spans="1:9" x14ac:dyDescent="0.35">
      <c r="A2862" s="8" t="s">
        <v>25</v>
      </c>
      <c r="B2862" s="9">
        <v>1</v>
      </c>
      <c r="C2862" s="9">
        <v>2</v>
      </c>
      <c r="D2862" s="9"/>
      <c r="E2862" s="9"/>
      <c r="F2862" s="9">
        <v>3</v>
      </c>
      <c r="G2862" s="6" t="str">
        <f t="shared" si="71"/>
        <v>profitable fisheries</v>
      </c>
      <c r="H2862" s="6">
        <f t="shared" si="72"/>
        <v>1</v>
      </c>
      <c r="I2862" s="6">
        <f t="shared" si="73"/>
        <v>2</v>
      </c>
    </row>
    <row r="2863" spans="1:9" x14ac:dyDescent="0.35">
      <c r="A2863" s="8" t="s">
        <v>2028</v>
      </c>
      <c r="B2863" s="9">
        <v>2</v>
      </c>
      <c r="C2863" s="9">
        <v>2</v>
      </c>
      <c r="D2863" s="9"/>
      <c r="E2863" s="9"/>
      <c r="F2863" s="9">
        <v>4</v>
      </c>
      <c r="G2863" s="6" t="str">
        <f t="shared" si="71"/>
        <v>revenue</v>
      </c>
      <c r="H2863" s="6">
        <f t="shared" si="72"/>
        <v>2</v>
      </c>
      <c r="I2863" s="6">
        <f t="shared" si="73"/>
        <v>2</v>
      </c>
    </row>
    <row r="2864" spans="1:9" x14ac:dyDescent="0.35">
      <c r="A2864" s="8" t="s">
        <v>936</v>
      </c>
      <c r="B2864" s="9"/>
      <c r="C2864" s="9">
        <v>1</v>
      </c>
      <c r="D2864" s="9">
        <v>1</v>
      </c>
      <c r="E2864" s="9"/>
      <c r="F2864" s="9">
        <v>2</v>
      </c>
      <c r="G2864" s="6" t="str">
        <f t="shared" si="71"/>
        <v>seismic activities</v>
      </c>
      <c r="H2864" s="6">
        <f t="shared" si="72"/>
        <v>0</v>
      </c>
      <c r="I2864" s="6">
        <f t="shared" si="73"/>
        <v>2</v>
      </c>
    </row>
    <row r="2865" spans="1:9" x14ac:dyDescent="0.35">
      <c r="A2865" s="8" t="s">
        <v>328</v>
      </c>
      <c r="B2865" s="9"/>
      <c r="C2865" s="9">
        <v>2</v>
      </c>
      <c r="D2865" s="9"/>
      <c r="E2865" s="9"/>
      <c r="F2865" s="9">
        <v>2</v>
      </c>
      <c r="G2865" s="6" t="str">
        <f t="shared" si="71"/>
        <v>selective gear</v>
      </c>
      <c r="H2865" s="6">
        <f t="shared" si="72"/>
        <v>0</v>
      </c>
      <c r="I2865" s="6">
        <f t="shared" si="73"/>
        <v>2</v>
      </c>
    </row>
    <row r="2866" spans="1:9" x14ac:dyDescent="0.35">
      <c r="A2866" s="8" t="s">
        <v>430</v>
      </c>
      <c r="B2866" s="9">
        <v>5</v>
      </c>
      <c r="C2866" s="9">
        <v>1</v>
      </c>
      <c r="D2866" s="9"/>
      <c r="E2866" s="9">
        <v>1</v>
      </c>
      <c r="F2866" s="9">
        <v>7</v>
      </c>
      <c r="G2866" s="6" t="str">
        <f t="shared" si="71"/>
        <v>small-scale fisheries</v>
      </c>
      <c r="H2866" s="6">
        <f t="shared" si="72"/>
        <v>5</v>
      </c>
      <c r="I2866" s="6">
        <f t="shared" si="73"/>
        <v>2</v>
      </c>
    </row>
    <row r="2867" spans="1:9" x14ac:dyDescent="0.35">
      <c r="A2867" s="8" t="s">
        <v>2144</v>
      </c>
      <c r="B2867" s="9"/>
      <c r="C2867" s="9">
        <v>2</v>
      </c>
      <c r="D2867" s="9"/>
      <c r="E2867" s="9"/>
      <c r="F2867" s="9">
        <v>2</v>
      </c>
      <c r="G2867" s="6" t="str">
        <f t="shared" si="71"/>
        <v>societal effects</v>
      </c>
      <c r="H2867" s="6">
        <f t="shared" si="72"/>
        <v>0</v>
      </c>
      <c r="I2867" s="6">
        <f t="shared" si="73"/>
        <v>2</v>
      </c>
    </row>
    <row r="2868" spans="1:9" x14ac:dyDescent="0.35">
      <c r="A2868" s="8" t="s">
        <v>183</v>
      </c>
      <c r="B2868" s="9"/>
      <c r="C2868" s="9"/>
      <c r="D2868" s="9"/>
      <c r="E2868" s="9">
        <v>2</v>
      </c>
      <c r="F2868" s="9">
        <v>2</v>
      </c>
      <c r="G2868" s="6" t="str">
        <f t="shared" si="71"/>
        <v>sustainable fisheries</v>
      </c>
      <c r="H2868" s="6">
        <f t="shared" si="72"/>
        <v>0</v>
      </c>
      <c r="I2868" s="6">
        <f t="shared" si="73"/>
        <v>2</v>
      </c>
    </row>
    <row r="2869" spans="1:9" x14ac:dyDescent="0.35">
      <c r="A2869" s="8" t="s">
        <v>329</v>
      </c>
      <c r="B2869" s="9"/>
      <c r="C2869" s="9">
        <v>2</v>
      </c>
      <c r="D2869" s="9"/>
      <c r="E2869" s="9"/>
      <c r="F2869" s="9">
        <v>2</v>
      </c>
      <c r="G2869" s="6" t="str">
        <f t="shared" si="71"/>
        <v>technical measures</v>
      </c>
      <c r="H2869" s="6">
        <f t="shared" si="72"/>
        <v>0</v>
      </c>
      <c r="I2869" s="6">
        <f t="shared" si="73"/>
        <v>2</v>
      </c>
    </row>
    <row r="2870" spans="1:9" x14ac:dyDescent="0.35">
      <c r="A2870" s="8" t="s">
        <v>374</v>
      </c>
      <c r="B2870" s="9"/>
      <c r="C2870" s="9"/>
      <c r="D2870" s="9"/>
      <c r="E2870" s="9">
        <v>2</v>
      </c>
      <c r="F2870" s="9">
        <v>2</v>
      </c>
      <c r="G2870" s="6" t="str">
        <f t="shared" si="71"/>
        <v>traditional ecological knowledge</v>
      </c>
      <c r="H2870" s="6">
        <f t="shared" si="72"/>
        <v>0</v>
      </c>
      <c r="I2870" s="6">
        <f t="shared" si="73"/>
        <v>2</v>
      </c>
    </row>
    <row r="2871" spans="1:9" x14ac:dyDescent="0.35">
      <c r="A2871" s="8" t="s">
        <v>1235</v>
      </c>
      <c r="B2871" s="9">
        <v>3</v>
      </c>
      <c r="C2871" s="9">
        <v>1</v>
      </c>
      <c r="D2871" s="9"/>
      <c r="E2871" s="9"/>
      <c r="F2871" s="9">
        <v>4</v>
      </c>
      <c r="G2871" s="6" t="str">
        <f t="shared" si="71"/>
        <v>beam trawl fisheries</v>
      </c>
      <c r="H2871" s="6">
        <f t="shared" si="72"/>
        <v>3</v>
      </c>
      <c r="I2871" s="6">
        <f t="shared" si="73"/>
        <v>1</v>
      </c>
    </row>
    <row r="2872" spans="1:9" x14ac:dyDescent="0.35">
      <c r="A2872" s="8" t="s">
        <v>2107</v>
      </c>
      <c r="B2872" s="9"/>
      <c r="C2872" s="9"/>
      <c r="D2872" s="9">
        <v>1</v>
      </c>
      <c r="E2872" s="9"/>
      <c r="F2872" s="9">
        <v>1</v>
      </c>
      <c r="G2872" s="6" t="str">
        <f t="shared" si="71"/>
        <v>carbon emission</v>
      </c>
      <c r="H2872" s="6">
        <f t="shared" si="72"/>
        <v>0</v>
      </c>
      <c r="I2872" s="6">
        <f t="shared" si="73"/>
        <v>1</v>
      </c>
    </row>
    <row r="2873" spans="1:9" x14ac:dyDescent="0.35">
      <c r="A2873" s="8" t="s">
        <v>762</v>
      </c>
      <c r="B2873" s="9">
        <v>2</v>
      </c>
      <c r="C2873" s="9"/>
      <c r="D2873" s="9">
        <v>1</v>
      </c>
      <c r="E2873" s="9"/>
      <c r="F2873" s="9">
        <v>3</v>
      </c>
      <c r="G2873" s="6" t="str">
        <f t="shared" si="71"/>
        <v>carbon storage</v>
      </c>
      <c r="H2873" s="6">
        <f t="shared" si="72"/>
        <v>2</v>
      </c>
      <c r="I2873" s="6">
        <f t="shared" si="73"/>
        <v>1</v>
      </c>
    </row>
    <row r="2874" spans="1:9" x14ac:dyDescent="0.35">
      <c r="A2874" s="8" t="s">
        <v>2112</v>
      </c>
      <c r="B2874" s="9"/>
      <c r="C2874" s="9"/>
      <c r="D2874" s="9"/>
      <c r="E2874" s="9">
        <v>1</v>
      </c>
      <c r="F2874" s="9">
        <v>1</v>
      </c>
      <c r="G2874" s="6" t="str">
        <f t="shared" si="71"/>
        <v xml:space="preserve">challenges to implement the ebfm </v>
      </c>
      <c r="H2874" s="6">
        <f t="shared" si="72"/>
        <v>0</v>
      </c>
      <c r="I2874" s="6">
        <f t="shared" si="73"/>
        <v>1</v>
      </c>
    </row>
    <row r="2875" spans="1:9" x14ac:dyDescent="0.35">
      <c r="A2875" s="8" t="s">
        <v>2161</v>
      </c>
      <c r="B2875" s="9"/>
      <c r="C2875" s="9">
        <v>1</v>
      </c>
      <c r="D2875" s="9"/>
      <c r="E2875" s="9"/>
      <c r="F2875" s="9">
        <v>1</v>
      </c>
      <c r="G2875" s="6" t="str">
        <f t="shared" si="71"/>
        <v>coastal development</v>
      </c>
      <c r="H2875" s="6">
        <f t="shared" si="72"/>
        <v>0</v>
      </c>
      <c r="I2875" s="6">
        <f t="shared" si="73"/>
        <v>1</v>
      </c>
    </row>
    <row r="2876" spans="1:9" x14ac:dyDescent="0.35">
      <c r="A2876" s="8" t="s">
        <v>2142</v>
      </c>
      <c r="B2876" s="9"/>
      <c r="C2876" s="9"/>
      <c r="D2876" s="9"/>
      <c r="E2876" s="9">
        <v>1</v>
      </c>
      <c r="F2876" s="9">
        <v>1</v>
      </c>
      <c r="G2876" s="6" t="str">
        <f t="shared" si="71"/>
        <v>coastal populations</v>
      </c>
      <c r="H2876" s="6">
        <f t="shared" si="72"/>
        <v>0</v>
      </c>
      <c r="I2876" s="6">
        <f t="shared" si="73"/>
        <v>1</v>
      </c>
    </row>
    <row r="2877" spans="1:9" x14ac:dyDescent="0.35">
      <c r="A2877" s="8" t="s">
        <v>940</v>
      </c>
      <c r="B2877" s="9"/>
      <c r="C2877" s="9"/>
      <c r="D2877" s="9">
        <v>1</v>
      </c>
      <c r="E2877" s="9"/>
      <c r="F2877" s="9">
        <v>1</v>
      </c>
      <c r="G2877" s="6" t="str">
        <f t="shared" si="71"/>
        <v>community resilience</v>
      </c>
      <c r="H2877" s="6">
        <f t="shared" si="72"/>
        <v>0</v>
      </c>
      <c r="I2877" s="6">
        <f t="shared" si="73"/>
        <v>1</v>
      </c>
    </row>
    <row r="2878" spans="1:9" x14ac:dyDescent="0.35">
      <c r="A2878" s="8" t="s">
        <v>2083</v>
      </c>
      <c r="B2878" s="9">
        <v>2</v>
      </c>
      <c r="C2878" s="9">
        <v>1</v>
      </c>
      <c r="D2878" s="9"/>
      <c r="E2878" s="9"/>
      <c r="F2878" s="9">
        <v>3</v>
      </c>
      <c r="G2878" s="6" t="str">
        <f t="shared" ref="G2878:G2909" si="74">A2878</f>
        <v>conservation</v>
      </c>
      <c r="H2878" s="6">
        <f t="shared" ref="H2878:H2909" si="75">B2878</f>
        <v>2</v>
      </c>
      <c r="I2878" s="6">
        <f t="shared" ref="I2878:I2909" si="76">F2878-H2878</f>
        <v>1</v>
      </c>
    </row>
    <row r="2879" spans="1:9" x14ac:dyDescent="0.35">
      <c r="A2879" s="8" t="s">
        <v>124</v>
      </c>
      <c r="B2879" s="9"/>
      <c r="C2879" s="9">
        <v>1</v>
      </c>
      <c r="D2879" s="9"/>
      <c r="E2879" s="9"/>
      <c r="F2879" s="9">
        <v>1</v>
      </c>
      <c r="G2879" s="6" t="str">
        <f t="shared" si="74"/>
        <v xml:space="preserve">consumption pattern </v>
      </c>
      <c r="H2879" s="6">
        <f t="shared" si="75"/>
        <v>0</v>
      </c>
      <c r="I2879" s="6">
        <f t="shared" si="76"/>
        <v>1</v>
      </c>
    </row>
    <row r="2880" spans="1:9" x14ac:dyDescent="0.35">
      <c r="A2880" s="8" t="s">
        <v>1599</v>
      </c>
      <c r="B2880" s="9">
        <v>3</v>
      </c>
      <c r="C2880" s="9"/>
      <c r="D2880" s="9"/>
      <c r="E2880" s="9">
        <v>1</v>
      </c>
      <c r="F2880" s="9">
        <v>4</v>
      </c>
      <c r="G2880" s="6" t="str">
        <f t="shared" si="74"/>
        <v>cultural values</v>
      </c>
      <c r="H2880" s="6">
        <f t="shared" si="75"/>
        <v>3</v>
      </c>
      <c r="I2880" s="6">
        <f t="shared" si="76"/>
        <v>1</v>
      </c>
    </row>
    <row r="2881" spans="1:9" x14ac:dyDescent="0.35">
      <c r="A2881" s="8" t="s">
        <v>2139</v>
      </c>
      <c r="B2881" s="9"/>
      <c r="C2881" s="9"/>
      <c r="D2881" s="9"/>
      <c r="E2881" s="9">
        <v>1</v>
      </c>
      <c r="F2881" s="9">
        <v>1</v>
      </c>
      <c r="G2881" s="6" t="str">
        <f t="shared" si="74"/>
        <v>data sources</v>
      </c>
      <c r="H2881" s="6">
        <f t="shared" si="75"/>
        <v>0</v>
      </c>
      <c r="I2881" s="6">
        <f t="shared" si="76"/>
        <v>1</v>
      </c>
    </row>
    <row r="2882" spans="1:9" x14ac:dyDescent="0.35">
      <c r="A2882" s="8" t="s">
        <v>418</v>
      </c>
      <c r="B2882" s="9"/>
      <c r="C2882" s="9">
        <v>1</v>
      </c>
      <c r="D2882" s="9"/>
      <c r="E2882" s="9"/>
      <c r="F2882" s="9">
        <v>1</v>
      </c>
      <c r="G2882" s="6" t="str">
        <f t="shared" si="74"/>
        <v>disparity in coastal communities</v>
      </c>
      <c r="H2882" s="6">
        <f t="shared" si="75"/>
        <v>0</v>
      </c>
      <c r="I2882" s="6">
        <f t="shared" si="76"/>
        <v>1</v>
      </c>
    </row>
    <row r="2883" spans="1:9" x14ac:dyDescent="0.35">
      <c r="A2883" s="8" t="s">
        <v>2184</v>
      </c>
      <c r="B2883" s="9"/>
      <c r="C2883" s="9">
        <v>1</v>
      </c>
      <c r="D2883" s="9"/>
      <c r="E2883" s="9"/>
      <c r="F2883" s="9">
        <v>1</v>
      </c>
      <c r="G2883" s="6" t="str">
        <f t="shared" si="74"/>
        <v>dispersion</v>
      </c>
      <c r="H2883" s="6">
        <f t="shared" si="75"/>
        <v>0</v>
      </c>
      <c r="I2883" s="6">
        <f t="shared" si="76"/>
        <v>1</v>
      </c>
    </row>
    <row r="2884" spans="1:9" x14ac:dyDescent="0.35">
      <c r="A2884" s="8" t="s">
        <v>892</v>
      </c>
      <c r="B2884" s="9"/>
      <c r="C2884" s="9"/>
      <c r="D2884" s="9">
        <v>1</v>
      </c>
      <c r="E2884" s="9"/>
      <c r="F2884" s="9">
        <v>1</v>
      </c>
      <c r="G2884" s="6" t="str">
        <f t="shared" si="74"/>
        <v>diversification</v>
      </c>
      <c r="H2884" s="6">
        <f t="shared" si="75"/>
        <v>0</v>
      </c>
      <c r="I2884" s="6">
        <f t="shared" si="76"/>
        <v>1</v>
      </c>
    </row>
    <row r="2885" spans="1:9" x14ac:dyDescent="0.35">
      <c r="A2885" s="8" t="s">
        <v>386</v>
      </c>
      <c r="B2885" s="9"/>
      <c r="C2885" s="9">
        <v>1</v>
      </c>
      <c r="D2885" s="9"/>
      <c r="E2885" s="9"/>
      <c r="F2885" s="9">
        <v>1</v>
      </c>
      <c r="G2885" s="6" t="str">
        <f t="shared" si="74"/>
        <v>EBFM</v>
      </c>
      <c r="H2885" s="6">
        <f t="shared" si="75"/>
        <v>0</v>
      </c>
      <c r="I2885" s="6">
        <f t="shared" si="76"/>
        <v>1</v>
      </c>
    </row>
    <row r="2886" spans="1:9" x14ac:dyDescent="0.35">
      <c r="A2886" s="8" t="s">
        <v>938</v>
      </c>
      <c r="B2886" s="9"/>
      <c r="C2886" s="9"/>
      <c r="D2886" s="9">
        <v>1</v>
      </c>
      <c r="E2886" s="9"/>
      <c r="F2886" s="9">
        <v>1</v>
      </c>
      <c r="G2886" s="6" t="str">
        <f t="shared" si="74"/>
        <v>ecological transition</v>
      </c>
      <c r="H2886" s="6">
        <f t="shared" si="75"/>
        <v>0</v>
      </c>
      <c r="I2886" s="6">
        <f t="shared" si="76"/>
        <v>1</v>
      </c>
    </row>
    <row r="2887" spans="1:9" x14ac:dyDescent="0.35">
      <c r="A2887" s="8" t="s">
        <v>2141</v>
      </c>
      <c r="B2887" s="9"/>
      <c r="C2887" s="9"/>
      <c r="D2887" s="9"/>
      <c r="E2887" s="9">
        <v>1</v>
      </c>
      <c r="F2887" s="9">
        <v>1</v>
      </c>
      <c r="G2887" s="6" t="str">
        <f t="shared" si="74"/>
        <v>economic sustainability</v>
      </c>
      <c r="H2887" s="6">
        <f t="shared" si="75"/>
        <v>0</v>
      </c>
      <c r="I2887" s="6">
        <f t="shared" si="76"/>
        <v>1</v>
      </c>
    </row>
    <row r="2888" spans="1:9" x14ac:dyDescent="0.35">
      <c r="A2888" s="8" t="s">
        <v>157</v>
      </c>
      <c r="B2888" s="9"/>
      <c r="C2888" s="9"/>
      <c r="D2888" s="9"/>
      <c r="E2888" s="9">
        <v>1</v>
      </c>
      <c r="F2888" s="9">
        <v>1</v>
      </c>
      <c r="G2888" s="6" t="str">
        <f t="shared" si="74"/>
        <v xml:space="preserve">ecosystem approach for management </v>
      </c>
      <c r="H2888" s="6">
        <f t="shared" si="75"/>
        <v>0</v>
      </c>
      <c r="I2888" s="6">
        <f t="shared" si="76"/>
        <v>1</v>
      </c>
    </row>
    <row r="2889" spans="1:9" x14ac:dyDescent="0.35">
      <c r="A2889" s="8" t="s">
        <v>176</v>
      </c>
      <c r="B2889" s="9"/>
      <c r="C2889" s="9"/>
      <c r="D2889" s="9"/>
      <c r="E2889" s="9">
        <v>1</v>
      </c>
      <c r="F2889" s="9">
        <v>1</v>
      </c>
      <c r="G2889" s="6" t="str">
        <f t="shared" si="74"/>
        <v>empirical knowledge</v>
      </c>
      <c r="H2889" s="6">
        <f t="shared" si="75"/>
        <v>0</v>
      </c>
      <c r="I2889" s="6">
        <f t="shared" si="76"/>
        <v>1</v>
      </c>
    </row>
    <row r="2890" spans="1:9" x14ac:dyDescent="0.35">
      <c r="A2890" s="8" t="s">
        <v>253</v>
      </c>
      <c r="B2890" s="9"/>
      <c r="C2890" s="9">
        <v>1</v>
      </c>
      <c r="D2890" s="9"/>
      <c r="E2890" s="9"/>
      <c r="F2890" s="9">
        <v>1</v>
      </c>
      <c r="G2890" s="6" t="str">
        <f t="shared" si="74"/>
        <v>employment in coastal communities</v>
      </c>
      <c r="H2890" s="6">
        <f t="shared" si="75"/>
        <v>0</v>
      </c>
      <c r="I2890" s="6">
        <f t="shared" si="76"/>
        <v>1</v>
      </c>
    </row>
    <row r="2891" spans="1:9" x14ac:dyDescent="0.35">
      <c r="A2891" s="8" t="s">
        <v>2150</v>
      </c>
      <c r="B2891" s="9"/>
      <c r="C2891" s="9">
        <v>1</v>
      </c>
      <c r="D2891" s="9"/>
      <c r="E2891" s="9"/>
      <c r="F2891" s="9">
        <v>1</v>
      </c>
      <c r="G2891" s="6" t="str">
        <f t="shared" si="74"/>
        <v>employment in recreational fisheries</v>
      </c>
      <c r="H2891" s="6">
        <f t="shared" si="75"/>
        <v>0</v>
      </c>
      <c r="I2891" s="6">
        <f t="shared" si="76"/>
        <v>1</v>
      </c>
    </row>
    <row r="2892" spans="1:9" x14ac:dyDescent="0.35">
      <c r="A2892" s="8" t="s">
        <v>2149</v>
      </c>
      <c r="B2892" s="9"/>
      <c r="C2892" s="9">
        <v>1</v>
      </c>
      <c r="D2892" s="9"/>
      <c r="E2892" s="9"/>
      <c r="F2892" s="9">
        <v>1</v>
      </c>
      <c r="G2892" s="6" t="str">
        <f t="shared" si="74"/>
        <v>employment in tourism</v>
      </c>
      <c r="H2892" s="6">
        <f t="shared" si="75"/>
        <v>0</v>
      </c>
      <c r="I2892" s="6">
        <f t="shared" si="76"/>
        <v>1</v>
      </c>
    </row>
    <row r="2893" spans="1:9" x14ac:dyDescent="0.35">
      <c r="A2893" s="8" t="s">
        <v>889</v>
      </c>
      <c r="B2893" s="9"/>
      <c r="C2893" s="9"/>
      <c r="D2893" s="9">
        <v>1</v>
      </c>
      <c r="E2893" s="9"/>
      <c r="F2893" s="9">
        <v>1</v>
      </c>
      <c r="G2893" s="6" t="str">
        <f t="shared" si="74"/>
        <v>energy consumption</v>
      </c>
      <c r="H2893" s="6">
        <f t="shared" si="75"/>
        <v>0</v>
      </c>
      <c r="I2893" s="6">
        <f t="shared" si="76"/>
        <v>1</v>
      </c>
    </row>
    <row r="2894" spans="1:9" x14ac:dyDescent="0.35">
      <c r="A2894" s="8" t="s">
        <v>201</v>
      </c>
      <c r="B2894" s="9"/>
      <c r="C2894" s="9">
        <v>1</v>
      </c>
      <c r="D2894" s="9"/>
      <c r="E2894" s="9"/>
      <c r="F2894" s="9">
        <v>1</v>
      </c>
      <c r="G2894" s="6" t="str">
        <f t="shared" si="74"/>
        <v>future of coastal communities</v>
      </c>
      <c r="H2894" s="6">
        <f t="shared" si="75"/>
        <v>0</v>
      </c>
      <c r="I2894" s="6">
        <f t="shared" si="76"/>
        <v>1</v>
      </c>
    </row>
    <row r="2895" spans="1:9" x14ac:dyDescent="0.35">
      <c r="A2895" s="8" t="s">
        <v>923</v>
      </c>
      <c r="B2895" s="9"/>
      <c r="C2895" s="9"/>
      <c r="D2895" s="9">
        <v>1</v>
      </c>
      <c r="E2895" s="9"/>
      <c r="F2895" s="9">
        <v>1</v>
      </c>
      <c r="G2895" s="6" t="str">
        <f t="shared" si="74"/>
        <v>gear restrictions</v>
      </c>
      <c r="H2895" s="6">
        <f t="shared" si="75"/>
        <v>0</v>
      </c>
      <c r="I2895" s="6">
        <f t="shared" si="76"/>
        <v>1</v>
      </c>
    </row>
    <row r="2896" spans="1:9" x14ac:dyDescent="0.35">
      <c r="A2896" s="8" t="s">
        <v>1765</v>
      </c>
      <c r="B2896" s="9"/>
      <c r="C2896" s="9"/>
      <c r="D2896" s="9"/>
      <c r="E2896" s="9">
        <v>1</v>
      </c>
      <c r="F2896" s="9">
        <v>1</v>
      </c>
      <c r="G2896" s="6" t="str">
        <f t="shared" si="74"/>
        <v>gear selectivity</v>
      </c>
      <c r="H2896" s="6">
        <f t="shared" si="75"/>
        <v>0</v>
      </c>
      <c r="I2896" s="6">
        <f t="shared" si="76"/>
        <v>1</v>
      </c>
    </row>
    <row r="2897" spans="1:9" x14ac:dyDescent="0.35">
      <c r="A2897" s="8" t="s">
        <v>202</v>
      </c>
      <c r="B2897" s="9"/>
      <c r="C2897" s="9"/>
      <c r="D2897" s="9"/>
      <c r="E2897" s="9">
        <v>1</v>
      </c>
      <c r="F2897" s="9">
        <v>1</v>
      </c>
      <c r="G2897" s="6" t="str">
        <f t="shared" si="74"/>
        <v>generational replacement</v>
      </c>
      <c r="H2897" s="6">
        <f t="shared" si="75"/>
        <v>0</v>
      </c>
      <c r="I2897" s="6">
        <f t="shared" si="76"/>
        <v>1</v>
      </c>
    </row>
    <row r="2898" spans="1:9" x14ac:dyDescent="0.35">
      <c r="A2898" s="8" t="s">
        <v>1460</v>
      </c>
      <c r="B2898" s="9"/>
      <c r="C2898" s="9"/>
      <c r="D2898" s="9"/>
      <c r="E2898" s="9">
        <v>1</v>
      </c>
      <c r="F2898" s="9">
        <v>1</v>
      </c>
      <c r="G2898" s="6" t="str">
        <f t="shared" si="74"/>
        <v>global fishmarket</v>
      </c>
      <c r="H2898" s="6">
        <f t="shared" si="75"/>
        <v>0</v>
      </c>
      <c r="I2898" s="6">
        <f t="shared" si="76"/>
        <v>1</v>
      </c>
    </row>
    <row r="2899" spans="1:9" x14ac:dyDescent="0.35">
      <c r="A2899" s="8" t="s">
        <v>205</v>
      </c>
      <c r="B2899" s="9"/>
      <c r="C2899" s="9">
        <v>1</v>
      </c>
      <c r="D2899" s="9"/>
      <c r="E2899" s="9"/>
      <c r="F2899" s="9">
        <v>1</v>
      </c>
      <c r="G2899" s="6" t="str">
        <f t="shared" si="74"/>
        <v>gross operating profit</v>
      </c>
      <c r="H2899" s="6">
        <f t="shared" si="75"/>
        <v>0</v>
      </c>
      <c r="I2899" s="6">
        <f t="shared" si="76"/>
        <v>1</v>
      </c>
    </row>
    <row r="2900" spans="1:9" x14ac:dyDescent="0.35">
      <c r="A2900" s="8" t="s">
        <v>211</v>
      </c>
      <c r="B2900" s="9"/>
      <c r="C2900" s="9"/>
      <c r="D2900" s="9"/>
      <c r="E2900" s="9">
        <v>1</v>
      </c>
      <c r="F2900" s="9">
        <v>1</v>
      </c>
      <c r="G2900" s="6" t="str">
        <f t="shared" si="74"/>
        <v>hardship</v>
      </c>
      <c r="H2900" s="6">
        <f t="shared" si="75"/>
        <v>0</v>
      </c>
      <c r="I2900" s="6">
        <f t="shared" si="76"/>
        <v>1</v>
      </c>
    </row>
    <row r="2901" spans="1:9" x14ac:dyDescent="0.35">
      <c r="A2901" s="8" t="s">
        <v>2127</v>
      </c>
      <c r="B2901" s="9"/>
      <c r="C2901" s="9"/>
      <c r="D2901" s="9"/>
      <c r="E2901" s="9">
        <v>1</v>
      </c>
      <c r="F2901" s="9">
        <v>1</v>
      </c>
      <c r="G2901" s="6" t="str">
        <f t="shared" si="74"/>
        <v xml:space="preserve">health </v>
      </c>
      <c r="H2901" s="6">
        <f t="shared" si="75"/>
        <v>0</v>
      </c>
      <c r="I2901" s="6">
        <f t="shared" si="76"/>
        <v>1</v>
      </c>
    </row>
    <row r="2902" spans="1:9" x14ac:dyDescent="0.35">
      <c r="A2902" s="8" t="s">
        <v>407</v>
      </c>
      <c r="B2902" s="9"/>
      <c r="C2902" s="9">
        <v>1</v>
      </c>
      <c r="D2902" s="9"/>
      <c r="E2902" s="9"/>
      <c r="F2902" s="9">
        <v>1</v>
      </c>
      <c r="G2902" s="6" t="str">
        <f t="shared" si="74"/>
        <v>healthy fishery</v>
      </c>
      <c r="H2902" s="6">
        <f t="shared" si="75"/>
        <v>0</v>
      </c>
      <c r="I2902" s="6">
        <f t="shared" si="76"/>
        <v>1</v>
      </c>
    </row>
    <row r="2903" spans="1:9" x14ac:dyDescent="0.35">
      <c r="A2903" s="8" t="s">
        <v>1682</v>
      </c>
      <c r="B2903" s="9"/>
      <c r="C2903" s="9">
        <v>1</v>
      </c>
      <c r="D2903" s="9"/>
      <c r="E2903" s="9"/>
      <c r="F2903" s="9">
        <v>1</v>
      </c>
      <c r="G2903" s="6" t="str">
        <f t="shared" si="74"/>
        <v>humans</v>
      </c>
      <c r="H2903" s="6">
        <f t="shared" si="75"/>
        <v>0</v>
      </c>
      <c r="I2903" s="6">
        <f t="shared" si="76"/>
        <v>1</v>
      </c>
    </row>
    <row r="2904" spans="1:9" x14ac:dyDescent="0.35">
      <c r="A2904" s="8" t="s">
        <v>409</v>
      </c>
      <c r="B2904" s="9"/>
      <c r="C2904" s="9">
        <v>1</v>
      </c>
      <c r="D2904" s="9"/>
      <c r="E2904" s="9"/>
      <c r="F2904" s="9">
        <v>1</v>
      </c>
      <c r="G2904" s="6" t="str">
        <f t="shared" si="74"/>
        <v>industrial development</v>
      </c>
      <c r="H2904" s="6">
        <f t="shared" si="75"/>
        <v>0</v>
      </c>
      <c r="I2904" s="6">
        <f t="shared" si="76"/>
        <v>1</v>
      </c>
    </row>
    <row r="2905" spans="1:9" x14ac:dyDescent="0.35">
      <c r="A2905" s="8" t="s">
        <v>414</v>
      </c>
      <c r="B2905" s="9">
        <v>1</v>
      </c>
      <c r="C2905" s="9">
        <v>1</v>
      </c>
      <c r="D2905" s="9"/>
      <c r="E2905" s="9"/>
      <c r="F2905" s="9">
        <v>2</v>
      </c>
      <c r="G2905" s="6" t="str">
        <f t="shared" si="74"/>
        <v>industrial fisheries</v>
      </c>
      <c r="H2905" s="6">
        <f t="shared" si="75"/>
        <v>1</v>
      </c>
      <c r="I2905" s="6">
        <f t="shared" si="76"/>
        <v>1</v>
      </c>
    </row>
    <row r="2906" spans="1:9" x14ac:dyDescent="0.35">
      <c r="A2906" s="8" t="s">
        <v>521</v>
      </c>
      <c r="B2906" s="9"/>
      <c r="C2906" s="9">
        <v>1</v>
      </c>
      <c r="D2906" s="9"/>
      <c r="E2906" s="9"/>
      <c r="F2906" s="9">
        <v>1</v>
      </c>
      <c r="G2906" s="6" t="str">
        <f t="shared" si="74"/>
        <v>knowledge of fishers</v>
      </c>
      <c r="H2906" s="6">
        <f t="shared" si="75"/>
        <v>0</v>
      </c>
      <c r="I2906" s="6">
        <f t="shared" si="76"/>
        <v>1</v>
      </c>
    </row>
    <row r="2907" spans="1:9" x14ac:dyDescent="0.35">
      <c r="A2907" s="8" t="s">
        <v>2132</v>
      </c>
      <c r="B2907" s="9"/>
      <c r="C2907" s="9"/>
      <c r="D2907" s="9"/>
      <c r="E2907" s="9">
        <v>1</v>
      </c>
      <c r="F2907" s="9">
        <v>1</v>
      </c>
      <c r="G2907" s="6" t="str">
        <f t="shared" si="74"/>
        <v>local coastal communities</v>
      </c>
      <c r="H2907" s="6">
        <f t="shared" si="75"/>
        <v>0</v>
      </c>
      <c r="I2907" s="6">
        <f t="shared" si="76"/>
        <v>1</v>
      </c>
    </row>
    <row r="2908" spans="1:9" x14ac:dyDescent="0.35">
      <c r="A2908" s="8" t="s">
        <v>428</v>
      </c>
      <c r="B2908" s="9">
        <v>5</v>
      </c>
      <c r="C2908" s="9">
        <v>1</v>
      </c>
      <c r="D2908" s="9"/>
      <c r="E2908" s="9"/>
      <c r="F2908" s="9">
        <v>6</v>
      </c>
      <c r="G2908" s="6" t="str">
        <f t="shared" si="74"/>
        <v>local communities</v>
      </c>
      <c r="H2908" s="6">
        <f t="shared" si="75"/>
        <v>5</v>
      </c>
      <c r="I2908" s="6">
        <f t="shared" si="76"/>
        <v>1</v>
      </c>
    </row>
    <row r="2909" spans="1:9" x14ac:dyDescent="0.35">
      <c r="A2909" s="8" t="s">
        <v>2128</v>
      </c>
      <c r="B2909" s="9"/>
      <c r="C2909" s="9"/>
      <c r="D2909" s="9"/>
      <c r="E2909" s="9">
        <v>1</v>
      </c>
      <c r="F2909" s="9">
        <v>1</v>
      </c>
      <c r="G2909" s="6" t="str">
        <f t="shared" si="74"/>
        <v xml:space="preserve">local communities </v>
      </c>
      <c r="H2909" s="6">
        <f t="shared" si="75"/>
        <v>0</v>
      </c>
      <c r="I2909" s="6">
        <f t="shared" si="76"/>
        <v>1</v>
      </c>
    </row>
    <row r="2910" spans="1:9" x14ac:dyDescent="0.35">
      <c r="A2910" s="8" t="s">
        <v>256</v>
      </c>
      <c r="B2910" s="9">
        <v>1</v>
      </c>
      <c r="C2910" s="9"/>
      <c r="D2910" s="9"/>
      <c r="E2910" s="9">
        <v>1</v>
      </c>
      <c r="F2910" s="9">
        <v>2</v>
      </c>
      <c r="G2910" s="6" t="str">
        <f t="shared" ref="G2910:G2941" si="77">A2910</f>
        <v>marine energy</v>
      </c>
      <c r="H2910" s="6">
        <f t="shared" ref="H2910:H2941" si="78">B2910</f>
        <v>1</v>
      </c>
      <c r="I2910" s="6">
        <f t="shared" ref="I2910:I2941" si="79">F2910-H2910</f>
        <v>1</v>
      </c>
    </row>
    <row r="2911" spans="1:9" x14ac:dyDescent="0.35">
      <c r="A2911" s="8" t="s">
        <v>266</v>
      </c>
      <c r="B2911" s="9">
        <v>3</v>
      </c>
      <c r="C2911" s="9">
        <v>1</v>
      </c>
      <c r="D2911" s="9"/>
      <c r="E2911" s="9"/>
      <c r="F2911" s="9">
        <v>4</v>
      </c>
      <c r="G2911" s="6" t="str">
        <f t="shared" si="77"/>
        <v>marine spatial planning</v>
      </c>
      <c r="H2911" s="6">
        <f t="shared" si="78"/>
        <v>3</v>
      </c>
      <c r="I2911" s="6">
        <f t="shared" si="79"/>
        <v>1</v>
      </c>
    </row>
    <row r="2912" spans="1:9" x14ac:dyDescent="0.35">
      <c r="A2912" s="8" t="s">
        <v>939</v>
      </c>
      <c r="B2912" s="9"/>
      <c r="C2912" s="9"/>
      <c r="D2912" s="9">
        <v>1</v>
      </c>
      <c r="E2912" s="9"/>
      <c r="F2912" s="9">
        <v>1</v>
      </c>
      <c r="G2912" s="6" t="str">
        <f t="shared" si="77"/>
        <v>market tools</v>
      </c>
      <c r="H2912" s="6">
        <f t="shared" si="78"/>
        <v>0</v>
      </c>
      <c r="I2912" s="6">
        <f t="shared" si="79"/>
        <v>1</v>
      </c>
    </row>
    <row r="2913" spans="1:9" x14ac:dyDescent="0.35">
      <c r="A2913" s="8" t="s">
        <v>922</v>
      </c>
      <c r="B2913" s="9"/>
      <c r="C2913" s="9"/>
      <c r="D2913" s="9">
        <v>1</v>
      </c>
      <c r="E2913" s="9"/>
      <c r="F2913" s="9">
        <v>1</v>
      </c>
      <c r="G2913" s="6" t="str">
        <f t="shared" si="77"/>
        <v>MCRS</v>
      </c>
      <c r="H2913" s="6">
        <f t="shared" si="78"/>
        <v>0</v>
      </c>
      <c r="I2913" s="6">
        <f t="shared" si="79"/>
        <v>1</v>
      </c>
    </row>
    <row r="2914" spans="1:9" x14ac:dyDescent="0.35">
      <c r="A2914" s="8" t="s">
        <v>411</v>
      </c>
      <c r="B2914" s="9"/>
      <c r="C2914" s="9">
        <v>1</v>
      </c>
      <c r="D2914" s="9"/>
      <c r="E2914" s="9"/>
      <c r="F2914" s="9">
        <v>1</v>
      </c>
      <c r="G2914" s="6" t="str">
        <f t="shared" si="77"/>
        <v>minimum number of staff</v>
      </c>
      <c r="H2914" s="6">
        <f t="shared" si="78"/>
        <v>0</v>
      </c>
      <c r="I2914" s="6">
        <f t="shared" si="79"/>
        <v>1</v>
      </c>
    </row>
    <row r="2915" spans="1:9" x14ac:dyDescent="0.35">
      <c r="A2915" s="8" t="s">
        <v>2187</v>
      </c>
      <c r="B2915" s="9"/>
      <c r="C2915" s="9"/>
      <c r="D2915" s="9">
        <v>1</v>
      </c>
      <c r="E2915" s="9"/>
      <c r="F2915" s="9">
        <v>1</v>
      </c>
      <c r="G2915" s="6" t="str">
        <f t="shared" si="77"/>
        <v>MSFD</v>
      </c>
      <c r="H2915" s="6">
        <f t="shared" si="78"/>
        <v>0</v>
      </c>
      <c r="I2915" s="6">
        <f t="shared" si="79"/>
        <v>1</v>
      </c>
    </row>
    <row r="2916" spans="1:9" x14ac:dyDescent="0.35">
      <c r="A2916" s="8" t="s">
        <v>933</v>
      </c>
      <c r="B2916" s="9"/>
      <c r="C2916" s="9">
        <v>1</v>
      </c>
      <c r="D2916" s="9"/>
      <c r="E2916" s="9"/>
      <c r="F2916" s="9">
        <v>1</v>
      </c>
      <c r="G2916" s="6" t="str">
        <f t="shared" si="77"/>
        <v>noise</v>
      </c>
      <c r="H2916" s="6">
        <f t="shared" si="78"/>
        <v>0</v>
      </c>
      <c r="I2916" s="6">
        <f t="shared" si="79"/>
        <v>1</v>
      </c>
    </row>
    <row r="2917" spans="1:9" x14ac:dyDescent="0.35">
      <c r="A2917" s="8" t="s">
        <v>286</v>
      </c>
      <c r="B2917" s="9"/>
      <c r="C2917" s="9"/>
      <c r="D2917" s="9"/>
      <c r="E2917" s="9">
        <v>1</v>
      </c>
      <c r="F2917" s="9">
        <v>1</v>
      </c>
      <c r="G2917" s="6" t="str">
        <f t="shared" si="77"/>
        <v xml:space="preserve">participation </v>
      </c>
      <c r="H2917" s="6">
        <f t="shared" si="78"/>
        <v>0</v>
      </c>
      <c r="I2917" s="6">
        <f t="shared" si="79"/>
        <v>1</v>
      </c>
    </row>
    <row r="2918" spans="1:9" x14ac:dyDescent="0.35">
      <c r="A2918" s="8" t="s">
        <v>1466</v>
      </c>
      <c r="B2918" s="9"/>
      <c r="C2918" s="9">
        <v>1</v>
      </c>
      <c r="D2918" s="9"/>
      <c r="E2918" s="9"/>
      <c r="F2918" s="9">
        <v>1</v>
      </c>
      <c r="G2918" s="6" t="str">
        <f t="shared" si="77"/>
        <v xml:space="preserve">positive relationships between stakeholders </v>
      </c>
      <c r="H2918" s="6">
        <f t="shared" si="78"/>
        <v>0</v>
      </c>
      <c r="I2918" s="6">
        <f t="shared" si="79"/>
        <v>1</v>
      </c>
    </row>
    <row r="2919" spans="1:9" x14ac:dyDescent="0.35">
      <c r="A2919" s="8" t="s">
        <v>2198</v>
      </c>
      <c r="B2919" s="9">
        <v>1</v>
      </c>
      <c r="C2919" s="9">
        <v>1</v>
      </c>
      <c r="D2919" s="9"/>
      <c r="E2919" s="9"/>
      <c r="F2919" s="9">
        <v>2</v>
      </c>
      <c r="G2919" s="6" t="str">
        <f t="shared" si="77"/>
        <v>production</v>
      </c>
      <c r="H2919" s="6">
        <f t="shared" si="78"/>
        <v>1</v>
      </c>
      <c r="I2919" s="6">
        <f t="shared" si="79"/>
        <v>1</v>
      </c>
    </row>
    <row r="2920" spans="1:9" x14ac:dyDescent="0.35">
      <c r="A2920" s="8" t="s">
        <v>447</v>
      </c>
      <c r="B2920" s="9"/>
      <c r="C2920" s="9">
        <v>1</v>
      </c>
      <c r="D2920" s="9"/>
      <c r="E2920" s="9"/>
      <c r="F2920" s="9">
        <v>1</v>
      </c>
      <c r="G2920" s="6" t="str">
        <f t="shared" si="77"/>
        <v>prosperous society</v>
      </c>
      <c r="H2920" s="6">
        <f t="shared" si="78"/>
        <v>0</v>
      </c>
      <c r="I2920" s="6">
        <f t="shared" si="79"/>
        <v>1</v>
      </c>
    </row>
    <row r="2921" spans="1:9" x14ac:dyDescent="0.35">
      <c r="A2921" s="8" t="s">
        <v>900</v>
      </c>
      <c r="B2921" s="9"/>
      <c r="C2921" s="9"/>
      <c r="D2921" s="9">
        <v>1</v>
      </c>
      <c r="E2921" s="9"/>
      <c r="F2921" s="9">
        <v>1</v>
      </c>
      <c r="G2921" s="6" t="str">
        <f t="shared" si="77"/>
        <v>public perception of fishing industry</v>
      </c>
      <c r="H2921" s="6">
        <f t="shared" si="78"/>
        <v>0</v>
      </c>
      <c r="I2921" s="6">
        <f t="shared" si="79"/>
        <v>1</v>
      </c>
    </row>
    <row r="2922" spans="1:9" x14ac:dyDescent="0.35">
      <c r="A2922" s="8" t="s">
        <v>1210</v>
      </c>
      <c r="B2922" s="9">
        <v>2</v>
      </c>
      <c r="C2922" s="9"/>
      <c r="D2922" s="9"/>
      <c r="E2922" s="9">
        <v>1</v>
      </c>
      <c r="F2922" s="9">
        <v>3</v>
      </c>
      <c r="G2922" s="6" t="str">
        <f t="shared" si="77"/>
        <v>recreational fishing</v>
      </c>
      <c r="H2922" s="6">
        <f t="shared" si="78"/>
        <v>2</v>
      </c>
      <c r="I2922" s="6">
        <f t="shared" si="79"/>
        <v>1</v>
      </c>
    </row>
    <row r="2923" spans="1:9" x14ac:dyDescent="0.35">
      <c r="A2923" s="8" t="s">
        <v>2194</v>
      </c>
      <c r="B2923" s="9"/>
      <c r="C2923" s="9"/>
      <c r="D2923" s="9">
        <v>1</v>
      </c>
      <c r="E2923" s="9"/>
      <c r="F2923" s="9">
        <v>1</v>
      </c>
      <c r="G2923" s="6" t="str">
        <f t="shared" si="77"/>
        <v xml:space="preserve">recruitment of fishers </v>
      </c>
      <c r="H2923" s="6">
        <f t="shared" si="78"/>
        <v>0</v>
      </c>
      <c r="I2923" s="6">
        <f t="shared" si="79"/>
        <v>1</v>
      </c>
    </row>
    <row r="2924" spans="1:9" x14ac:dyDescent="0.35">
      <c r="A2924" s="8" t="s">
        <v>2183</v>
      </c>
      <c r="B2924" s="9"/>
      <c r="C2924" s="9">
        <v>1</v>
      </c>
      <c r="D2924" s="9"/>
      <c r="E2924" s="9"/>
      <c r="F2924" s="9">
        <v>1</v>
      </c>
      <c r="G2924" s="6" t="str">
        <f t="shared" si="77"/>
        <v>resuspension of sediments</v>
      </c>
      <c r="H2924" s="6">
        <f t="shared" si="78"/>
        <v>0</v>
      </c>
      <c r="I2924" s="6">
        <f t="shared" si="79"/>
        <v>1</v>
      </c>
    </row>
    <row r="2925" spans="1:9" x14ac:dyDescent="0.35">
      <c r="A2925" s="8" t="s">
        <v>2174</v>
      </c>
      <c r="B2925" s="9"/>
      <c r="C2925" s="9">
        <v>1</v>
      </c>
      <c r="D2925" s="9"/>
      <c r="E2925" s="9"/>
      <c r="F2925" s="9">
        <v>1</v>
      </c>
      <c r="G2925" s="6" t="str">
        <f t="shared" si="77"/>
        <v>science-industry trust</v>
      </c>
      <c r="H2925" s="6">
        <f t="shared" si="78"/>
        <v>0</v>
      </c>
      <c r="I2925" s="6">
        <f t="shared" si="79"/>
        <v>1</v>
      </c>
    </row>
    <row r="2926" spans="1:9" x14ac:dyDescent="0.35">
      <c r="A2926" s="8" t="s">
        <v>326</v>
      </c>
      <c r="B2926" s="9"/>
      <c r="C2926" s="9"/>
      <c r="D2926" s="9"/>
      <c r="E2926" s="9">
        <v>1</v>
      </c>
      <c r="F2926" s="9">
        <v>1</v>
      </c>
      <c r="G2926" s="6" t="str">
        <f t="shared" si="77"/>
        <v>security onboard</v>
      </c>
      <c r="H2926" s="6">
        <f t="shared" si="78"/>
        <v>0</v>
      </c>
      <c r="I2926" s="6">
        <f t="shared" si="79"/>
        <v>1</v>
      </c>
    </row>
    <row r="2927" spans="1:9" x14ac:dyDescent="0.35">
      <c r="A2927" s="8" t="s">
        <v>1462</v>
      </c>
      <c r="B2927" s="9"/>
      <c r="C2927" s="9">
        <v>1</v>
      </c>
      <c r="D2927" s="9"/>
      <c r="E2927" s="9"/>
      <c r="F2927" s="9">
        <v>1</v>
      </c>
      <c r="G2927" s="6" t="str">
        <f t="shared" si="77"/>
        <v>sediment extraction</v>
      </c>
      <c r="H2927" s="6">
        <f t="shared" si="78"/>
        <v>0</v>
      </c>
      <c r="I2927" s="6">
        <f t="shared" si="79"/>
        <v>1</v>
      </c>
    </row>
    <row r="2928" spans="1:9" x14ac:dyDescent="0.35">
      <c r="A2928" s="8" t="s">
        <v>120</v>
      </c>
      <c r="B2928" s="9"/>
      <c r="C2928" s="9">
        <v>1</v>
      </c>
      <c r="D2928" s="9"/>
      <c r="E2928" s="9"/>
      <c r="F2928" s="9">
        <v>1</v>
      </c>
      <c r="G2928" s="6" t="str">
        <f t="shared" si="77"/>
        <v>shared scientific knowledge</v>
      </c>
      <c r="H2928" s="6">
        <f t="shared" si="78"/>
        <v>0</v>
      </c>
      <c r="I2928" s="6">
        <f t="shared" si="79"/>
        <v>1</v>
      </c>
    </row>
    <row r="2929" spans="1:9" x14ac:dyDescent="0.35">
      <c r="A2929" s="8" t="s">
        <v>335</v>
      </c>
      <c r="B2929" s="9"/>
      <c r="C2929" s="9"/>
      <c r="D2929" s="9"/>
      <c r="E2929" s="9">
        <v>1</v>
      </c>
      <c r="F2929" s="9">
        <v>1</v>
      </c>
      <c r="G2929" s="6" t="str">
        <f t="shared" si="77"/>
        <v xml:space="preserve">social consideration towards fishermen </v>
      </c>
      <c r="H2929" s="6">
        <f t="shared" si="78"/>
        <v>0</v>
      </c>
      <c r="I2929" s="6">
        <f t="shared" si="79"/>
        <v>1</v>
      </c>
    </row>
    <row r="2930" spans="1:9" x14ac:dyDescent="0.35">
      <c r="A2930" s="8" t="s">
        <v>725</v>
      </c>
      <c r="B2930" s="9">
        <v>1</v>
      </c>
      <c r="C2930" s="9"/>
      <c r="D2930" s="9"/>
      <c r="E2930" s="9">
        <v>1</v>
      </c>
      <c r="F2930" s="9">
        <v>2</v>
      </c>
      <c r="G2930" s="6" t="str">
        <f t="shared" si="77"/>
        <v>societal benefits</v>
      </c>
      <c r="H2930" s="6">
        <f t="shared" si="78"/>
        <v>1</v>
      </c>
      <c r="I2930" s="6">
        <f t="shared" si="79"/>
        <v>1</v>
      </c>
    </row>
    <row r="2931" spans="1:9" x14ac:dyDescent="0.35">
      <c r="A2931" s="8" t="s">
        <v>569</v>
      </c>
      <c r="B2931" s="9">
        <v>4</v>
      </c>
      <c r="C2931" s="9"/>
      <c r="D2931" s="9"/>
      <c r="E2931" s="9">
        <v>1</v>
      </c>
      <c r="F2931" s="9">
        <v>5</v>
      </c>
      <c r="G2931" s="6" t="str">
        <f t="shared" si="77"/>
        <v>society</v>
      </c>
      <c r="H2931" s="6">
        <f t="shared" si="78"/>
        <v>4</v>
      </c>
      <c r="I2931" s="6">
        <f t="shared" si="79"/>
        <v>1</v>
      </c>
    </row>
    <row r="2932" spans="1:9" x14ac:dyDescent="0.35">
      <c r="A2932" s="8" t="s">
        <v>2129</v>
      </c>
      <c r="B2932" s="9"/>
      <c r="C2932" s="9"/>
      <c r="D2932" s="9"/>
      <c r="E2932" s="9">
        <v>1</v>
      </c>
      <c r="F2932" s="9">
        <v>1</v>
      </c>
      <c r="G2932" s="6" t="str">
        <f t="shared" si="77"/>
        <v xml:space="preserve">society </v>
      </c>
      <c r="H2932" s="6">
        <f t="shared" si="78"/>
        <v>0</v>
      </c>
      <c r="I2932" s="6">
        <f t="shared" si="79"/>
        <v>1</v>
      </c>
    </row>
    <row r="2933" spans="1:9" x14ac:dyDescent="0.35">
      <c r="A2933" s="8" t="s">
        <v>1762</v>
      </c>
      <c r="B2933" s="9">
        <v>1</v>
      </c>
      <c r="C2933" s="9"/>
      <c r="D2933" s="9"/>
      <c r="E2933" s="9">
        <v>1</v>
      </c>
      <c r="F2933" s="9">
        <v>2</v>
      </c>
      <c r="G2933" s="6" t="str">
        <f t="shared" si="77"/>
        <v>socioeconomic impacts</v>
      </c>
      <c r="H2933" s="6">
        <f t="shared" si="78"/>
        <v>1</v>
      </c>
      <c r="I2933" s="6">
        <f t="shared" si="79"/>
        <v>1</v>
      </c>
    </row>
    <row r="2934" spans="1:9" x14ac:dyDescent="0.35">
      <c r="A2934" s="8" t="s">
        <v>827</v>
      </c>
      <c r="B2934" s="9">
        <v>1</v>
      </c>
      <c r="C2934" s="9"/>
      <c r="D2934" s="9"/>
      <c r="E2934" s="9">
        <v>1</v>
      </c>
      <c r="F2934" s="9">
        <v>2</v>
      </c>
      <c r="G2934" s="6" t="str">
        <f t="shared" si="77"/>
        <v>stakeholder involvement</v>
      </c>
      <c r="H2934" s="6">
        <f t="shared" si="78"/>
        <v>1</v>
      </c>
      <c r="I2934" s="6">
        <f t="shared" si="79"/>
        <v>1</v>
      </c>
    </row>
    <row r="2935" spans="1:9" x14ac:dyDescent="0.35">
      <c r="A2935" s="8" t="s">
        <v>2207</v>
      </c>
      <c r="B2935" s="9"/>
      <c r="C2935" s="9">
        <v>1</v>
      </c>
      <c r="D2935" s="9"/>
      <c r="E2935" s="9"/>
      <c r="F2935" s="9">
        <v>1</v>
      </c>
      <c r="G2935" s="6" t="str">
        <f t="shared" si="77"/>
        <v>supply chain length</v>
      </c>
      <c r="H2935" s="6">
        <f t="shared" si="78"/>
        <v>0</v>
      </c>
      <c r="I2935" s="6">
        <f t="shared" si="79"/>
        <v>1</v>
      </c>
    </row>
    <row r="2936" spans="1:9" x14ac:dyDescent="0.35">
      <c r="A2936" s="8" t="s">
        <v>513</v>
      </c>
      <c r="B2936" s="9"/>
      <c r="C2936" s="9">
        <v>1</v>
      </c>
      <c r="D2936" s="9"/>
      <c r="E2936" s="9"/>
      <c r="F2936" s="9">
        <v>1</v>
      </c>
      <c r="G2936" s="6" t="str">
        <f t="shared" si="77"/>
        <v>sustainable coastal development</v>
      </c>
      <c r="H2936" s="6">
        <f t="shared" si="78"/>
        <v>0</v>
      </c>
      <c r="I2936" s="6">
        <f t="shared" si="79"/>
        <v>1</v>
      </c>
    </row>
    <row r="2937" spans="1:9" x14ac:dyDescent="0.35">
      <c r="A2937" s="8" t="s">
        <v>2200</v>
      </c>
      <c r="B2937" s="9"/>
      <c r="C2937" s="9"/>
      <c r="D2937" s="9"/>
      <c r="E2937" s="9">
        <v>1</v>
      </c>
      <c r="F2937" s="9">
        <v>1</v>
      </c>
      <c r="G2937" s="6" t="str">
        <f t="shared" si="77"/>
        <v>sustainable management</v>
      </c>
      <c r="H2937" s="6">
        <f t="shared" si="78"/>
        <v>0</v>
      </c>
      <c r="I2937" s="6">
        <f t="shared" si="79"/>
        <v>1</v>
      </c>
    </row>
    <row r="2938" spans="1:9" x14ac:dyDescent="0.35">
      <c r="A2938" s="8" t="s">
        <v>359</v>
      </c>
      <c r="B2938" s="9"/>
      <c r="C2938" s="9"/>
      <c r="D2938" s="9"/>
      <c r="E2938" s="9">
        <v>1</v>
      </c>
      <c r="F2938" s="9">
        <v>1</v>
      </c>
      <c r="G2938" s="6" t="str">
        <f t="shared" si="77"/>
        <v xml:space="preserve">sustainable management for healthy coastal communities </v>
      </c>
      <c r="H2938" s="6">
        <f t="shared" si="78"/>
        <v>0</v>
      </c>
      <c r="I2938" s="6">
        <f t="shared" si="79"/>
        <v>1</v>
      </c>
    </row>
    <row r="2939" spans="1:9" x14ac:dyDescent="0.35">
      <c r="A2939" s="8" t="s">
        <v>251</v>
      </c>
      <c r="B2939" s="9"/>
      <c r="C2939" s="9">
        <v>1</v>
      </c>
      <c r="D2939" s="9"/>
      <c r="E2939" s="9"/>
      <c r="F2939" s="9">
        <v>1</v>
      </c>
      <c r="G2939" s="6" t="str">
        <f t="shared" si="77"/>
        <v>tailored management measures</v>
      </c>
      <c r="H2939" s="6">
        <f t="shared" si="78"/>
        <v>0</v>
      </c>
      <c r="I2939" s="6">
        <f t="shared" si="79"/>
        <v>1</v>
      </c>
    </row>
    <row r="2940" spans="1:9" x14ac:dyDescent="0.35">
      <c r="A2940" s="8" t="s">
        <v>1111</v>
      </c>
      <c r="B2940" s="9">
        <v>3</v>
      </c>
      <c r="C2940" s="9">
        <v>1</v>
      </c>
      <c r="D2940" s="9"/>
      <c r="E2940" s="9"/>
      <c r="F2940" s="9">
        <v>4</v>
      </c>
      <c r="G2940" s="6" t="str">
        <f t="shared" si="77"/>
        <v>trade-offs</v>
      </c>
      <c r="H2940" s="6">
        <f t="shared" si="78"/>
        <v>3</v>
      </c>
      <c r="I2940" s="6">
        <f t="shared" si="79"/>
        <v>1</v>
      </c>
    </row>
    <row r="2941" spans="1:9" x14ac:dyDescent="0.35">
      <c r="A2941" s="8" t="s">
        <v>376</v>
      </c>
      <c r="B2941" s="9"/>
      <c r="C2941" s="9"/>
      <c r="D2941" s="9"/>
      <c r="E2941" s="9">
        <v>1</v>
      </c>
      <c r="F2941" s="9">
        <v>1</v>
      </c>
      <c r="G2941" s="6" t="str">
        <f t="shared" si="77"/>
        <v xml:space="preserve">traditional ecological knowledge </v>
      </c>
      <c r="H2941" s="6">
        <f t="shared" si="78"/>
        <v>0</v>
      </c>
      <c r="I2941" s="6">
        <f t="shared" si="79"/>
        <v>1</v>
      </c>
    </row>
    <row r="2942" spans="1:9" x14ac:dyDescent="0.35">
      <c r="A2942" s="8" t="s">
        <v>377</v>
      </c>
      <c r="B2942" s="9"/>
      <c r="C2942" s="9">
        <v>1</v>
      </c>
      <c r="D2942" s="9"/>
      <c r="E2942" s="9"/>
      <c r="F2942" s="9">
        <v>1</v>
      </c>
      <c r="G2942" s="6" t="str">
        <f t="shared" ref="G2942:G2973" si="80">A2942</f>
        <v>traditional rights</v>
      </c>
      <c r="H2942" s="6">
        <f t="shared" ref="H2942:H2973" si="81">B2942</f>
        <v>0</v>
      </c>
      <c r="I2942" s="6">
        <f t="shared" ref="I2942:I2973" si="82">F2942-H2942</f>
        <v>1</v>
      </c>
    </row>
    <row r="2943" spans="1:9" x14ac:dyDescent="0.35">
      <c r="A2943" s="8" t="s">
        <v>379</v>
      </c>
      <c r="B2943" s="9"/>
      <c r="C2943" s="9">
        <v>1</v>
      </c>
      <c r="D2943" s="9"/>
      <c r="E2943" s="9"/>
      <c r="F2943" s="9">
        <v>1</v>
      </c>
      <c r="G2943" s="6" t="str">
        <f t="shared" si="80"/>
        <v>trawling</v>
      </c>
      <c r="H2943" s="6">
        <f t="shared" si="81"/>
        <v>0</v>
      </c>
      <c r="I2943" s="6">
        <f t="shared" si="82"/>
        <v>1</v>
      </c>
    </row>
    <row r="2944" spans="1:9" x14ac:dyDescent="0.35">
      <c r="A2944" s="8" t="s">
        <v>523</v>
      </c>
      <c r="B2944" s="9"/>
      <c r="C2944" s="9">
        <v>1</v>
      </c>
      <c r="D2944" s="9"/>
      <c r="E2944" s="9"/>
      <c r="F2944" s="9">
        <v>1</v>
      </c>
      <c r="G2944" s="6" t="str">
        <f t="shared" si="80"/>
        <v>values of fishers</v>
      </c>
      <c r="H2944" s="6">
        <f t="shared" si="81"/>
        <v>0</v>
      </c>
      <c r="I2944" s="6">
        <f t="shared" si="82"/>
        <v>1</v>
      </c>
    </row>
    <row r="2945" spans="1:9" x14ac:dyDescent="0.35">
      <c r="A2945" s="8" t="s">
        <v>404</v>
      </c>
      <c r="B2945" s="9"/>
      <c r="C2945" s="9">
        <v>1</v>
      </c>
      <c r="D2945" s="9"/>
      <c r="E2945" s="9"/>
      <c r="F2945" s="9">
        <v>1</v>
      </c>
      <c r="G2945" s="6" t="str">
        <f t="shared" si="80"/>
        <v>wellbeing in coastal communities</v>
      </c>
      <c r="H2945" s="6">
        <f t="shared" si="81"/>
        <v>0</v>
      </c>
      <c r="I2945" s="6">
        <f t="shared" si="82"/>
        <v>1</v>
      </c>
    </row>
    <row r="2946" spans="1:9" x14ac:dyDescent="0.35">
      <c r="A2946" s="8" t="s">
        <v>2185</v>
      </c>
      <c r="B2946" s="9">
        <v>1</v>
      </c>
      <c r="C2946" s="9"/>
      <c r="D2946" s="9"/>
      <c r="E2946" s="9"/>
      <c r="F2946" s="9">
        <v>1</v>
      </c>
      <c r="G2946" s="6" t="str">
        <f t="shared" si="80"/>
        <v>antropogenic pressure</v>
      </c>
      <c r="H2946" s="6">
        <f t="shared" si="81"/>
        <v>1</v>
      </c>
      <c r="I2946" s="6">
        <f t="shared" si="82"/>
        <v>0</v>
      </c>
    </row>
    <row r="2947" spans="1:9" x14ac:dyDescent="0.35">
      <c r="A2947" s="8" t="s">
        <v>845</v>
      </c>
      <c r="B2947" s="9">
        <v>4</v>
      </c>
      <c r="C2947" s="9"/>
      <c r="D2947" s="9"/>
      <c r="E2947" s="9"/>
      <c r="F2947" s="9">
        <v>4</v>
      </c>
      <c r="G2947" s="6" t="str">
        <f t="shared" si="80"/>
        <v>aquaculture</v>
      </c>
      <c r="H2947" s="6">
        <f t="shared" si="81"/>
        <v>4</v>
      </c>
      <c r="I2947" s="6">
        <f t="shared" si="82"/>
        <v>0</v>
      </c>
    </row>
    <row r="2948" spans="1:9" x14ac:dyDescent="0.35">
      <c r="A2948" s="8" t="s">
        <v>944</v>
      </c>
      <c r="B2948" s="9">
        <v>2</v>
      </c>
      <c r="C2948" s="9"/>
      <c r="D2948" s="9"/>
      <c r="E2948" s="9"/>
      <c r="F2948" s="9">
        <v>2</v>
      </c>
      <c r="G2948" s="6" t="str">
        <f t="shared" si="80"/>
        <v>bycatch reduction measures</v>
      </c>
      <c r="H2948" s="6">
        <f t="shared" si="81"/>
        <v>2</v>
      </c>
      <c r="I2948" s="6">
        <f t="shared" si="82"/>
        <v>0</v>
      </c>
    </row>
    <row r="2949" spans="1:9" x14ac:dyDescent="0.35">
      <c r="A2949" s="8" t="s">
        <v>1155</v>
      </c>
      <c r="B2949" s="9">
        <v>1</v>
      </c>
      <c r="C2949" s="9"/>
      <c r="D2949" s="9"/>
      <c r="E2949" s="9"/>
      <c r="F2949" s="9">
        <v>1</v>
      </c>
      <c r="G2949" s="6" t="str">
        <f t="shared" si="80"/>
        <v>careers in fishing industry</v>
      </c>
      <c r="H2949" s="6">
        <f t="shared" si="81"/>
        <v>1</v>
      </c>
      <c r="I2949" s="6">
        <f t="shared" si="82"/>
        <v>0</v>
      </c>
    </row>
    <row r="2950" spans="1:9" x14ac:dyDescent="0.35">
      <c r="A2950" s="8" t="s">
        <v>753</v>
      </c>
      <c r="B2950" s="9">
        <v>1</v>
      </c>
      <c r="C2950" s="9"/>
      <c r="D2950" s="9"/>
      <c r="E2950" s="9"/>
      <c r="F2950" s="9">
        <v>1</v>
      </c>
      <c r="G2950" s="6" t="str">
        <f t="shared" si="80"/>
        <v>catch</v>
      </c>
      <c r="H2950" s="6">
        <f t="shared" si="81"/>
        <v>1</v>
      </c>
      <c r="I2950" s="6">
        <f t="shared" si="82"/>
        <v>0</v>
      </c>
    </row>
    <row r="2951" spans="1:9" x14ac:dyDescent="0.35">
      <c r="A2951" s="8" t="s">
        <v>2133</v>
      </c>
      <c r="B2951" s="9">
        <v>1</v>
      </c>
      <c r="C2951" s="9"/>
      <c r="D2951" s="9"/>
      <c r="E2951" s="9"/>
      <c r="F2951" s="9">
        <v>1</v>
      </c>
      <c r="G2951" s="6" t="str">
        <f t="shared" si="80"/>
        <v>certification schemes</v>
      </c>
      <c r="H2951" s="6">
        <f t="shared" si="81"/>
        <v>1</v>
      </c>
      <c r="I2951" s="6">
        <f t="shared" si="82"/>
        <v>0</v>
      </c>
    </row>
    <row r="2952" spans="1:9" x14ac:dyDescent="0.35">
      <c r="A2952" s="8" t="s">
        <v>1151</v>
      </c>
      <c r="B2952" s="9">
        <v>1</v>
      </c>
      <c r="C2952" s="9"/>
      <c r="D2952" s="9"/>
      <c r="E2952" s="9"/>
      <c r="F2952" s="9">
        <v>1</v>
      </c>
      <c r="G2952" s="6" t="str">
        <f t="shared" si="80"/>
        <v>citizen's interest</v>
      </c>
      <c r="H2952" s="6">
        <f t="shared" si="81"/>
        <v>1</v>
      </c>
      <c r="I2952" s="6">
        <f t="shared" si="82"/>
        <v>0</v>
      </c>
    </row>
    <row r="2953" spans="1:9" x14ac:dyDescent="0.35">
      <c r="A2953" s="8" t="s">
        <v>1143</v>
      </c>
      <c r="B2953" s="9">
        <v>1</v>
      </c>
      <c r="C2953" s="9"/>
      <c r="D2953" s="9"/>
      <c r="E2953" s="9"/>
      <c r="F2953" s="9">
        <v>1</v>
      </c>
      <c r="G2953" s="6" t="str">
        <f t="shared" si="80"/>
        <v>citizen's perceptions</v>
      </c>
      <c r="H2953" s="6">
        <f t="shared" si="81"/>
        <v>1</v>
      </c>
      <c r="I2953" s="6">
        <f t="shared" si="82"/>
        <v>0</v>
      </c>
    </row>
    <row r="2954" spans="1:9" x14ac:dyDescent="0.35">
      <c r="A2954" s="8" t="s">
        <v>1214</v>
      </c>
      <c r="B2954" s="9">
        <v>1</v>
      </c>
      <c r="C2954" s="9"/>
      <c r="D2954" s="9"/>
      <c r="E2954" s="9"/>
      <c r="F2954" s="9">
        <v>1</v>
      </c>
      <c r="G2954" s="6" t="str">
        <f t="shared" si="80"/>
        <v>coastal activities</v>
      </c>
      <c r="H2954" s="6">
        <f t="shared" si="81"/>
        <v>1</v>
      </c>
      <c r="I2954" s="6">
        <f t="shared" si="82"/>
        <v>0</v>
      </c>
    </row>
    <row r="2955" spans="1:9" x14ac:dyDescent="0.35">
      <c r="A2955" s="8" t="s">
        <v>1084</v>
      </c>
      <c r="B2955" s="9">
        <v>7</v>
      </c>
      <c r="C2955" s="9"/>
      <c r="D2955" s="9"/>
      <c r="E2955" s="9"/>
      <c r="F2955" s="9">
        <v>7</v>
      </c>
      <c r="G2955" s="6" t="str">
        <f t="shared" si="80"/>
        <v>coastal economies</v>
      </c>
      <c r="H2955" s="6">
        <f t="shared" si="81"/>
        <v>7</v>
      </c>
      <c r="I2955" s="6">
        <f t="shared" si="82"/>
        <v>0</v>
      </c>
    </row>
    <row r="2956" spans="1:9" x14ac:dyDescent="0.35">
      <c r="A2956" s="8" t="s">
        <v>771</v>
      </c>
      <c r="B2956" s="9">
        <v>1</v>
      </c>
      <c r="C2956" s="9"/>
      <c r="D2956" s="9"/>
      <c r="E2956" s="9"/>
      <c r="F2956" s="9">
        <v>1</v>
      </c>
      <c r="G2956" s="6" t="str">
        <f t="shared" si="80"/>
        <v>cohabilitation of activities</v>
      </c>
      <c r="H2956" s="6">
        <f t="shared" si="81"/>
        <v>1</v>
      </c>
      <c r="I2956" s="6">
        <f t="shared" si="82"/>
        <v>0</v>
      </c>
    </row>
    <row r="2957" spans="1:9" x14ac:dyDescent="0.35">
      <c r="A2957" s="8" t="s">
        <v>783</v>
      </c>
      <c r="B2957" s="9">
        <v>2</v>
      </c>
      <c r="C2957" s="9"/>
      <c r="D2957" s="9"/>
      <c r="E2957" s="9"/>
      <c r="F2957" s="9">
        <v>2</v>
      </c>
      <c r="G2957" s="6" t="str">
        <f t="shared" si="80"/>
        <v>collaboration</v>
      </c>
      <c r="H2957" s="6">
        <f t="shared" si="81"/>
        <v>2</v>
      </c>
      <c r="I2957" s="6">
        <f t="shared" si="82"/>
        <v>0</v>
      </c>
    </row>
    <row r="2958" spans="1:9" x14ac:dyDescent="0.35">
      <c r="A2958" s="8" t="s">
        <v>1113</v>
      </c>
      <c r="B2958" s="9">
        <v>1</v>
      </c>
      <c r="C2958" s="9"/>
      <c r="D2958" s="9"/>
      <c r="E2958" s="9"/>
      <c r="F2958" s="9">
        <v>1</v>
      </c>
      <c r="G2958" s="6" t="str">
        <f t="shared" si="80"/>
        <v>competition for space</v>
      </c>
      <c r="H2958" s="6">
        <f t="shared" si="81"/>
        <v>1</v>
      </c>
      <c r="I2958" s="6">
        <f t="shared" si="82"/>
        <v>0</v>
      </c>
    </row>
    <row r="2959" spans="1:9" x14ac:dyDescent="0.35">
      <c r="A2959" s="8" t="s">
        <v>1064</v>
      </c>
      <c r="B2959" s="9">
        <v>2</v>
      </c>
      <c r="C2959" s="9"/>
      <c r="D2959" s="9"/>
      <c r="E2959" s="9"/>
      <c r="F2959" s="9">
        <v>2</v>
      </c>
      <c r="G2959" s="6" t="str">
        <f t="shared" si="80"/>
        <v>contaminants</v>
      </c>
      <c r="H2959" s="6">
        <f t="shared" si="81"/>
        <v>2</v>
      </c>
      <c r="I2959" s="6">
        <f t="shared" si="82"/>
        <v>0</v>
      </c>
    </row>
    <row r="2960" spans="1:9" x14ac:dyDescent="0.35">
      <c r="A2960" s="8" t="s">
        <v>2190</v>
      </c>
      <c r="B2960" s="9">
        <v>1</v>
      </c>
      <c r="C2960" s="9"/>
      <c r="D2960" s="9"/>
      <c r="E2960" s="9"/>
      <c r="F2960" s="9">
        <v>1</v>
      </c>
      <c r="G2960" s="6" t="str">
        <f t="shared" si="80"/>
        <v>costs of fishing</v>
      </c>
      <c r="H2960" s="6">
        <f t="shared" si="81"/>
        <v>1</v>
      </c>
      <c r="I2960" s="6">
        <f t="shared" si="82"/>
        <v>0</v>
      </c>
    </row>
    <row r="2961" spans="1:9" x14ac:dyDescent="0.35">
      <c r="A2961" s="8" t="s">
        <v>838</v>
      </c>
      <c r="B2961" s="9">
        <v>1</v>
      </c>
      <c r="C2961" s="9"/>
      <c r="D2961" s="9"/>
      <c r="E2961" s="9"/>
      <c r="F2961" s="9">
        <v>1</v>
      </c>
      <c r="G2961" s="6" t="str">
        <f t="shared" si="80"/>
        <v>cummulative effects</v>
      </c>
      <c r="H2961" s="6">
        <f t="shared" si="81"/>
        <v>1</v>
      </c>
      <c r="I2961" s="6">
        <f t="shared" si="82"/>
        <v>0</v>
      </c>
    </row>
    <row r="2962" spans="1:9" x14ac:dyDescent="0.35">
      <c r="A2962" s="8" t="s">
        <v>1439</v>
      </c>
      <c r="B2962" s="9">
        <v>1</v>
      </c>
      <c r="C2962" s="9"/>
      <c r="D2962" s="9"/>
      <c r="E2962" s="9"/>
      <c r="F2962" s="9">
        <v>1</v>
      </c>
      <c r="G2962" s="6" t="str">
        <f t="shared" si="80"/>
        <v>decisive power back to fishers</v>
      </c>
      <c r="H2962" s="6">
        <f t="shared" si="81"/>
        <v>1</v>
      </c>
      <c r="I2962" s="6">
        <f t="shared" si="82"/>
        <v>0</v>
      </c>
    </row>
    <row r="2963" spans="1:9" x14ac:dyDescent="0.35">
      <c r="A2963" s="8" t="s">
        <v>1396</v>
      </c>
      <c r="B2963" s="9">
        <v>2</v>
      </c>
      <c r="C2963" s="9"/>
      <c r="D2963" s="9"/>
      <c r="E2963" s="9"/>
      <c r="F2963" s="9">
        <v>2</v>
      </c>
      <c r="G2963" s="6" t="str">
        <f t="shared" si="80"/>
        <v>drivers of fleet dynamics</v>
      </c>
      <c r="H2963" s="6">
        <f t="shared" si="81"/>
        <v>2</v>
      </c>
      <c r="I2963" s="6">
        <f t="shared" si="82"/>
        <v>0</v>
      </c>
    </row>
    <row r="2964" spans="1:9" x14ac:dyDescent="0.35">
      <c r="A2964" s="8" t="s">
        <v>730</v>
      </c>
      <c r="B2964" s="9">
        <v>1</v>
      </c>
      <c r="C2964" s="9"/>
      <c r="D2964" s="9"/>
      <c r="E2964" s="9"/>
      <c r="F2964" s="9">
        <v>1</v>
      </c>
      <c r="G2964" s="6" t="str">
        <f t="shared" si="80"/>
        <v>economic benefits</v>
      </c>
      <c r="H2964" s="6">
        <f t="shared" si="81"/>
        <v>1</v>
      </c>
      <c r="I2964" s="6">
        <f t="shared" si="82"/>
        <v>0</v>
      </c>
    </row>
    <row r="2965" spans="1:9" x14ac:dyDescent="0.35">
      <c r="A2965" s="8" t="s">
        <v>1398</v>
      </c>
      <c r="B2965" s="9">
        <v>1</v>
      </c>
      <c r="C2965" s="9"/>
      <c r="D2965" s="9"/>
      <c r="E2965" s="9"/>
      <c r="F2965" s="9">
        <v>1</v>
      </c>
      <c r="G2965" s="6" t="str">
        <f t="shared" si="80"/>
        <v>ecosystem risk management</v>
      </c>
      <c r="H2965" s="6">
        <f t="shared" si="81"/>
        <v>1</v>
      </c>
      <c r="I2965" s="6">
        <f t="shared" si="82"/>
        <v>0</v>
      </c>
    </row>
    <row r="2966" spans="1:9" x14ac:dyDescent="0.35">
      <c r="A2966" s="8" t="s">
        <v>2152</v>
      </c>
      <c r="B2966" s="9">
        <v>1</v>
      </c>
      <c r="C2966" s="9"/>
      <c r="D2966" s="9"/>
      <c r="E2966" s="9"/>
      <c r="F2966" s="9">
        <v>1</v>
      </c>
      <c r="G2966" s="6" t="str">
        <f t="shared" si="80"/>
        <v>effort</v>
      </c>
      <c r="H2966" s="6">
        <f t="shared" si="81"/>
        <v>1</v>
      </c>
      <c r="I2966" s="6">
        <f t="shared" si="82"/>
        <v>0</v>
      </c>
    </row>
    <row r="2967" spans="1:9" x14ac:dyDescent="0.35">
      <c r="A2967" s="8" t="s">
        <v>1455</v>
      </c>
      <c r="B2967" s="9">
        <v>1</v>
      </c>
      <c r="C2967" s="9"/>
      <c r="D2967" s="9"/>
      <c r="E2967" s="9"/>
      <c r="F2967" s="9">
        <v>1</v>
      </c>
      <c r="G2967" s="6" t="str">
        <f t="shared" si="80"/>
        <v>employment in fisheries</v>
      </c>
      <c r="H2967" s="6">
        <f t="shared" si="81"/>
        <v>1</v>
      </c>
      <c r="I2967" s="6">
        <f t="shared" si="82"/>
        <v>0</v>
      </c>
    </row>
    <row r="2968" spans="1:9" x14ac:dyDescent="0.35">
      <c r="A2968" s="8" t="s">
        <v>1095</v>
      </c>
      <c r="B2968" s="9">
        <v>2</v>
      </c>
      <c r="C2968" s="9"/>
      <c r="D2968" s="9"/>
      <c r="E2968" s="9"/>
      <c r="F2968" s="9">
        <v>2</v>
      </c>
      <c r="G2968" s="6" t="str">
        <f t="shared" si="80"/>
        <v>environmental awareness</v>
      </c>
      <c r="H2968" s="6">
        <f t="shared" si="81"/>
        <v>2</v>
      </c>
      <c r="I2968" s="6">
        <f t="shared" si="82"/>
        <v>0</v>
      </c>
    </row>
    <row r="2969" spans="1:9" x14ac:dyDescent="0.35">
      <c r="A2969" s="8" t="s">
        <v>1059</v>
      </c>
      <c r="B2969" s="9">
        <v>1</v>
      </c>
      <c r="C2969" s="9"/>
      <c r="D2969" s="9"/>
      <c r="E2969" s="9"/>
      <c r="F2969" s="9">
        <v>1</v>
      </c>
      <c r="G2969" s="6" t="str">
        <f t="shared" si="80"/>
        <v>essential processes</v>
      </c>
      <c r="H2969" s="6">
        <f t="shared" si="81"/>
        <v>1</v>
      </c>
      <c r="I2969" s="6">
        <f t="shared" si="82"/>
        <v>0</v>
      </c>
    </row>
    <row r="2970" spans="1:9" x14ac:dyDescent="0.35">
      <c r="A2970" s="8" t="s">
        <v>1641</v>
      </c>
      <c r="B2970" s="9">
        <v>1</v>
      </c>
      <c r="C2970" s="9"/>
      <c r="D2970" s="9"/>
      <c r="E2970" s="9"/>
      <c r="F2970" s="9">
        <v>1</v>
      </c>
      <c r="G2970" s="6" t="str">
        <f t="shared" si="80"/>
        <v>EU policies</v>
      </c>
      <c r="H2970" s="6">
        <f t="shared" si="81"/>
        <v>1</v>
      </c>
      <c r="I2970" s="6">
        <f t="shared" si="82"/>
        <v>0</v>
      </c>
    </row>
    <row r="2971" spans="1:9" x14ac:dyDescent="0.35">
      <c r="A2971" s="8" t="s">
        <v>724</v>
      </c>
      <c r="B2971" s="9">
        <v>1</v>
      </c>
      <c r="C2971" s="9"/>
      <c r="D2971" s="9"/>
      <c r="E2971" s="9"/>
      <c r="F2971" s="9">
        <v>1</v>
      </c>
      <c r="G2971" s="6" t="str">
        <f t="shared" si="80"/>
        <v>fisher behaviour</v>
      </c>
      <c r="H2971" s="6">
        <f t="shared" si="81"/>
        <v>1</v>
      </c>
      <c r="I2971" s="6">
        <f t="shared" si="82"/>
        <v>0</v>
      </c>
    </row>
    <row r="2972" spans="1:9" x14ac:dyDescent="0.35">
      <c r="A2972" s="8" t="s">
        <v>664</v>
      </c>
      <c r="B2972" s="9">
        <v>6</v>
      </c>
      <c r="C2972" s="9"/>
      <c r="D2972" s="9"/>
      <c r="E2972" s="9"/>
      <c r="F2972" s="9">
        <v>6</v>
      </c>
      <c r="G2972" s="6" t="str">
        <f t="shared" si="80"/>
        <v>fisheries</v>
      </c>
      <c r="H2972" s="6">
        <f t="shared" si="81"/>
        <v>6</v>
      </c>
      <c r="I2972" s="6">
        <f t="shared" si="82"/>
        <v>0</v>
      </c>
    </row>
    <row r="2973" spans="1:9" x14ac:dyDescent="0.35">
      <c r="A2973" s="8" t="s">
        <v>1378</v>
      </c>
      <c r="B2973" s="9">
        <v>1</v>
      </c>
      <c r="C2973" s="9"/>
      <c r="D2973" s="9"/>
      <c r="E2973" s="9"/>
      <c r="F2973" s="9">
        <v>1</v>
      </c>
      <c r="G2973" s="6" t="str">
        <f t="shared" si="80"/>
        <v>fisheries distribution</v>
      </c>
      <c r="H2973" s="6">
        <f t="shared" si="81"/>
        <v>1</v>
      </c>
      <c r="I2973" s="6">
        <f t="shared" si="82"/>
        <v>0</v>
      </c>
    </row>
    <row r="2974" spans="1:9" x14ac:dyDescent="0.35">
      <c r="A2974" s="8" t="s">
        <v>588</v>
      </c>
      <c r="B2974" s="9">
        <v>1</v>
      </c>
      <c r="C2974" s="9"/>
      <c r="D2974" s="9"/>
      <c r="E2974" s="9"/>
      <c r="F2974" s="9">
        <v>1</v>
      </c>
      <c r="G2974" s="6" t="str">
        <f t="shared" ref="G2974:G3005" si="83">A2974</f>
        <v>fisheries management</v>
      </c>
      <c r="H2974" s="6">
        <f t="shared" ref="H2974:H3005" si="84">B2974</f>
        <v>1</v>
      </c>
      <c r="I2974" s="6">
        <f t="shared" ref="I2974:I3005" si="85">F2974-H2974</f>
        <v>0</v>
      </c>
    </row>
    <row r="2975" spans="1:9" x14ac:dyDescent="0.35">
      <c r="A2975" s="8" t="s">
        <v>1089</v>
      </c>
      <c r="B2975" s="9">
        <v>7</v>
      </c>
      <c r="C2975" s="9"/>
      <c r="D2975" s="9"/>
      <c r="E2975" s="9"/>
      <c r="F2975" s="9">
        <v>7</v>
      </c>
      <c r="G2975" s="6" t="str">
        <f t="shared" si="83"/>
        <v>fisheries revenues</v>
      </c>
      <c r="H2975" s="6">
        <f t="shared" si="84"/>
        <v>7</v>
      </c>
      <c r="I2975" s="6">
        <f t="shared" si="85"/>
        <v>0</v>
      </c>
    </row>
    <row r="2976" spans="1:9" x14ac:dyDescent="0.35">
      <c r="A2976" s="8" t="s">
        <v>1786</v>
      </c>
      <c r="B2976" s="9">
        <v>1</v>
      </c>
      <c r="C2976" s="9"/>
      <c r="D2976" s="9"/>
      <c r="E2976" s="9"/>
      <c r="F2976" s="9">
        <v>1</v>
      </c>
      <c r="G2976" s="6" t="str">
        <f t="shared" si="83"/>
        <v>fishers</v>
      </c>
      <c r="H2976" s="6">
        <f t="shared" si="84"/>
        <v>1</v>
      </c>
      <c r="I2976" s="6">
        <f t="shared" si="85"/>
        <v>0</v>
      </c>
    </row>
    <row r="2977" spans="1:9" x14ac:dyDescent="0.35">
      <c r="A2977" s="8" t="s">
        <v>1123</v>
      </c>
      <c r="B2977" s="9">
        <v>1</v>
      </c>
      <c r="C2977" s="9"/>
      <c r="D2977" s="9"/>
      <c r="E2977" s="9"/>
      <c r="F2977" s="9">
        <v>1</v>
      </c>
      <c r="G2977" s="6" t="str">
        <f t="shared" si="83"/>
        <v>fisher's autonomy</v>
      </c>
      <c r="H2977" s="6">
        <f t="shared" si="84"/>
        <v>1</v>
      </c>
      <c r="I2977" s="6">
        <f t="shared" si="85"/>
        <v>0</v>
      </c>
    </row>
    <row r="2978" spans="1:9" x14ac:dyDescent="0.35">
      <c r="A2978" s="8" t="s">
        <v>1435</v>
      </c>
      <c r="B2978" s="9">
        <v>1</v>
      </c>
      <c r="C2978" s="9"/>
      <c r="D2978" s="9"/>
      <c r="E2978" s="9"/>
      <c r="F2978" s="9">
        <v>1</v>
      </c>
      <c r="G2978" s="6" t="str">
        <f t="shared" si="83"/>
        <v>fisher's well-being</v>
      </c>
      <c r="H2978" s="6">
        <f t="shared" si="84"/>
        <v>1</v>
      </c>
      <c r="I2978" s="6">
        <f t="shared" si="85"/>
        <v>0</v>
      </c>
    </row>
    <row r="2979" spans="1:9" x14ac:dyDescent="0.35">
      <c r="A2979" s="8" t="s">
        <v>1371</v>
      </c>
      <c r="B2979" s="9">
        <v>1</v>
      </c>
      <c r="C2979" s="9"/>
      <c r="D2979" s="9"/>
      <c r="E2979" s="9"/>
      <c r="F2979" s="9">
        <v>1</v>
      </c>
      <c r="G2979" s="6" t="str">
        <f t="shared" si="83"/>
        <v>fishing fleets</v>
      </c>
      <c r="H2979" s="6">
        <f t="shared" si="84"/>
        <v>1</v>
      </c>
      <c r="I2979" s="6">
        <f t="shared" si="85"/>
        <v>0</v>
      </c>
    </row>
    <row r="2980" spans="1:9" x14ac:dyDescent="0.35">
      <c r="A2980" s="8" t="s">
        <v>1219</v>
      </c>
      <c r="B2980" s="9">
        <v>1</v>
      </c>
      <c r="C2980" s="9"/>
      <c r="D2980" s="9"/>
      <c r="E2980" s="9"/>
      <c r="F2980" s="9">
        <v>1</v>
      </c>
      <c r="G2980" s="6" t="str">
        <f t="shared" si="83"/>
        <v>fishing new stocks</v>
      </c>
      <c r="H2980" s="6">
        <f t="shared" si="84"/>
        <v>1</v>
      </c>
      <c r="I2980" s="6">
        <f t="shared" si="85"/>
        <v>0</v>
      </c>
    </row>
    <row r="2981" spans="1:9" x14ac:dyDescent="0.35">
      <c r="A2981" s="8" t="s">
        <v>734</v>
      </c>
      <c r="B2981" s="9">
        <v>1</v>
      </c>
      <c r="C2981" s="9"/>
      <c r="D2981" s="9"/>
      <c r="E2981" s="9"/>
      <c r="F2981" s="9">
        <v>1</v>
      </c>
      <c r="G2981" s="6" t="str">
        <f t="shared" si="83"/>
        <v>fishing vessels</v>
      </c>
      <c r="H2981" s="6">
        <f t="shared" si="84"/>
        <v>1</v>
      </c>
      <c r="I2981" s="6">
        <f t="shared" si="85"/>
        <v>0</v>
      </c>
    </row>
    <row r="2982" spans="1:9" x14ac:dyDescent="0.35">
      <c r="A2982" s="8" t="s">
        <v>1004</v>
      </c>
      <c r="B2982" s="9">
        <v>3</v>
      </c>
      <c r="C2982" s="9"/>
      <c r="D2982" s="9"/>
      <c r="E2982" s="9"/>
      <c r="F2982" s="9">
        <v>3</v>
      </c>
      <c r="G2982" s="6" t="str">
        <f t="shared" si="83"/>
        <v>fleet dynamics</v>
      </c>
      <c r="H2982" s="6">
        <f t="shared" si="84"/>
        <v>3</v>
      </c>
      <c r="I2982" s="6">
        <f t="shared" si="85"/>
        <v>0</v>
      </c>
    </row>
    <row r="2983" spans="1:9" x14ac:dyDescent="0.35">
      <c r="A2983" s="8" t="s">
        <v>702</v>
      </c>
      <c r="B2983" s="9">
        <v>1</v>
      </c>
      <c r="C2983" s="9"/>
      <c r="D2983" s="9"/>
      <c r="E2983" s="9"/>
      <c r="F2983" s="9">
        <v>1</v>
      </c>
      <c r="G2983" s="6" t="str">
        <f t="shared" si="83"/>
        <v>food supply</v>
      </c>
      <c r="H2983" s="6">
        <f t="shared" si="84"/>
        <v>1</v>
      </c>
      <c r="I2983" s="6">
        <f t="shared" si="85"/>
        <v>0</v>
      </c>
    </row>
    <row r="2984" spans="1:9" x14ac:dyDescent="0.35">
      <c r="A2984" s="8" t="s">
        <v>1188</v>
      </c>
      <c r="B2984" s="9">
        <v>4</v>
      </c>
      <c r="C2984" s="9"/>
      <c r="D2984" s="9"/>
      <c r="E2984" s="9"/>
      <c r="F2984" s="9">
        <v>4</v>
      </c>
      <c r="G2984" s="6" t="str">
        <f t="shared" si="83"/>
        <v>fuel consumption</v>
      </c>
      <c r="H2984" s="6">
        <f t="shared" si="84"/>
        <v>4</v>
      </c>
      <c r="I2984" s="6">
        <f t="shared" si="85"/>
        <v>0</v>
      </c>
    </row>
    <row r="2985" spans="1:9" x14ac:dyDescent="0.35">
      <c r="A2985" s="8" t="s">
        <v>1091</v>
      </c>
      <c r="B2985" s="9">
        <v>3</v>
      </c>
      <c r="C2985" s="9"/>
      <c r="D2985" s="9"/>
      <c r="E2985" s="9"/>
      <c r="F2985" s="9">
        <v>3</v>
      </c>
      <c r="G2985" s="6" t="str">
        <f t="shared" si="83"/>
        <v>future generations needs</v>
      </c>
      <c r="H2985" s="6">
        <f t="shared" si="84"/>
        <v>3</v>
      </c>
      <c r="I2985" s="6">
        <f t="shared" si="85"/>
        <v>0</v>
      </c>
    </row>
    <row r="2986" spans="1:9" x14ac:dyDescent="0.35">
      <c r="A2986" s="8" t="s">
        <v>1229</v>
      </c>
      <c r="B2986" s="9">
        <v>1</v>
      </c>
      <c r="C2986" s="9"/>
      <c r="D2986" s="9"/>
      <c r="E2986" s="9"/>
      <c r="F2986" s="9">
        <v>1</v>
      </c>
      <c r="G2986" s="6" t="str">
        <f t="shared" si="83"/>
        <v>government policy</v>
      </c>
      <c r="H2986" s="6">
        <f t="shared" si="84"/>
        <v>1</v>
      </c>
      <c r="I2986" s="6">
        <f t="shared" si="85"/>
        <v>0</v>
      </c>
    </row>
    <row r="2987" spans="1:9" x14ac:dyDescent="0.35">
      <c r="A2987" s="8" t="s">
        <v>1022</v>
      </c>
      <c r="B2987" s="9">
        <v>1</v>
      </c>
      <c r="C2987" s="9"/>
      <c r="D2987" s="9"/>
      <c r="E2987" s="9"/>
      <c r="F2987" s="9">
        <v>1</v>
      </c>
      <c r="G2987" s="6" t="str">
        <f t="shared" si="83"/>
        <v>health benefits of fish</v>
      </c>
      <c r="H2987" s="6">
        <f t="shared" si="84"/>
        <v>1</v>
      </c>
      <c r="I2987" s="6">
        <f t="shared" si="85"/>
        <v>0</v>
      </c>
    </row>
    <row r="2988" spans="1:9" x14ac:dyDescent="0.35">
      <c r="A2988" s="8" t="s">
        <v>1213</v>
      </c>
      <c r="B2988" s="9">
        <v>1</v>
      </c>
      <c r="C2988" s="9"/>
      <c r="D2988" s="9"/>
      <c r="E2988" s="9"/>
      <c r="F2988" s="9">
        <v>1</v>
      </c>
      <c r="G2988" s="6" t="str">
        <f t="shared" si="83"/>
        <v>human use on watersheds</v>
      </c>
      <c r="H2988" s="6">
        <f t="shared" si="84"/>
        <v>1</v>
      </c>
      <c r="I2988" s="6">
        <f t="shared" si="85"/>
        <v>0</v>
      </c>
    </row>
    <row r="2989" spans="1:9" x14ac:dyDescent="0.35">
      <c r="A2989" s="8" t="s">
        <v>1145</v>
      </c>
      <c r="B2989" s="9">
        <v>1</v>
      </c>
      <c r="C2989" s="9"/>
      <c r="D2989" s="9"/>
      <c r="E2989" s="9"/>
      <c r="F2989" s="9">
        <v>1</v>
      </c>
      <c r="G2989" s="6" t="str">
        <f t="shared" si="83"/>
        <v>image of fishers</v>
      </c>
      <c r="H2989" s="6">
        <f t="shared" si="84"/>
        <v>1</v>
      </c>
      <c r="I2989" s="6">
        <f t="shared" si="85"/>
        <v>0</v>
      </c>
    </row>
    <row r="2990" spans="1:9" x14ac:dyDescent="0.35">
      <c r="A2990" s="8" t="s">
        <v>1191</v>
      </c>
      <c r="B2990" s="9">
        <v>1</v>
      </c>
      <c r="C2990" s="9"/>
      <c r="D2990" s="9"/>
      <c r="E2990" s="9"/>
      <c r="F2990" s="9">
        <v>1</v>
      </c>
      <c r="G2990" s="6" t="str">
        <f t="shared" si="83"/>
        <v>interactions between users</v>
      </c>
      <c r="H2990" s="6">
        <f t="shared" si="84"/>
        <v>1</v>
      </c>
      <c r="I2990" s="6">
        <f t="shared" si="85"/>
        <v>0</v>
      </c>
    </row>
    <row r="2991" spans="1:9" x14ac:dyDescent="0.35">
      <c r="A2991" s="8" t="s">
        <v>1009</v>
      </c>
      <c r="B2991" s="9">
        <v>1</v>
      </c>
      <c r="C2991" s="9"/>
      <c r="D2991" s="9"/>
      <c r="E2991" s="9"/>
      <c r="F2991" s="9">
        <v>1</v>
      </c>
      <c r="G2991" s="6" t="str">
        <f t="shared" si="83"/>
        <v>large-scale fisheries</v>
      </c>
      <c r="H2991" s="6">
        <f t="shared" si="84"/>
        <v>1</v>
      </c>
      <c r="I2991" s="6">
        <f t="shared" si="85"/>
        <v>0</v>
      </c>
    </row>
    <row r="2992" spans="1:9" x14ac:dyDescent="0.35">
      <c r="A2992" s="8" t="s">
        <v>1101</v>
      </c>
      <c r="B2992" s="9">
        <v>3</v>
      </c>
      <c r="C2992" s="9"/>
      <c r="D2992" s="9"/>
      <c r="E2992" s="9"/>
      <c r="F2992" s="9">
        <v>3</v>
      </c>
      <c r="G2992" s="6" t="str">
        <f t="shared" si="83"/>
        <v>livelihood</v>
      </c>
      <c r="H2992" s="6">
        <f t="shared" si="84"/>
        <v>3</v>
      </c>
      <c r="I2992" s="6">
        <f t="shared" si="85"/>
        <v>0</v>
      </c>
    </row>
    <row r="2993" spans="1:9" x14ac:dyDescent="0.35">
      <c r="A2993" s="8" t="s">
        <v>1140</v>
      </c>
      <c r="B2993" s="9">
        <v>1</v>
      </c>
      <c r="C2993" s="9"/>
      <c r="D2993" s="9"/>
      <c r="E2993" s="9"/>
      <c r="F2993" s="9">
        <v>1</v>
      </c>
      <c r="G2993" s="6" t="str">
        <f t="shared" si="83"/>
        <v>local culture</v>
      </c>
      <c r="H2993" s="6">
        <f t="shared" si="84"/>
        <v>1</v>
      </c>
      <c r="I2993" s="6">
        <f t="shared" si="85"/>
        <v>0</v>
      </c>
    </row>
    <row r="2994" spans="1:9" x14ac:dyDescent="0.35">
      <c r="A2994" s="8" t="s">
        <v>1457</v>
      </c>
      <c r="B2994" s="9">
        <v>1</v>
      </c>
      <c r="C2994" s="9"/>
      <c r="D2994" s="9"/>
      <c r="E2994" s="9"/>
      <c r="F2994" s="9">
        <v>1</v>
      </c>
      <c r="G2994" s="6" t="str">
        <f t="shared" si="83"/>
        <v>local industry sea food products</v>
      </c>
      <c r="H2994" s="6">
        <f t="shared" si="84"/>
        <v>1</v>
      </c>
      <c r="I2994" s="6">
        <f t="shared" si="85"/>
        <v>0</v>
      </c>
    </row>
    <row r="2995" spans="1:9" x14ac:dyDescent="0.35">
      <c r="A2995" s="8" t="s">
        <v>743</v>
      </c>
      <c r="B2995" s="9">
        <v>1</v>
      </c>
      <c r="C2995" s="9"/>
      <c r="D2995" s="9"/>
      <c r="E2995" s="9"/>
      <c r="F2995" s="9">
        <v>1</v>
      </c>
      <c r="G2995" s="6" t="str">
        <f t="shared" si="83"/>
        <v>management scenarios</v>
      </c>
      <c r="H2995" s="6">
        <f t="shared" si="84"/>
        <v>1</v>
      </c>
      <c r="I2995" s="6">
        <f t="shared" si="85"/>
        <v>0</v>
      </c>
    </row>
    <row r="2996" spans="1:9" x14ac:dyDescent="0.35">
      <c r="A2996" s="8" t="s">
        <v>2195</v>
      </c>
      <c r="B2996" s="9">
        <v>1</v>
      </c>
      <c r="C2996" s="9"/>
      <c r="D2996" s="9"/>
      <c r="E2996" s="9"/>
      <c r="F2996" s="9">
        <v>1</v>
      </c>
      <c r="G2996" s="6" t="str">
        <f t="shared" si="83"/>
        <v>management strategies</v>
      </c>
      <c r="H2996" s="6">
        <f t="shared" si="84"/>
        <v>1</v>
      </c>
      <c r="I2996" s="6">
        <f t="shared" si="85"/>
        <v>0</v>
      </c>
    </row>
    <row r="2997" spans="1:9" x14ac:dyDescent="0.35">
      <c r="A2997" s="8" t="s">
        <v>1105</v>
      </c>
      <c r="B2997" s="9">
        <v>2</v>
      </c>
      <c r="C2997" s="9"/>
      <c r="D2997" s="9"/>
      <c r="E2997" s="9"/>
      <c r="F2997" s="9">
        <v>2</v>
      </c>
      <c r="G2997" s="6" t="str">
        <f t="shared" si="83"/>
        <v>market price dynamics</v>
      </c>
      <c r="H2997" s="6">
        <f t="shared" si="84"/>
        <v>2</v>
      </c>
      <c r="I2997" s="6">
        <f t="shared" si="85"/>
        <v>0</v>
      </c>
    </row>
    <row r="2998" spans="1:9" x14ac:dyDescent="0.35">
      <c r="A2998" s="8" t="s">
        <v>1103</v>
      </c>
      <c r="B2998" s="9">
        <v>3</v>
      </c>
      <c r="C2998" s="9"/>
      <c r="D2998" s="9"/>
      <c r="E2998" s="9"/>
      <c r="F2998" s="9">
        <v>3</v>
      </c>
      <c r="G2998" s="6" t="str">
        <f t="shared" si="83"/>
        <v>metier attractivity</v>
      </c>
      <c r="H2998" s="6">
        <f t="shared" si="84"/>
        <v>3</v>
      </c>
      <c r="I2998" s="6">
        <f t="shared" si="85"/>
        <v>0</v>
      </c>
    </row>
    <row r="2999" spans="1:9" x14ac:dyDescent="0.35">
      <c r="A2999" s="8" t="s">
        <v>273</v>
      </c>
      <c r="B2999" s="9">
        <v>1</v>
      </c>
      <c r="C2999" s="9"/>
      <c r="D2999" s="9"/>
      <c r="E2999" s="9"/>
      <c r="F2999" s="9">
        <v>1</v>
      </c>
      <c r="G2999" s="6" t="str">
        <f t="shared" si="83"/>
        <v>mixed fisheries advice</v>
      </c>
      <c r="H2999" s="6">
        <f t="shared" si="84"/>
        <v>1</v>
      </c>
      <c r="I2999" s="6">
        <f t="shared" si="85"/>
        <v>0</v>
      </c>
    </row>
    <row r="3000" spans="1:9" x14ac:dyDescent="0.35">
      <c r="A3000" s="8" t="s">
        <v>1250</v>
      </c>
      <c r="B3000" s="9">
        <v>1</v>
      </c>
      <c r="C3000" s="9"/>
      <c r="D3000" s="9"/>
      <c r="E3000" s="9"/>
      <c r="F3000" s="9">
        <v>1</v>
      </c>
      <c r="G3000" s="6" t="str">
        <f t="shared" si="83"/>
        <v>mixed fisheries model</v>
      </c>
      <c r="H3000" s="6">
        <f t="shared" si="84"/>
        <v>1</v>
      </c>
      <c r="I3000" s="6">
        <f t="shared" si="85"/>
        <v>0</v>
      </c>
    </row>
    <row r="3001" spans="1:9" x14ac:dyDescent="0.35">
      <c r="A3001" s="8" t="s">
        <v>1341</v>
      </c>
      <c r="B3001" s="9">
        <v>1</v>
      </c>
      <c r="C3001" s="9"/>
      <c r="D3001" s="9"/>
      <c r="E3001" s="9"/>
      <c r="F3001" s="9">
        <v>1</v>
      </c>
      <c r="G3001" s="6" t="str">
        <f t="shared" si="83"/>
        <v>mobile gears</v>
      </c>
      <c r="H3001" s="6">
        <f t="shared" si="84"/>
        <v>1</v>
      </c>
      <c r="I3001" s="6">
        <f t="shared" si="85"/>
        <v>0</v>
      </c>
    </row>
    <row r="3002" spans="1:9" x14ac:dyDescent="0.35">
      <c r="A3002" s="8" t="s">
        <v>2189</v>
      </c>
      <c r="B3002" s="9">
        <v>1</v>
      </c>
      <c r="C3002" s="9"/>
      <c r="D3002" s="9"/>
      <c r="E3002" s="9"/>
      <c r="F3002" s="9">
        <v>1</v>
      </c>
      <c r="G3002" s="6" t="str">
        <f t="shared" si="83"/>
        <v>multispecies fishery</v>
      </c>
      <c r="H3002" s="6">
        <f t="shared" si="84"/>
        <v>1</v>
      </c>
      <c r="I3002" s="6">
        <f t="shared" si="85"/>
        <v>0</v>
      </c>
    </row>
    <row r="3003" spans="1:9" x14ac:dyDescent="0.35">
      <c r="A3003" s="8" t="s">
        <v>2196</v>
      </c>
      <c r="B3003" s="9">
        <v>1</v>
      </c>
      <c r="C3003" s="9"/>
      <c r="D3003" s="9"/>
      <c r="E3003" s="9"/>
      <c r="F3003" s="9">
        <v>1</v>
      </c>
      <c r="G3003" s="6" t="str">
        <f t="shared" si="83"/>
        <v>multispecies management</v>
      </c>
      <c r="H3003" s="6">
        <f t="shared" si="84"/>
        <v>1</v>
      </c>
      <c r="I3003" s="6">
        <f t="shared" si="85"/>
        <v>0</v>
      </c>
    </row>
    <row r="3004" spans="1:9" x14ac:dyDescent="0.35">
      <c r="A3004" s="8" t="s">
        <v>1099</v>
      </c>
      <c r="B3004" s="9">
        <v>2</v>
      </c>
      <c r="C3004" s="9"/>
      <c r="D3004" s="9"/>
      <c r="E3004" s="9"/>
      <c r="F3004" s="9">
        <v>2</v>
      </c>
      <c r="G3004" s="6" t="str">
        <f t="shared" si="83"/>
        <v>new fisher generations</v>
      </c>
      <c r="H3004" s="6">
        <f t="shared" si="84"/>
        <v>2</v>
      </c>
      <c r="I3004" s="6">
        <f t="shared" si="85"/>
        <v>0</v>
      </c>
    </row>
    <row r="3005" spans="1:9" x14ac:dyDescent="0.35">
      <c r="A3005" s="8" t="s">
        <v>1165</v>
      </c>
      <c r="B3005" s="9">
        <v>3</v>
      </c>
      <c r="C3005" s="9"/>
      <c r="D3005" s="9"/>
      <c r="E3005" s="9"/>
      <c r="F3005" s="9">
        <v>3</v>
      </c>
      <c r="G3005" s="6" t="str">
        <f t="shared" si="83"/>
        <v>NGOs</v>
      </c>
      <c r="H3005" s="6">
        <f t="shared" si="84"/>
        <v>3</v>
      </c>
      <c r="I3005" s="6">
        <f t="shared" si="85"/>
        <v>0</v>
      </c>
    </row>
    <row r="3006" spans="1:9" x14ac:dyDescent="0.35">
      <c r="A3006" s="8" t="s">
        <v>1071</v>
      </c>
      <c r="B3006" s="9">
        <v>1</v>
      </c>
      <c r="C3006" s="9"/>
      <c r="D3006" s="9"/>
      <c r="E3006" s="9"/>
      <c r="F3006" s="9">
        <v>1</v>
      </c>
      <c r="G3006" s="6" t="str">
        <f t="shared" ref="G3006:G3037" si="86">A3006</f>
        <v>nutrients</v>
      </c>
      <c r="H3006" s="6">
        <f t="shared" ref="H3006:H3037" si="87">B3006</f>
        <v>1</v>
      </c>
      <c r="I3006" s="6">
        <f t="shared" ref="I3006:I3037" si="88">F3006-H3006</f>
        <v>0</v>
      </c>
    </row>
    <row r="3007" spans="1:9" x14ac:dyDescent="0.35">
      <c r="A3007" s="8" t="s">
        <v>1414</v>
      </c>
      <c r="B3007" s="9">
        <v>4</v>
      </c>
      <c r="C3007" s="9"/>
      <c r="D3007" s="9"/>
      <c r="E3007" s="9"/>
      <c r="F3007" s="9">
        <v>4</v>
      </c>
      <c r="G3007" s="6" t="str">
        <f t="shared" si="86"/>
        <v>pelagic fisheries</v>
      </c>
      <c r="H3007" s="6">
        <f t="shared" si="87"/>
        <v>4</v>
      </c>
      <c r="I3007" s="6">
        <f t="shared" si="88"/>
        <v>0</v>
      </c>
    </row>
    <row r="3008" spans="1:9" x14ac:dyDescent="0.35">
      <c r="A3008" s="8" t="s">
        <v>28</v>
      </c>
      <c r="B3008" s="9">
        <v>2</v>
      </c>
      <c r="C3008" s="9"/>
      <c r="D3008" s="9"/>
      <c r="E3008" s="9"/>
      <c r="F3008" s="9">
        <v>2</v>
      </c>
      <c r="G3008" s="6" t="str">
        <f t="shared" si="86"/>
        <v>pollution</v>
      </c>
      <c r="H3008" s="6">
        <f t="shared" si="87"/>
        <v>2</v>
      </c>
      <c r="I3008" s="6">
        <f t="shared" si="88"/>
        <v>0</v>
      </c>
    </row>
    <row r="3009" spans="1:9" x14ac:dyDescent="0.35">
      <c r="A3009" s="8" t="s">
        <v>733</v>
      </c>
      <c r="B3009" s="9">
        <v>2</v>
      </c>
      <c r="C3009" s="9"/>
      <c r="D3009" s="9"/>
      <c r="E3009" s="9"/>
      <c r="F3009" s="9">
        <v>2</v>
      </c>
      <c r="G3009" s="6" t="str">
        <f t="shared" si="86"/>
        <v>pressures</v>
      </c>
      <c r="H3009" s="6">
        <f t="shared" si="87"/>
        <v>2</v>
      </c>
      <c r="I3009" s="6">
        <f t="shared" si="88"/>
        <v>0</v>
      </c>
    </row>
    <row r="3010" spans="1:9" x14ac:dyDescent="0.35">
      <c r="A3010" s="8" t="s">
        <v>665</v>
      </c>
      <c r="B3010" s="9">
        <v>4</v>
      </c>
      <c r="C3010" s="9"/>
      <c r="D3010" s="9"/>
      <c r="E3010" s="9"/>
      <c r="F3010" s="9">
        <v>4</v>
      </c>
      <c r="G3010" s="6" t="str">
        <f t="shared" si="86"/>
        <v>price</v>
      </c>
      <c r="H3010" s="6">
        <f t="shared" si="87"/>
        <v>4</v>
      </c>
      <c r="I3010" s="6">
        <f t="shared" si="88"/>
        <v>0</v>
      </c>
    </row>
    <row r="3011" spans="1:9" x14ac:dyDescent="0.35">
      <c r="A3011" s="8" t="s">
        <v>1127</v>
      </c>
      <c r="B3011" s="9">
        <v>1</v>
      </c>
      <c r="C3011" s="9"/>
      <c r="D3011" s="9"/>
      <c r="E3011" s="9"/>
      <c r="F3011" s="9">
        <v>1</v>
      </c>
      <c r="G3011" s="6" t="str">
        <f t="shared" si="86"/>
        <v>processing sector</v>
      </c>
      <c r="H3011" s="6">
        <f t="shared" si="87"/>
        <v>1</v>
      </c>
      <c r="I3011" s="6">
        <f t="shared" si="88"/>
        <v>0</v>
      </c>
    </row>
    <row r="3012" spans="1:9" x14ac:dyDescent="0.35">
      <c r="A3012" s="8" t="s">
        <v>2156</v>
      </c>
      <c r="B3012" s="9">
        <v>1</v>
      </c>
      <c r="C3012" s="9"/>
      <c r="D3012" s="9"/>
      <c r="E3012" s="9"/>
      <c r="F3012" s="9">
        <v>1</v>
      </c>
      <c r="G3012" s="6" t="str">
        <f t="shared" si="86"/>
        <v>product quality</v>
      </c>
      <c r="H3012" s="6">
        <f t="shared" si="87"/>
        <v>1</v>
      </c>
      <c r="I3012" s="6">
        <f t="shared" si="88"/>
        <v>0</v>
      </c>
    </row>
    <row r="3013" spans="1:9" x14ac:dyDescent="0.35">
      <c r="A3013" s="8" t="s">
        <v>1844</v>
      </c>
      <c r="B3013" s="9">
        <v>1</v>
      </c>
      <c r="C3013" s="9"/>
      <c r="D3013" s="9"/>
      <c r="E3013" s="9"/>
      <c r="F3013" s="9">
        <v>1</v>
      </c>
      <c r="G3013" s="6" t="str">
        <f t="shared" si="86"/>
        <v>profit</v>
      </c>
      <c r="H3013" s="6">
        <f t="shared" si="87"/>
        <v>1</v>
      </c>
      <c r="I3013" s="6">
        <f t="shared" si="88"/>
        <v>0</v>
      </c>
    </row>
    <row r="3014" spans="1:9" x14ac:dyDescent="0.35">
      <c r="A3014" s="8" t="s">
        <v>1222</v>
      </c>
      <c r="B3014" s="9">
        <v>1</v>
      </c>
      <c r="C3014" s="9"/>
      <c r="D3014" s="9"/>
      <c r="E3014" s="9"/>
      <c r="F3014" s="9">
        <v>1</v>
      </c>
      <c r="G3014" s="6" t="str">
        <f t="shared" si="86"/>
        <v>protection (recovery)</v>
      </c>
      <c r="H3014" s="6">
        <f t="shared" si="87"/>
        <v>1</v>
      </c>
      <c r="I3014" s="6">
        <f t="shared" si="88"/>
        <v>0</v>
      </c>
    </row>
    <row r="3015" spans="1:9" x14ac:dyDescent="0.35">
      <c r="A3015" s="8" t="s">
        <v>959</v>
      </c>
      <c r="B3015" s="9">
        <v>2</v>
      </c>
      <c r="C3015" s="9"/>
      <c r="D3015" s="9"/>
      <c r="E3015" s="9"/>
      <c r="F3015" s="9">
        <v>2</v>
      </c>
      <c r="G3015" s="6" t="str">
        <f t="shared" si="86"/>
        <v>recreational use</v>
      </c>
      <c r="H3015" s="6">
        <f t="shared" si="87"/>
        <v>2</v>
      </c>
      <c r="I3015" s="6">
        <f t="shared" si="88"/>
        <v>0</v>
      </c>
    </row>
    <row r="3016" spans="1:9" x14ac:dyDescent="0.35">
      <c r="A3016" s="8" t="s">
        <v>2179</v>
      </c>
      <c r="B3016" s="9">
        <v>1</v>
      </c>
      <c r="C3016" s="9"/>
      <c r="D3016" s="9"/>
      <c r="E3016" s="9"/>
      <c r="F3016" s="9">
        <v>1</v>
      </c>
      <c r="G3016" s="6" t="str">
        <f t="shared" si="86"/>
        <v>renewables</v>
      </c>
      <c r="H3016" s="6">
        <f t="shared" si="87"/>
        <v>1</v>
      </c>
      <c r="I3016" s="6">
        <f t="shared" si="88"/>
        <v>0</v>
      </c>
    </row>
    <row r="3017" spans="1:9" x14ac:dyDescent="0.35">
      <c r="A3017" s="8" t="s">
        <v>1150</v>
      </c>
      <c r="B3017" s="9">
        <v>1</v>
      </c>
      <c r="C3017" s="9"/>
      <c r="D3017" s="9"/>
      <c r="E3017" s="9"/>
      <c r="F3017" s="9">
        <v>1</v>
      </c>
      <c r="G3017" s="6" t="str">
        <f t="shared" si="86"/>
        <v>safety</v>
      </c>
      <c r="H3017" s="6">
        <f t="shared" si="87"/>
        <v>1</v>
      </c>
      <c r="I3017" s="6">
        <f t="shared" si="88"/>
        <v>0</v>
      </c>
    </row>
    <row r="3018" spans="1:9" x14ac:dyDescent="0.35">
      <c r="A3018" s="8" t="s">
        <v>2105</v>
      </c>
      <c r="B3018" s="9">
        <v>1</v>
      </c>
      <c r="C3018" s="9"/>
      <c r="D3018" s="9"/>
      <c r="E3018" s="9"/>
      <c r="F3018" s="9">
        <v>1</v>
      </c>
      <c r="G3018" s="6" t="str">
        <f t="shared" si="86"/>
        <v>seasonal change</v>
      </c>
      <c r="H3018" s="6">
        <f t="shared" si="87"/>
        <v>1</v>
      </c>
      <c r="I3018" s="6">
        <f t="shared" si="88"/>
        <v>0</v>
      </c>
    </row>
    <row r="3019" spans="1:9" x14ac:dyDescent="0.35">
      <c r="A3019" s="8" t="s">
        <v>1042</v>
      </c>
      <c r="B3019" s="9">
        <v>2</v>
      </c>
      <c r="C3019" s="9"/>
      <c r="D3019" s="9"/>
      <c r="E3019" s="9"/>
      <c r="F3019" s="9">
        <v>2</v>
      </c>
      <c r="G3019" s="6" t="str">
        <f t="shared" si="86"/>
        <v>sector interaction</v>
      </c>
      <c r="H3019" s="6">
        <f t="shared" si="87"/>
        <v>2</v>
      </c>
      <c r="I3019" s="6">
        <f t="shared" si="88"/>
        <v>0</v>
      </c>
    </row>
    <row r="3020" spans="1:9" x14ac:dyDescent="0.35">
      <c r="A3020" s="8" t="s">
        <v>1114</v>
      </c>
      <c r="B3020" s="9">
        <v>1</v>
      </c>
      <c r="C3020" s="9"/>
      <c r="D3020" s="9"/>
      <c r="E3020" s="9"/>
      <c r="F3020" s="9">
        <v>1</v>
      </c>
      <c r="G3020" s="6" t="str">
        <f t="shared" si="86"/>
        <v>security on board</v>
      </c>
      <c r="H3020" s="6">
        <f t="shared" si="87"/>
        <v>1</v>
      </c>
      <c r="I3020" s="6">
        <f t="shared" si="88"/>
        <v>0</v>
      </c>
    </row>
    <row r="3021" spans="1:9" x14ac:dyDescent="0.35">
      <c r="A3021" s="8" t="s">
        <v>732</v>
      </c>
      <c r="B3021" s="9">
        <v>2</v>
      </c>
      <c r="C3021" s="9"/>
      <c r="D3021" s="9"/>
      <c r="E3021" s="9"/>
      <c r="F3021" s="9">
        <v>2</v>
      </c>
      <c r="G3021" s="6" t="str">
        <f t="shared" si="86"/>
        <v>services</v>
      </c>
      <c r="H3021" s="6">
        <f t="shared" si="87"/>
        <v>2</v>
      </c>
      <c r="I3021" s="6">
        <f t="shared" si="88"/>
        <v>0</v>
      </c>
    </row>
    <row r="3022" spans="1:9" x14ac:dyDescent="0.35">
      <c r="A3022" s="8" t="s">
        <v>1359</v>
      </c>
      <c r="B3022" s="9">
        <v>1</v>
      </c>
      <c r="C3022" s="9"/>
      <c r="D3022" s="9"/>
      <c r="E3022" s="9"/>
      <c r="F3022" s="9">
        <v>1</v>
      </c>
      <c r="G3022" s="6" t="str">
        <f t="shared" si="86"/>
        <v>short and long term temporal fisheries management</v>
      </c>
      <c r="H3022" s="6">
        <f t="shared" si="87"/>
        <v>1</v>
      </c>
      <c r="I3022" s="6">
        <f t="shared" si="88"/>
        <v>0</v>
      </c>
    </row>
    <row r="3023" spans="1:9" x14ac:dyDescent="0.35">
      <c r="A3023" s="8" t="s">
        <v>1090</v>
      </c>
      <c r="B3023" s="9">
        <v>3</v>
      </c>
      <c r="C3023" s="9"/>
      <c r="D3023" s="9"/>
      <c r="E3023" s="9"/>
      <c r="F3023" s="9">
        <v>3</v>
      </c>
      <c r="G3023" s="6" t="str">
        <f t="shared" si="86"/>
        <v>social happiness</v>
      </c>
      <c r="H3023" s="6">
        <f t="shared" si="87"/>
        <v>3</v>
      </c>
      <c r="I3023" s="6">
        <f t="shared" si="88"/>
        <v>0</v>
      </c>
    </row>
    <row r="3024" spans="1:9" x14ac:dyDescent="0.35">
      <c r="A3024" s="8" t="s">
        <v>1169</v>
      </c>
      <c r="B3024" s="9">
        <v>2</v>
      </c>
      <c r="C3024" s="9"/>
      <c r="D3024" s="9"/>
      <c r="E3024" s="9"/>
      <c r="F3024" s="9">
        <v>2</v>
      </c>
      <c r="G3024" s="6" t="str">
        <f t="shared" si="86"/>
        <v>spatial activity managing</v>
      </c>
      <c r="H3024" s="6">
        <f t="shared" si="87"/>
        <v>2</v>
      </c>
      <c r="I3024" s="6">
        <f t="shared" si="88"/>
        <v>0</v>
      </c>
    </row>
    <row r="3025" spans="1:9" x14ac:dyDescent="0.35">
      <c r="A3025" s="8" t="s">
        <v>741</v>
      </c>
      <c r="B3025" s="9">
        <v>6</v>
      </c>
      <c r="C3025" s="9"/>
      <c r="D3025" s="9"/>
      <c r="E3025" s="9"/>
      <c r="F3025" s="9">
        <v>6</v>
      </c>
      <c r="G3025" s="6" t="str">
        <f t="shared" si="86"/>
        <v>spatial management</v>
      </c>
      <c r="H3025" s="6">
        <f t="shared" si="87"/>
        <v>6</v>
      </c>
      <c r="I3025" s="6">
        <f t="shared" si="88"/>
        <v>0</v>
      </c>
    </row>
    <row r="3026" spans="1:9" x14ac:dyDescent="0.35">
      <c r="A3026" s="8" t="s">
        <v>1380</v>
      </c>
      <c r="B3026" s="9">
        <v>1</v>
      </c>
      <c r="C3026" s="9"/>
      <c r="D3026" s="9"/>
      <c r="E3026" s="9"/>
      <c r="F3026" s="9">
        <v>1</v>
      </c>
      <c r="G3026" s="6" t="str">
        <f t="shared" si="86"/>
        <v>spatio-temporal restrictions</v>
      </c>
      <c r="H3026" s="6">
        <f t="shared" si="87"/>
        <v>1</v>
      </c>
      <c r="I3026" s="6">
        <f t="shared" si="88"/>
        <v>0</v>
      </c>
    </row>
    <row r="3027" spans="1:9" x14ac:dyDescent="0.35">
      <c r="A3027" s="8" t="s">
        <v>190</v>
      </c>
      <c r="B3027" s="9">
        <v>1</v>
      </c>
      <c r="C3027" s="9"/>
      <c r="D3027" s="9"/>
      <c r="E3027" s="9"/>
      <c r="F3027" s="9">
        <v>1</v>
      </c>
      <c r="G3027" s="6" t="str">
        <f t="shared" si="86"/>
        <v>species interactions</v>
      </c>
      <c r="H3027" s="6">
        <f t="shared" si="87"/>
        <v>1</v>
      </c>
      <c r="I3027" s="6">
        <f t="shared" si="88"/>
        <v>0</v>
      </c>
    </row>
    <row r="3028" spans="1:9" x14ac:dyDescent="0.35">
      <c r="A3028" s="8" t="s">
        <v>1096</v>
      </c>
      <c r="B3028" s="9">
        <v>2</v>
      </c>
      <c r="C3028" s="9"/>
      <c r="D3028" s="9"/>
      <c r="E3028" s="9"/>
      <c r="F3028" s="9">
        <v>2</v>
      </c>
      <c r="G3028" s="6" t="str">
        <f t="shared" si="86"/>
        <v>stability in fisheries</v>
      </c>
      <c r="H3028" s="6">
        <f t="shared" si="87"/>
        <v>2</v>
      </c>
      <c r="I3028" s="6">
        <f t="shared" si="88"/>
        <v>0</v>
      </c>
    </row>
    <row r="3029" spans="1:9" x14ac:dyDescent="0.35">
      <c r="A3029" s="8" t="s">
        <v>2204</v>
      </c>
      <c r="B3029" s="9">
        <v>1</v>
      </c>
      <c r="C3029" s="9"/>
      <c r="D3029" s="9"/>
      <c r="E3029" s="9"/>
      <c r="F3029" s="9">
        <v>1</v>
      </c>
      <c r="G3029" s="6" t="str">
        <f t="shared" si="86"/>
        <v>stability of fishing opportunities</v>
      </c>
      <c r="H3029" s="6">
        <f t="shared" si="87"/>
        <v>1</v>
      </c>
      <c r="I3029" s="6">
        <f t="shared" si="88"/>
        <v>0</v>
      </c>
    </row>
    <row r="3030" spans="1:9" x14ac:dyDescent="0.35">
      <c r="A3030" s="8" t="s">
        <v>1340</v>
      </c>
      <c r="B3030" s="9">
        <v>1</v>
      </c>
      <c r="C3030" s="9"/>
      <c r="D3030" s="9"/>
      <c r="E3030" s="9"/>
      <c r="F3030" s="9">
        <v>1</v>
      </c>
      <c r="G3030" s="6" t="str">
        <f t="shared" si="86"/>
        <v>static gears</v>
      </c>
      <c r="H3030" s="6">
        <f t="shared" si="87"/>
        <v>1</v>
      </c>
      <c r="I3030" s="6">
        <f t="shared" si="88"/>
        <v>0</v>
      </c>
    </row>
    <row r="3031" spans="1:9" x14ac:dyDescent="0.35">
      <c r="A3031" s="8" t="s">
        <v>1125</v>
      </c>
      <c r="B3031" s="9">
        <v>1</v>
      </c>
      <c r="C3031" s="9"/>
      <c r="D3031" s="9"/>
      <c r="E3031" s="9"/>
      <c r="F3031" s="9">
        <v>1</v>
      </c>
      <c r="G3031" s="6" t="str">
        <f t="shared" si="86"/>
        <v>supply chains</v>
      </c>
      <c r="H3031" s="6">
        <f t="shared" si="87"/>
        <v>1</v>
      </c>
      <c r="I3031" s="6">
        <f t="shared" si="88"/>
        <v>0</v>
      </c>
    </row>
    <row r="3032" spans="1:9" x14ac:dyDescent="0.35">
      <c r="A3032" s="8" t="s">
        <v>1134</v>
      </c>
      <c r="B3032" s="9">
        <v>1</v>
      </c>
      <c r="C3032" s="9"/>
      <c r="D3032" s="9"/>
      <c r="E3032" s="9"/>
      <c r="F3032" s="9">
        <v>1</v>
      </c>
      <c r="G3032" s="6" t="str">
        <f t="shared" si="86"/>
        <v>sustainable food supply</v>
      </c>
      <c r="H3032" s="6">
        <f t="shared" si="87"/>
        <v>1</v>
      </c>
      <c r="I3032" s="6">
        <f t="shared" si="88"/>
        <v>0</v>
      </c>
    </row>
    <row r="3033" spans="1:9" x14ac:dyDescent="0.35">
      <c r="A3033" s="8" t="s">
        <v>1075</v>
      </c>
      <c r="B3033" s="9">
        <v>1</v>
      </c>
      <c r="C3033" s="9"/>
      <c r="D3033" s="9"/>
      <c r="E3033" s="9"/>
      <c r="F3033" s="9">
        <v>1</v>
      </c>
      <c r="G3033" s="6" t="str">
        <f t="shared" si="86"/>
        <v>sustainable species</v>
      </c>
      <c r="H3033" s="6">
        <f t="shared" si="87"/>
        <v>1</v>
      </c>
      <c r="I3033" s="6">
        <f t="shared" si="88"/>
        <v>0</v>
      </c>
    </row>
    <row r="3034" spans="1:9" x14ac:dyDescent="0.35">
      <c r="A3034" s="8" t="s">
        <v>1057</v>
      </c>
      <c r="B3034" s="9">
        <v>1</v>
      </c>
      <c r="C3034" s="9"/>
      <c r="D3034" s="9"/>
      <c r="E3034" s="9"/>
      <c r="F3034" s="9">
        <v>1</v>
      </c>
      <c r="G3034" s="6" t="str">
        <f t="shared" si="86"/>
        <v>technical interactions</v>
      </c>
      <c r="H3034" s="6">
        <f t="shared" si="87"/>
        <v>1</v>
      </c>
      <c r="I3034" s="6">
        <f t="shared" si="88"/>
        <v>0</v>
      </c>
    </row>
    <row r="3035" spans="1:9" x14ac:dyDescent="0.35">
      <c r="A3035" s="8" t="s">
        <v>1187</v>
      </c>
      <c r="B3035" s="9">
        <v>1</v>
      </c>
      <c r="C3035" s="9"/>
      <c r="D3035" s="9"/>
      <c r="E3035" s="9"/>
      <c r="F3035" s="9">
        <v>1</v>
      </c>
      <c r="G3035" s="6" t="str">
        <f t="shared" si="86"/>
        <v>tidal energy</v>
      </c>
      <c r="H3035" s="6">
        <f t="shared" si="87"/>
        <v>1</v>
      </c>
      <c r="I3035" s="6">
        <f t="shared" si="88"/>
        <v>0</v>
      </c>
    </row>
    <row r="3036" spans="1:9" x14ac:dyDescent="0.35">
      <c r="A3036" s="8" t="s">
        <v>1622</v>
      </c>
      <c r="B3036" s="9">
        <v>1</v>
      </c>
      <c r="C3036" s="9"/>
      <c r="D3036" s="9"/>
      <c r="E3036" s="9"/>
      <c r="F3036" s="9">
        <v>1</v>
      </c>
      <c r="G3036" s="6" t="str">
        <f t="shared" si="86"/>
        <v>tools</v>
      </c>
      <c r="H3036" s="6">
        <f t="shared" si="87"/>
        <v>1</v>
      </c>
      <c r="I3036" s="6">
        <f t="shared" si="88"/>
        <v>0</v>
      </c>
    </row>
    <row r="3037" spans="1:9" x14ac:dyDescent="0.35">
      <c r="A3037" s="8" t="s">
        <v>1284</v>
      </c>
      <c r="B3037" s="9">
        <v>1</v>
      </c>
      <c r="C3037" s="9"/>
      <c r="D3037" s="9"/>
      <c r="E3037" s="9"/>
      <c r="F3037" s="9">
        <v>1</v>
      </c>
      <c r="G3037" s="6" t="str">
        <f t="shared" si="86"/>
        <v>tools to explore management scenarios and ecosystem status</v>
      </c>
      <c r="H3037" s="6">
        <f t="shared" si="87"/>
        <v>1</v>
      </c>
      <c r="I3037" s="6">
        <f t="shared" si="88"/>
        <v>0</v>
      </c>
    </row>
    <row r="3038" spans="1:9" x14ac:dyDescent="0.35">
      <c r="A3038" s="8" t="s">
        <v>372</v>
      </c>
      <c r="B3038" s="9">
        <v>3</v>
      </c>
      <c r="C3038" s="9"/>
      <c r="D3038" s="9"/>
      <c r="E3038" s="9"/>
      <c r="F3038" s="9">
        <v>3</v>
      </c>
      <c r="G3038" s="6" t="str">
        <f t="shared" ref="G3038:G3045" si="89">A3038</f>
        <v>tourism</v>
      </c>
      <c r="H3038" s="6">
        <f t="shared" ref="H3038:H3045" si="90">B3038</f>
        <v>3</v>
      </c>
      <c r="I3038" s="6">
        <f t="shared" ref="I3038:I3045" si="91">F3038-H3038</f>
        <v>0</v>
      </c>
    </row>
    <row r="3039" spans="1:9" x14ac:dyDescent="0.35">
      <c r="A3039" s="8" t="s">
        <v>1116</v>
      </c>
      <c r="B3039" s="9">
        <v>1</v>
      </c>
      <c r="C3039" s="9"/>
      <c r="D3039" s="9"/>
      <c r="E3039" s="9"/>
      <c r="F3039" s="9">
        <v>1</v>
      </c>
      <c r="G3039" s="6" t="str">
        <f t="shared" si="89"/>
        <v>uncertain future</v>
      </c>
      <c r="H3039" s="6">
        <f t="shared" si="90"/>
        <v>1</v>
      </c>
      <c r="I3039" s="6">
        <f t="shared" si="91"/>
        <v>0</v>
      </c>
    </row>
    <row r="3040" spans="1:9" x14ac:dyDescent="0.35">
      <c r="A3040" s="8" t="s">
        <v>1410</v>
      </c>
      <c r="B3040" s="9">
        <v>1</v>
      </c>
      <c r="C3040" s="9"/>
      <c r="D3040" s="9"/>
      <c r="E3040" s="9"/>
      <c r="F3040" s="9">
        <v>1</v>
      </c>
      <c r="G3040" s="6" t="str">
        <f t="shared" si="89"/>
        <v>uncertainty</v>
      </c>
      <c r="H3040" s="6">
        <f t="shared" si="90"/>
        <v>1</v>
      </c>
      <c r="I3040" s="6">
        <f t="shared" si="91"/>
        <v>0</v>
      </c>
    </row>
    <row r="3041" spans="1:9" x14ac:dyDescent="0.35">
      <c r="A3041" s="8" t="s">
        <v>749</v>
      </c>
      <c r="B3041" s="9">
        <v>1</v>
      </c>
      <c r="C3041" s="9"/>
      <c r="D3041" s="9"/>
      <c r="E3041" s="9"/>
      <c r="F3041" s="9">
        <v>1</v>
      </c>
      <c r="G3041" s="6" t="str">
        <f t="shared" si="89"/>
        <v>vessels</v>
      </c>
      <c r="H3041" s="6">
        <f t="shared" si="90"/>
        <v>1</v>
      </c>
      <c r="I3041" s="6">
        <f t="shared" si="91"/>
        <v>0</v>
      </c>
    </row>
    <row r="3042" spans="1:9" x14ac:dyDescent="0.35">
      <c r="A3042" s="8" t="s">
        <v>1107</v>
      </c>
      <c r="B3042" s="9">
        <v>2</v>
      </c>
      <c r="C3042" s="9"/>
      <c r="D3042" s="9"/>
      <c r="E3042" s="9"/>
      <c r="F3042" s="9">
        <v>2</v>
      </c>
      <c r="G3042" s="6" t="str">
        <f t="shared" si="89"/>
        <v>wages</v>
      </c>
      <c r="H3042" s="6">
        <f t="shared" si="90"/>
        <v>2</v>
      </c>
      <c r="I3042" s="6">
        <f t="shared" si="91"/>
        <v>0</v>
      </c>
    </row>
    <row r="3043" spans="1:9" x14ac:dyDescent="0.35">
      <c r="A3043" s="8" t="s">
        <v>1121</v>
      </c>
      <c r="B3043" s="9">
        <v>1</v>
      </c>
      <c r="C3043" s="9"/>
      <c r="D3043" s="9"/>
      <c r="E3043" s="9"/>
      <c r="F3043" s="9">
        <v>1</v>
      </c>
      <c r="G3043" s="6" t="str">
        <f t="shared" si="89"/>
        <v>widening participation</v>
      </c>
      <c r="H3043" s="6">
        <f t="shared" si="90"/>
        <v>1</v>
      </c>
      <c r="I3043" s="6">
        <f t="shared" si="91"/>
        <v>0</v>
      </c>
    </row>
    <row r="3044" spans="1:9" x14ac:dyDescent="0.35">
      <c r="A3044" s="8" t="s">
        <v>981</v>
      </c>
      <c r="B3044" s="9">
        <v>1</v>
      </c>
      <c r="C3044" s="9"/>
      <c r="D3044" s="9"/>
      <c r="E3044" s="9"/>
      <c r="F3044" s="9">
        <v>1</v>
      </c>
      <c r="G3044" s="6" t="str">
        <f t="shared" si="89"/>
        <v>working conditions</v>
      </c>
      <c r="H3044" s="6">
        <f t="shared" si="90"/>
        <v>1</v>
      </c>
      <c r="I3044" s="6">
        <f t="shared" si="91"/>
        <v>0</v>
      </c>
    </row>
    <row r="3045" spans="1:9" x14ac:dyDescent="0.35">
      <c r="A3045" s="8" t="s">
        <v>1157</v>
      </c>
      <c r="B3045" s="9">
        <v>1</v>
      </c>
      <c r="C3045" s="9"/>
      <c r="D3045" s="9"/>
      <c r="E3045" s="9"/>
      <c r="F3045" s="9">
        <v>1</v>
      </c>
      <c r="G3045" s="6" t="str">
        <f t="shared" si="89"/>
        <v>youth concerns</v>
      </c>
      <c r="H3045" s="6">
        <f t="shared" si="90"/>
        <v>1</v>
      </c>
      <c r="I3045" s="6">
        <f t="shared" si="91"/>
        <v>0</v>
      </c>
    </row>
    <row r="3047" spans="1:9" x14ac:dyDescent="0.35">
      <c r="A3047" s="15" t="s">
        <v>2214</v>
      </c>
      <c r="B3047" s="15" t="s">
        <v>575</v>
      </c>
      <c r="C3047" s="15" t="s">
        <v>651</v>
      </c>
      <c r="D3047" s="15" t="s">
        <v>9</v>
      </c>
      <c r="E3047" s="15" t="s">
        <v>791</v>
      </c>
      <c r="F3047" s="15" t="s">
        <v>2215</v>
      </c>
      <c r="G3047" s="6"/>
      <c r="H3047" s="25" t="s">
        <v>2491</v>
      </c>
      <c r="I3047" s="25" t="s">
        <v>2473</v>
      </c>
    </row>
    <row r="3048" spans="1:9" x14ac:dyDescent="0.35">
      <c r="A3048" s="8" t="s">
        <v>591</v>
      </c>
      <c r="B3048" s="9">
        <v>11</v>
      </c>
      <c r="C3048" s="9">
        <v>4</v>
      </c>
      <c r="D3048" s="9"/>
      <c r="E3048" s="9">
        <v>3</v>
      </c>
      <c r="F3048" s="9">
        <v>18</v>
      </c>
      <c r="G3048" s="6" t="str">
        <f t="shared" ref="G3048:G3079" si="92">A3048</f>
        <v>MPAs</v>
      </c>
      <c r="H3048" s="6">
        <f t="shared" ref="H3048:H3079" si="93">B3048</f>
        <v>11</v>
      </c>
      <c r="I3048" s="6">
        <f t="shared" ref="I3048:I3079" si="94">F3048-H3048</f>
        <v>7</v>
      </c>
    </row>
    <row r="3049" spans="1:9" x14ac:dyDescent="0.35">
      <c r="A3049" s="8" t="s">
        <v>146</v>
      </c>
      <c r="B3049" s="9">
        <v>9</v>
      </c>
      <c r="C3049" s="9">
        <v>2</v>
      </c>
      <c r="D3049" s="9">
        <v>1</v>
      </c>
      <c r="E3049" s="9">
        <v>2</v>
      </c>
      <c r="F3049" s="9">
        <v>14</v>
      </c>
      <c r="G3049" s="6" t="str">
        <f t="shared" si="92"/>
        <v>employment</v>
      </c>
      <c r="H3049" s="6">
        <f t="shared" si="93"/>
        <v>9</v>
      </c>
      <c r="I3049" s="6">
        <f t="shared" si="94"/>
        <v>5</v>
      </c>
    </row>
    <row r="3050" spans="1:9" x14ac:dyDescent="0.35">
      <c r="A3050" s="8" t="s">
        <v>702</v>
      </c>
      <c r="B3050" s="9">
        <v>2</v>
      </c>
      <c r="C3050" s="9">
        <v>2</v>
      </c>
      <c r="D3050" s="9"/>
      <c r="E3050" s="9">
        <v>3</v>
      </c>
      <c r="F3050" s="9">
        <v>7</v>
      </c>
      <c r="G3050" s="6" t="str">
        <f t="shared" si="92"/>
        <v>food supply</v>
      </c>
      <c r="H3050" s="6">
        <f t="shared" si="93"/>
        <v>2</v>
      </c>
      <c r="I3050" s="6">
        <f t="shared" si="94"/>
        <v>5</v>
      </c>
    </row>
    <row r="3051" spans="1:9" x14ac:dyDescent="0.35">
      <c r="A3051" s="8" t="s">
        <v>680</v>
      </c>
      <c r="B3051" s="9">
        <v>7</v>
      </c>
      <c r="C3051" s="9">
        <v>1</v>
      </c>
      <c r="D3051" s="9">
        <v>1</v>
      </c>
      <c r="E3051" s="9">
        <v>2</v>
      </c>
      <c r="F3051" s="9">
        <v>11</v>
      </c>
      <c r="G3051" s="6" t="str">
        <f t="shared" si="92"/>
        <v>Brexit</v>
      </c>
      <c r="H3051" s="6">
        <f t="shared" si="93"/>
        <v>7</v>
      </c>
      <c r="I3051" s="6">
        <f t="shared" si="94"/>
        <v>4</v>
      </c>
    </row>
    <row r="3052" spans="1:9" x14ac:dyDescent="0.35">
      <c r="A3052" s="8" t="s">
        <v>762</v>
      </c>
      <c r="B3052" s="9">
        <v>1</v>
      </c>
      <c r="C3052" s="9">
        <v>2</v>
      </c>
      <c r="D3052" s="9"/>
      <c r="E3052" s="9">
        <v>1</v>
      </c>
      <c r="F3052" s="9">
        <v>4</v>
      </c>
      <c r="G3052" s="6" t="str">
        <f t="shared" si="92"/>
        <v>carbon storage</v>
      </c>
      <c r="H3052" s="6">
        <f t="shared" si="93"/>
        <v>1</v>
      </c>
      <c r="I3052" s="6">
        <f t="shared" si="94"/>
        <v>3</v>
      </c>
    </row>
    <row r="3053" spans="1:9" x14ac:dyDescent="0.35">
      <c r="A3053" s="8" t="s">
        <v>453</v>
      </c>
      <c r="B3053" s="9">
        <v>4</v>
      </c>
      <c r="C3053" s="9"/>
      <c r="D3053" s="9"/>
      <c r="E3053" s="9">
        <v>3</v>
      </c>
      <c r="F3053" s="9">
        <v>7</v>
      </c>
      <c r="G3053" s="6" t="str">
        <f t="shared" si="92"/>
        <v>food security</v>
      </c>
      <c r="H3053" s="6">
        <f t="shared" si="93"/>
        <v>4</v>
      </c>
      <c r="I3053" s="6">
        <f t="shared" si="94"/>
        <v>3</v>
      </c>
    </row>
    <row r="3054" spans="1:9" x14ac:dyDescent="0.35">
      <c r="A3054" s="8" t="s">
        <v>1009</v>
      </c>
      <c r="B3054" s="9">
        <v>4</v>
      </c>
      <c r="C3054" s="9">
        <v>1</v>
      </c>
      <c r="D3054" s="9"/>
      <c r="E3054" s="9">
        <v>2</v>
      </c>
      <c r="F3054" s="9">
        <v>7</v>
      </c>
      <c r="G3054" s="6" t="str">
        <f t="shared" si="92"/>
        <v>large-scale fisheries</v>
      </c>
      <c r="H3054" s="6">
        <f t="shared" si="93"/>
        <v>4</v>
      </c>
      <c r="I3054" s="6">
        <f t="shared" si="94"/>
        <v>3</v>
      </c>
    </row>
    <row r="3055" spans="1:9" x14ac:dyDescent="0.35">
      <c r="A3055" s="8" t="s">
        <v>430</v>
      </c>
      <c r="B3055" s="9">
        <v>5</v>
      </c>
      <c r="C3055" s="9">
        <v>1</v>
      </c>
      <c r="D3055" s="9"/>
      <c r="E3055" s="9">
        <v>2</v>
      </c>
      <c r="F3055" s="9">
        <v>8</v>
      </c>
      <c r="G3055" s="6" t="str">
        <f t="shared" si="92"/>
        <v>small-scale fisheries</v>
      </c>
      <c r="H3055" s="6">
        <f t="shared" si="93"/>
        <v>5</v>
      </c>
      <c r="I3055" s="6">
        <f t="shared" si="94"/>
        <v>3</v>
      </c>
    </row>
    <row r="3056" spans="1:9" x14ac:dyDescent="0.35">
      <c r="A3056" s="8" t="s">
        <v>1235</v>
      </c>
      <c r="B3056" s="9">
        <v>1</v>
      </c>
      <c r="C3056" s="9"/>
      <c r="D3056" s="9"/>
      <c r="E3056" s="9">
        <v>2</v>
      </c>
      <c r="F3056" s="9">
        <v>3</v>
      </c>
      <c r="G3056" s="6" t="str">
        <f t="shared" si="92"/>
        <v>beam trawl fisheries</v>
      </c>
      <c r="H3056" s="6">
        <f t="shared" si="93"/>
        <v>1</v>
      </c>
      <c r="I3056" s="6">
        <f t="shared" si="94"/>
        <v>2</v>
      </c>
    </row>
    <row r="3057" spans="1:9" x14ac:dyDescent="0.35">
      <c r="A3057" s="8" t="s">
        <v>944</v>
      </c>
      <c r="B3057" s="9"/>
      <c r="C3057" s="9"/>
      <c r="D3057" s="9"/>
      <c r="E3057" s="9">
        <v>2</v>
      </c>
      <c r="F3057" s="9">
        <v>2</v>
      </c>
      <c r="G3057" s="6" t="str">
        <f t="shared" si="92"/>
        <v>bycatch reduction measures</v>
      </c>
      <c r="H3057" s="6">
        <f t="shared" si="93"/>
        <v>0</v>
      </c>
      <c r="I3057" s="6">
        <f t="shared" si="94"/>
        <v>2</v>
      </c>
    </row>
    <row r="3058" spans="1:9" x14ac:dyDescent="0.35">
      <c r="A3058" s="8" t="s">
        <v>382</v>
      </c>
      <c r="B3058" s="9"/>
      <c r="C3058" s="9">
        <v>2</v>
      </c>
      <c r="D3058" s="9"/>
      <c r="E3058" s="9"/>
      <c r="F3058" s="9">
        <v>2</v>
      </c>
      <c r="G3058" s="6" t="str">
        <f t="shared" si="92"/>
        <v>cables</v>
      </c>
      <c r="H3058" s="6">
        <f t="shared" si="93"/>
        <v>0</v>
      </c>
      <c r="I3058" s="6">
        <f t="shared" si="94"/>
        <v>2</v>
      </c>
    </row>
    <row r="3059" spans="1:9" x14ac:dyDescent="0.35">
      <c r="A3059" s="8" t="s">
        <v>2054</v>
      </c>
      <c r="B3059" s="9"/>
      <c r="C3059" s="9">
        <v>2</v>
      </c>
      <c r="D3059" s="9"/>
      <c r="E3059" s="9"/>
      <c r="F3059" s="9">
        <v>2</v>
      </c>
      <c r="G3059" s="6" t="str">
        <f t="shared" si="92"/>
        <v>conflicts</v>
      </c>
      <c r="H3059" s="6">
        <f t="shared" si="93"/>
        <v>0</v>
      </c>
      <c r="I3059" s="6">
        <f t="shared" si="94"/>
        <v>2</v>
      </c>
    </row>
    <row r="3060" spans="1:9" x14ac:dyDescent="0.35">
      <c r="A3060" s="8" t="s">
        <v>664</v>
      </c>
      <c r="B3060" s="9">
        <v>3</v>
      </c>
      <c r="C3060" s="9">
        <v>2</v>
      </c>
      <c r="D3060" s="9"/>
      <c r="E3060" s="9"/>
      <c r="F3060" s="9">
        <v>5</v>
      </c>
      <c r="G3060" s="6" t="str">
        <f t="shared" si="92"/>
        <v>fisheries</v>
      </c>
      <c r="H3060" s="6">
        <f t="shared" si="93"/>
        <v>3</v>
      </c>
      <c r="I3060" s="6">
        <f t="shared" si="94"/>
        <v>2</v>
      </c>
    </row>
    <row r="3061" spans="1:9" x14ac:dyDescent="0.35">
      <c r="A3061" s="8" t="s">
        <v>764</v>
      </c>
      <c r="B3061" s="9"/>
      <c r="C3061" s="9">
        <v>2</v>
      </c>
      <c r="D3061" s="9"/>
      <c r="E3061" s="9"/>
      <c r="F3061" s="9">
        <v>2</v>
      </c>
      <c r="G3061" s="6" t="str">
        <f t="shared" si="92"/>
        <v>fishery sector attractiveness</v>
      </c>
      <c r="H3061" s="6">
        <f t="shared" si="93"/>
        <v>0</v>
      </c>
      <c r="I3061" s="6">
        <f t="shared" si="94"/>
        <v>2</v>
      </c>
    </row>
    <row r="3062" spans="1:9" x14ac:dyDescent="0.35">
      <c r="A3062" s="8" t="s">
        <v>645</v>
      </c>
      <c r="B3062" s="9">
        <v>9</v>
      </c>
      <c r="C3062" s="9">
        <v>1</v>
      </c>
      <c r="D3062" s="9"/>
      <c r="E3062" s="9">
        <v>1</v>
      </c>
      <c r="F3062" s="9">
        <v>11</v>
      </c>
      <c r="G3062" s="6" t="str">
        <f t="shared" si="92"/>
        <v>fishing</v>
      </c>
      <c r="H3062" s="6">
        <f t="shared" si="93"/>
        <v>9</v>
      </c>
      <c r="I3062" s="6">
        <f t="shared" si="94"/>
        <v>2</v>
      </c>
    </row>
    <row r="3063" spans="1:9" x14ac:dyDescent="0.35">
      <c r="A3063" s="8" t="s">
        <v>671</v>
      </c>
      <c r="B3063" s="9"/>
      <c r="C3063" s="9">
        <v>2</v>
      </c>
      <c r="D3063" s="9"/>
      <c r="E3063" s="9"/>
      <c r="F3063" s="9">
        <v>2</v>
      </c>
      <c r="G3063" s="6" t="str">
        <f t="shared" si="92"/>
        <v>innovation</v>
      </c>
      <c r="H3063" s="6">
        <f t="shared" si="93"/>
        <v>0</v>
      </c>
      <c r="I3063" s="6">
        <f t="shared" si="94"/>
        <v>2</v>
      </c>
    </row>
    <row r="3064" spans="1:9" x14ac:dyDescent="0.35">
      <c r="A3064" s="8" t="s">
        <v>868</v>
      </c>
      <c r="B3064" s="9"/>
      <c r="C3064" s="9">
        <v>1</v>
      </c>
      <c r="D3064" s="9"/>
      <c r="E3064" s="9">
        <v>1</v>
      </c>
      <c r="F3064" s="9">
        <v>2</v>
      </c>
      <c r="G3064" s="6" t="str">
        <f t="shared" si="92"/>
        <v>Landing obligation</v>
      </c>
      <c r="H3064" s="6">
        <f t="shared" si="93"/>
        <v>0</v>
      </c>
      <c r="I3064" s="6">
        <f t="shared" si="94"/>
        <v>2</v>
      </c>
    </row>
    <row r="3065" spans="1:9" x14ac:dyDescent="0.35">
      <c r="A3065" s="8" t="s">
        <v>428</v>
      </c>
      <c r="B3065" s="9"/>
      <c r="C3065" s="9">
        <v>1</v>
      </c>
      <c r="D3065" s="9"/>
      <c r="E3065" s="9">
        <v>1</v>
      </c>
      <c r="F3065" s="9">
        <v>2</v>
      </c>
      <c r="G3065" s="6" t="str">
        <f t="shared" si="92"/>
        <v>local communities</v>
      </c>
      <c r="H3065" s="6">
        <f t="shared" si="93"/>
        <v>0</v>
      </c>
      <c r="I3065" s="6">
        <f t="shared" si="94"/>
        <v>2</v>
      </c>
    </row>
    <row r="3066" spans="1:9" x14ac:dyDescent="0.35">
      <c r="A3066" s="8" t="s">
        <v>2187</v>
      </c>
      <c r="B3066" s="9"/>
      <c r="C3066" s="9">
        <v>1</v>
      </c>
      <c r="D3066" s="9"/>
      <c r="E3066" s="9">
        <v>1</v>
      </c>
      <c r="F3066" s="9">
        <v>2</v>
      </c>
      <c r="G3066" s="6" t="str">
        <f t="shared" si="92"/>
        <v>MSFD</v>
      </c>
      <c r="H3066" s="6">
        <f t="shared" si="93"/>
        <v>0</v>
      </c>
      <c r="I3066" s="6">
        <f t="shared" si="94"/>
        <v>2</v>
      </c>
    </row>
    <row r="3067" spans="1:9" x14ac:dyDescent="0.35">
      <c r="A3067" s="8" t="s">
        <v>933</v>
      </c>
      <c r="B3067" s="9">
        <v>1</v>
      </c>
      <c r="C3067" s="9"/>
      <c r="D3067" s="9"/>
      <c r="E3067" s="9">
        <v>2</v>
      </c>
      <c r="F3067" s="9">
        <v>3</v>
      </c>
      <c r="G3067" s="6" t="str">
        <f t="shared" si="92"/>
        <v>noise</v>
      </c>
      <c r="H3067" s="6">
        <f t="shared" si="93"/>
        <v>1</v>
      </c>
      <c r="I3067" s="6">
        <f t="shared" si="94"/>
        <v>2</v>
      </c>
    </row>
    <row r="3068" spans="1:9" x14ac:dyDescent="0.35">
      <c r="A3068" s="8" t="s">
        <v>2135</v>
      </c>
      <c r="B3068" s="9"/>
      <c r="C3068" s="9">
        <v>2</v>
      </c>
      <c r="D3068" s="9"/>
      <c r="E3068" s="9"/>
      <c r="F3068" s="9">
        <v>2</v>
      </c>
      <c r="G3068" s="6" t="str">
        <f t="shared" si="92"/>
        <v>opportunities</v>
      </c>
      <c r="H3068" s="6">
        <f t="shared" si="93"/>
        <v>0</v>
      </c>
      <c r="I3068" s="6">
        <f t="shared" si="94"/>
        <v>2</v>
      </c>
    </row>
    <row r="3069" spans="1:9" x14ac:dyDescent="0.35">
      <c r="A3069" s="8" t="s">
        <v>900</v>
      </c>
      <c r="B3069" s="9"/>
      <c r="C3069" s="9"/>
      <c r="D3069" s="9"/>
      <c r="E3069" s="9">
        <v>2</v>
      </c>
      <c r="F3069" s="9">
        <v>2</v>
      </c>
      <c r="G3069" s="6" t="str">
        <f t="shared" si="92"/>
        <v>public perception of fishing industry</v>
      </c>
      <c r="H3069" s="6">
        <f t="shared" si="93"/>
        <v>0</v>
      </c>
      <c r="I3069" s="6">
        <f t="shared" si="94"/>
        <v>2</v>
      </c>
    </row>
    <row r="3070" spans="1:9" x14ac:dyDescent="0.35">
      <c r="A3070" s="8" t="s">
        <v>2028</v>
      </c>
      <c r="B3070" s="9">
        <v>2</v>
      </c>
      <c r="C3070" s="9"/>
      <c r="D3070" s="9"/>
      <c r="E3070" s="9">
        <v>2</v>
      </c>
      <c r="F3070" s="9">
        <v>4</v>
      </c>
      <c r="G3070" s="6" t="str">
        <f t="shared" si="92"/>
        <v>revenue</v>
      </c>
      <c r="H3070" s="6">
        <f t="shared" si="93"/>
        <v>2</v>
      </c>
      <c r="I3070" s="6">
        <f t="shared" si="94"/>
        <v>2</v>
      </c>
    </row>
    <row r="3071" spans="1:9" x14ac:dyDescent="0.35">
      <c r="A3071" s="8" t="s">
        <v>328</v>
      </c>
      <c r="B3071" s="9"/>
      <c r="C3071" s="9"/>
      <c r="D3071" s="9">
        <v>2</v>
      </c>
      <c r="E3071" s="9"/>
      <c r="F3071" s="9">
        <v>2</v>
      </c>
      <c r="G3071" s="6" t="str">
        <f t="shared" si="92"/>
        <v>selective gear</v>
      </c>
      <c r="H3071" s="6">
        <f t="shared" si="93"/>
        <v>0</v>
      </c>
      <c r="I3071" s="6">
        <f t="shared" si="94"/>
        <v>2</v>
      </c>
    </row>
    <row r="3072" spans="1:9" x14ac:dyDescent="0.35">
      <c r="A3072" s="8" t="s">
        <v>1762</v>
      </c>
      <c r="B3072" s="9">
        <v>1</v>
      </c>
      <c r="C3072" s="9">
        <v>2</v>
      </c>
      <c r="D3072" s="9"/>
      <c r="E3072" s="9"/>
      <c r="F3072" s="9">
        <v>3</v>
      </c>
      <c r="G3072" s="6" t="str">
        <f t="shared" si="92"/>
        <v>socioeconomic impacts</v>
      </c>
      <c r="H3072" s="6">
        <f t="shared" si="93"/>
        <v>1</v>
      </c>
      <c r="I3072" s="6">
        <f t="shared" si="94"/>
        <v>2</v>
      </c>
    </row>
    <row r="3073" spans="1:9" x14ac:dyDescent="0.35">
      <c r="A3073" s="8" t="s">
        <v>2136</v>
      </c>
      <c r="B3073" s="9"/>
      <c r="C3073" s="9">
        <v>2</v>
      </c>
      <c r="D3073" s="9"/>
      <c r="E3073" s="9"/>
      <c r="F3073" s="9">
        <v>2</v>
      </c>
      <c r="G3073" s="6" t="str">
        <f t="shared" si="92"/>
        <v>synergies</v>
      </c>
      <c r="H3073" s="6">
        <f t="shared" si="93"/>
        <v>0</v>
      </c>
      <c r="I3073" s="6">
        <f t="shared" si="94"/>
        <v>2</v>
      </c>
    </row>
    <row r="3074" spans="1:9" x14ac:dyDescent="0.35">
      <c r="A3074" s="8" t="s">
        <v>2205</v>
      </c>
      <c r="B3074" s="9"/>
      <c r="C3074" s="9">
        <v>1</v>
      </c>
      <c r="D3074" s="9"/>
      <c r="E3074" s="9"/>
      <c r="F3074" s="9">
        <v>1</v>
      </c>
      <c r="G3074" s="6" t="str">
        <f t="shared" si="92"/>
        <v xml:space="preserve"> </v>
      </c>
      <c r="H3074" s="6">
        <f t="shared" si="93"/>
        <v>0</v>
      </c>
      <c r="I3074" s="6">
        <f t="shared" si="94"/>
        <v>1</v>
      </c>
    </row>
    <row r="3075" spans="1:9" x14ac:dyDescent="0.35">
      <c r="A3075" s="8" t="s">
        <v>847</v>
      </c>
      <c r="B3075" s="9"/>
      <c r="C3075" s="9">
        <v>1</v>
      </c>
      <c r="D3075" s="9"/>
      <c r="E3075" s="9"/>
      <c r="F3075" s="9">
        <v>1</v>
      </c>
      <c r="G3075" s="6" t="str">
        <f t="shared" si="92"/>
        <v>access</v>
      </c>
      <c r="H3075" s="6">
        <f t="shared" si="93"/>
        <v>0</v>
      </c>
      <c r="I3075" s="6">
        <f t="shared" si="94"/>
        <v>1</v>
      </c>
    </row>
    <row r="3076" spans="1:9" x14ac:dyDescent="0.35">
      <c r="A3076" s="8" t="s">
        <v>1859</v>
      </c>
      <c r="B3076" s="9">
        <v>1</v>
      </c>
      <c r="C3076" s="9">
        <v>1</v>
      </c>
      <c r="D3076" s="9"/>
      <c r="E3076" s="9"/>
      <c r="F3076" s="9">
        <v>2</v>
      </c>
      <c r="G3076" s="6" t="str">
        <f t="shared" si="92"/>
        <v>acidification</v>
      </c>
      <c r="H3076" s="6">
        <f t="shared" si="93"/>
        <v>1</v>
      </c>
      <c r="I3076" s="6">
        <f t="shared" si="94"/>
        <v>1</v>
      </c>
    </row>
    <row r="3077" spans="1:9" x14ac:dyDescent="0.35">
      <c r="A3077" s="8" t="s">
        <v>1005</v>
      </c>
      <c r="B3077" s="9"/>
      <c r="C3077" s="9"/>
      <c r="D3077" s="9">
        <v>1</v>
      </c>
      <c r="E3077" s="9"/>
      <c r="F3077" s="9">
        <v>1</v>
      </c>
      <c r="G3077" s="6" t="str">
        <f t="shared" si="92"/>
        <v>alternative fishing grounds</v>
      </c>
      <c r="H3077" s="6">
        <f t="shared" si="93"/>
        <v>0</v>
      </c>
      <c r="I3077" s="6">
        <f t="shared" si="94"/>
        <v>1</v>
      </c>
    </row>
    <row r="3078" spans="1:9" x14ac:dyDescent="0.35">
      <c r="A3078" s="8" t="s">
        <v>845</v>
      </c>
      <c r="B3078" s="9"/>
      <c r="C3078" s="9">
        <v>1</v>
      </c>
      <c r="D3078" s="9"/>
      <c r="E3078" s="9"/>
      <c r="F3078" s="9">
        <v>1</v>
      </c>
      <c r="G3078" s="6" t="str">
        <f t="shared" si="92"/>
        <v>aquaculture</v>
      </c>
      <c r="H3078" s="6">
        <f t="shared" si="93"/>
        <v>0</v>
      </c>
      <c r="I3078" s="6">
        <f t="shared" si="94"/>
        <v>1</v>
      </c>
    </row>
    <row r="3079" spans="1:9" x14ac:dyDescent="0.35">
      <c r="A3079" s="8" t="s">
        <v>763</v>
      </c>
      <c r="B3079" s="9"/>
      <c r="C3079" s="9">
        <v>1</v>
      </c>
      <c r="D3079" s="9"/>
      <c r="E3079" s="9"/>
      <c r="F3079" s="9">
        <v>1</v>
      </c>
      <c r="G3079" s="6" t="str">
        <f t="shared" si="92"/>
        <v>artificialization</v>
      </c>
      <c r="H3079" s="6">
        <f t="shared" si="93"/>
        <v>0</v>
      </c>
      <c r="I3079" s="6">
        <f t="shared" si="94"/>
        <v>1</v>
      </c>
    </row>
    <row r="3080" spans="1:9" x14ac:dyDescent="0.35">
      <c r="A3080" s="8" t="s">
        <v>2107</v>
      </c>
      <c r="B3080" s="9">
        <v>1</v>
      </c>
      <c r="C3080" s="9"/>
      <c r="D3080" s="9"/>
      <c r="E3080" s="9">
        <v>1</v>
      </c>
      <c r="F3080" s="9">
        <v>2</v>
      </c>
      <c r="G3080" s="6" t="str">
        <f t="shared" ref="G3080:G3111" si="95">A3080</f>
        <v>carbon emission</v>
      </c>
      <c r="H3080" s="6">
        <f t="shared" ref="H3080:H3111" si="96">B3080</f>
        <v>1</v>
      </c>
      <c r="I3080" s="6">
        <f t="shared" ref="I3080:I3111" si="97">F3080-H3080</f>
        <v>1</v>
      </c>
    </row>
    <row r="3081" spans="1:9" x14ac:dyDescent="0.35">
      <c r="A3081" s="8" t="s">
        <v>852</v>
      </c>
      <c r="B3081" s="9"/>
      <c r="C3081" s="9">
        <v>1</v>
      </c>
      <c r="D3081" s="9"/>
      <c r="E3081" s="9"/>
      <c r="F3081" s="9">
        <v>1</v>
      </c>
      <c r="G3081" s="6" t="str">
        <f t="shared" si="95"/>
        <v>claiming land</v>
      </c>
      <c r="H3081" s="6">
        <f t="shared" si="96"/>
        <v>0</v>
      </c>
      <c r="I3081" s="6">
        <f t="shared" si="97"/>
        <v>1</v>
      </c>
    </row>
    <row r="3082" spans="1:9" x14ac:dyDescent="0.35">
      <c r="A3082" s="8" t="s">
        <v>863</v>
      </c>
      <c r="B3082" s="9"/>
      <c r="C3082" s="9">
        <v>1</v>
      </c>
      <c r="D3082" s="9"/>
      <c r="E3082" s="9"/>
      <c r="F3082" s="9">
        <v>1</v>
      </c>
      <c r="G3082" s="6" t="str">
        <f t="shared" si="95"/>
        <v>closed areas</v>
      </c>
      <c r="H3082" s="6">
        <f t="shared" si="96"/>
        <v>0</v>
      </c>
      <c r="I3082" s="6">
        <f t="shared" si="97"/>
        <v>1</v>
      </c>
    </row>
    <row r="3083" spans="1:9" x14ac:dyDescent="0.35">
      <c r="A3083" s="8" t="s">
        <v>155</v>
      </c>
      <c r="B3083" s="9"/>
      <c r="C3083" s="9"/>
      <c r="D3083" s="9"/>
      <c r="E3083" s="9">
        <v>1</v>
      </c>
      <c r="F3083" s="9">
        <v>1</v>
      </c>
      <c r="G3083" s="6" t="str">
        <f t="shared" si="95"/>
        <v>coastal communities</v>
      </c>
      <c r="H3083" s="6">
        <f t="shared" si="96"/>
        <v>0</v>
      </c>
      <c r="I3083" s="6">
        <f t="shared" si="97"/>
        <v>1</v>
      </c>
    </row>
    <row r="3084" spans="1:9" x14ac:dyDescent="0.35">
      <c r="A3084" s="8" t="s">
        <v>777</v>
      </c>
      <c r="B3084" s="9"/>
      <c r="C3084" s="9">
        <v>1</v>
      </c>
      <c r="D3084" s="9"/>
      <c r="E3084" s="9"/>
      <c r="F3084" s="9">
        <v>1</v>
      </c>
      <c r="G3084" s="6" t="str">
        <f t="shared" si="95"/>
        <v>coastal states</v>
      </c>
      <c r="H3084" s="6">
        <f t="shared" si="96"/>
        <v>0</v>
      </c>
      <c r="I3084" s="6">
        <f t="shared" si="97"/>
        <v>1</v>
      </c>
    </row>
    <row r="3085" spans="1:9" x14ac:dyDescent="0.35">
      <c r="A3085" s="8" t="s">
        <v>771</v>
      </c>
      <c r="B3085" s="9"/>
      <c r="C3085" s="9">
        <v>1</v>
      </c>
      <c r="D3085" s="9"/>
      <c r="E3085" s="9"/>
      <c r="F3085" s="9">
        <v>1</v>
      </c>
      <c r="G3085" s="6" t="str">
        <f t="shared" si="95"/>
        <v>cohabilitation of activities</v>
      </c>
      <c r="H3085" s="6">
        <f t="shared" si="96"/>
        <v>0</v>
      </c>
      <c r="I3085" s="6">
        <f t="shared" si="97"/>
        <v>1</v>
      </c>
    </row>
    <row r="3086" spans="1:9" x14ac:dyDescent="0.35">
      <c r="A3086" s="8" t="s">
        <v>783</v>
      </c>
      <c r="B3086" s="9"/>
      <c r="C3086" s="9">
        <v>1</v>
      </c>
      <c r="D3086" s="9"/>
      <c r="E3086" s="9"/>
      <c r="F3086" s="9">
        <v>1</v>
      </c>
      <c r="G3086" s="6" t="str">
        <f t="shared" si="95"/>
        <v>collaboration</v>
      </c>
      <c r="H3086" s="6">
        <f t="shared" si="96"/>
        <v>0</v>
      </c>
      <c r="I3086" s="6">
        <f t="shared" si="97"/>
        <v>1</v>
      </c>
    </row>
    <row r="3087" spans="1:9" x14ac:dyDescent="0.35">
      <c r="A3087" s="8" t="s">
        <v>940</v>
      </c>
      <c r="B3087" s="9"/>
      <c r="C3087" s="9"/>
      <c r="D3087" s="9"/>
      <c r="E3087" s="9">
        <v>1</v>
      </c>
      <c r="F3087" s="9">
        <v>1</v>
      </c>
      <c r="G3087" s="6" t="str">
        <f t="shared" si="95"/>
        <v>community resilience</v>
      </c>
      <c r="H3087" s="6">
        <f t="shared" si="96"/>
        <v>0</v>
      </c>
      <c r="I3087" s="6">
        <f t="shared" si="97"/>
        <v>1</v>
      </c>
    </row>
    <row r="3088" spans="1:9" x14ac:dyDescent="0.35">
      <c r="A3088" s="8" t="s">
        <v>2083</v>
      </c>
      <c r="B3088" s="9"/>
      <c r="C3088" s="9">
        <v>1</v>
      </c>
      <c r="D3088" s="9"/>
      <c r="E3088" s="9"/>
      <c r="F3088" s="9">
        <v>1</v>
      </c>
      <c r="G3088" s="6" t="str">
        <f t="shared" si="95"/>
        <v>conservation</v>
      </c>
      <c r="H3088" s="6">
        <f t="shared" si="96"/>
        <v>0</v>
      </c>
      <c r="I3088" s="6">
        <f t="shared" si="97"/>
        <v>1</v>
      </c>
    </row>
    <row r="3089" spans="1:9" x14ac:dyDescent="0.35">
      <c r="A3089" s="8" t="s">
        <v>2134</v>
      </c>
      <c r="B3089" s="9"/>
      <c r="C3089" s="9">
        <v>1</v>
      </c>
      <c r="D3089" s="9"/>
      <c r="E3089" s="9"/>
      <c r="F3089" s="9">
        <v>1</v>
      </c>
      <c r="G3089" s="6" t="str">
        <f t="shared" si="95"/>
        <v>control and enforcement</v>
      </c>
      <c r="H3089" s="6">
        <f t="shared" si="96"/>
        <v>0</v>
      </c>
      <c r="I3089" s="6">
        <f t="shared" si="97"/>
        <v>1</v>
      </c>
    </row>
    <row r="3090" spans="1:9" x14ac:dyDescent="0.35">
      <c r="A3090" s="8" t="s">
        <v>775</v>
      </c>
      <c r="B3090" s="9"/>
      <c r="C3090" s="9">
        <v>1</v>
      </c>
      <c r="D3090" s="9"/>
      <c r="E3090" s="9"/>
      <c r="F3090" s="9">
        <v>1</v>
      </c>
      <c r="G3090" s="6" t="str">
        <f t="shared" si="95"/>
        <v>decision making</v>
      </c>
      <c r="H3090" s="6">
        <f t="shared" si="96"/>
        <v>0</v>
      </c>
      <c r="I3090" s="6">
        <f t="shared" si="97"/>
        <v>1</v>
      </c>
    </row>
    <row r="3091" spans="1:9" x14ac:dyDescent="0.35">
      <c r="A3091" s="8" t="s">
        <v>832</v>
      </c>
      <c r="B3091" s="9"/>
      <c r="C3091" s="9">
        <v>1</v>
      </c>
      <c r="D3091" s="9"/>
      <c r="E3091" s="9"/>
      <c r="F3091" s="9">
        <v>1</v>
      </c>
      <c r="G3091" s="6" t="str">
        <f t="shared" si="95"/>
        <v>definitions and joint visions</v>
      </c>
      <c r="H3091" s="6">
        <f t="shared" si="96"/>
        <v>0</v>
      </c>
      <c r="I3091" s="6">
        <f t="shared" si="97"/>
        <v>1</v>
      </c>
    </row>
    <row r="3092" spans="1:9" x14ac:dyDescent="0.35">
      <c r="A3092" s="8" t="s">
        <v>759</v>
      </c>
      <c r="B3092" s="9"/>
      <c r="C3092" s="9">
        <v>1</v>
      </c>
      <c r="D3092" s="9"/>
      <c r="E3092" s="9"/>
      <c r="F3092" s="9">
        <v>1</v>
      </c>
      <c r="G3092" s="6" t="str">
        <f t="shared" si="95"/>
        <v>delayed advice</v>
      </c>
      <c r="H3092" s="6">
        <f t="shared" si="96"/>
        <v>0</v>
      </c>
      <c r="I3092" s="6">
        <f t="shared" si="97"/>
        <v>1</v>
      </c>
    </row>
    <row r="3093" spans="1:9" x14ac:dyDescent="0.35">
      <c r="A3093" s="8" t="s">
        <v>1537</v>
      </c>
      <c r="B3093" s="9"/>
      <c r="C3093" s="9"/>
      <c r="D3093" s="9">
        <v>1</v>
      </c>
      <c r="E3093" s="9"/>
      <c r="F3093" s="9">
        <v>1</v>
      </c>
      <c r="G3093" s="6" t="str">
        <f t="shared" si="95"/>
        <v>demersal fisheries</v>
      </c>
      <c r="H3093" s="6">
        <f t="shared" si="96"/>
        <v>0</v>
      </c>
      <c r="I3093" s="6">
        <f t="shared" si="97"/>
        <v>1</v>
      </c>
    </row>
    <row r="3094" spans="1:9" x14ac:dyDescent="0.35">
      <c r="A3094" s="8" t="s">
        <v>892</v>
      </c>
      <c r="B3094" s="9"/>
      <c r="C3094" s="9"/>
      <c r="D3094" s="9"/>
      <c r="E3094" s="9">
        <v>1</v>
      </c>
      <c r="F3094" s="9">
        <v>1</v>
      </c>
      <c r="G3094" s="6" t="str">
        <f t="shared" si="95"/>
        <v>diversification</v>
      </c>
      <c r="H3094" s="6">
        <f t="shared" si="96"/>
        <v>0</v>
      </c>
      <c r="I3094" s="6">
        <f t="shared" si="97"/>
        <v>1</v>
      </c>
    </row>
    <row r="3095" spans="1:9" x14ac:dyDescent="0.35">
      <c r="A3095" s="8" t="s">
        <v>938</v>
      </c>
      <c r="B3095" s="9"/>
      <c r="C3095" s="9"/>
      <c r="D3095" s="9"/>
      <c r="E3095" s="9">
        <v>1</v>
      </c>
      <c r="F3095" s="9">
        <v>1</v>
      </c>
      <c r="G3095" s="6" t="str">
        <f t="shared" si="95"/>
        <v>ecological transition</v>
      </c>
      <c r="H3095" s="6">
        <f t="shared" si="96"/>
        <v>0</v>
      </c>
      <c r="I3095" s="6">
        <f t="shared" si="97"/>
        <v>1</v>
      </c>
    </row>
    <row r="3096" spans="1:9" x14ac:dyDescent="0.35">
      <c r="A3096" s="8" t="s">
        <v>1642</v>
      </c>
      <c r="B3096" s="9">
        <v>2</v>
      </c>
      <c r="C3096" s="9">
        <v>1</v>
      </c>
      <c r="D3096" s="9"/>
      <c r="E3096" s="9"/>
      <c r="F3096" s="9">
        <v>3</v>
      </c>
      <c r="G3096" s="6" t="str">
        <f t="shared" si="95"/>
        <v>ecosystem services</v>
      </c>
      <c r="H3096" s="6">
        <f t="shared" si="96"/>
        <v>2</v>
      </c>
      <c r="I3096" s="6">
        <f t="shared" si="97"/>
        <v>1</v>
      </c>
    </row>
    <row r="3097" spans="1:9" x14ac:dyDescent="0.35">
      <c r="A3097" s="8" t="s">
        <v>2150</v>
      </c>
      <c r="B3097" s="9"/>
      <c r="C3097" s="9"/>
      <c r="D3097" s="9">
        <v>1</v>
      </c>
      <c r="E3097" s="9"/>
      <c r="F3097" s="9">
        <v>1</v>
      </c>
      <c r="G3097" s="6" t="str">
        <f t="shared" si="95"/>
        <v>employment in recreational fisheries</v>
      </c>
      <c r="H3097" s="6">
        <f t="shared" si="96"/>
        <v>0</v>
      </c>
      <c r="I3097" s="6">
        <f t="shared" si="97"/>
        <v>1</v>
      </c>
    </row>
    <row r="3098" spans="1:9" x14ac:dyDescent="0.35">
      <c r="A3098" s="8" t="s">
        <v>2149</v>
      </c>
      <c r="B3098" s="9"/>
      <c r="C3098" s="9"/>
      <c r="D3098" s="9">
        <v>1</v>
      </c>
      <c r="E3098" s="9"/>
      <c r="F3098" s="9">
        <v>1</v>
      </c>
      <c r="G3098" s="6" t="str">
        <f t="shared" si="95"/>
        <v>employment in tourism</v>
      </c>
      <c r="H3098" s="6">
        <f t="shared" si="96"/>
        <v>0</v>
      </c>
      <c r="I3098" s="6">
        <f t="shared" si="97"/>
        <v>1</v>
      </c>
    </row>
    <row r="3099" spans="1:9" x14ac:dyDescent="0.35">
      <c r="A3099" s="8" t="s">
        <v>2171</v>
      </c>
      <c r="B3099" s="9"/>
      <c r="C3099" s="9">
        <v>1</v>
      </c>
      <c r="D3099" s="9"/>
      <c r="E3099" s="9"/>
      <c r="F3099" s="9">
        <v>1</v>
      </c>
      <c r="G3099" s="6" t="str">
        <f t="shared" si="95"/>
        <v>employment on land</v>
      </c>
      <c r="H3099" s="6">
        <f t="shared" si="96"/>
        <v>0</v>
      </c>
      <c r="I3099" s="6">
        <f t="shared" si="97"/>
        <v>1</v>
      </c>
    </row>
    <row r="3100" spans="1:9" x14ac:dyDescent="0.35">
      <c r="A3100" s="8" t="s">
        <v>889</v>
      </c>
      <c r="B3100" s="9"/>
      <c r="C3100" s="9"/>
      <c r="D3100" s="9"/>
      <c r="E3100" s="9">
        <v>1</v>
      </c>
      <c r="F3100" s="9">
        <v>1</v>
      </c>
      <c r="G3100" s="6" t="str">
        <f t="shared" si="95"/>
        <v>energy consumption</v>
      </c>
      <c r="H3100" s="6">
        <f t="shared" si="96"/>
        <v>0</v>
      </c>
      <c r="I3100" s="6">
        <f t="shared" si="97"/>
        <v>1</v>
      </c>
    </row>
    <row r="3101" spans="1:9" x14ac:dyDescent="0.35">
      <c r="A3101" s="8" t="s">
        <v>2151</v>
      </c>
      <c r="B3101" s="9"/>
      <c r="C3101" s="9">
        <v>1</v>
      </c>
      <c r="D3101" s="9"/>
      <c r="E3101" s="9"/>
      <c r="F3101" s="9">
        <v>1</v>
      </c>
      <c r="G3101" s="6" t="str">
        <f t="shared" si="95"/>
        <v>energy demand</v>
      </c>
      <c r="H3101" s="6">
        <f t="shared" si="96"/>
        <v>0</v>
      </c>
      <c r="I3101" s="6">
        <f t="shared" si="97"/>
        <v>1</v>
      </c>
    </row>
    <row r="3102" spans="1:9" x14ac:dyDescent="0.35">
      <c r="A3102" s="8" t="s">
        <v>841</v>
      </c>
      <c r="B3102" s="9"/>
      <c r="C3102" s="9">
        <v>1</v>
      </c>
      <c r="D3102" s="9"/>
      <c r="E3102" s="9"/>
      <c r="F3102" s="9">
        <v>1</v>
      </c>
      <c r="G3102" s="6" t="str">
        <f t="shared" si="95"/>
        <v>energy islands</v>
      </c>
      <c r="H3102" s="6">
        <f t="shared" si="96"/>
        <v>0</v>
      </c>
      <c r="I3102" s="6">
        <f t="shared" si="97"/>
        <v>1</v>
      </c>
    </row>
    <row r="3103" spans="1:9" x14ac:dyDescent="0.35">
      <c r="A3103" s="8" t="s">
        <v>774</v>
      </c>
      <c r="B3103" s="9"/>
      <c r="C3103" s="9">
        <v>1</v>
      </c>
      <c r="D3103" s="9"/>
      <c r="E3103" s="9"/>
      <c r="F3103" s="9">
        <v>1</v>
      </c>
      <c r="G3103" s="6" t="str">
        <f t="shared" si="95"/>
        <v>enforcement</v>
      </c>
      <c r="H3103" s="6">
        <f t="shared" si="96"/>
        <v>0</v>
      </c>
      <c r="I3103" s="6">
        <f t="shared" si="97"/>
        <v>1</v>
      </c>
    </row>
    <row r="3104" spans="1:9" x14ac:dyDescent="0.35">
      <c r="A3104" s="8" t="s">
        <v>864</v>
      </c>
      <c r="B3104" s="9"/>
      <c r="C3104" s="9">
        <v>1</v>
      </c>
      <c r="D3104" s="9"/>
      <c r="E3104" s="9"/>
      <c r="F3104" s="9">
        <v>1</v>
      </c>
      <c r="G3104" s="6" t="str">
        <f t="shared" si="95"/>
        <v>fisher impacts</v>
      </c>
      <c r="H3104" s="6">
        <f t="shared" si="96"/>
        <v>0</v>
      </c>
      <c r="I3104" s="6">
        <f t="shared" si="97"/>
        <v>1</v>
      </c>
    </row>
    <row r="3105" spans="1:9" x14ac:dyDescent="0.35">
      <c r="A3105" s="8" t="s">
        <v>634</v>
      </c>
      <c r="B3105" s="9">
        <v>1</v>
      </c>
      <c r="C3105" s="9"/>
      <c r="D3105" s="9"/>
      <c r="E3105" s="9">
        <v>1</v>
      </c>
      <c r="F3105" s="9">
        <v>2</v>
      </c>
      <c r="G3105" s="6" t="str">
        <f t="shared" si="95"/>
        <v>fishing net</v>
      </c>
      <c r="H3105" s="6">
        <f t="shared" si="96"/>
        <v>1</v>
      </c>
      <c r="I3105" s="6">
        <f t="shared" si="97"/>
        <v>1</v>
      </c>
    </row>
    <row r="3106" spans="1:9" x14ac:dyDescent="0.35">
      <c r="A3106" s="8" t="s">
        <v>663</v>
      </c>
      <c r="B3106" s="9"/>
      <c r="C3106" s="9">
        <v>1</v>
      </c>
      <c r="D3106" s="9"/>
      <c r="E3106" s="9"/>
      <c r="F3106" s="9">
        <v>1</v>
      </c>
      <c r="G3106" s="6" t="str">
        <f t="shared" si="95"/>
        <v>fishing zones</v>
      </c>
      <c r="H3106" s="6">
        <f t="shared" si="96"/>
        <v>0</v>
      </c>
      <c r="I3106" s="6">
        <f t="shared" si="97"/>
        <v>1</v>
      </c>
    </row>
    <row r="3107" spans="1:9" x14ac:dyDescent="0.35">
      <c r="A3107" s="8" t="s">
        <v>848</v>
      </c>
      <c r="B3107" s="9"/>
      <c r="C3107" s="9">
        <v>1</v>
      </c>
      <c r="D3107" s="9"/>
      <c r="E3107" s="9"/>
      <c r="F3107" s="9">
        <v>1</v>
      </c>
      <c r="G3107" s="6" t="str">
        <f t="shared" si="95"/>
        <v>food production</v>
      </c>
      <c r="H3107" s="6">
        <f t="shared" si="96"/>
        <v>0</v>
      </c>
      <c r="I3107" s="6">
        <f t="shared" si="97"/>
        <v>1</v>
      </c>
    </row>
    <row r="3108" spans="1:9" x14ac:dyDescent="0.35">
      <c r="A3108" s="8" t="s">
        <v>768</v>
      </c>
      <c r="B3108" s="9"/>
      <c r="C3108" s="9">
        <v>1</v>
      </c>
      <c r="D3108" s="9"/>
      <c r="E3108" s="9"/>
      <c r="F3108" s="9">
        <v>1</v>
      </c>
      <c r="G3108" s="6" t="str">
        <f t="shared" si="95"/>
        <v>fuel cost</v>
      </c>
      <c r="H3108" s="6">
        <f t="shared" si="96"/>
        <v>0</v>
      </c>
      <c r="I3108" s="6">
        <f t="shared" si="97"/>
        <v>1</v>
      </c>
    </row>
    <row r="3109" spans="1:9" x14ac:dyDescent="0.35">
      <c r="A3109" s="8" t="s">
        <v>767</v>
      </c>
      <c r="B3109" s="9"/>
      <c r="C3109" s="9">
        <v>1</v>
      </c>
      <c r="D3109" s="9"/>
      <c r="E3109" s="9"/>
      <c r="F3109" s="9">
        <v>1</v>
      </c>
      <c r="G3109" s="6" t="str">
        <f t="shared" si="95"/>
        <v>gear cost</v>
      </c>
      <c r="H3109" s="6">
        <f t="shared" si="96"/>
        <v>0</v>
      </c>
      <c r="I3109" s="6">
        <f t="shared" si="97"/>
        <v>1</v>
      </c>
    </row>
    <row r="3110" spans="1:9" x14ac:dyDescent="0.35">
      <c r="A3110" s="8" t="s">
        <v>923</v>
      </c>
      <c r="B3110" s="9"/>
      <c r="C3110" s="9"/>
      <c r="D3110" s="9"/>
      <c r="E3110" s="9">
        <v>1</v>
      </c>
      <c r="F3110" s="9">
        <v>1</v>
      </c>
      <c r="G3110" s="6" t="str">
        <f t="shared" si="95"/>
        <v>gear restrictions</v>
      </c>
      <c r="H3110" s="6">
        <f t="shared" si="96"/>
        <v>0</v>
      </c>
      <c r="I3110" s="6">
        <f t="shared" si="97"/>
        <v>1</v>
      </c>
    </row>
    <row r="3111" spans="1:9" x14ac:dyDescent="0.35">
      <c r="A3111" s="8" t="s">
        <v>784</v>
      </c>
      <c r="B3111" s="9"/>
      <c r="C3111" s="9">
        <v>1</v>
      </c>
      <c r="D3111" s="9"/>
      <c r="E3111" s="9"/>
      <c r="F3111" s="9">
        <v>1</v>
      </c>
      <c r="G3111" s="6" t="str">
        <f t="shared" si="95"/>
        <v>ICES</v>
      </c>
      <c r="H3111" s="6">
        <f t="shared" si="96"/>
        <v>0</v>
      </c>
      <c r="I3111" s="6">
        <f t="shared" si="97"/>
        <v>1</v>
      </c>
    </row>
    <row r="3112" spans="1:9" x14ac:dyDescent="0.35">
      <c r="A3112" s="8" t="s">
        <v>773</v>
      </c>
      <c r="B3112" s="9"/>
      <c r="C3112" s="9">
        <v>1</v>
      </c>
      <c r="D3112" s="9"/>
      <c r="E3112" s="9"/>
      <c r="F3112" s="9">
        <v>1</v>
      </c>
      <c r="G3112" s="6" t="str">
        <f t="shared" ref="G3112:G3143" si="98">A3112</f>
        <v>implementation</v>
      </c>
      <c r="H3112" s="6">
        <f t="shared" ref="H3112:H3143" si="99">B3112</f>
        <v>0</v>
      </c>
      <c r="I3112" s="6">
        <f t="shared" ref="I3112:I3143" si="100">F3112-H3112</f>
        <v>1</v>
      </c>
    </row>
    <row r="3113" spans="1:9" x14ac:dyDescent="0.35">
      <c r="A3113" s="8" t="s">
        <v>13</v>
      </c>
      <c r="B3113" s="9"/>
      <c r="C3113" s="9">
        <v>1</v>
      </c>
      <c r="D3113" s="9"/>
      <c r="E3113" s="9"/>
      <c r="F3113" s="9">
        <v>1</v>
      </c>
      <c r="G3113" s="6" t="str">
        <f t="shared" si="98"/>
        <v>Industry</v>
      </c>
      <c r="H3113" s="6">
        <f t="shared" si="99"/>
        <v>0</v>
      </c>
      <c r="I3113" s="6">
        <f t="shared" si="100"/>
        <v>1</v>
      </c>
    </row>
    <row r="3114" spans="1:9" x14ac:dyDescent="0.35">
      <c r="A3114" s="8" t="s">
        <v>867</v>
      </c>
      <c r="B3114" s="9"/>
      <c r="C3114" s="9">
        <v>1</v>
      </c>
      <c r="D3114" s="9"/>
      <c r="E3114" s="9"/>
      <c r="F3114" s="9">
        <v>1</v>
      </c>
      <c r="G3114" s="6" t="str">
        <f t="shared" si="98"/>
        <v>infrastructure</v>
      </c>
      <c r="H3114" s="6">
        <f t="shared" si="99"/>
        <v>0</v>
      </c>
      <c r="I3114" s="6">
        <f t="shared" si="100"/>
        <v>1</v>
      </c>
    </row>
    <row r="3115" spans="1:9" x14ac:dyDescent="0.35">
      <c r="A3115" s="8" t="s">
        <v>770</v>
      </c>
      <c r="B3115" s="9"/>
      <c r="C3115" s="9">
        <v>1</v>
      </c>
      <c r="D3115" s="9"/>
      <c r="E3115" s="9"/>
      <c r="F3115" s="9">
        <v>1</v>
      </c>
      <c r="G3115" s="6" t="str">
        <f t="shared" si="98"/>
        <v>knowledge</v>
      </c>
      <c r="H3115" s="6">
        <f t="shared" si="99"/>
        <v>0</v>
      </c>
      <c r="I3115" s="6">
        <f t="shared" si="100"/>
        <v>1</v>
      </c>
    </row>
    <row r="3116" spans="1:9" x14ac:dyDescent="0.35">
      <c r="A3116" s="8" t="s">
        <v>2175</v>
      </c>
      <c r="B3116" s="9"/>
      <c r="C3116" s="9"/>
      <c r="D3116" s="9"/>
      <c r="E3116" s="9">
        <v>1</v>
      </c>
      <c r="F3116" s="9">
        <v>1</v>
      </c>
      <c r="G3116" s="6" t="str">
        <f t="shared" si="98"/>
        <v>labour standards</v>
      </c>
      <c r="H3116" s="6">
        <f t="shared" si="99"/>
        <v>0</v>
      </c>
      <c r="I3116" s="6">
        <f t="shared" si="100"/>
        <v>1</v>
      </c>
    </row>
    <row r="3117" spans="1:9" x14ac:dyDescent="0.35">
      <c r="A3117" s="8" t="s">
        <v>831</v>
      </c>
      <c r="B3117" s="9"/>
      <c r="C3117" s="9">
        <v>1</v>
      </c>
      <c r="D3117" s="9"/>
      <c r="E3117" s="9"/>
      <c r="F3117" s="9">
        <v>1</v>
      </c>
      <c r="G3117" s="6" t="str">
        <f t="shared" si="98"/>
        <v>legal thresholds</v>
      </c>
      <c r="H3117" s="6">
        <f t="shared" si="99"/>
        <v>0</v>
      </c>
      <c r="I3117" s="6">
        <f t="shared" si="100"/>
        <v>1</v>
      </c>
    </row>
    <row r="3118" spans="1:9" x14ac:dyDescent="0.35">
      <c r="A3118" s="8" t="s">
        <v>1101</v>
      </c>
      <c r="B3118" s="9"/>
      <c r="C3118" s="9">
        <v>1</v>
      </c>
      <c r="D3118" s="9"/>
      <c r="E3118" s="9"/>
      <c r="F3118" s="9">
        <v>1</v>
      </c>
      <c r="G3118" s="6" t="str">
        <f t="shared" si="98"/>
        <v>livelihood</v>
      </c>
      <c r="H3118" s="6">
        <f t="shared" si="99"/>
        <v>0</v>
      </c>
      <c r="I3118" s="6">
        <f t="shared" si="100"/>
        <v>1</v>
      </c>
    </row>
    <row r="3119" spans="1:9" x14ac:dyDescent="0.35">
      <c r="A3119" s="8" t="s">
        <v>898</v>
      </c>
      <c r="B3119" s="9"/>
      <c r="C3119" s="9"/>
      <c r="D3119" s="9"/>
      <c r="E3119" s="9">
        <v>1</v>
      </c>
      <c r="F3119" s="9">
        <v>1</v>
      </c>
      <c r="G3119" s="6" t="str">
        <f t="shared" si="98"/>
        <v>loss of fishing grounds</v>
      </c>
      <c r="H3119" s="6">
        <f t="shared" si="99"/>
        <v>0</v>
      </c>
      <c r="I3119" s="6">
        <f t="shared" si="100"/>
        <v>1</v>
      </c>
    </row>
    <row r="3120" spans="1:9" x14ac:dyDescent="0.35">
      <c r="A3120" s="8" t="s">
        <v>700</v>
      </c>
      <c r="B3120" s="9"/>
      <c r="C3120" s="9">
        <v>1</v>
      </c>
      <c r="D3120" s="9"/>
      <c r="E3120" s="9"/>
      <c r="F3120" s="9">
        <v>1</v>
      </c>
      <c r="G3120" s="6" t="str">
        <f t="shared" si="98"/>
        <v>LTMS</v>
      </c>
      <c r="H3120" s="6">
        <f t="shared" si="99"/>
        <v>0</v>
      </c>
      <c r="I3120" s="6">
        <f t="shared" si="100"/>
        <v>1</v>
      </c>
    </row>
    <row r="3121" spans="1:9" x14ac:dyDescent="0.35">
      <c r="A3121" s="8" t="s">
        <v>826</v>
      </c>
      <c r="B3121" s="9"/>
      <c r="C3121" s="9">
        <v>1</v>
      </c>
      <c r="D3121" s="9"/>
      <c r="E3121" s="9"/>
      <c r="F3121" s="9">
        <v>1</v>
      </c>
      <c r="G3121" s="6" t="str">
        <f t="shared" si="98"/>
        <v>management framework</v>
      </c>
      <c r="H3121" s="6">
        <f t="shared" si="99"/>
        <v>0</v>
      </c>
      <c r="I3121" s="6">
        <f t="shared" si="100"/>
        <v>1</v>
      </c>
    </row>
    <row r="3122" spans="1:9" x14ac:dyDescent="0.35">
      <c r="A3122" s="8" t="s">
        <v>266</v>
      </c>
      <c r="B3122" s="9">
        <v>5</v>
      </c>
      <c r="C3122" s="9">
        <v>1</v>
      </c>
      <c r="D3122" s="9"/>
      <c r="E3122" s="9"/>
      <c r="F3122" s="9">
        <v>6</v>
      </c>
      <c r="G3122" s="6" t="str">
        <f t="shared" si="98"/>
        <v>marine spatial planning</v>
      </c>
      <c r="H3122" s="6">
        <f t="shared" si="99"/>
        <v>5</v>
      </c>
      <c r="I3122" s="6">
        <f t="shared" si="100"/>
        <v>1</v>
      </c>
    </row>
    <row r="3123" spans="1:9" x14ac:dyDescent="0.35">
      <c r="A3123" s="8" t="s">
        <v>939</v>
      </c>
      <c r="B3123" s="9"/>
      <c r="C3123" s="9"/>
      <c r="D3123" s="9"/>
      <c r="E3123" s="9">
        <v>1</v>
      </c>
      <c r="F3123" s="9">
        <v>1</v>
      </c>
      <c r="G3123" s="6" t="str">
        <f t="shared" si="98"/>
        <v>market tools</v>
      </c>
      <c r="H3123" s="6">
        <f t="shared" si="99"/>
        <v>0</v>
      </c>
      <c r="I3123" s="6">
        <f t="shared" si="100"/>
        <v>1</v>
      </c>
    </row>
    <row r="3124" spans="1:9" x14ac:dyDescent="0.35">
      <c r="A3124" s="8" t="s">
        <v>922</v>
      </c>
      <c r="B3124" s="9"/>
      <c r="C3124" s="9"/>
      <c r="D3124" s="9"/>
      <c r="E3124" s="9">
        <v>1</v>
      </c>
      <c r="F3124" s="9">
        <v>1</v>
      </c>
      <c r="G3124" s="6" t="str">
        <f t="shared" si="98"/>
        <v>MCRS</v>
      </c>
      <c r="H3124" s="6">
        <f t="shared" si="99"/>
        <v>0</v>
      </c>
      <c r="I3124" s="6">
        <f t="shared" si="100"/>
        <v>1</v>
      </c>
    </row>
    <row r="3125" spans="1:9" x14ac:dyDescent="0.35">
      <c r="A3125" s="8" t="s">
        <v>2178</v>
      </c>
      <c r="B3125" s="9"/>
      <c r="C3125" s="9"/>
      <c r="D3125" s="9"/>
      <c r="E3125" s="9">
        <v>1</v>
      </c>
      <c r="F3125" s="9">
        <v>1</v>
      </c>
      <c r="G3125" s="6" t="str">
        <f t="shared" si="98"/>
        <v>medium term advice</v>
      </c>
      <c r="H3125" s="6">
        <f t="shared" si="99"/>
        <v>0</v>
      </c>
      <c r="I3125" s="6">
        <f t="shared" si="100"/>
        <v>1</v>
      </c>
    </row>
    <row r="3126" spans="1:9" x14ac:dyDescent="0.35">
      <c r="A3126" s="8" t="s">
        <v>988</v>
      </c>
      <c r="B3126" s="9"/>
      <c r="C3126" s="9">
        <v>1</v>
      </c>
      <c r="D3126" s="9"/>
      <c r="E3126" s="9"/>
      <c r="F3126" s="9">
        <v>1</v>
      </c>
      <c r="G3126" s="6" t="str">
        <f t="shared" si="98"/>
        <v>mining</v>
      </c>
      <c r="H3126" s="6">
        <f t="shared" si="99"/>
        <v>0</v>
      </c>
      <c r="I3126" s="6">
        <f t="shared" si="100"/>
        <v>1</v>
      </c>
    </row>
    <row r="3127" spans="1:9" x14ac:dyDescent="0.35">
      <c r="A3127" s="8" t="s">
        <v>693</v>
      </c>
      <c r="B3127" s="9"/>
      <c r="C3127" s="9">
        <v>1</v>
      </c>
      <c r="D3127" s="9"/>
      <c r="E3127" s="9"/>
      <c r="F3127" s="9">
        <v>1</v>
      </c>
      <c r="G3127" s="6" t="str">
        <f t="shared" si="98"/>
        <v>North Sea agreements</v>
      </c>
      <c r="H3127" s="6">
        <f t="shared" si="99"/>
        <v>0</v>
      </c>
      <c r="I3127" s="6">
        <f t="shared" si="100"/>
        <v>1</v>
      </c>
    </row>
    <row r="3128" spans="1:9" x14ac:dyDescent="0.35">
      <c r="A3128" s="8" t="s">
        <v>928</v>
      </c>
      <c r="B3128" s="9"/>
      <c r="C3128" s="9"/>
      <c r="D3128" s="9"/>
      <c r="E3128" s="9">
        <v>1</v>
      </c>
      <c r="F3128" s="9">
        <v>1</v>
      </c>
      <c r="G3128" s="6" t="str">
        <f t="shared" si="98"/>
        <v>NOT MCRS</v>
      </c>
      <c r="H3128" s="6">
        <f t="shared" si="99"/>
        <v>0</v>
      </c>
      <c r="I3128" s="6">
        <f t="shared" si="100"/>
        <v>1</v>
      </c>
    </row>
    <row r="3129" spans="1:9" x14ac:dyDescent="0.35">
      <c r="A3129" s="8" t="s">
        <v>947</v>
      </c>
      <c r="B3129" s="9"/>
      <c r="C3129" s="9"/>
      <c r="D3129" s="9"/>
      <c r="E3129" s="9">
        <v>1</v>
      </c>
      <c r="F3129" s="9">
        <v>1</v>
      </c>
      <c r="G3129" s="6" t="str">
        <f t="shared" si="98"/>
        <v>NOT minimum mesh size</v>
      </c>
      <c r="H3129" s="6">
        <f t="shared" si="99"/>
        <v>0</v>
      </c>
      <c r="I3129" s="6">
        <f t="shared" si="100"/>
        <v>1</v>
      </c>
    </row>
    <row r="3130" spans="1:9" x14ac:dyDescent="0.35">
      <c r="A3130" s="8" t="s">
        <v>925</v>
      </c>
      <c r="B3130" s="9"/>
      <c r="C3130" s="9"/>
      <c r="D3130" s="9"/>
      <c r="E3130" s="9">
        <v>1</v>
      </c>
      <c r="F3130" s="9">
        <v>1</v>
      </c>
      <c r="G3130" s="6" t="str">
        <f t="shared" si="98"/>
        <v>NOT species composition rules</v>
      </c>
      <c r="H3130" s="6">
        <f t="shared" si="99"/>
        <v>0</v>
      </c>
      <c r="I3130" s="6">
        <f t="shared" si="100"/>
        <v>1</v>
      </c>
    </row>
    <row r="3131" spans="1:9" x14ac:dyDescent="0.35">
      <c r="A3131" s="8" t="s">
        <v>822</v>
      </c>
      <c r="B3131" s="9"/>
      <c r="C3131" s="9">
        <v>1</v>
      </c>
      <c r="D3131" s="9"/>
      <c r="E3131" s="9"/>
      <c r="F3131" s="9">
        <v>1</v>
      </c>
      <c r="G3131" s="6" t="str">
        <f t="shared" si="98"/>
        <v>OECM (other effective conservation measures)</v>
      </c>
      <c r="H3131" s="6">
        <f t="shared" si="99"/>
        <v>0</v>
      </c>
      <c r="I3131" s="6">
        <f t="shared" si="100"/>
        <v>1</v>
      </c>
    </row>
    <row r="3132" spans="1:9" x14ac:dyDescent="0.35">
      <c r="A3132" s="8" t="s">
        <v>219</v>
      </c>
      <c r="B3132" s="9"/>
      <c r="C3132" s="9">
        <v>1</v>
      </c>
      <c r="D3132" s="9"/>
      <c r="E3132" s="9"/>
      <c r="F3132" s="9">
        <v>1</v>
      </c>
      <c r="G3132" s="6" t="str">
        <f t="shared" si="98"/>
        <v>oil and gas</v>
      </c>
      <c r="H3132" s="6">
        <f t="shared" si="99"/>
        <v>0</v>
      </c>
      <c r="I3132" s="6">
        <f t="shared" si="100"/>
        <v>1</v>
      </c>
    </row>
    <row r="3133" spans="1:9" x14ac:dyDescent="0.35">
      <c r="A3133" s="8" t="s">
        <v>665</v>
      </c>
      <c r="B3133" s="9"/>
      <c r="C3133" s="9">
        <v>1</v>
      </c>
      <c r="D3133" s="9"/>
      <c r="E3133" s="9"/>
      <c r="F3133" s="9">
        <v>1</v>
      </c>
      <c r="G3133" s="6" t="str">
        <f t="shared" si="98"/>
        <v>price</v>
      </c>
      <c r="H3133" s="6">
        <f t="shared" si="99"/>
        <v>0</v>
      </c>
      <c r="I3133" s="6">
        <f t="shared" si="100"/>
        <v>1</v>
      </c>
    </row>
    <row r="3134" spans="1:9" x14ac:dyDescent="0.35">
      <c r="A3134" s="8" t="s">
        <v>776</v>
      </c>
      <c r="B3134" s="9"/>
      <c r="C3134" s="9">
        <v>1</v>
      </c>
      <c r="D3134" s="9"/>
      <c r="E3134" s="9"/>
      <c r="F3134" s="9">
        <v>1</v>
      </c>
      <c r="G3134" s="6" t="str">
        <f t="shared" si="98"/>
        <v>proximity with the field</v>
      </c>
      <c r="H3134" s="6">
        <f t="shared" si="99"/>
        <v>0</v>
      </c>
      <c r="I3134" s="6">
        <f t="shared" si="100"/>
        <v>1</v>
      </c>
    </row>
    <row r="3135" spans="1:9" x14ac:dyDescent="0.35">
      <c r="A3135" s="8" t="s">
        <v>828</v>
      </c>
      <c r="B3135" s="9"/>
      <c r="C3135" s="9">
        <v>1</v>
      </c>
      <c r="D3135" s="9"/>
      <c r="E3135" s="9"/>
      <c r="F3135" s="9">
        <v>1</v>
      </c>
      <c r="G3135" s="6" t="str">
        <f t="shared" si="98"/>
        <v>public consultation</v>
      </c>
      <c r="H3135" s="6">
        <f t="shared" si="99"/>
        <v>0</v>
      </c>
      <c r="I3135" s="6">
        <f t="shared" si="100"/>
        <v>1</v>
      </c>
    </row>
    <row r="3136" spans="1:9" x14ac:dyDescent="0.35">
      <c r="A3136" s="8" t="s">
        <v>695</v>
      </c>
      <c r="B3136" s="9"/>
      <c r="C3136" s="9">
        <v>1</v>
      </c>
      <c r="D3136" s="9"/>
      <c r="E3136" s="9"/>
      <c r="F3136" s="9">
        <v>1</v>
      </c>
      <c r="G3136" s="6" t="str">
        <f t="shared" si="98"/>
        <v>quota exchange</v>
      </c>
      <c r="H3136" s="6">
        <f t="shared" si="99"/>
        <v>0</v>
      </c>
      <c r="I3136" s="6">
        <f t="shared" si="100"/>
        <v>1</v>
      </c>
    </row>
    <row r="3137" spans="1:9" x14ac:dyDescent="0.35">
      <c r="A3137" s="8" t="s">
        <v>696</v>
      </c>
      <c r="B3137" s="9"/>
      <c r="C3137" s="9">
        <v>1</v>
      </c>
      <c r="D3137" s="9"/>
      <c r="E3137" s="9"/>
      <c r="F3137" s="9">
        <v>1</v>
      </c>
      <c r="G3137" s="6" t="str">
        <f t="shared" si="98"/>
        <v>quota flexibility</v>
      </c>
      <c r="H3137" s="6">
        <f t="shared" si="99"/>
        <v>0</v>
      </c>
      <c r="I3137" s="6">
        <f t="shared" si="100"/>
        <v>1</v>
      </c>
    </row>
    <row r="3138" spans="1:9" x14ac:dyDescent="0.35">
      <c r="A3138" s="8" t="s">
        <v>760</v>
      </c>
      <c r="B3138" s="9"/>
      <c r="C3138" s="9">
        <v>1</v>
      </c>
      <c r="D3138" s="9"/>
      <c r="E3138" s="9"/>
      <c r="F3138" s="9">
        <v>1</v>
      </c>
      <c r="G3138" s="6" t="str">
        <f t="shared" si="98"/>
        <v>reactivity to change</v>
      </c>
      <c r="H3138" s="6">
        <f t="shared" si="99"/>
        <v>0</v>
      </c>
      <c r="I3138" s="6">
        <f t="shared" si="100"/>
        <v>1</v>
      </c>
    </row>
    <row r="3139" spans="1:9" x14ac:dyDescent="0.35">
      <c r="A3139" s="8" t="s">
        <v>308</v>
      </c>
      <c r="B3139" s="9"/>
      <c r="C3139" s="9">
        <v>1</v>
      </c>
      <c r="D3139" s="9"/>
      <c r="E3139" s="9"/>
      <c r="F3139" s="9">
        <v>1</v>
      </c>
      <c r="G3139" s="6" t="str">
        <f t="shared" si="98"/>
        <v>recruitment</v>
      </c>
      <c r="H3139" s="6">
        <f t="shared" si="99"/>
        <v>0</v>
      </c>
      <c r="I3139" s="6">
        <f t="shared" si="100"/>
        <v>1</v>
      </c>
    </row>
    <row r="3140" spans="1:9" x14ac:dyDescent="0.35">
      <c r="A3140" s="8" t="s">
        <v>673</v>
      </c>
      <c r="B3140" s="9"/>
      <c r="C3140" s="9">
        <v>1</v>
      </c>
      <c r="D3140" s="9"/>
      <c r="E3140" s="9"/>
      <c r="F3140" s="9">
        <v>1</v>
      </c>
      <c r="G3140" s="6" t="str">
        <f t="shared" si="98"/>
        <v>regulation</v>
      </c>
      <c r="H3140" s="6">
        <f t="shared" si="99"/>
        <v>0</v>
      </c>
      <c r="I3140" s="6">
        <f t="shared" si="100"/>
        <v>1</v>
      </c>
    </row>
    <row r="3141" spans="1:9" x14ac:dyDescent="0.35">
      <c r="A3141" s="8" t="s">
        <v>772</v>
      </c>
      <c r="B3141" s="9"/>
      <c r="C3141" s="9">
        <v>1</v>
      </c>
      <c r="D3141" s="9"/>
      <c r="E3141" s="9"/>
      <c r="F3141" s="9">
        <v>1</v>
      </c>
      <c r="G3141" s="6" t="str">
        <f t="shared" si="98"/>
        <v>regulation incoherence</v>
      </c>
      <c r="H3141" s="6">
        <f t="shared" si="99"/>
        <v>0</v>
      </c>
      <c r="I3141" s="6">
        <f t="shared" si="100"/>
        <v>1</v>
      </c>
    </row>
    <row r="3142" spans="1:9" x14ac:dyDescent="0.35">
      <c r="A3142" s="8" t="s">
        <v>2210</v>
      </c>
      <c r="B3142" s="9"/>
      <c r="C3142" s="9">
        <v>1</v>
      </c>
      <c r="D3142" s="9"/>
      <c r="E3142" s="9"/>
      <c r="F3142" s="9">
        <v>1</v>
      </c>
      <c r="G3142" s="6" t="str">
        <f t="shared" si="98"/>
        <v>research in ICES</v>
      </c>
      <c r="H3142" s="6">
        <f t="shared" si="99"/>
        <v>0</v>
      </c>
      <c r="I3142" s="6">
        <f t="shared" si="100"/>
        <v>1</v>
      </c>
    </row>
    <row r="3143" spans="1:9" x14ac:dyDescent="0.35">
      <c r="A3143" s="8" t="s">
        <v>757</v>
      </c>
      <c r="B3143" s="9"/>
      <c r="C3143" s="9">
        <v>1</v>
      </c>
      <c r="D3143" s="9"/>
      <c r="E3143" s="9"/>
      <c r="F3143" s="9">
        <v>1</v>
      </c>
      <c r="G3143" s="6" t="str">
        <f t="shared" si="98"/>
        <v>research/experts</v>
      </c>
      <c r="H3143" s="6">
        <f t="shared" si="99"/>
        <v>0</v>
      </c>
      <c r="I3143" s="6">
        <f t="shared" si="100"/>
        <v>1</v>
      </c>
    </row>
    <row r="3144" spans="1:9" x14ac:dyDescent="0.35">
      <c r="A3144" s="8" t="s">
        <v>866</v>
      </c>
      <c r="B3144" s="9"/>
      <c r="C3144" s="9">
        <v>1</v>
      </c>
      <c r="D3144" s="9"/>
      <c r="E3144" s="9"/>
      <c r="F3144" s="9">
        <v>1</v>
      </c>
      <c r="G3144" s="6" t="str">
        <f t="shared" ref="G3144:G3175" si="101">A3144</f>
        <v>sand supplement</v>
      </c>
      <c r="H3144" s="6">
        <f t="shared" ref="H3144:H3175" si="102">B3144</f>
        <v>0</v>
      </c>
      <c r="I3144" s="6">
        <f t="shared" ref="I3144:I3175" si="103">F3144-H3144</f>
        <v>1</v>
      </c>
    </row>
    <row r="3145" spans="1:9" x14ac:dyDescent="0.35">
      <c r="A3145" s="8" t="s">
        <v>1462</v>
      </c>
      <c r="B3145" s="9"/>
      <c r="C3145" s="9">
        <v>1</v>
      </c>
      <c r="D3145" s="9"/>
      <c r="E3145" s="9"/>
      <c r="F3145" s="9">
        <v>1</v>
      </c>
      <c r="G3145" s="6" t="str">
        <f t="shared" si="101"/>
        <v>sediment extraction</v>
      </c>
      <c r="H3145" s="6">
        <f t="shared" si="102"/>
        <v>0</v>
      </c>
      <c r="I3145" s="6">
        <f t="shared" si="103"/>
        <v>1</v>
      </c>
    </row>
    <row r="3146" spans="1:9" x14ac:dyDescent="0.35">
      <c r="A3146" s="8" t="s">
        <v>936</v>
      </c>
      <c r="B3146" s="9"/>
      <c r="C3146" s="9"/>
      <c r="D3146" s="9"/>
      <c r="E3146" s="9">
        <v>1</v>
      </c>
      <c r="F3146" s="9">
        <v>1</v>
      </c>
      <c r="G3146" s="6" t="str">
        <f t="shared" si="101"/>
        <v>seismic activities</v>
      </c>
      <c r="H3146" s="6">
        <f t="shared" si="102"/>
        <v>0</v>
      </c>
      <c r="I3146" s="6">
        <f t="shared" si="103"/>
        <v>1</v>
      </c>
    </row>
    <row r="3147" spans="1:9" x14ac:dyDescent="0.35">
      <c r="A3147" s="8" t="s">
        <v>2211</v>
      </c>
      <c r="B3147" s="9"/>
      <c r="C3147" s="9">
        <v>1</v>
      </c>
      <c r="D3147" s="9"/>
      <c r="E3147" s="9"/>
      <c r="F3147" s="9">
        <v>1</v>
      </c>
      <c r="G3147" s="6" t="str">
        <f t="shared" si="101"/>
        <v>shrimp fisheries</v>
      </c>
      <c r="H3147" s="6">
        <f t="shared" si="102"/>
        <v>0</v>
      </c>
      <c r="I3147" s="6">
        <f t="shared" si="103"/>
        <v>1</v>
      </c>
    </row>
    <row r="3148" spans="1:9" x14ac:dyDescent="0.35">
      <c r="A3148" s="8" t="s">
        <v>17</v>
      </c>
      <c r="B3148" s="9"/>
      <c r="C3148" s="9">
        <v>1</v>
      </c>
      <c r="D3148" s="9"/>
      <c r="E3148" s="9"/>
      <c r="F3148" s="9">
        <v>1</v>
      </c>
      <c r="G3148" s="6" t="str">
        <f t="shared" si="101"/>
        <v>social</v>
      </c>
      <c r="H3148" s="6">
        <f t="shared" si="102"/>
        <v>0</v>
      </c>
      <c r="I3148" s="6">
        <f t="shared" si="103"/>
        <v>1</v>
      </c>
    </row>
    <row r="3149" spans="1:9" x14ac:dyDescent="0.35">
      <c r="A3149" s="8" t="s">
        <v>2144</v>
      </c>
      <c r="B3149" s="9"/>
      <c r="C3149" s="9">
        <v>1</v>
      </c>
      <c r="D3149" s="9"/>
      <c r="E3149" s="9"/>
      <c r="F3149" s="9">
        <v>1</v>
      </c>
      <c r="G3149" s="6" t="str">
        <f t="shared" si="101"/>
        <v>societal effects</v>
      </c>
      <c r="H3149" s="6">
        <f t="shared" si="102"/>
        <v>0</v>
      </c>
      <c r="I3149" s="6">
        <f t="shared" si="103"/>
        <v>1</v>
      </c>
    </row>
    <row r="3150" spans="1:9" x14ac:dyDescent="0.35">
      <c r="A3150" s="8" t="s">
        <v>833</v>
      </c>
      <c r="B3150" s="9"/>
      <c r="C3150" s="9">
        <v>1</v>
      </c>
      <c r="D3150" s="9"/>
      <c r="E3150" s="9"/>
      <c r="F3150" s="9">
        <v>1</v>
      </c>
      <c r="G3150" s="6" t="str">
        <f t="shared" si="101"/>
        <v>socio-ecological scenarios</v>
      </c>
      <c r="H3150" s="6">
        <f t="shared" si="102"/>
        <v>0</v>
      </c>
      <c r="I3150" s="6">
        <f t="shared" si="103"/>
        <v>1</v>
      </c>
    </row>
    <row r="3151" spans="1:9" x14ac:dyDescent="0.35">
      <c r="A3151" s="8" t="s">
        <v>2206</v>
      </c>
      <c r="B3151" s="9"/>
      <c r="C3151" s="9">
        <v>1</v>
      </c>
      <c r="D3151" s="9"/>
      <c r="E3151" s="9"/>
      <c r="F3151" s="9">
        <v>1</v>
      </c>
      <c r="G3151" s="6" t="str">
        <f t="shared" si="101"/>
        <v>stakeholder analysis</v>
      </c>
      <c r="H3151" s="6">
        <f t="shared" si="102"/>
        <v>0</v>
      </c>
      <c r="I3151" s="6">
        <f t="shared" si="103"/>
        <v>1</v>
      </c>
    </row>
    <row r="3152" spans="1:9" x14ac:dyDescent="0.35">
      <c r="A3152" s="8" t="s">
        <v>827</v>
      </c>
      <c r="B3152" s="9"/>
      <c r="C3152" s="9">
        <v>1</v>
      </c>
      <c r="D3152" s="9"/>
      <c r="E3152" s="9"/>
      <c r="F3152" s="9">
        <v>1</v>
      </c>
      <c r="G3152" s="6" t="str">
        <f t="shared" si="101"/>
        <v>stakeholder involvement</v>
      </c>
      <c r="H3152" s="6">
        <f t="shared" si="102"/>
        <v>0</v>
      </c>
      <c r="I3152" s="6">
        <f t="shared" si="103"/>
        <v>1</v>
      </c>
    </row>
    <row r="3153" spans="1:9" x14ac:dyDescent="0.35">
      <c r="A3153" s="8" t="s">
        <v>2202</v>
      </c>
      <c r="B3153" s="9"/>
      <c r="C3153" s="9">
        <v>1</v>
      </c>
      <c r="D3153" s="9"/>
      <c r="E3153" s="9"/>
      <c r="F3153" s="9">
        <v>1</v>
      </c>
      <c r="G3153" s="6" t="str">
        <f t="shared" si="101"/>
        <v>sustainable food</v>
      </c>
      <c r="H3153" s="6">
        <f t="shared" si="102"/>
        <v>0</v>
      </c>
      <c r="I3153" s="6">
        <f t="shared" si="103"/>
        <v>1</v>
      </c>
    </row>
    <row r="3154" spans="1:9" x14ac:dyDescent="0.35">
      <c r="A3154" s="8" t="s">
        <v>360</v>
      </c>
      <c r="B3154" s="9"/>
      <c r="C3154" s="9"/>
      <c r="D3154" s="9"/>
      <c r="E3154" s="9">
        <v>1</v>
      </c>
      <c r="F3154" s="9">
        <v>1</v>
      </c>
      <c r="G3154" s="6" t="str">
        <f t="shared" si="101"/>
        <v>TAC</v>
      </c>
      <c r="H3154" s="6">
        <f t="shared" si="102"/>
        <v>0</v>
      </c>
      <c r="I3154" s="6">
        <f t="shared" si="103"/>
        <v>1</v>
      </c>
    </row>
    <row r="3155" spans="1:9" x14ac:dyDescent="0.35">
      <c r="A3155" s="8" t="s">
        <v>329</v>
      </c>
      <c r="B3155" s="9"/>
      <c r="C3155" s="9">
        <v>1</v>
      </c>
      <c r="D3155" s="9"/>
      <c r="E3155" s="9"/>
      <c r="F3155" s="9">
        <v>1</v>
      </c>
      <c r="G3155" s="6" t="str">
        <f t="shared" si="101"/>
        <v>technical measures</v>
      </c>
      <c r="H3155" s="6">
        <f t="shared" si="102"/>
        <v>0</v>
      </c>
      <c r="I3155" s="6">
        <f t="shared" si="103"/>
        <v>1</v>
      </c>
    </row>
    <row r="3156" spans="1:9" x14ac:dyDescent="0.35">
      <c r="A3156" s="8" t="s">
        <v>945</v>
      </c>
      <c r="B3156" s="9"/>
      <c r="C3156" s="9"/>
      <c r="D3156" s="9"/>
      <c r="E3156" s="9">
        <v>1</v>
      </c>
      <c r="F3156" s="9">
        <v>1</v>
      </c>
      <c r="G3156" s="6" t="str">
        <f t="shared" si="101"/>
        <v xml:space="preserve">temporal closures </v>
      </c>
      <c r="H3156" s="6">
        <f t="shared" si="102"/>
        <v>0</v>
      </c>
      <c r="I3156" s="6">
        <f t="shared" si="103"/>
        <v>1</v>
      </c>
    </row>
    <row r="3157" spans="1:9" x14ac:dyDescent="0.35">
      <c r="A3157" s="8" t="s">
        <v>1111</v>
      </c>
      <c r="B3157" s="9"/>
      <c r="C3157" s="9"/>
      <c r="D3157" s="9"/>
      <c r="E3157" s="9">
        <v>1</v>
      </c>
      <c r="F3157" s="9">
        <v>1</v>
      </c>
      <c r="G3157" s="6" t="str">
        <f t="shared" si="101"/>
        <v>trade-offs</v>
      </c>
      <c r="H3157" s="6">
        <f t="shared" si="102"/>
        <v>0</v>
      </c>
      <c r="I3157" s="6">
        <f t="shared" si="103"/>
        <v>1</v>
      </c>
    </row>
    <row r="3158" spans="1:9" x14ac:dyDescent="0.35">
      <c r="A3158" s="8" t="s">
        <v>379</v>
      </c>
      <c r="B3158" s="9"/>
      <c r="C3158" s="9"/>
      <c r="D3158" s="9">
        <v>1</v>
      </c>
      <c r="E3158" s="9"/>
      <c r="F3158" s="9">
        <v>1</v>
      </c>
      <c r="G3158" s="6" t="str">
        <f t="shared" si="101"/>
        <v>trawling</v>
      </c>
      <c r="H3158" s="6">
        <f t="shared" si="102"/>
        <v>0</v>
      </c>
      <c r="I3158" s="6">
        <f t="shared" si="103"/>
        <v>1</v>
      </c>
    </row>
    <row r="3159" spans="1:9" x14ac:dyDescent="0.35">
      <c r="A3159" s="8" t="s">
        <v>1410</v>
      </c>
      <c r="B3159" s="9"/>
      <c r="C3159" s="9">
        <v>1</v>
      </c>
      <c r="D3159" s="9"/>
      <c r="E3159" s="9"/>
      <c r="F3159" s="9">
        <v>1</v>
      </c>
      <c r="G3159" s="6" t="str">
        <f t="shared" si="101"/>
        <v>uncertainty</v>
      </c>
      <c r="H3159" s="6">
        <f t="shared" si="102"/>
        <v>0</v>
      </c>
      <c r="I3159" s="6">
        <f t="shared" si="103"/>
        <v>1</v>
      </c>
    </row>
    <row r="3160" spans="1:9" x14ac:dyDescent="0.35">
      <c r="A3160" s="8" t="s">
        <v>2181</v>
      </c>
      <c r="B3160" s="9"/>
      <c r="C3160" s="9">
        <v>1</v>
      </c>
      <c r="D3160" s="9"/>
      <c r="E3160" s="9"/>
      <c r="F3160" s="9">
        <v>1</v>
      </c>
      <c r="G3160" s="6" t="str">
        <f t="shared" si="101"/>
        <v>unilaterel agreements</v>
      </c>
      <c r="H3160" s="6">
        <f t="shared" si="102"/>
        <v>0</v>
      </c>
      <c r="I3160" s="6">
        <f t="shared" si="103"/>
        <v>1</v>
      </c>
    </row>
    <row r="3161" spans="1:9" x14ac:dyDescent="0.35">
      <c r="A3161" s="8" t="s">
        <v>778</v>
      </c>
      <c r="B3161" s="9"/>
      <c r="C3161" s="9">
        <v>1</v>
      </c>
      <c r="D3161" s="9"/>
      <c r="E3161" s="9"/>
      <c r="F3161" s="9">
        <v>1</v>
      </c>
      <c r="G3161" s="6" t="str">
        <f t="shared" si="101"/>
        <v>uptake</v>
      </c>
      <c r="H3161" s="6">
        <f t="shared" si="102"/>
        <v>0</v>
      </c>
      <c r="I3161" s="6">
        <f t="shared" si="103"/>
        <v>1</v>
      </c>
    </row>
    <row r="3162" spans="1:9" x14ac:dyDescent="0.35">
      <c r="A3162" s="8" t="s">
        <v>766</v>
      </c>
      <c r="B3162" s="9"/>
      <c r="C3162" s="9">
        <v>1</v>
      </c>
      <c r="D3162" s="9"/>
      <c r="E3162" s="9"/>
      <c r="F3162" s="9">
        <v>1</v>
      </c>
      <c r="G3162" s="6" t="str">
        <f t="shared" si="101"/>
        <v>vessel cost</v>
      </c>
      <c r="H3162" s="6">
        <f t="shared" si="102"/>
        <v>0</v>
      </c>
      <c r="I3162" s="6">
        <f t="shared" si="103"/>
        <v>1</v>
      </c>
    </row>
    <row r="3163" spans="1:9" x14ac:dyDescent="0.35">
      <c r="A3163" s="8" t="s">
        <v>786</v>
      </c>
      <c r="B3163" s="9"/>
      <c r="C3163" s="9">
        <v>1</v>
      </c>
      <c r="D3163" s="9"/>
      <c r="E3163" s="9"/>
      <c r="F3163" s="9">
        <v>1</v>
      </c>
      <c r="G3163" s="6" t="str">
        <f t="shared" si="101"/>
        <v>visibility of agreements</v>
      </c>
      <c r="H3163" s="6">
        <f t="shared" si="102"/>
        <v>0</v>
      </c>
      <c r="I3163" s="6">
        <f t="shared" si="103"/>
        <v>1</v>
      </c>
    </row>
    <row r="3164" spans="1:9" x14ac:dyDescent="0.35">
      <c r="A3164" s="8" t="s">
        <v>851</v>
      </c>
      <c r="B3164" s="9"/>
      <c r="C3164" s="9">
        <v>1</v>
      </c>
      <c r="D3164" s="9"/>
      <c r="E3164" s="9"/>
      <c r="F3164" s="9">
        <v>1</v>
      </c>
      <c r="G3164" s="6" t="str">
        <f t="shared" si="101"/>
        <v>willingness to invest</v>
      </c>
      <c r="H3164" s="6">
        <f t="shared" si="102"/>
        <v>0</v>
      </c>
      <c r="I3164" s="6">
        <f t="shared" si="103"/>
        <v>1</v>
      </c>
    </row>
    <row r="3165" spans="1:9" x14ac:dyDescent="0.35">
      <c r="A3165" s="8" t="s">
        <v>169</v>
      </c>
      <c r="B3165" s="9">
        <v>7</v>
      </c>
      <c r="C3165" s="9"/>
      <c r="D3165" s="9">
        <v>1</v>
      </c>
      <c r="E3165" s="9"/>
      <c r="F3165" s="9">
        <v>8</v>
      </c>
      <c r="G3165" s="6" t="str">
        <f t="shared" si="101"/>
        <v>windfarms</v>
      </c>
      <c r="H3165" s="6">
        <f t="shared" si="102"/>
        <v>7</v>
      </c>
      <c r="I3165" s="6">
        <f t="shared" si="103"/>
        <v>1</v>
      </c>
    </row>
    <row r="3166" spans="1:9" x14ac:dyDescent="0.35">
      <c r="A3166" s="8" t="s">
        <v>765</v>
      </c>
      <c r="B3166" s="9"/>
      <c r="C3166" s="9">
        <v>1</v>
      </c>
      <c r="D3166" s="9"/>
      <c r="E3166" s="9"/>
      <c r="F3166" s="9">
        <v>1</v>
      </c>
      <c r="G3166" s="6" t="str">
        <f t="shared" si="101"/>
        <v>younger generation fishers</v>
      </c>
      <c r="H3166" s="6">
        <f t="shared" si="102"/>
        <v>0</v>
      </c>
      <c r="I3166" s="6">
        <f t="shared" si="103"/>
        <v>1</v>
      </c>
    </row>
    <row r="3167" spans="1:9" x14ac:dyDescent="0.35">
      <c r="A3167" s="8" t="s">
        <v>1847</v>
      </c>
      <c r="B3167" s="9">
        <v>1</v>
      </c>
      <c r="C3167" s="9"/>
      <c r="D3167" s="9"/>
      <c r="E3167" s="9"/>
      <c r="F3167" s="9">
        <v>1</v>
      </c>
      <c r="G3167" s="6" t="str">
        <f t="shared" si="101"/>
        <v>accident rates in fisheries</v>
      </c>
      <c r="H3167" s="6">
        <f t="shared" si="102"/>
        <v>1</v>
      </c>
      <c r="I3167" s="6">
        <f t="shared" si="103"/>
        <v>0</v>
      </c>
    </row>
    <row r="3168" spans="1:9" x14ac:dyDescent="0.35">
      <c r="A3168" s="8" t="s">
        <v>755</v>
      </c>
      <c r="B3168" s="9">
        <v>1</v>
      </c>
      <c r="C3168" s="9"/>
      <c r="D3168" s="9"/>
      <c r="E3168" s="9"/>
      <c r="F3168" s="9">
        <v>1</v>
      </c>
      <c r="G3168" s="6" t="str">
        <f t="shared" si="101"/>
        <v>activities</v>
      </c>
      <c r="H3168" s="6">
        <f t="shared" si="102"/>
        <v>1</v>
      </c>
      <c r="I3168" s="6">
        <f t="shared" si="103"/>
        <v>0</v>
      </c>
    </row>
    <row r="3169" spans="1:9" x14ac:dyDescent="0.35">
      <c r="A3169" s="8" t="s">
        <v>1860</v>
      </c>
      <c r="B3169" s="9">
        <v>1</v>
      </c>
      <c r="C3169" s="9"/>
      <c r="D3169" s="9"/>
      <c r="E3169" s="9"/>
      <c r="F3169" s="9">
        <v>1</v>
      </c>
      <c r="G3169" s="6" t="str">
        <f t="shared" si="101"/>
        <v>anthropogenic impacts</v>
      </c>
      <c r="H3169" s="6">
        <f t="shared" si="102"/>
        <v>1</v>
      </c>
      <c r="I3169" s="6">
        <f t="shared" si="103"/>
        <v>0</v>
      </c>
    </row>
    <row r="3170" spans="1:9" x14ac:dyDescent="0.35">
      <c r="A3170" s="8" t="s">
        <v>999</v>
      </c>
      <c r="B3170" s="9">
        <v>1</v>
      </c>
      <c r="C3170" s="9"/>
      <c r="D3170" s="9"/>
      <c r="E3170" s="9"/>
      <c r="F3170" s="9">
        <v>1</v>
      </c>
      <c r="G3170" s="6" t="str">
        <f t="shared" si="101"/>
        <v>bottom trawling</v>
      </c>
      <c r="H3170" s="6">
        <f t="shared" si="102"/>
        <v>1</v>
      </c>
      <c r="I3170" s="6">
        <f t="shared" si="103"/>
        <v>0</v>
      </c>
    </row>
    <row r="3171" spans="1:9" x14ac:dyDescent="0.35">
      <c r="A3171" s="8" t="s">
        <v>1858</v>
      </c>
      <c r="B3171" s="9">
        <v>1</v>
      </c>
      <c r="C3171" s="9"/>
      <c r="D3171" s="9"/>
      <c r="E3171" s="9"/>
      <c r="F3171" s="9">
        <v>1</v>
      </c>
      <c r="G3171" s="6" t="str">
        <f t="shared" si="101"/>
        <v>closures</v>
      </c>
      <c r="H3171" s="6">
        <f t="shared" si="102"/>
        <v>1</v>
      </c>
      <c r="I3171" s="6">
        <f t="shared" si="103"/>
        <v>0</v>
      </c>
    </row>
    <row r="3172" spans="1:9" x14ac:dyDescent="0.35">
      <c r="A3172" s="8" t="s">
        <v>1840</v>
      </c>
      <c r="B3172" s="9">
        <v>1</v>
      </c>
      <c r="C3172" s="9"/>
      <c r="D3172" s="9"/>
      <c r="E3172" s="9"/>
      <c r="F3172" s="9">
        <v>1</v>
      </c>
      <c r="G3172" s="6" t="str">
        <f t="shared" si="101"/>
        <v xml:space="preserve">coastal communities </v>
      </c>
      <c r="H3172" s="6">
        <f t="shared" si="102"/>
        <v>1</v>
      </c>
      <c r="I3172" s="6">
        <f t="shared" si="103"/>
        <v>0</v>
      </c>
    </row>
    <row r="3173" spans="1:9" x14ac:dyDescent="0.35">
      <c r="A3173" s="8" t="s">
        <v>1839</v>
      </c>
      <c r="B3173" s="9">
        <v>1</v>
      </c>
      <c r="C3173" s="9"/>
      <c r="D3173" s="9"/>
      <c r="E3173" s="9"/>
      <c r="F3173" s="9">
        <v>1</v>
      </c>
      <c r="G3173" s="6" t="str">
        <f t="shared" si="101"/>
        <v>compliance</v>
      </c>
      <c r="H3173" s="6">
        <f t="shared" si="102"/>
        <v>1</v>
      </c>
      <c r="I3173" s="6">
        <f t="shared" si="103"/>
        <v>0</v>
      </c>
    </row>
    <row r="3174" spans="1:9" x14ac:dyDescent="0.35">
      <c r="A3174" s="8" t="s">
        <v>1599</v>
      </c>
      <c r="B3174" s="9">
        <v>2</v>
      </c>
      <c r="C3174" s="9"/>
      <c r="D3174" s="9"/>
      <c r="E3174" s="9"/>
      <c r="F3174" s="9">
        <v>2</v>
      </c>
      <c r="G3174" s="6" t="str">
        <f t="shared" si="101"/>
        <v>cultural values</v>
      </c>
      <c r="H3174" s="6">
        <f t="shared" si="102"/>
        <v>2</v>
      </c>
      <c r="I3174" s="6">
        <f t="shared" si="103"/>
        <v>0</v>
      </c>
    </row>
    <row r="3175" spans="1:9" x14ac:dyDescent="0.35">
      <c r="A3175" s="8" t="s">
        <v>730</v>
      </c>
      <c r="B3175" s="9">
        <v>1</v>
      </c>
      <c r="C3175" s="9"/>
      <c r="D3175" s="9"/>
      <c r="E3175" s="9"/>
      <c r="F3175" s="9">
        <v>1</v>
      </c>
      <c r="G3175" s="6" t="str">
        <f t="shared" si="101"/>
        <v>economic benefits</v>
      </c>
      <c r="H3175" s="6">
        <f t="shared" si="102"/>
        <v>1</v>
      </c>
      <c r="I3175" s="6">
        <f t="shared" si="103"/>
        <v>0</v>
      </c>
    </row>
    <row r="3176" spans="1:9" x14ac:dyDescent="0.35">
      <c r="A3176" s="8" t="s">
        <v>2143</v>
      </c>
      <c r="B3176" s="9">
        <v>1</v>
      </c>
      <c r="C3176" s="9"/>
      <c r="D3176" s="9"/>
      <c r="E3176" s="9"/>
      <c r="F3176" s="9">
        <v>1</v>
      </c>
      <c r="G3176" s="6" t="str">
        <f t="shared" ref="G3176:G3207" si="104">A3176</f>
        <v>economic drivers</v>
      </c>
      <c r="H3176" s="6">
        <f t="shared" ref="H3176:H3207" si="105">B3176</f>
        <v>1</v>
      </c>
      <c r="I3176" s="6">
        <f t="shared" ref="I3176:I3207" si="106">F3176-H3176</f>
        <v>0</v>
      </c>
    </row>
    <row r="3177" spans="1:9" x14ac:dyDescent="0.35">
      <c r="A3177" s="8" t="s">
        <v>450</v>
      </c>
      <c r="B3177" s="9">
        <v>2</v>
      </c>
      <c r="C3177" s="9"/>
      <c r="D3177" s="9"/>
      <c r="E3177" s="9"/>
      <c r="F3177" s="9">
        <v>2</v>
      </c>
      <c r="G3177" s="6" t="str">
        <f t="shared" si="104"/>
        <v>economics</v>
      </c>
      <c r="H3177" s="6">
        <f t="shared" si="105"/>
        <v>2</v>
      </c>
      <c r="I3177" s="6">
        <f t="shared" si="106"/>
        <v>0</v>
      </c>
    </row>
    <row r="3178" spans="1:9" x14ac:dyDescent="0.35">
      <c r="A3178" s="8" t="s">
        <v>1805</v>
      </c>
      <c r="B3178" s="9">
        <v>1</v>
      </c>
      <c r="C3178" s="9"/>
      <c r="D3178" s="9"/>
      <c r="E3178" s="9"/>
      <c r="F3178" s="9">
        <v>1</v>
      </c>
      <c r="G3178" s="6" t="str">
        <f t="shared" si="104"/>
        <v>energy prices</v>
      </c>
      <c r="H3178" s="6">
        <f t="shared" si="105"/>
        <v>1</v>
      </c>
      <c r="I3178" s="6">
        <f t="shared" si="106"/>
        <v>0</v>
      </c>
    </row>
    <row r="3179" spans="1:9" x14ac:dyDescent="0.35">
      <c r="A3179" s="8" t="s">
        <v>1841</v>
      </c>
      <c r="B3179" s="9">
        <v>1</v>
      </c>
      <c r="C3179" s="9"/>
      <c r="D3179" s="9"/>
      <c r="E3179" s="9"/>
      <c r="F3179" s="9">
        <v>1</v>
      </c>
      <c r="G3179" s="6" t="str">
        <f t="shared" si="104"/>
        <v>fish quality</v>
      </c>
      <c r="H3179" s="6">
        <f t="shared" si="105"/>
        <v>1</v>
      </c>
      <c r="I3179" s="6">
        <f t="shared" si="106"/>
        <v>0</v>
      </c>
    </row>
    <row r="3180" spans="1:9" x14ac:dyDescent="0.35">
      <c r="A3180" s="8" t="s">
        <v>724</v>
      </c>
      <c r="B3180" s="9">
        <v>6</v>
      </c>
      <c r="C3180" s="9"/>
      <c r="D3180" s="9"/>
      <c r="E3180" s="9"/>
      <c r="F3180" s="9">
        <v>6</v>
      </c>
      <c r="G3180" s="6" t="str">
        <f t="shared" si="104"/>
        <v>fisher behaviour</v>
      </c>
      <c r="H3180" s="6">
        <f t="shared" si="105"/>
        <v>6</v>
      </c>
      <c r="I3180" s="6">
        <f t="shared" si="106"/>
        <v>0</v>
      </c>
    </row>
    <row r="3181" spans="1:9" x14ac:dyDescent="0.35">
      <c r="A3181" s="8" t="s">
        <v>588</v>
      </c>
      <c r="B3181" s="9">
        <v>1</v>
      </c>
      <c r="C3181" s="9"/>
      <c r="D3181" s="9"/>
      <c r="E3181" s="9"/>
      <c r="F3181" s="9">
        <v>1</v>
      </c>
      <c r="G3181" s="6" t="str">
        <f t="shared" si="104"/>
        <v>fisheries management</v>
      </c>
      <c r="H3181" s="6">
        <f t="shared" si="105"/>
        <v>1</v>
      </c>
      <c r="I3181" s="6">
        <f t="shared" si="106"/>
        <v>0</v>
      </c>
    </row>
    <row r="3182" spans="1:9" x14ac:dyDescent="0.35">
      <c r="A3182" s="8" t="s">
        <v>1786</v>
      </c>
      <c r="B3182" s="9">
        <v>3</v>
      </c>
      <c r="C3182" s="9"/>
      <c r="D3182" s="9"/>
      <c r="E3182" s="9"/>
      <c r="F3182" s="9">
        <v>3</v>
      </c>
      <c r="G3182" s="6" t="str">
        <f t="shared" si="104"/>
        <v>fishers</v>
      </c>
      <c r="H3182" s="6">
        <f t="shared" si="105"/>
        <v>3</v>
      </c>
      <c r="I3182" s="6">
        <f t="shared" si="106"/>
        <v>0</v>
      </c>
    </row>
    <row r="3183" spans="1:9" x14ac:dyDescent="0.35">
      <c r="A3183" s="8" t="s">
        <v>1803</v>
      </c>
      <c r="B3183" s="9">
        <v>2</v>
      </c>
      <c r="C3183" s="9"/>
      <c r="D3183" s="9"/>
      <c r="E3183" s="9"/>
      <c r="F3183" s="9">
        <v>2</v>
      </c>
      <c r="G3183" s="6" t="str">
        <f t="shared" si="104"/>
        <v>fishing closure</v>
      </c>
      <c r="H3183" s="6">
        <f t="shared" si="105"/>
        <v>2</v>
      </c>
      <c r="I3183" s="6">
        <f t="shared" si="106"/>
        <v>0</v>
      </c>
    </row>
    <row r="3184" spans="1:9" x14ac:dyDescent="0.35">
      <c r="A3184" s="8" t="s">
        <v>728</v>
      </c>
      <c r="B3184" s="9">
        <v>2</v>
      </c>
      <c r="C3184" s="9"/>
      <c r="D3184" s="9"/>
      <c r="E3184" s="9"/>
      <c r="F3184" s="9">
        <v>2</v>
      </c>
      <c r="G3184" s="6" t="str">
        <f t="shared" si="104"/>
        <v>fishing communities</v>
      </c>
      <c r="H3184" s="6">
        <f t="shared" si="105"/>
        <v>2</v>
      </c>
      <c r="I3184" s="6">
        <f t="shared" si="106"/>
        <v>0</v>
      </c>
    </row>
    <row r="3185" spans="1:9" x14ac:dyDescent="0.35">
      <c r="A3185" s="8" t="s">
        <v>1846</v>
      </c>
      <c r="B3185" s="9">
        <v>4</v>
      </c>
      <c r="C3185" s="9"/>
      <c r="D3185" s="9"/>
      <c r="E3185" s="9"/>
      <c r="F3185" s="9">
        <v>4</v>
      </c>
      <c r="G3185" s="6" t="str">
        <f t="shared" si="104"/>
        <v xml:space="preserve">fishing communities </v>
      </c>
      <c r="H3185" s="6">
        <f t="shared" si="105"/>
        <v>4</v>
      </c>
      <c r="I3185" s="6">
        <f t="shared" si="106"/>
        <v>0</v>
      </c>
    </row>
    <row r="3186" spans="1:9" x14ac:dyDescent="0.35">
      <c r="A3186" s="8" t="s">
        <v>1837</v>
      </c>
      <c r="B3186" s="9">
        <v>1</v>
      </c>
      <c r="C3186" s="9"/>
      <c r="D3186" s="9"/>
      <c r="E3186" s="9"/>
      <c r="F3186" s="9">
        <v>1</v>
      </c>
      <c r="G3186" s="6" t="str">
        <f t="shared" si="104"/>
        <v>fishing effort</v>
      </c>
      <c r="H3186" s="6">
        <f t="shared" si="105"/>
        <v>1</v>
      </c>
      <c r="I3186" s="6">
        <f t="shared" si="106"/>
        <v>0</v>
      </c>
    </row>
    <row r="3187" spans="1:9" x14ac:dyDescent="0.35">
      <c r="A3187" s="8" t="s">
        <v>1849</v>
      </c>
      <c r="B3187" s="9">
        <v>1</v>
      </c>
      <c r="C3187" s="9"/>
      <c r="D3187" s="9"/>
      <c r="E3187" s="9"/>
      <c r="F3187" s="9">
        <v>1</v>
      </c>
      <c r="G3187" s="6" t="str">
        <f t="shared" si="104"/>
        <v>fishing opportunities</v>
      </c>
      <c r="H3187" s="6">
        <f t="shared" si="105"/>
        <v>1</v>
      </c>
      <c r="I3187" s="6">
        <f t="shared" si="106"/>
        <v>0</v>
      </c>
    </row>
    <row r="3188" spans="1:9" x14ac:dyDescent="0.35">
      <c r="A3188" s="8" t="s">
        <v>734</v>
      </c>
      <c r="B3188" s="9">
        <v>1</v>
      </c>
      <c r="C3188" s="9"/>
      <c r="D3188" s="9"/>
      <c r="E3188" s="9"/>
      <c r="F3188" s="9">
        <v>1</v>
      </c>
      <c r="G3188" s="6" t="str">
        <f t="shared" si="104"/>
        <v>fishing vessels</v>
      </c>
      <c r="H3188" s="6">
        <f t="shared" si="105"/>
        <v>1</v>
      </c>
      <c r="I3188" s="6">
        <f t="shared" si="106"/>
        <v>0</v>
      </c>
    </row>
    <row r="3189" spans="1:9" x14ac:dyDescent="0.35">
      <c r="A3189" s="8" t="s">
        <v>983</v>
      </c>
      <c r="B3189" s="9">
        <v>1</v>
      </c>
      <c r="C3189" s="9"/>
      <c r="D3189" s="9"/>
      <c r="E3189" s="9"/>
      <c r="F3189" s="9">
        <v>1</v>
      </c>
      <c r="G3189" s="6" t="str">
        <f t="shared" si="104"/>
        <v>fleets</v>
      </c>
      <c r="H3189" s="6">
        <f t="shared" si="105"/>
        <v>1</v>
      </c>
      <c r="I3189" s="6">
        <f t="shared" si="106"/>
        <v>0</v>
      </c>
    </row>
    <row r="3190" spans="1:9" x14ac:dyDescent="0.35">
      <c r="A3190" s="8" t="s">
        <v>1838</v>
      </c>
      <c r="B3190" s="9">
        <v>1</v>
      </c>
      <c r="C3190" s="9"/>
      <c r="D3190" s="9"/>
      <c r="E3190" s="9"/>
      <c r="F3190" s="9">
        <v>1</v>
      </c>
      <c r="G3190" s="6" t="str">
        <f t="shared" si="104"/>
        <v>future for fishers</v>
      </c>
      <c r="H3190" s="6">
        <f t="shared" si="105"/>
        <v>1</v>
      </c>
      <c r="I3190" s="6">
        <f t="shared" si="106"/>
        <v>0</v>
      </c>
    </row>
    <row r="3191" spans="1:9" x14ac:dyDescent="0.35">
      <c r="A3191" s="8" t="s">
        <v>1765</v>
      </c>
      <c r="B3191" s="9">
        <v>6</v>
      </c>
      <c r="C3191" s="9"/>
      <c r="D3191" s="9"/>
      <c r="E3191" s="9"/>
      <c r="F3191" s="9">
        <v>6</v>
      </c>
      <c r="G3191" s="6" t="str">
        <f t="shared" si="104"/>
        <v>gear selectivity</v>
      </c>
      <c r="H3191" s="6">
        <f t="shared" si="105"/>
        <v>6</v>
      </c>
      <c r="I3191" s="6">
        <f t="shared" si="106"/>
        <v>0</v>
      </c>
    </row>
    <row r="3192" spans="1:9" x14ac:dyDescent="0.35">
      <c r="A3192" s="8" t="s">
        <v>729</v>
      </c>
      <c r="B3192" s="9">
        <v>3</v>
      </c>
      <c r="C3192" s="9"/>
      <c r="D3192" s="9"/>
      <c r="E3192" s="9"/>
      <c r="F3192" s="9">
        <v>3</v>
      </c>
      <c r="G3192" s="6" t="str">
        <f t="shared" si="104"/>
        <v>governance</v>
      </c>
      <c r="H3192" s="6">
        <f t="shared" si="105"/>
        <v>3</v>
      </c>
      <c r="I3192" s="6">
        <f t="shared" si="106"/>
        <v>0</v>
      </c>
    </row>
    <row r="3193" spans="1:9" x14ac:dyDescent="0.35">
      <c r="A3193" s="8" t="s">
        <v>1807</v>
      </c>
      <c r="B3193" s="9">
        <v>2</v>
      </c>
      <c r="C3193" s="9"/>
      <c r="D3193" s="9"/>
      <c r="E3193" s="9"/>
      <c r="F3193" s="9">
        <v>2</v>
      </c>
      <c r="G3193" s="6" t="str">
        <f t="shared" si="104"/>
        <v>governance choices</v>
      </c>
      <c r="H3193" s="6">
        <f t="shared" si="105"/>
        <v>2</v>
      </c>
      <c r="I3193" s="6">
        <f t="shared" si="106"/>
        <v>0</v>
      </c>
    </row>
    <row r="3194" spans="1:9" x14ac:dyDescent="0.35">
      <c r="A3194" s="8" t="s">
        <v>1407</v>
      </c>
      <c r="B3194" s="9">
        <v>2</v>
      </c>
      <c r="C3194" s="9"/>
      <c r="D3194" s="9"/>
      <c r="E3194" s="9"/>
      <c r="F3194" s="9">
        <v>2</v>
      </c>
      <c r="G3194" s="6" t="str">
        <f t="shared" si="104"/>
        <v>harvest control rules</v>
      </c>
      <c r="H3194" s="6">
        <f t="shared" si="105"/>
        <v>2</v>
      </c>
      <c r="I3194" s="6">
        <f t="shared" si="106"/>
        <v>0</v>
      </c>
    </row>
    <row r="3195" spans="1:9" x14ac:dyDescent="0.35">
      <c r="A3195" s="8" t="s">
        <v>541</v>
      </c>
      <c r="B3195" s="9">
        <v>2</v>
      </c>
      <c r="C3195" s="9"/>
      <c r="D3195" s="9"/>
      <c r="E3195" s="9"/>
      <c r="F3195" s="9">
        <v>2</v>
      </c>
      <c r="G3195" s="6" t="str">
        <f t="shared" si="104"/>
        <v>health</v>
      </c>
      <c r="H3195" s="6">
        <f t="shared" si="105"/>
        <v>2</v>
      </c>
      <c r="I3195" s="6">
        <f t="shared" si="106"/>
        <v>0</v>
      </c>
    </row>
    <row r="3196" spans="1:9" x14ac:dyDescent="0.35">
      <c r="A3196" s="8" t="s">
        <v>402</v>
      </c>
      <c r="B3196" s="9">
        <v>1</v>
      </c>
      <c r="C3196" s="9"/>
      <c r="D3196" s="9"/>
      <c r="E3196" s="9"/>
      <c r="F3196" s="9">
        <v>1</v>
      </c>
      <c r="G3196" s="6" t="str">
        <f t="shared" si="104"/>
        <v>healthy ecosystem</v>
      </c>
      <c r="H3196" s="6">
        <f t="shared" si="105"/>
        <v>1</v>
      </c>
      <c r="I3196" s="6">
        <f t="shared" si="106"/>
        <v>0</v>
      </c>
    </row>
    <row r="3197" spans="1:9" x14ac:dyDescent="0.35">
      <c r="A3197" s="8" t="s">
        <v>1851</v>
      </c>
      <c r="B3197" s="9">
        <v>1</v>
      </c>
      <c r="C3197" s="9"/>
      <c r="D3197" s="9"/>
      <c r="E3197" s="9"/>
      <c r="F3197" s="9">
        <v>1</v>
      </c>
      <c r="G3197" s="6" t="str">
        <f t="shared" si="104"/>
        <v>human structures at seas</v>
      </c>
      <c r="H3197" s="6">
        <f t="shared" si="105"/>
        <v>1</v>
      </c>
      <c r="I3197" s="6">
        <f t="shared" si="106"/>
        <v>0</v>
      </c>
    </row>
    <row r="3198" spans="1:9" x14ac:dyDescent="0.35">
      <c r="A3198" s="8" t="s">
        <v>1848</v>
      </c>
      <c r="B3198" s="9">
        <v>2</v>
      </c>
      <c r="C3198" s="9"/>
      <c r="D3198" s="9"/>
      <c r="E3198" s="9"/>
      <c r="F3198" s="9">
        <v>2</v>
      </c>
      <c r="G3198" s="6" t="str">
        <f t="shared" si="104"/>
        <v xml:space="preserve">human well-being </v>
      </c>
      <c r="H3198" s="6">
        <f t="shared" si="105"/>
        <v>2</v>
      </c>
      <c r="I3198" s="6">
        <f t="shared" si="106"/>
        <v>0</v>
      </c>
    </row>
    <row r="3199" spans="1:9" x14ac:dyDescent="0.35">
      <c r="A3199" s="8" t="s">
        <v>1850</v>
      </c>
      <c r="B3199" s="9">
        <v>1</v>
      </c>
      <c r="C3199" s="9"/>
      <c r="D3199" s="9"/>
      <c r="E3199" s="9"/>
      <c r="F3199" s="9">
        <v>1</v>
      </c>
      <c r="G3199" s="6" t="str">
        <f t="shared" si="104"/>
        <v>hydrogen plants</v>
      </c>
      <c r="H3199" s="6">
        <f t="shared" si="105"/>
        <v>1</v>
      </c>
      <c r="I3199" s="6">
        <f t="shared" si="106"/>
        <v>0</v>
      </c>
    </row>
    <row r="3200" spans="1:9" x14ac:dyDescent="0.35">
      <c r="A3200" s="8" t="s">
        <v>1767</v>
      </c>
      <c r="B3200" s="9">
        <v>1</v>
      </c>
      <c r="C3200" s="9"/>
      <c r="D3200" s="9"/>
      <c r="E3200" s="9"/>
      <c r="F3200" s="9">
        <v>1</v>
      </c>
      <c r="G3200" s="6" t="str">
        <f t="shared" si="104"/>
        <v>identity</v>
      </c>
      <c r="H3200" s="6">
        <f t="shared" si="105"/>
        <v>1</v>
      </c>
      <c r="I3200" s="6">
        <f t="shared" si="106"/>
        <v>0</v>
      </c>
    </row>
    <row r="3201" spans="1:9" x14ac:dyDescent="0.35">
      <c r="A3201" s="8" t="s">
        <v>1853</v>
      </c>
      <c r="B3201" s="9">
        <v>2</v>
      </c>
      <c r="C3201" s="9"/>
      <c r="D3201" s="9"/>
      <c r="E3201" s="9"/>
      <c r="F3201" s="9">
        <v>2</v>
      </c>
      <c r="G3201" s="6" t="str">
        <f t="shared" si="104"/>
        <v>isoscape</v>
      </c>
      <c r="H3201" s="6">
        <f t="shared" si="105"/>
        <v>2</v>
      </c>
      <c r="I3201" s="6">
        <f t="shared" si="106"/>
        <v>0</v>
      </c>
    </row>
    <row r="3202" spans="1:9" x14ac:dyDescent="0.35">
      <c r="A3202" s="8" t="s">
        <v>245</v>
      </c>
      <c r="B3202" s="9">
        <v>1</v>
      </c>
      <c r="C3202" s="9"/>
      <c r="D3202" s="9"/>
      <c r="E3202" s="9"/>
      <c r="F3202" s="9">
        <v>1</v>
      </c>
      <c r="G3202" s="6" t="str">
        <f t="shared" si="104"/>
        <v>land-based impacts</v>
      </c>
      <c r="H3202" s="6">
        <f t="shared" si="105"/>
        <v>1</v>
      </c>
      <c r="I3202" s="6">
        <f t="shared" si="106"/>
        <v>0</v>
      </c>
    </row>
    <row r="3203" spans="1:9" x14ac:dyDescent="0.35">
      <c r="A3203" s="8" t="s">
        <v>727</v>
      </c>
      <c r="B3203" s="9">
        <v>2</v>
      </c>
      <c r="C3203" s="9"/>
      <c r="D3203" s="9"/>
      <c r="E3203" s="9"/>
      <c r="F3203" s="9">
        <v>2</v>
      </c>
      <c r="G3203" s="6" t="str">
        <f t="shared" si="104"/>
        <v>management</v>
      </c>
      <c r="H3203" s="6">
        <f t="shared" si="105"/>
        <v>2</v>
      </c>
      <c r="I3203" s="6">
        <f t="shared" si="106"/>
        <v>0</v>
      </c>
    </row>
    <row r="3204" spans="1:9" x14ac:dyDescent="0.35">
      <c r="A3204" s="8" t="s">
        <v>743</v>
      </c>
      <c r="B3204" s="9">
        <v>2</v>
      </c>
      <c r="C3204" s="9"/>
      <c r="D3204" s="9"/>
      <c r="E3204" s="9"/>
      <c r="F3204" s="9">
        <v>2</v>
      </c>
      <c r="G3204" s="6" t="str">
        <f t="shared" si="104"/>
        <v>management scenarios</v>
      </c>
      <c r="H3204" s="6">
        <f t="shared" si="105"/>
        <v>2</v>
      </c>
      <c r="I3204" s="6">
        <f t="shared" si="106"/>
        <v>0</v>
      </c>
    </row>
    <row r="3205" spans="1:9" x14ac:dyDescent="0.35">
      <c r="A3205" s="8" t="s">
        <v>1852</v>
      </c>
      <c r="B3205" s="9">
        <v>1</v>
      </c>
      <c r="C3205" s="9"/>
      <c r="D3205" s="9"/>
      <c r="E3205" s="9"/>
      <c r="F3205" s="9">
        <v>1</v>
      </c>
      <c r="G3205" s="6" t="str">
        <f t="shared" si="104"/>
        <v>marine traffic</v>
      </c>
      <c r="H3205" s="6">
        <f t="shared" si="105"/>
        <v>1</v>
      </c>
      <c r="I3205" s="6">
        <f t="shared" si="106"/>
        <v>0</v>
      </c>
    </row>
    <row r="3206" spans="1:9" x14ac:dyDescent="0.35">
      <c r="A3206" s="8" t="s">
        <v>2162</v>
      </c>
      <c r="B3206" s="9">
        <v>1</v>
      </c>
      <c r="C3206" s="9"/>
      <c r="D3206" s="9"/>
      <c r="E3206" s="9"/>
      <c r="F3206" s="9">
        <v>1</v>
      </c>
      <c r="G3206" s="6" t="str">
        <f t="shared" si="104"/>
        <v>metiers</v>
      </c>
      <c r="H3206" s="6">
        <f t="shared" si="105"/>
        <v>1</v>
      </c>
      <c r="I3206" s="6">
        <f t="shared" si="106"/>
        <v>0</v>
      </c>
    </row>
    <row r="3207" spans="1:9" x14ac:dyDescent="0.35">
      <c r="A3207" s="8" t="s">
        <v>1845</v>
      </c>
      <c r="B3207" s="9">
        <v>1</v>
      </c>
      <c r="C3207" s="9"/>
      <c r="D3207" s="9"/>
      <c r="E3207" s="9"/>
      <c r="F3207" s="9">
        <v>1</v>
      </c>
      <c r="G3207" s="6" t="str">
        <f t="shared" si="104"/>
        <v>motivation for fishing</v>
      </c>
      <c r="H3207" s="6">
        <f t="shared" si="105"/>
        <v>1</v>
      </c>
      <c r="I3207" s="6">
        <f t="shared" si="106"/>
        <v>0</v>
      </c>
    </row>
    <row r="3208" spans="1:9" x14ac:dyDescent="0.35">
      <c r="A3208" s="8" t="s">
        <v>2213</v>
      </c>
      <c r="B3208" s="9">
        <v>1</v>
      </c>
      <c r="C3208" s="9"/>
      <c r="D3208" s="9"/>
      <c r="E3208" s="9"/>
      <c r="F3208" s="9">
        <v>1</v>
      </c>
      <c r="G3208" s="6" t="str">
        <f t="shared" ref="G3208:G3239" si="107">A3208</f>
        <v>multispecies MEY</v>
      </c>
      <c r="H3208" s="6">
        <f t="shared" ref="H3208:H3239" si="108">B3208</f>
        <v>1</v>
      </c>
      <c r="I3208" s="6">
        <f t="shared" ref="I3208:I3239" si="109">F3208-H3208</f>
        <v>0</v>
      </c>
    </row>
    <row r="3209" spans="1:9" x14ac:dyDescent="0.35">
      <c r="A3209" s="8" t="s">
        <v>1804</v>
      </c>
      <c r="B3209" s="9">
        <v>1</v>
      </c>
      <c r="C3209" s="9"/>
      <c r="D3209" s="9"/>
      <c r="E3209" s="9"/>
      <c r="F3209" s="9">
        <v>1</v>
      </c>
      <c r="G3209" s="6" t="str">
        <f t="shared" si="107"/>
        <v>no-take zones</v>
      </c>
      <c r="H3209" s="6">
        <f t="shared" si="108"/>
        <v>1</v>
      </c>
      <c r="I3209" s="6">
        <f t="shared" si="109"/>
        <v>0</v>
      </c>
    </row>
    <row r="3210" spans="1:9" x14ac:dyDescent="0.35">
      <c r="A3210" s="8" t="s">
        <v>1071</v>
      </c>
      <c r="B3210" s="9">
        <v>1</v>
      </c>
      <c r="C3210" s="9"/>
      <c r="D3210" s="9"/>
      <c r="E3210" s="9"/>
      <c r="F3210" s="9">
        <v>1</v>
      </c>
      <c r="G3210" s="6" t="str">
        <f t="shared" si="107"/>
        <v>nutrients</v>
      </c>
      <c r="H3210" s="6">
        <f t="shared" si="108"/>
        <v>1</v>
      </c>
      <c r="I3210" s="6">
        <f t="shared" si="109"/>
        <v>0</v>
      </c>
    </row>
    <row r="3211" spans="1:9" x14ac:dyDescent="0.35">
      <c r="A3211" s="8" t="s">
        <v>1792</v>
      </c>
      <c r="B3211" s="9">
        <v>1</v>
      </c>
      <c r="C3211" s="9"/>
      <c r="D3211" s="9"/>
      <c r="E3211" s="9"/>
      <c r="F3211" s="9">
        <v>1</v>
      </c>
      <c r="G3211" s="6" t="str">
        <f t="shared" si="107"/>
        <v>polarisation of stakeholders</v>
      </c>
      <c r="H3211" s="6">
        <f t="shared" si="108"/>
        <v>1</v>
      </c>
      <c r="I3211" s="6">
        <f t="shared" si="109"/>
        <v>0</v>
      </c>
    </row>
    <row r="3212" spans="1:9" x14ac:dyDescent="0.35">
      <c r="A3212" s="8" t="s">
        <v>28</v>
      </c>
      <c r="B3212" s="9">
        <v>1</v>
      </c>
      <c r="C3212" s="9"/>
      <c r="D3212" s="9"/>
      <c r="E3212" s="9"/>
      <c r="F3212" s="9">
        <v>1</v>
      </c>
      <c r="G3212" s="6" t="str">
        <f t="shared" si="107"/>
        <v>pollution</v>
      </c>
      <c r="H3212" s="6">
        <f t="shared" si="108"/>
        <v>1</v>
      </c>
      <c r="I3212" s="6">
        <f t="shared" si="109"/>
        <v>0</v>
      </c>
    </row>
    <row r="3213" spans="1:9" x14ac:dyDescent="0.35">
      <c r="A3213" s="8" t="s">
        <v>733</v>
      </c>
      <c r="B3213" s="9">
        <v>1</v>
      </c>
      <c r="C3213" s="9"/>
      <c r="D3213" s="9"/>
      <c r="E3213" s="9"/>
      <c r="F3213" s="9">
        <v>1</v>
      </c>
      <c r="G3213" s="6" t="str">
        <f t="shared" si="107"/>
        <v>pressures</v>
      </c>
      <c r="H3213" s="6">
        <f t="shared" si="108"/>
        <v>1</v>
      </c>
      <c r="I3213" s="6">
        <f t="shared" si="109"/>
        <v>0</v>
      </c>
    </row>
    <row r="3214" spans="1:9" x14ac:dyDescent="0.35">
      <c r="A3214" s="8" t="s">
        <v>1844</v>
      </c>
      <c r="B3214" s="9">
        <v>2</v>
      </c>
      <c r="C3214" s="9"/>
      <c r="D3214" s="9"/>
      <c r="E3214" s="9"/>
      <c r="F3214" s="9">
        <v>2</v>
      </c>
      <c r="G3214" s="6" t="str">
        <f t="shared" si="107"/>
        <v>profit</v>
      </c>
      <c r="H3214" s="6">
        <f t="shared" si="108"/>
        <v>2</v>
      </c>
      <c r="I3214" s="6">
        <f t="shared" si="109"/>
        <v>0</v>
      </c>
    </row>
    <row r="3215" spans="1:9" x14ac:dyDescent="0.35">
      <c r="A3215" s="8" t="s">
        <v>1210</v>
      </c>
      <c r="B3215" s="9">
        <v>2</v>
      </c>
      <c r="C3215" s="9"/>
      <c r="D3215" s="9"/>
      <c r="E3215" s="9"/>
      <c r="F3215" s="9">
        <v>2</v>
      </c>
      <c r="G3215" s="6" t="str">
        <f t="shared" si="107"/>
        <v>recreational fishing</v>
      </c>
      <c r="H3215" s="6">
        <f t="shared" si="108"/>
        <v>2</v>
      </c>
      <c r="I3215" s="6">
        <f t="shared" si="109"/>
        <v>0</v>
      </c>
    </row>
    <row r="3216" spans="1:9" x14ac:dyDescent="0.35">
      <c r="A3216" s="8" t="s">
        <v>1342</v>
      </c>
      <c r="B3216" s="9">
        <v>1</v>
      </c>
      <c r="C3216" s="9"/>
      <c r="D3216" s="9"/>
      <c r="E3216" s="9"/>
      <c r="F3216" s="9">
        <v>1</v>
      </c>
      <c r="G3216" s="6" t="str">
        <f t="shared" si="107"/>
        <v>rivers</v>
      </c>
      <c r="H3216" s="6">
        <f t="shared" si="108"/>
        <v>1</v>
      </c>
      <c r="I3216" s="6">
        <f t="shared" si="109"/>
        <v>0</v>
      </c>
    </row>
    <row r="3217" spans="1:9" x14ac:dyDescent="0.35">
      <c r="A3217" s="8" t="s">
        <v>732</v>
      </c>
      <c r="B3217" s="9">
        <v>2</v>
      </c>
      <c r="C3217" s="9"/>
      <c r="D3217" s="9"/>
      <c r="E3217" s="9"/>
      <c r="F3217" s="9">
        <v>2</v>
      </c>
      <c r="G3217" s="6" t="str">
        <f t="shared" si="107"/>
        <v>services</v>
      </c>
      <c r="H3217" s="6">
        <f t="shared" si="108"/>
        <v>2</v>
      </c>
      <c r="I3217" s="6">
        <f t="shared" si="109"/>
        <v>0</v>
      </c>
    </row>
    <row r="3218" spans="1:9" x14ac:dyDescent="0.35">
      <c r="A3218" s="8" t="s">
        <v>747</v>
      </c>
      <c r="B3218" s="9">
        <v>1</v>
      </c>
      <c r="C3218" s="9"/>
      <c r="D3218" s="9"/>
      <c r="E3218" s="9"/>
      <c r="F3218" s="9">
        <v>1</v>
      </c>
      <c r="G3218" s="6" t="str">
        <f t="shared" si="107"/>
        <v>size based fisheries</v>
      </c>
      <c r="H3218" s="6">
        <f t="shared" si="108"/>
        <v>1</v>
      </c>
      <c r="I3218" s="6">
        <f t="shared" si="109"/>
        <v>0</v>
      </c>
    </row>
    <row r="3219" spans="1:9" x14ac:dyDescent="0.35">
      <c r="A3219" s="8" t="s">
        <v>754</v>
      </c>
      <c r="B3219" s="9">
        <v>1</v>
      </c>
      <c r="C3219" s="9"/>
      <c r="D3219" s="9"/>
      <c r="E3219" s="9"/>
      <c r="F3219" s="9">
        <v>1</v>
      </c>
      <c r="G3219" s="6" t="str">
        <f t="shared" si="107"/>
        <v>social drivers</v>
      </c>
      <c r="H3219" s="6">
        <f t="shared" si="108"/>
        <v>1</v>
      </c>
      <c r="I3219" s="6">
        <f t="shared" si="109"/>
        <v>0</v>
      </c>
    </row>
    <row r="3220" spans="1:9" x14ac:dyDescent="0.35">
      <c r="A3220" s="8" t="s">
        <v>1842</v>
      </c>
      <c r="B3220" s="9">
        <v>2</v>
      </c>
      <c r="C3220" s="9"/>
      <c r="D3220" s="9"/>
      <c r="E3220" s="9"/>
      <c r="F3220" s="9">
        <v>2</v>
      </c>
      <c r="G3220" s="6" t="str">
        <f t="shared" si="107"/>
        <v>social license</v>
      </c>
      <c r="H3220" s="6">
        <f t="shared" si="108"/>
        <v>2</v>
      </c>
      <c r="I3220" s="6">
        <f t="shared" si="109"/>
        <v>0</v>
      </c>
    </row>
    <row r="3221" spans="1:9" x14ac:dyDescent="0.35">
      <c r="A3221" s="8" t="s">
        <v>725</v>
      </c>
      <c r="B3221" s="9">
        <v>1</v>
      </c>
      <c r="C3221" s="9"/>
      <c r="D3221" s="9"/>
      <c r="E3221" s="9"/>
      <c r="F3221" s="9">
        <v>1</v>
      </c>
      <c r="G3221" s="6" t="str">
        <f t="shared" si="107"/>
        <v>societal benefits</v>
      </c>
      <c r="H3221" s="6">
        <f t="shared" si="108"/>
        <v>1</v>
      </c>
      <c r="I3221" s="6">
        <f t="shared" si="109"/>
        <v>0</v>
      </c>
    </row>
    <row r="3222" spans="1:9" x14ac:dyDescent="0.35">
      <c r="A3222" s="8" t="s">
        <v>569</v>
      </c>
      <c r="B3222" s="9">
        <v>2</v>
      </c>
      <c r="C3222" s="9"/>
      <c r="D3222" s="9"/>
      <c r="E3222" s="9"/>
      <c r="F3222" s="9">
        <v>2</v>
      </c>
      <c r="G3222" s="6" t="str">
        <f t="shared" si="107"/>
        <v>society</v>
      </c>
      <c r="H3222" s="6">
        <f t="shared" si="108"/>
        <v>2</v>
      </c>
      <c r="I3222" s="6">
        <f t="shared" si="109"/>
        <v>0</v>
      </c>
    </row>
    <row r="3223" spans="1:9" x14ac:dyDescent="0.35">
      <c r="A3223" s="8" t="s">
        <v>946</v>
      </c>
      <c r="B3223" s="9">
        <v>1</v>
      </c>
      <c r="C3223" s="9"/>
      <c r="D3223" s="9"/>
      <c r="E3223" s="9"/>
      <c r="F3223" s="9">
        <v>1</v>
      </c>
      <c r="G3223" s="6" t="str">
        <f t="shared" si="107"/>
        <v>spatial</v>
      </c>
      <c r="H3223" s="6">
        <f t="shared" si="108"/>
        <v>1</v>
      </c>
      <c r="I3223" s="6">
        <f t="shared" si="109"/>
        <v>0</v>
      </c>
    </row>
    <row r="3224" spans="1:9" x14ac:dyDescent="0.35">
      <c r="A3224" s="8" t="s">
        <v>741</v>
      </c>
      <c r="B3224" s="9">
        <v>3</v>
      </c>
      <c r="C3224" s="9"/>
      <c r="D3224" s="9"/>
      <c r="E3224" s="9"/>
      <c r="F3224" s="9">
        <v>3</v>
      </c>
      <c r="G3224" s="6" t="str">
        <f t="shared" si="107"/>
        <v>spatial management</v>
      </c>
      <c r="H3224" s="6">
        <f t="shared" si="108"/>
        <v>3</v>
      </c>
      <c r="I3224" s="6">
        <f t="shared" si="109"/>
        <v>0</v>
      </c>
    </row>
    <row r="3225" spans="1:9" x14ac:dyDescent="0.35">
      <c r="A3225" s="8" t="s">
        <v>1843</v>
      </c>
      <c r="B3225" s="9">
        <v>1</v>
      </c>
      <c r="C3225" s="9"/>
      <c r="D3225" s="9"/>
      <c r="E3225" s="9"/>
      <c r="F3225" s="9">
        <v>1</v>
      </c>
      <c r="G3225" s="6" t="str">
        <f t="shared" si="107"/>
        <v>spill-over effects</v>
      </c>
      <c r="H3225" s="6">
        <f t="shared" si="108"/>
        <v>1</v>
      </c>
      <c r="I3225" s="6">
        <f t="shared" si="109"/>
        <v>0</v>
      </c>
    </row>
    <row r="3226" spans="1:9" x14ac:dyDescent="0.35">
      <c r="A3226" s="8" t="s">
        <v>1622</v>
      </c>
      <c r="B3226" s="9">
        <v>1</v>
      </c>
      <c r="C3226" s="9"/>
      <c r="D3226" s="9"/>
      <c r="E3226" s="9"/>
      <c r="F3226" s="9">
        <v>1</v>
      </c>
      <c r="G3226" s="6" t="str">
        <f t="shared" si="107"/>
        <v>tools</v>
      </c>
      <c r="H3226" s="6">
        <f t="shared" si="108"/>
        <v>1</v>
      </c>
      <c r="I3226" s="6">
        <f t="shared" si="109"/>
        <v>0</v>
      </c>
    </row>
    <row r="3227" spans="1:9" x14ac:dyDescent="0.35">
      <c r="A3227" s="8" t="s">
        <v>1284</v>
      </c>
      <c r="B3227" s="9">
        <v>1</v>
      </c>
      <c r="C3227" s="9"/>
      <c r="D3227" s="9"/>
      <c r="E3227" s="9"/>
      <c r="F3227" s="9">
        <v>1</v>
      </c>
      <c r="G3227" s="6" t="str">
        <f t="shared" si="107"/>
        <v>tools to explore management scenarios and ecosystem status</v>
      </c>
      <c r="H3227" s="6">
        <f t="shared" si="108"/>
        <v>1</v>
      </c>
      <c r="I3227" s="6">
        <f t="shared" si="109"/>
        <v>0</v>
      </c>
    </row>
    <row r="3228" spans="1:9" x14ac:dyDescent="0.35">
      <c r="A3228" s="8" t="s">
        <v>372</v>
      </c>
      <c r="B3228" s="9">
        <v>1</v>
      </c>
      <c r="C3228" s="9"/>
      <c r="D3228" s="9"/>
      <c r="E3228" s="9"/>
      <c r="F3228" s="9">
        <v>1</v>
      </c>
      <c r="G3228" s="6" t="str">
        <f t="shared" si="107"/>
        <v>tourism</v>
      </c>
      <c r="H3228" s="6">
        <f t="shared" si="108"/>
        <v>1</v>
      </c>
      <c r="I3228" s="6">
        <f t="shared" si="109"/>
        <v>0</v>
      </c>
    </row>
    <row r="3229" spans="1:9" x14ac:dyDescent="0.35">
      <c r="A3229" s="8" t="s">
        <v>1836</v>
      </c>
      <c r="B3229" s="9">
        <v>1</v>
      </c>
      <c r="C3229" s="9"/>
      <c r="D3229" s="9"/>
      <c r="E3229" s="9"/>
      <c r="F3229" s="9">
        <v>1</v>
      </c>
      <c r="G3229" s="6" t="str">
        <f t="shared" si="107"/>
        <v>value of charismatic species</v>
      </c>
      <c r="H3229" s="6">
        <f t="shared" si="108"/>
        <v>1</v>
      </c>
      <c r="I3229" s="6">
        <f t="shared" si="109"/>
        <v>0</v>
      </c>
    </row>
    <row r="3230" spans="1:9" x14ac:dyDescent="0.35">
      <c r="A3230" s="8" t="s">
        <v>1660</v>
      </c>
      <c r="B3230" s="9">
        <v>1</v>
      </c>
      <c r="C3230" s="9"/>
      <c r="D3230" s="9"/>
      <c r="E3230" s="9"/>
      <c r="F3230" s="9">
        <v>1</v>
      </c>
      <c r="G3230" s="6" t="str">
        <f t="shared" si="107"/>
        <v>warming</v>
      </c>
      <c r="H3230" s="6">
        <f t="shared" si="108"/>
        <v>1</v>
      </c>
      <c r="I3230" s="6">
        <f t="shared" si="109"/>
        <v>0</v>
      </c>
    </row>
    <row r="3231" spans="1:9" x14ac:dyDescent="0.35">
      <c r="A3231" s="8" t="s">
        <v>1778</v>
      </c>
      <c r="B3231" s="9">
        <v>2</v>
      </c>
      <c r="C3231" s="9"/>
      <c r="D3231" s="9"/>
      <c r="E3231" s="9"/>
      <c r="F3231" s="9">
        <v>2</v>
      </c>
      <c r="G3231" s="6" t="str">
        <f t="shared" si="107"/>
        <v>wellbeing</v>
      </c>
      <c r="H3231" s="6">
        <f t="shared" si="108"/>
        <v>2</v>
      </c>
      <c r="I3231" s="6">
        <f t="shared" si="109"/>
        <v>0</v>
      </c>
    </row>
    <row r="3232" spans="1:9" x14ac:dyDescent="0.35">
      <c r="G3232" s="6">
        <f t="shared" si="107"/>
        <v>0</v>
      </c>
      <c r="H3232" s="6">
        <f t="shared" si="108"/>
        <v>0</v>
      </c>
      <c r="I3232" s="6">
        <f t="shared" si="109"/>
        <v>0</v>
      </c>
    </row>
    <row r="3233" spans="7:9" x14ac:dyDescent="0.35">
      <c r="G3233" s="6">
        <f t="shared" si="107"/>
        <v>0</v>
      </c>
      <c r="H3233" s="6">
        <f t="shared" si="108"/>
        <v>0</v>
      </c>
      <c r="I3233" s="6">
        <f t="shared" si="109"/>
        <v>0</v>
      </c>
    </row>
    <row r="3234" spans="7:9" x14ac:dyDescent="0.35">
      <c r="G3234" s="6">
        <f t="shared" si="107"/>
        <v>0</v>
      </c>
      <c r="H3234" s="6">
        <f t="shared" si="108"/>
        <v>0</v>
      </c>
      <c r="I3234" s="6">
        <f t="shared" si="109"/>
        <v>0</v>
      </c>
    </row>
    <row r="3235" spans="7:9" x14ac:dyDescent="0.35">
      <c r="G3235" s="6">
        <f t="shared" si="107"/>
        <v>0</v>
      </c>
      <c r="H3235" s="6">
        <f t="shared" si="108"/>
        <v>0</v>
      </c>
      <c r="I3235" s="6">
        <f t="shared" si="109"/>
        <v>0</v>
      </c>
    </row>
    <row r="3236" spans="7:9" x14ac:dyDescent="0.35">
      <c r="G3236" s="6">
        <f t="shared" si="107"/>
        <v>0</v>
      </c>
      <c r="H3236" s="6">
        <f t="shared" si="108"/>
        <v>0</v>
      </c>
      <c r="I3236" s="6">
        <f t="shared" si="109"/>
        <v>0</v>
      </c>
    </row>
    <row r="3237" spans="7:9" x14ac:dyDescent="0.35">
      <c r="G3237" s="6">
        <f t="shared" si="107"/>
        <v>0</v>
      </c>
      <c r="H3237" s="6">
        <f t="shared" si="108"/>
        <v>0</v>
      </c>
      <c r="I3237" s="6">
        <f t="shared" si="109"/>
        <v>0</v>
      </c>
    </row>
    <row r="3238" spans="7:9" x14ac:dyDescent="0.35">
      <c r="G3238" s="6">
        <f t="shared" si="107"/>
        <v>0</v>
      </c>
      <c r="H3238" s="6">
        <f t="shared" si="108"/>
        <v>0</v>
      </c>
      <c r="I3238" s="6">
        <f t="shared" si="109"/>
        <v>0</v>
      </c>
    </row>
    <row r="3239" spans="7:9" x14ac:dyDescent="0.35">
      <c r="G3239" s="6">
        <f t="shared" si="107"/>
        <v>0</v>
      </c>
      <c r="H3239" s="6">
        <f t="shared" si="108"/>
        <v>0</v>
      </c>
      <c r="I3239" s="6">
        <f t="shared" si="109"/>
        <v>0</v>
      </c>
    </row>
    <row r="3240" spans="7:9" x14ac:dyDescent="0.35">
      <c r="G3240" s="6">
        <f t="shared" ref="G3240:G3247" si="110">A3240</f>
        <v>0</v>
      </c>
      <c r="H3240" s="6">
        <f t="shared" ref="H3240:H3247" si="111">B3240</f>
        <v>0</v>
      </c>
      <c r="I3240" s="6">
        <f t="shared" ref="I3240:I3247" si="112">F3240-H3240</f>
        <v>0</v>
      </c>
    </row>
    <row r="3241" spans="7:9" x14ac:dyDescent="0.35">
      <c r="G3241" s="6">
        <f t="shared" si="110"/>
        <v>0</v>
      </c>
      <c r="H3241" s="6">
        <f t="shared" si="111"/>
        <v>0</v>
      </c>
      <c r="I3241" s="6">
        <f t="shared" si="112"/>
        <v>0</v>
      </c>
    </row>
    <row r="3242" spans="7:9" x14ac:dyDescent="0.35">
      <c r="G3242" s="6">
        <f t="shared" si="110"/>
        <v>0</v>
      </c>
      <c r="H3242" s="6">
        <f t="shared" si="111"/>
        <v>0</v>
      </c>
      <c r="I3242" s="6">
        <f t="shared" si="112"/>
        <v>0</v>
      </c>
    </row>
    <row r="3243" spans="7:9" x14ac:dyDescent="0.35">
      <c r="G3243" s="6">
        <f t="shared" si="110"/>
        <v>0</v>
      </c>
      <c r="H3243" s="6">
        <f t="shared" si="111"/>
        <v>0</v>
      </c>
      <c r="I3243" s="6">
        <f t="shared" si="112"/>
        <v>0</v>
      </c>
    </row>
    <row r="3244" spans="7:9" x14ac:dyDescent="0.35">
      <c r="G3244" s="6">
        <f t="shared" si="110"/>
        <v>0</v>
      </c>
      <c r="H3244" s="6">
        <f t="shared" si="111"/>
        <v>0</v>
      </c>
      <c r="I3244" s="6">
        <f t="shared" si="112"/>
        <v>0</v>
      </c>
    </row>
    <row r="3245" spans="7:9" x14ac:dyDescent="0.35">
      <c r="G3245" s="6">
        <f t="shared" si="110"/>
        <v>0</v>
      </c>
      <c r="H3245" s="6">
        <f t="shared" si="111"/>
        <v>0</v>
      </c>
      <c r="I3245" s="6">
        <f t="shared" si="112"/>
        <v>0</v>
      </c>
    </row>
    <row r="3246" spans="7:9" x14ac:dyDescent="0.35">
      <c r="G3246" s="6">
        <f t="shared" si="110"/>
        <v>0</v>
      </c>
      <c r="H3246" s="6">
        <f t="shared" si="111"/>
        <v>0</v>
      </c>
      <c r="I3246" s="6">
        <f t="shared" si="112"/>
        <v>0</v>
      </c>
    </row>
    <row r="3247" spans="7:9" x14ac:dyDescent="0.35">
      <c r="G3247" s="6">
        <f t="shared" si="110"/>
        <v>0</v>
      </c>
      <c r="H3247" s="6">
        <f t="shared" si="111"/>
        <v>0</v>
      </c>
      <c r="I3247" s="6">
        <f t="shared" si="112"/>
        <v>0</v>
      </c>
    </row>
    <row r="3249" spans="1:10" x14ac:dyDescent="0.35">
      <c r="A3249" s="15" t="s">
        <v>2214</v>
      </c>
      <c r="B3249" s="15" t="s">
        <v>575</v>
      </c>
      <c r="C3249" s="15" t="s">
        <v>9</v>
      </c>
      <c r="D3249" s="15" t="s">
        <v>2215</v>
      </c>
      <c r="G3249" s="15" t="s">
        <v>2214</v>
      </c>
      <c r="H3249" s="15" t="s">
        <v>2524</v>
      </c>
      <c r="I3249" s="15" t="s">
        <v>575</v>
      </c>
      <c r="J3249" s="15" t="s">
        <v>2215</v>
      </c>
    </row>
    <row r="3250" spans="1:10" x14ac:dyDescent="0.35">
      <c r="A3250" s="8" t="s">
        <v>1537</v>
      </c>
      <c r="B3250" s="9">
        <v>6</v>
      </c>
      <c r="C3250" s="9"/>
      <c r="D3250" s="9">
        <v>6</v>
      </c>
      <c r="G3250" s="8" t="s">
        <v>2025</v>
      </c>
      <c r="H3250" s="9">
        <v>4</v>
      </c>
      <c r="I3250" s="9"/>
      <c r="J3250" s="9">
        <v>4</v>
      </c>
    </row>
    <row r="3251" spans="1:10" x14ac:dyDescent="0.35">
      <c r="A3251" s="8" t="s">
        <v>541</v>
      </c>
      <c r="B3251" s="9">
        <v>6</v>
      </c>
      <c r="C3251" s="9"/>
      <c r="D3251" s="9">
        <v>6</v>
      </c>
      <c r="G3251" s="8" t="s">
        <v>702</v>
      </c>
      <c r="H3251" s="9">
        <v>3</v>
      </c>
      <c r="I3251" s="9">
        <v>5</v>
      </c>
      <c r="J3251" s="9">
        <v>8</v>
      </c>
    </row>
    <row r="3252" spans="1:10" x14ac:dyDescent="0.35">
      <c r="A3252" s="8" t="s">
        <v>1462</v>
      </c>
      <c r="B3252" s="9">
        <v>5</v>
      </c>
      <c r="C3252" s="9"/>
      <c r="D3252" s="9">
        <v>5</v>
      </c>
      <c r="G3252" s="8" t="s">
        <v>1623</v>
      </c>
      <c r="H3252" s="9">
        <v>3</v>
      </c>
      <c r="I3252" s="9">
        <v>2</v>
      </c>
      <c r="J3252" s="9">
        <v>5</v>
      </c>
    </row>
    <row r="3253" spans="1:10" x14ac:dyDescent="0.35">
      <c r="A3253" s="8" t="s">
        <v>372</v>
      </c>
      <c r="B3253" s="9">
        <v>5</v>
      </c>
      <c r="C3253" s="9"/>
      <c r="D3253" s="9">
        <v>5</v>
      </c>
      <c r="G3253" s="8" t="s">
        <v>2609</v>
      </c>
      <c r="H3253" s="9">
        <v>3</v>
      </c>
      <c r="I3253" s="9"/>
      <c r="J3253" s="9">
        <v>3</v>
      </c>
    </row>
    <row r="3254" spans="1:10" x14ac:dyDescent="0.35">
      <c r="A3254" s="8" t="s">
        <v>169</v>
      </c>
      <c r="B3254" s="9">
        <v>5</v>
      </c>
      <c r="C3254" s="9"/>
      <c r="D3254" s="9">
        <v>5</v>
      </c>
      <c r="G3254" s="8" t="s">
        <v>1593</v>
      </c>
      <c r="H3254" s="9">
        <v>3</v>
      </c>
      <c r="I3254" s="9"/>
      <c r="J3254" s="9">
        <v>3</v>
      </c>
    </row>
    <row r="3255" spans="1:10" x14ac:dyDescent="0.35">
      <c r="A3255" s="8" t="s">
        <v>838</v>
      </c>
      <c r="B3255" s="9">
        <v>4</v>
      </c>
      <c r="C3255" s="9"/>
      <c r="D3255" s="9">
        <v>4</v>
      </c>
      <c r="G3255" s="8" t="s">
        <v>1537</v>
      </c>
      <c r="H3255" s="9"/>
      <c r="I3255" s="9">
        <v>6</v>
      </c>
      <c r="J3255" s="9">
        <v>6</v>
      </c>
    </row>
    <row r="3256" spans="1:10" x14ac:dyDescent="0.35">
      <c r="A3256" s="8" t="s">
        <v>1009</v>
      </c>
      <c r="B3256" s="9">
        <v>4</v>
      </c>
      <c r="C3256" s="9"/>
      <c r="D3256" s="9">
        <v>4</v>
      </c>
      <c r="G3256" s="8" t="s">
        <v>541</v>
      </c>
      <c r="H3256" s="9"/>
      <c r="I3256" s="9">
        <v>6</v>
      </c>
      <c r="J3256" s="9">
        <v>6</v>
      </c>
    </row>
    <row r="3257" spans="1:10" x14ac:dyDescent="0.35">
      <c r="A3257" s="8" t="s">
        <v>428</v>
      </c>
      <c r="B3257" s="9">
        <v>4</v>
      </c>
      <c r="C3257" s="9"/>
      <c r="D3257" s="9">
        <v>4</v>
      </c>
      <c r="G3257" s="8" t="s">
        <v>1462</v>
      </c>
      <c r="H3257" s="9"/>
      <c r="I3257" s="9">
        <v>5</v>
      </c>
      <c r="J3257" s="9">
        <v>5</v>
      </c>
    </row>
    <row r="3258" spans="1:10" x14ac:dyDescent="0.35">
      <c r="A3258" s="8" t="s">
        <v>591</v>
      </c>
      <c r="B3258" s="9">
        <v>4</v>
      </c>
      <c r="C3258" s="9"/>
      <c r="D3258" s="9">
        <v>4</v>
      </c>
      <c r="G3258" s="8" t="s">
        <v>372</v>
      </c>
      <c r="H3258" s="9"/>
      <c r="I3258" s="9">
        <v>5</v>
      </c>
      <c r="J3258" s="9">
        <v>5</v>
      </c>
    </row>
    <row r="3259" spans="1:10" x14ac:dyDescent="0.35">
      <c r="A3259" s="8" t="s">
        <v>430</v>
      </c>
      <c r="B3259" s="9">
        <v>4</v>
      </c>
      <c r="C3259" s="9"/>
      <c r="D3259" s="9">
        <v>4</v>
      </c>
      <c r="G3259" s="8" t="s">
        <v>169</v>
      </c>
      <c r="H3259" s="9">
        <v>2</v>
      </c>
      <c r="I3259" s="9">
        <v>5</v>
      </c>
      <c r="J3259" s="9">
        <v>7</v>
      </c>
    </row>
    <row r="3260" spans="1:10" x14ac:dyDescent="0.35">
      <c r="A3260" s="8" t="s">
        <v>146</v>
      </c>
      <c r="B3260" s="9">
        <v>3</v>
      </c>
      <c r="C3260" s="9"/>
      <c r="D3260" s="9">
        <v>3</v>
      </c>
      <c r="G3260" s="8" t="s">
        <v>428</v>
      </c>
      <c r="H3260" s="9">
        <v>2</v>
      </c>
      <c r="I3260" s="9">
        <v>4</v>
      </c>
      <c r="J3260" s="9">
        <v>6</v>
      </c>
    </row>
    <row r="3261" spans="1:10" x14ac:dyDescent="0.35">
      <c r="A3261" s="8" t="s">
        <v>645</v>
      </c>
      <c r="B3261" s="9">
        <v>3</v>
      </c>
      <c r="C3261" s="9"/>
      <c r="D3261" s="9">
        <v>3</v>
      </c>
      <c r="G3261" s="8" t="s">
        <v>645</v>
      </c>
      <c r="H3261" s="9">
        <v>2</v>
      </c>
      <c r="I3261" s="9">
        <v>3</v>
      </c>
      <c r="J3261" s="9">
        <v>5</v>
      </c>
    </row>
    <row r="3262" spans="1:10" x14ac:dyDescent="0.35">
      <c r="A3262" s="8" t="s">
        <v>734</v>
      </c>
      <c r="B3262" s="9">
        <v>3</v>
      </c>
      <c r="C3262" s="9"/>
      <c r="D3262" s="9">
        <v>3</v>
      </c>
      <c r="G3262" s="8" t="s">
        <v>1642</v>
      </c>
      <c r="H3262" s="9">
        <v>2</v>
      </c>
      <c r="I3262" s="9">
        <v>1</v>
      </c>
      <c r="J3262" s="9">
        <v>3</v>
      </c>
    </row>
    <row r="3263" spans="1:10" x14ac:dyDescent="0.35">
      <c r="A3263" s="8" t="s">
        <v>702</v>
      </c>
      <c r="B3263" s="9">
        <v>3</v>
      </c>
      <c r="C3263" s="9"/>
      <c r="D3263" s="9">
        <v>3</v>
      </c>
      <c r="G3263" s="8" t="s">
        <v>2619</v>
      </c>
      <c r="H3263" s="9">
        <v>2</v>
      </c>
      <c r="I3263" s="9"/>
      <c r="J3263" s="9">
        <v>2</v>
      </c>
    </row>
    <row r="3264" spans="1:10" x14ac:dyDescent="0.35">
      <c r="A3264" s="8" t="s">
        <v>989</v>
      </c>
      <c r="B3264" s="9">
        <v>3</v>
      </c>
      <c r="C3264" s="9"/>
      <c r="D3264" s="9">
        <v>3</v>
      </c>
      <c r="G3264" s="8" t="s">
        <v>2043</v>
      </c>
      <c r="H3264" s="9">
        <v>2</v>
      </c>
      <c r="I3264" s="9"/>
      <c r="J3264" s="9">
        <v>2</v>
      </c>
    </row>
    <row r="3265" spans="1:10" x14ac:dyDescent="0.35">
      <c r="A3265" s="8" t="s">
        <v>1414</v>
      </c>
      <c r="B3265" s="9">
        <v>3</v>
      </c>
      <c r="C3265" s="9"/>
      <c r="D3265" s="9">
        <v>3</v>
      </c>
      <c r="G3265" s="8" t="s">
        <v>848</v>
      </c>
      <c r="H3265" s="9">
        <v>2</v>
      </c>
      <c r="I3265" s="9"/>
      <c r="J3265" s="9">
        <v>2</v>
      </c>
    </row>
    <row r="3266" spans="1:10" x14ac:dyDescent="0.35">
      <c r="A3266" s="8" t="s">
        <v>1210</v>
      </c>
      <c r="B3266" s="9">
        <v>3</v>
      </c>
      <c r="C3266" s="9"/>
      <c r="D3266" s="9">
        <v>3</v>
      </c>
      <c r="G3266" s="8" t="s">
        <v>2574</v>
      </c>
      <c r="H3266" s="9">
        <v>2</v>
      </c>
      <c r="I3266" s="9"/>
      <c r="J3266" s="9">
        <v>2</v>
      </c>
    </row>
    <row r="3267" spans="1:10" x14ac:dyDescent="0.35">
      <c r="A3267" s="8" t="s">
        <v>2028</v>
      </c>
      <c r="B3267" s="9">
        <v>3</v>
      </c>
      <c r="C3267" s="9"/>
      <c r="D3267" s="9">
        <v>3</v>
      </c>
      <c r="G3267" s="8" t="s">
        <v>2612</v>
      </c>
      <c r="H3267" s="9">
        <v>2</v>
      </c>
      <c r="I3267" s="9"/>
      <c r="J3267" s="9">
        <v>2</v>
      </c>
    </row>
    <row r="3268" spans="1:10" x14ac:dyDescent="0.35">
      <c r="A3268" s="8" t="s">
        <v>1111</v>
      </c>
      <c r="B3268" s="9">
        <v>3</v>
      </c>
      <c r="C3268" s="9"/>
      <c r="D3268" s="9">
        <v>3</v>
      </c>
      <c r="G3268" s="8" t="s">
        <v>933</v>
      </c>
      <c r="H3268" s="9">
        <v>2</v>
      </c>
      <c r="I3268" s="9"/>
      <c r="J3268" s="9">
        <v>2</v>
      </c>
    </row>
    <row r="3269" spans="1:10" x14ac:dyDescent="0.35">
      <c r="A3269" s="8" t="s">
        <v>1599</v>
      </c>
      <c r="B3269" s="9">
        <v>2</v>
      </c>
      <c r="C3269" s="9"/>
      <c r="D3269" s="9">
        <v>2</v>
      </c>
      <c r="G3269" s="8" t="s">
        <v>2626</v>
      </c>
      <c r="H3269" s="9">
        <v>2</v>
      </c>
      <c r="I3269" s="9"/>
      <c r="J3269" s="9">
        <v>2</v>
      </c>
    </row>
    <row r="3270" spans="1:10" x14ac:dyDescent="0.35">
      <c r="A3270" s="8" t="s">
        <v>453</v>
      </c>
      <c r="B3270" s="9">
        <v>2</v>
      </c>
      <c r="C3270" s="9"/>
      <c r="D3270" s="9">
        <v>2</v>
      </c>
      <c r="G3270" s="8" t="s">
        <v>2543</v>
      </c>
      <c r="H3270" s="9">
        <v>2</v>
      </c>
      <c r="I3270" s="9"/>
      <c r="J3270" s="9">
        <v>2</v>
      </c>
    </row>
    <row r="3271" spans="1:10" x14ac:dyDescent="0.35">
      <c r="A3271" s="8" t="s">
        <v>727</v>
      </c>
      <c r="B3271" s="9">
        <v>2</v>
      </c>
      <c r="C3271" s="9"/>
      <c r="D3271" s="9">
        <v>2</v>
      </c>
      <c r="G3271" s="8" t="s">
        <v>2544</v>
      </c>
      <c r="H3271" s="9">
        <v>2</v>
      </c>
      <c r="I3271" s="9"/>
      <c r="J3271" s="9">
        <v>2</v>
      </c>
    </row>
    <row r="3272" spans="1:10" x14ac:dyDescent="0.35">
      <c r="A3272" s="8" t="s">
        <v>978</v>
      </c>
      <c r="B3272" s="9">
        <v>2</v>
      </c>
      <c r="C3272" s="9"/>
      <c r="D3272" s="9">
        <v>2</v>
      </c>
      <c r="G3272" s="8" t="s">
        <v>329</v>
      </c>
      <c r="H3272" s="9">
        <v>2</v>
      </c>
      <c r="I3272" s="9"/>
      <c r="J3272" s="9">
        <v>2</v>
      </c>
    </row>
    <row r="3273" spans="1:10" x14ac:dyDescent="0.35">
      <c r="A3273" s="8" t="s">
        <v>1526</v>
      </c>
      <c r="B3273" s="9">
        <v>2</v>
      </c>
      <c r="C3273" s="9"/>
      <c r="D3273" s="9">
        <v>2</v>
      </c>
      <c r="G3273" s="8" t="s">
        <v>146</v>
      </c>
      <c r="H3273" s="9">
        <v>1</v>
      </c>
      <c r="I3273" s="9">
        <v>3</v>
      </c>
      <c r="J3273" s="9">
        <v>4</v>
      </c>
    </row>
    <row r="3274" spans="1:10" x14ac:dyDescent="0.35">
      <c r="A3274" s="8" t="s">
        <v>266</v>
      </c>
      <c r="B3274" s="9">
        <v>2</v>
      </c>
      <c r="C3274" s="9"/>
      <c r="D3274" s="9">
        <v>2</v>
      </c>
      <c r="G3274" s="8" t="s">
        <v>28</v>
      </c>
      <c r="H3274" s="9">
        <v>1</v>
      </c>
      <c r="I3274" s="9">
        <v>1</v>
      </c>
      <c r="J3274" s="9">
        <v>2</v>
      </c>
    </row>
    <row r="3275" spans="1:10" x14ac:dyDescent="0.35">
      <c r="A3275" s="8" t="s">
        <v>1568</v>
      </c>
      <c r="B3275" s="9">
        <v>2</v>
      </c>
      <c r="C3275" s="9"/>
      <c r="D3275" s="9">
        <v>2</v>
      </c>
      <c r="G3275" s="8" t="s">
        <v>2529</v>
      </c>
      <c r="H3275" s="9">
        <v>1</v>
      </c>
      <c r="I3275" s="9"/>
      <c r="J3275" s="9">
        <v>1</v>
      </c>
    </row>
    <row r="3276" spans="1:10" x14ac:dyDescent="0.35">
      <c r="A3276" s="8" t="s">
        <v>1623</v>
      </c>
      <c r="B3276" s="9">
        <v>2</v>
      </c>
      <c r="C3276" s="9"/>
      <c r="D3276" s="9">
        <v>2</v>
      </c>
      <c r="G3276" s="8" t="s">
        <v>2592</v>
      </c>
      <c r="H3276" s="9">
        <v>1</v>
      </c>
      <c r="I3276" s="9"/>
      <c r="J3276" s="9">
        <v>1</v>
      </c>
    </row>
    <row r="3277" spans="1:10" x14ac:dyDescent="0.35">
      <c r="A3277" s="8" t="s">
        <v>665</v>
      </c>
      <c r="B3277" s="9">
        <v>2</v>
      </c>
      <c r="C3277" s="9"/>
      <c r="D3277" s="9">
        <v>2</v>
      </c>
      <c r="G3277" s="8" t="s">
        <v>2629</v>
      </c>
      <c r="H3277" s="9">
        <v>1</v>
      </c>
      <c r="I3277" s="9"/>
      <c r="J3277" s="9">
        <v>1</v>
      </c>
    </row>
    <row r="3278" spans="1:10" x14ac:dyDescent="0.35">
      <c r="A3278" s="8" t="s">
        <v>845</v>
      </c>
      <c r="B3278" s="9">
        <v>1</v>
      </c>
      <c r="C3278" s="9"/>
      <c r="D3278" s="9">
        <v>1</v>
      </c>
      <c r="G3278" s="8" t="s">
        <v>2625</v>
      </c>
      <c r="H3278" s="9">
        <v>1</v>
      </c>
      <c r="I3278" s="9"/>
      <c r="J3278" s="9">
        <v>1</v>
      </c>
    </row>
    <row r="3279" spans="1:10" x14ac:dyDescent="0.35">
      <c r="A3279" s="8" t="s">
        <v>1697</v>
      </c>
      <c r="B3279" s="9">
        <v>1</v>
      </c>
      <c r="C3279" s="9"/>
      <c r="D3279" s="9">
        <v>1</v>
      </c>
      <c r="G3279" s="8" t="s">
        <v>1129</v>
      </c>
      <c r="H3279" s="9">
        <v>1</v>
      </c>
      <c r="I3279" s="9"/>
      <c r="J3279" s="9">
        <v>1</v>
      </c>
    </row>
    <row r="3280" spans="1:10" x14ac:dyDescent="0.35">
      <c r="A3280" s="8" t="s">
        <v>1629</v>
      </c>
      <c r="B3280" s="9">
        <v>1</v>
      </c>
      <c r="C3280" s="9"/>
      <c r="D3280" s="9">
        <v>1</v>
      </c>
      <c r="G3280" s="8" t="s">
        <v>2161</v>
      </c>
      <c r="H3280" s="9">
        <v>1</v>
      </c>
      <c r="I3280" s="9"/>
      <c r="J3280" s="9">
        <v>1</v>
      </c>
    </row>
    <row r="3281" spans="1:10" x14ac:dyDescent="0.35">
      <c r="A3281" s="8" t="s">
        <v>106</v>
      </c>
      <c r="B3281" s="9">
        <v>1</v>
      </c>
      <c r="C3281" s="9"/>
      <c r="D3281" s="9">
        <v>1</v>
      </c>
      <c r="G3281" s="8" t="s">
        <v>2073</v>
      </c>
      <c r="H3281" s="9">
        <v>1</v>
      </c>
      <c r="I3281" s="9"/>
      <c r="J3281" s="9">
        <v>1</v>
      </c>
    </row>
    <row r="3282" spans="1:10" x14ac:dyDescent="0.35">
      <c r="A3282" s="8" t="s">
        <v>1675</v>
      </c>
      <c r="B3282" s="9">
        <v>1</v>
      </c>
      <c r="C3282" s="9"/>
      <c r="D3282" s="9">
        <v>1</v>
      </c>
      <c r="G3282" s="8" t="s">
        <v>2614</v>
      </c>
      <c r="H3282" s="9">
        <v>1</v>
      </c>
      <c r="I3282" s="9"/>
      <c r="J3282" s="9">
        <v>1</v>
      </c>
    </row>
    <row r="3283" spans="1:10" x14ac:dyDescent="0.35">
      <c r="A3283" s="8" t="s">
        <v>1705</v>
      </c>
      <c r="B3283" s="9">
        <v>1</v>
      </c>
      <c r="C3283" s="9"/>
      <c r="D3283" s="9">
        <v>1</v>
      </c>
      <c r="G3283" s="8" t="s">
        <v>2570</v>
      </c>
      <c r="H3283" s="9">
        <v>1</v>
      </c>
      <c r="I3283" s="9"/>
      <c r="J3283" s="9">
        <v>1</v>
      </c>
    </row>
    <row r="3284" spans="1:10" x14ac:dyDescent="0.35">
      <c r="A3284" s="8" t="s">
        <v>1711</v>
      </c>
      <c r="B3284" s="9">
        <v>1</v>
      </c>
      <c r="C3284" s="9"/>
      <c r="D3284" s="9">
        <v>1</v>
      </c>
      <c r="G3284" s="8" t="s">
        <v>1453</v>
      </c>
      <c r="H3284" s="9">
        <v>1</v>
      </c>
      <c r="I3284" s="9"/>
      <c r="J3284" s="9">
        <v>1</v>
      </c>
    </row>
    <row r="3285" spans="1:10" x14ac:dyDescent="0.35">
      <c r="A3285" s="8" t="s">
        <v>1706</v>
      </c>
      <c r="B3285" s="9">
        <v>1</v>
      </c>
      <c r="C3285" s="9"/>
      <c r="D3285" s="9">
        <v>1</v>
      </c>
      <c r="G3285" s="8" t="s">
        <v>761</v>
      </c>
      <c r="H3285" s="9">
        <v>1</v>
      </c>
      <c r="I3285" s="9"/>
      <c r="J3285" s="9">
        <v>1</v>
      </c>
    </row>
    <row r="3286" spans="1:10" x14ac:dyDescent="0.35">
      <c r="A3286" s="8" t="s">
        <v>1715</v>
      </c>
      <c r="B3286" s="9">
        <v>1</v>
      </c>
      <c r="C3286" s="9"/>
      <c r="D3286" s="9">
        <v>1</v>
      </c>
      <c r="G3286" s="8" t="s">
        <v>2145</v>
      </c>
      <c r="H3286" s="9">
        <v>1</v>
      </c>
      <c r="I3286" s="9"/>
      <c r="J3286" s="9">
        <v>1</v>
      </c>
    </row>
    <row r="3287" spans="1:10" x14ac:dyDescent="0.35">
      <c r="A3287" s="8" t="s">
        <v>1670</v>
      </c>
      <c r="B3287" s="9">
        <v>1</v>
      </c>
      <c r="C3287" s="9"/>
      <c r="D3287" s="9">
        <v>1</v>
      </c>
      <c r="G3287" s="8" t="s">
        <v>789</v>
      </c>
      <c r="H3287" s="9">
        <v>1</v>
      </c>
      <c r="I3287" s="9"/>
      <c r="J3287" s="9">
        <v>1</v>
      </c>
    </row>
    <row r="3288" spans="1:10" x14ac:dyDescent="0.35">
      <c r="A3288" s="8" t="s">
        <v>1700</v>
      </c>
      <c r="B3288" s="9">
        <v>1</v>
      </c>
      <c r="C3288" s="9"/>
      <c r="D3288" s="9">
        <v>1</v>
      </c>
      <c r="G3288" s="8" t="s">
        <v>2628</v>
      </c>
      <c r="H3288" s="9">
        <v>1</v>
      </c>
      <c r="I3288" s="9"/>
      <c r="J3288" s="9">
        <v>1</v>
      </c>
    </row>
    <row r="3289" spans="1:10" x14ac:dyDescent="0.35">
      <c r="A3289" s="8" t="s">
        <v>1703</v>
      </c>
      <c r="B3289" s="9">
        <v>1</v>
      </c>
      <c r="C3289" s="9"/>
      <c r="D3289" s="9">
        <v>1</v>
      </c>
      <c r="G3289" s="8" t="s">
        <v>2622</v>
      </c>
      <c r="H3289" s="9">
        <v>1</v>
      </c>
      <c r="I3289" s="9"/>
      <c r="J3289" s="9">
        <v>1</v>
      </c>
    </row>
    <row r="3290" spans="1:10" x14ac:dyDescent="0.35">
      <c r="A3290" s="8" t="s">
        <v>1642</v>
      </c>
      <c r="B3290" s="9">
        <v>1</v>
      </c>
      <c r="C3290" s="9"/>
      <c r="D3290" s="9">
        <v>1</v>
      </c>
      <c r="G3290" s="8" t="s">
        <v>2545</v>
      </c>
      <c r="H3290" s="9">
        <v>1</v>
      </c>
      <c r="I3290" s="9"/>
      <c r="J3290" s="9">
        <v>1</v>
      </c>
    </row>
    <row r="3291" spans="1:10" x14ac:dyDescent="0.35">
      <c r="A3291" s="8" t="s">
        <v>1641</v>
      </c>
      <c r="B3291" s="9">
        <v>1</v>
      </c>
      <c r="C3291" s="9"/>
      <c r="D3291" s="9">
        <v>1</v>
      </c>
      <c r="G3291" s="8" t="s">
        <v>2547</v>
      </c>
      <c r="H3291" s="9">
        <v>1</v>
      </c>
      <c r="I3291" s="9"/>
      <c r="J3291" s="9">
        <v>1</v>
      </c>
    </row>
    <row r="3292" spans="1:10" x14ac:dyDescent="0.35">
      <c r="A3292" s="8" t="s">
        <v>664</v>
      </c>
      <c r="B3292" s="9">
        <v>1</v>
      </c>
      <c r="C3292" s="9"/>
      <c r="D3292" s="9">
        <v>1</v>
      </c>
      <c r="G3292" s="8" t="s">
        <v>2633</v>
      </c>
      <c r="H3292" s="9">
        <v>1</v>
      </c>
      <c r="I3292" s="9"/>
      <c r="J3292" s="9">
        <v>1</v>
      </c>
    </row>
    <row r="3293" spans="1:10" x14ac:dyDescent="0.35">
      <c r="A3293" s="8" t="s">
        <v>1378</v>
      </c>
      <c r="B3293" s="9">
        <v>1</v>
      </c>
      <c r="C3293" s="9"/>
      <c r="D3293" s="9">
        <v>1</v>
      </c>
      <c r="G3293" s="8" t="s">
        <v>2613</v>
      </c>
      <c r="H3293" s="9">
        <v>1</v>
      </c>
      <c r="I3293" s="9"/>
      <c r="J3293" s="9">
        <v>1</v>
      </c>
    </row>
    <row r="3294" spans="1:10" x14ac:dyDescent="0.35">
      <c r="A3294" s="8" t="s">
        <v>1677</v>
      </c>
      <c r="B3294" s="9">
        <v>1</v>
      </c>
      <c r="C3294" s="9"/>
      <c r="D3294" s="9">
        <v>1</v>
      </c>
      <c r="G3294" s="8" t="s">
        <v>2616</v>
      </c>
      <c r="H3294" s="9">
        <v>1</v>
      </c>
      <c r="I3294" s="9"/>
      <c r="J3294" s="9">
        <v>1</v>
      </c>
    </row>
    <row r="3295" spans="1:10" x14ac:dyDescent="0.35">
      <c r="A3295" s="8" t="s">
        <v>634</v>
      </c>
      <c r="B3295" s="9">
        <v>1</v>
      </c>
      <c r="C3295" s="9"/>
      <c r="D3295" s="9">
        <v>1</v>
      </c>
      <c r="G3295" s="8" t="s">
        <v>2587</v>
      </c>
      <c r="H3295" s="9">
        <v>1</v>
      </c>
      <c r="I3295" s="9"/>
      <c r="J3295" s="9">
        <v>1</v>
      </c>
    </row>
    <row r="3296" spans="1:10" x14ac:dyDescent="0.35">
      <c r="A3296" s="8" t="s">
        <v>1664</v>
      </c>
      <c r="B3296" s="9">
        <v>1</v>
      </c>
      <c r="C3296" s="9"/>
      <c r="D3296" s="9">
        <v>1</v>
      </c>
      <c r="G3296" s="8" t="s">
        <v>2624</v>
      </c>
      <c r="H3296" s="9">
        <v>1</v>
      </c>
      <c r="I3296" s="9"/>
      <c r="J3296" s="9">
        <v>1</v>
      </c>
    </row>
    <row r="3297" spans="1:10" x14ac:dyDescent="0.35">
      <c r="A3297" s="8" t="s">
        <v>223</v>
      </c>
      <c r="B3297" s="9">
        <v>1</v>
      </c>
      <c r="C3297" s="9"/>
      <c r="D3297" s="9">
        <v>1</v>
      </c>
      <c r="G3297" s="8" t="s">
        <v>2531</v>
      </c>
      <c r="H3297" s="9">
        <v>1</v>
      </c>
      <c r="I3297" s="9"/>
      <c r="J3297" s="9">
        <v>1</v>
      </c>
    </row>
    <row r="3298" spans="1:10" x14ac:dyDescent="0.35">
      <c r="A3298" s="8" t="s">
        <v>1673</v>
      </c>
      <c r="B3298" s="9">
        <v>1</v>
      </c>
      <c r="C3298" s="9"/>
      <c r="D3298" s="9">
        <v>1</v>
      </c>
      <c r="G3298" s="8" t="s">
        <v>286</v>
      </c>
      <c r="H3298" s="9">
        <v>1</v>
      </c>
      <c r="I3298" s="9"/>
      <c r="J3298" s="9">
        <v>1</v>
      </c>
    </row>
    <row r="3299" spans="1:10" x14ac:dyDescent="0.35">
      <c r="A3299" s="8" t="s">
        <v>1628</v>
      </c>
      <c r="B3299" s="9">
        <v>1</v>
      </c>
      <c r="C3299" s="9"/>
      <c r="D3299" s="9">
        <v>1</v>
      </c>
      <c r="G3299" s="8" t="s">
        <v>2540</v>
      </c>
      <c r="H3299" s="9">
        <v>1</v>
      </c>
      <c r="I3299" s="9"/>
      <c r="J3299" s="9">
        <v>1</v>
      </c>
    </row>
    <row r="3300" spans="1:10" x14ac:dyDescent="0.35">
      <c r="A3300" s="8" t="s">
        <v>1600</v>
      </c>
      <c r="B3300" s="9">
        <v>1</v>
      </c>
      <c r="C3300" s="9"/>
      <c r="D3300" s="9">
        <v>1</v>
      </c>
      <c r="G3300" s="8" t="s">
        <v>2611</v>
      </c>
      <c r="H3300" s="9">
        <v>1</v>
      </c>
      <c r="I3300" s="9"/>
      <c r="J3300" s="9">
        <v>1</v>
      </c>
    </row>
    <row r="3301" spans="1:10" x14ac:dyDescent="0.35">
      <c r="A3301" s="8" t="s">
        <v>1674</v>
      </c>
      <c r="B3301" s="9">
        <v>1</v>
      </c>
      <c r="C3301" s="9"/>
      <c r="D3301" s="9">
        <v>1</v>
      </c>
      <c r="G3301" s="8" t="s">
        <v>2618</v>
      </c>
      <c r="H3301" s="9">
        <v>1</v>
      </c>
      <c r="I3301" s="9"/>
      <c r="J3301" s="9">
        <v>1</v>
      </c>
    </row>
    <row r="3302" spans="1:10" x14ac:dyDescent="0.35">
      <c r="A3302" s="8" t="s">
        <v>1461</v>
      </c>
      <c r="B3302" s="9">
        <v>1</v>
      </c>
      <c r="C3302" s="9"/>
      <c r="D3302" s="9">
        <v>1</v>
      </c>
      <c r="G3302" s="8" t="s">
        <v>2028</v>
      </c>
      <c r="H3302" s="9">
        <v>1</v>
      </c>
      <c r="I3302" s="9"/>
      <c r="J3302" s="9">
        <v>1</v>
      </c>
    </row>
    <row r="3303" spans="1:10" x14ac:dyDescent="0.35">
      <c r="A3303" s="8" t="s">
        <v>1643</v>
      </c>
      <c r="B3303" s="9">
        <v>1</v>
      </c>
      <c r="C3303" s="9"/>
      <c r="D3303" s="9">
        <v>1</v>
      </c>
      <c r="G3303" s="8" t="s">
        <v>66</v>
      </c>
      <c r="H3303" s="9">
        <v>1</v>
      </c>
      <c r="I3303" s="9"/>
      <c r="J3303" s="9">
        <v>1</v>
      </c>
    </row>
    <row r="3304" spans="1:10" x14ac:dyDescent="0.35">
      <c r="A3304" s="8" t="s">
        <v>1682</v>
      </c>
      <c r="B3304" s="9">
        <v>1</v>
      </c>
      <c r="C3304" s="9"/>
      <c r="D3304" s="9">
        <v>1</v>
      </c>
      <c r="G3304" s="8" t="s">
        <v>2636</v>
      </c>
      <c r="H3304" s="9">
        <v>1</v>
      </c>
      <c r="I3304" s="9"/>
      <c r="J3304" s="9">
        <v>1</v>
      </c>
    </row>
    <row r="3305" spans="1:10" x14ac:dyDescent="0.35">
      <c r="A3305" s="8" t="s">
        <v>1630</v>
      </c>
      <c r="B3305" s="9">
        <v>1</v>
      </c>
      <c r="C3305" s="9"/>
      <c r="D3305" s="9">
        <v>1</v>
      </c>
      <c r="G3305" s="8" t="s">
        <v>2634</v>
      </c>
      <c r="H3305" s="9">
        <v>1</v>
      </c>
      <c r="I3305" s="9"/>
      <c r="J3305" s="9">
        <v>1</v>
      </c>
    </row>
    <row r="3306" spans="1:10" x14ac:dyDescent="0.35">
      <c r="A3306" s="8" t="s">
        <v>1640</v>
      </c>
      <c r="B3306" s="9">
        <v>1</v>
      </c>
      <c r="C3306" s="9"/>
      <c r="D3306" s="9">
        <v>1</v>
      </c>
      <c r="G3306" s="8" t="s">
        <v>2615</v>
      </c>
      <c r="H3306" s="9">
        <v>1</v>
      </c>
      <c r="I3306" s="9"/>
      <c r="J3306" s="9">
        <v>1</v>
      </c>
    </row>
    <row r="3307" spans="1:10" x14ac:dyDescent="0.35">
      <c r="A3307" s="8" t="s">
        <v>2219</v>
      </c>
      <c r="B3307" s="9">
        <v>1</v>
      </c>
      <c r="C3307" s="9"/>
      <c r="D3307" s="9">
        <v>1</v>
      </c>
      <c r="G3307" s="8" t="s">
        <v>17</v>
      </c>
      <c r="H3307" s="9">
        <v>1</v>
      </c>
      <c r="I3307" s="9"/>
      <c r="J3307" s="9">
        <v>1</v>
      </c>
    </row>
    <row r="3308" spans="1:10" x14ac:dyDescent="0.35">
      <c r="A3308" s="8" t="s">
        <v>1542</v>
      </c>
      <c r="B3308" s="9">
        <v>1</v>
      </c>
      <c r="C3308" s="9"/>
      <c r="D3308" s="9">
        <v>1</v>
      </c>
      <c r="G3308" s="8" t="s">
        <v>360</v>
      </c>
      <c r="H3308" s="9">
        <v>1</v>
      </c>
      <c r="I3308" s="9"/>
      <c r="J3308" s="9">
        <v>1</v>
      </c>
    </row>
    <row r="3309" spans="1:10" x14ac:dyDescent="0.35">
      <c r="A3309" s="8" t="s">
        <v>2177</v>
      </c>
      <c r="B3309" s="9">
        <v>1</v>
      </c>
      <c r="C3309" s="9"/>
      <c r="D3309" s="9">
        <v>1</v>
      </c>
      <c r="G3309" s="8" t="s">
        <v>838</v>
      </c>
      <c r="H3309" s="9"/>
      <c r="I3309" s="9">
        <v>4</v>
      </c>
      <c r="J3309" s="9">
        <v>4</v>
      </c>
    </row>
    <row r="3310" spans="1:10" x14ac:dyDescent="0.35">
      <c r="A3310" s="8" t="s">
        <v>1654</v>
      </c>
      <c r="B3310" s="9">
        <v>1</v>
      </c>
      <c r="C3310" s="9"/>
      <c r="D3310" s="9">
        <v>1</v>
      </c>
      <c r="G3310" s="8" t="s">
        <v>664</v>
      </c>
      <c r="H3310" s="9"/>
      <c r="I3310" s="9">
        <v>4</v>
      </c>
      <c r="J3310" s="9">
        <v>4</v>
      </c>
    </row>
    <row r="3311" spans="1:10" x14ac:dyDescent="0.35">
      <c r="A3311" s="8" t="s">
        <v>1704</v>
      </c>
      <c r="B3311" s="9">
        <v>1</v>
      </c>
      <c r="C3311" s="9"/>
      <c r="D3311" s="9">
        <v>1</v>
      </c>
      <c r="G3311" s="8" t="s">
        <v>1009</v>
      </c>
      <c r="H3311" s="9"/>
      <c r="I3311" s="9">
        <v>4</v>
      </c>
      <c r="J3311" s="9">
        <v>4</v>
      </c>
    </row>
    <row r="3312" spans="1:10" x14ac:dyDescent="0.35">
      <c r="A3312" s="8" t="s">
        <v>1718</v>
      </c>
      <c r="B3312" s="9">
        <v>1</v>
      </c>
      <c r="C3312" s="9"/>
      <c r="D3312" s="9">
        <v>1</v>
      </c>
      <c r="G3312" s="8" t="s">
        <v>591</v>
      </c>
      <c r="H3312" s="9"/>
      <c r="I3312" s="9">
        <v>4</v>
      </c>
      <c r="J3312" s="9">
        <v>4</v>
      </c>
    </row>
    <row r="3313" spans="1:10" x14ac:dyDescent="0.35">
      <c r="A3313" s="8" t="s">
        <v>2059</v>
      </c>
      <c r="B3313" s="9">
        <v>1</v>
      </c>
      <c r="C3313" s="9"/>
      <c r="D3313" s="9">
        <v>1</v>
      </c>
      <c r="G3313" s="8" t="s">
        <v>430</v>
      </c>
      <c r="H3313" s="9"/>
      <c r="I3313" s="9">
        <v>4</v>
      </c>
      <c r="J3313" s="9">
        <v>4</v>
      </c>
    </row>
    <row r="3314" spans="1:10" x14ac:dyDescent="0.35">
      <c r="A3314" s="8" t="s">
        <v>1562</v>
      </c>
      <c r="B3314" s="9">
        <v>1</v>
      </c>
      <c r="C3314" s="9"/>
      <c r="D3314" s="9">
        <v>1</v>
      </c>
      <c r="G3314" s="8" t="s">
        <v>1705</v>
      </c>
      <c r="H3314" s="9"/>
      <c r="I3314" s="9">
        <v>3</v>
      </c>
      <c r="J3314" s="9">
        <v>3</v>
      </c>
    </row>
    <row r="3315" spans="1:10" x14ac:dyDescent="0.35">
      <c r="A3315" s="8" t="s">
        <v>28</v>
      </c>
      <c r="B3315" s="9">
        <v>1</v>
      </c>
      <c r="C3315" s="9"/>
      <c r="D3315" s="9">
        <v>1</v>
      </c>
      <c r="G3315" s="8" t="s">
        <v>1089</v>
      </c>
      <c r="H3315" s="9"/>
      <c r="I3315" s="9">
        <v>3</v>
      </c>
      <c r="J3315" s="9">
        <v>3</v>
      </c>
    </row>
    <row r="3316" spans="1:10" x14ac:dyDescent="0.35">
      <c r="A3316" s="8" t="s">
        <v>733</v>
      </c>
      <c r="B3316" s="9">
        <v>1</v>
      </c>
      <c r="C3316" s="9"/>
      <c r="D3316" s="9">
        <v>1</v>
      </c>
      <c r="G3316" s="8" t="s">
        <v>727</v>
      </c>
      <c r="H3316" s="9"/>
      <c r="I3316" s="9">
        <v>3</v>
      </c>
      <c r="J3316" s="9">
        <v>3</v>
      </c>
    </row>
    <row r="3317" spans="1:10" x14ac:dyDescent="0.35">
      <c r="A3317" s="8" t="s">
        <v>2157</v>
      </c>
      <c r="B3317" s="9">
        <v>1</v>
      </c>
      <c r="C3317" s="9"/>
      <c r="D3317" s="9">
        <v>1</v>
      </c>
      <c r="G3317" s="8" t="s">
        <v>989</v>
      </c>
      <c r="H3317" s="9"/>
      <c r="I3317" s="9">
        <v>3</v>
      </c>
      <c r="J3317" s="9">
        <v>3</v>
      </c>
    </row>
    <row r="3318" spans="1:10" x14ac:dyDescent="0.35">
      <c r="A3318" s="8" t="s">
        <v>1671</v>
      </c>
      <c r="B3318" s="9">
        <v>1</v>
      </c>
      <c r="C3318" s="9"/>
      <c r="D3318" s="9">
        <v>1</v>
      </c>
      <c r="G3318" s="8" t="s">
        <v>1414</v>
      </c>
      <c r="H3318" s="9"/>
      <c r="I3318" s="9">
        <v>3</v>
      </c>
      <c r="J3318" s="9">
        <v>3</v>
      </c>
    </row>
    <row r="3319" spans="1:10" x14ac:dyDescent="0.35">
      <c r="A3319" s="8" t="s">
        <v>1541</v>
      </c>
      <c r="B3319" s="9">
        <v>1</v>
      </c>
      <c r="C3319" s="9"/>
      <c r="D3319" s="9">
        <v>1</v>
      </c>
      <c r="G3319" s="8" t="s">
        <v>1210</v>
      </c>
      <c r="H3319" s="9"/>
      <c r="I3319" s="9">
        <v>3</v>
      </c>
      <c r="J3319" s="9">
        <v>3</v>
      </c>
    </row>
    <row r="3320" spans="1:10" x14ac:dyDescent="0.35">
      <c r="A3320" s="8" t="s">
        <v>1698</v>
      </c>
      <c r="B3320" s="9">
        <v>1</v>
      </c>
      <c r="C3320" s="9"/>
      <c r="D3320" s="9">
        <v>1</v>
      </c>
      <c r="G3320" s="8" t="s">
        <v>1111</v>
      </c>
      <c r="H3320" s="9"/>
      <c r="I3320" s="9">
        <v>3</v>
      </c>
      <c r="J3320" s="9">
        <v>3</v>
      </c>
    </row>
    <row r="3321" spans="1:10" x14ac:dyDescent="0.35">
      <c r="A3321" s="8" t="s">
        <v>1707</v>
      </c>
      <c r="B3321" s="9">
        <v>1</v>
      </c>
      <c r="C3321" s="9"/>
      <c r="D3321" s="9">
        <v>1</v>
      </c>
      <c r="G3321" s="8" t="s">
        <v>1599</v>
      </c>
      <c r="H3321" s="9"/>
      <c r="I3321" s="9">
        <v>2</v>
      </c>
      <c r="J3321" s="9">
        <v>2</v>
      </c>
    </row>
    <row r="3322" spans="1:10" x14ac:dyDescent="0.35">
      <c r="A3322" s="8" t="s">
        <v>1655</v>
      </c>
      <c r="B3322" s="9">
        <v>1</v>
      </c>
      <c r="C3322" s="9"/>
      <c r="D3322" s="9">
        <v>1</v>
      </c>
      <c r="G3322" s="8" t="s">
        <v>978</v>
      </c>
      <c r="H3322" s="9"/>
      <c r="I3322" s="9">
        <v>2</v>
      </c>
      <c r="J3322" s="9">
        <v>2</v>
      </c>
    </row>
    <row r="3323" spans="1:10" x14ac:dyDescent="0.35">
      <c r="A3323" s="8" t="s">
        <v>1631</v>
      </c>
      <c r="B3323" s="9">
        <v>1</v>
      </c>
      <c r="C3323" s="9"/>
      <c r="D3323" s="9">
        <v>1</v>
      </c>
      <c r="G3323" s="8" t="s">
        <v>266</v>
      </c>
      <c r="H3323" s="9"/>
      <c r="I3323" s="9">
        <v>2</v>
      </c>
      <c r="J3323" s="9">
        <v>2</v>
      </c>
    </row>
    <row r="3324" spans="1:10" x14ac:dyDescent="0.35">
      <c r="A3324" s="8" t="s">
        <v>1665</v>
      </c>
      <c r="B3324" s="9">
        <v>1</v>
      </c>
      <c r="C3324" s="9"/>
      <c r="D3324" s="9">
        <v>1</v>
      </c>
      <c r="G3324" s="8" t="s">
        <v>1568</v>
      </c>
      <c r="H3324" s="9"/>
      <c r="I3324" s="9">
        <v>2</v>
      </c>
      <c r="J3324" s="9">
        <v>2</v>
      </c>
    </row>
    <row r="3325" spans="1:10" x14ac:dyDescent="0.35">
      <c r="A3325" s="8" t="s">
        <v>1716</v>
      </c>
      <c r="B3325" s="9">
        <v>1</v>
      </c>
      <c r="C3325" s="9"/>
      <c r="D3325" s="9">
        <v>1</v>
      </c>
      <c r="G3325" s="8" t="s">
        <v>665</v>
      </c>
      <c r="H3325" s="9"/>
      <c r="I3325" s="9">
        <v>2</v>
      </c>
      <c r="J3325" s="9">
        <v>2</v>
      </c>
    </row>
    <row r="3326" spans="1:10" x14ac:dyDescent="0.35">
      <c r="A3326" s="8" t="s">
        <v>1702</v>
      </c>
      <c r="B3326" s="9">
        <v>1</v>
      </c>
      <c r="C3326" s="9"/>
      <c r="D3326" s="9">
        <v>1</v>
      </c>
      <c r="G3326" s="8" t="s">
        <v>845</v>
      </c>
      <c r="H3326" s="9"/>
      <c r="I3326" s="9">
        <v>1</v>
      </c>
      <c r="J3326" s="9">
        <v>1</v>
      </c>
    </row>
    <row r="3327" spans="1:10" x14ac:dyDescent="0.35">
      <c r="A3327" s="8" t="s">
        <v>1340</v>
      </c>
      <c r="B3327" s="9">
        <v>1</v>
      </c>
      <c r="C3327" s="9"/>
      <c r="D3327" s="9">
        <v>1</v>
      </c>
      <c r="G3327" s="8" t="s">
        <v>1697</v>
      </c>
      <c r="H3327" s="9"/>
      <c r="I3327" s="9">
        <v>1</v>
      </c>
      <c r="J3327" s="9">
        <v>1</v>
      </c>
    </row>
    <row r="3328" spans="1:10" x14ac:dyDescent="0.35">
      <c r="A3328" s="8" t="s">
        <v>1669</v>
      </c>
      <c r="B3328" s="9">
        <v>1</v>
      </c>
      <c r="C3328" s="9"/>
      <c r="D3328" s="9">
        <v>1</v>
      </c>
      <c r="G3328" s="8" t="s">
        <v>1629</v>
      </c>
      <c r="H3328" s="9"/>
      <c r="I3328" s="9">
        <v>1</v>
      </c>
      <c r="J3328" s="9">
        <v>1</v>
      </c>
    </row>
    <row r="3329" spans="1:10" x14ac:dyDescent="0.35">
      <c r="A3329" s="8" t="s">
        <v>1714</v>
      </c>
      <c r="B3329" s="9">
        <v>1</v>
      </c>
      <c r="C3329" s="9"/>
      <c r="D3329" s="9">
        <v>1</v>
      </c>
      <c r="G3329" s="8" t="s">
        <v>106</v>
      </c>
      <c r="H3329" s="9"/>
      <c r="I3329" s="9">
        <v>1</v>
      </c>
      <c r="J3329" s="9">
        <v>1</v>
      </c>
    </row>
    <row r="3330" spans="1:10" x14ac:dyDescent="0.35">
      <c r="A3330" s="8" t="s">
        <v>1410</v>
      </c>
      <c r="B3330" s="9">
        <v>1</v>
      </c>
      <c r="C3330" s="9"/>
      <c r="D3330" s="9">
        <v>1</v>
      </c>
      <c r="G3330" s="8" t="s">
        <v>1675</v>
      </c>
      <c r="H3330" s="9"/>
      <c r="I3330" s="9">
        <v>1</v>
      </c>
      <c r="J3330" s="9">
        <v>1</v>
      </c>
    </row>
    <row r="3331" spans="1:10" x14ac:dyDescent="0.35">
      <c r="A3331" s="8" t="s">
        <v>2150</v>
      </c>
      <c r="B3331" s="9"/>
      <c r="C3331" s="9">
        <v>1</v>
      </c>
      <c r="D3331" s="9">
        <v>1</v>
      </c>
      <c r="G3331" s="8" t="s">
        <v>1715</v>
      </c>
      <c r="H3331" s="9"/>
      <c r="I3331" s="9">
        <v>1</v>
      </c>
      <c r="J3331" s="9">
        <v>1</v>
      </c>
    </row>
    <row r="3332" spans="1:10" x14ac:dyDescent="0.35">
      <c r="A3332" s="8" t="s">
        <v>2149</v>
      </c>
      <c r="B3332" s="9"/>
      <c r="C3332" s="9">
        <v>1</v>
      </c>
      <c r="D3332" s="9">
        <v>1</v>
      </c>
      <c r="G3332" s="8" t="s">
        <v>1670</v>
      </c>
      <c r="H3332" s="9"/>
      <c r="I3332" s="9">
        <v>1</v>
      </c>
      <c r="J3332" s="9">
        <v>1</v>
      </c>
    </row>
    <row r="3333" spans="1:10" x14ac:dyDescent="0.35">
      <c r="A3333" s="8" t="s">
        <v>328</v>
      </c>
      <c r="B3333" s="9"/>
      <c r="C3333" s="9">
        <v>2</v>
      </c>
      <c r="D3333" s="9">
        <v>2</v>
      </c>
      <c r="G3333" s="8" t="s">
        <v>1700</v>
      </c>
      <c r="H3333" s="9"/>
      <c r="I3333" s="9">
        <v>1</v>
      </c>
      <c r="J3333" s="9">
        <v>1</v>
      </c>
    </row>
    <row r="3334" spans="1:10" x14ac:dyDescent="0.35">
      <c r="A3334" s="8" t="s">
        <v>379</v>
      </c>
      <c r="B3334" s="9"/>
      <c r="C3334" s="9">
        <v>1</v>
      </c>
      <c r="D3334" s="9">
        <v>1</v>
      </c>
      <c r="G3334" s="8" t="s">
        <v>1703</v>
      </c>
      <c r="H3334" s="9"/>
      <c r="I3334" s="9">
        <v>1</v>
      </c>
      <c r="J3334" s="9">
        <v>1</v>
      </c>
    </row>
    <row r="3335" spans="1:10" x14ac:dyDescent="0.35">
      <c r="G3335" s="8" t="s">
        <v>1641</v>
      </c>
      <c r="H3335" s="9"/>
      <c r="I3335" s="9">
        <v>1</v>
      </c>
      <c r="J3335" s="9">
        <v>1</v>
      </c>
    </row>
    <row r="3336" spans="1:10" x14ac:dyDescent="0.35">
      <c r="A3336" s="15" t="s">
        <v>2214</v>
      </c>
      <c r="B3336" s="15" t="s">
        <v>2524</v>
      </c>
      <c r="C3336" s="15" t="s">
        <v>575</v>
      </c>
      <c r="D3336" s="15" t="s">
        <v>2215</v>
      </c>
      <c r="G3336" s="8" t="s">
        <v>1378</v>
      </c>
      <c r="H3336" s="9"/>
      <c r="I3336" s="9">
        <v>1</v>
      </c>
      <c r="J3336" s="9">
        <v>1</v>
      </c>
    </row>
    <row r="3337" spans="1:10" x14ac:dyDescent="0.35">
      <c r="A3337" s="8" t="s">
        <v>111</v>
      </c>
      <c r="B3337" s="9">
        <v>7</v>
      </c>
      <c r="C3337" s="9">
        <v>9</v>
      </c>
      <c r="D3337" s="9">
        <v>16</v>
      </c>
      <c r="G3337" s="8" t="s">
        <v>1677</v>
      </c>
      <c r="H3337" s="9"/>
      <c r="I3337" s="9">
        <v>1</v>
      </c>
      <c r="J3337" s="9">
        <v>1</v>
      </c>
    </row>
    <row r="3338" spans="1:10" x14ac:dyDescent="0.35">
      <c r="A3338" s="8" t="s">
        <v>1053</v>
      </c>
      <c r="B3338" s="9">
        <v>7</v>
      </c>
      <c r="C3338" s="9">
        <v>2</v>
      </c>
      <c r="D3338" s="9">
        <v>9</v>
      </c>
      <c r="G3338" s="8" t="s">
        <v>634</v>
      </c>
      <c r="H3338" s="9"/>
      <c r="I3338" s="9">
        <v>1</v>
      </c>
      <c r="J3338" s="9">
        <v>1</v>
      </c>
    </row>
    <row r="3339" spans="1:10" x14ac:dyDescent="0.35">
      <c r="A3339" s="8" t="s">
        <v>190</v>
      </c>
      <c r="B3339" s="9">
        <v>5</v>
      </c>
      <c r="C3339" s="9">
        <v>2</v>
      </c>
      <c r="D3339" s="9">
        <v>7</v>
      </c>
      <c r="G3339" s="8" t="s">
        <v>1664</v>
      </c>
      <c r="H3339" s="9"/>
      <c r="I3339" s="9">
        <v>1</v>
      </c>
      <c r="J3339" s="9">
        <v>1</v>
      </c>
    </row>
    <row r="3340" spans="1:10" x14ac:dyDescent="0.35">
      <c r="A3340" s="8" t="s">
        <v>352</v>
      </c>
      <c r="B3340" s="9">
        <v>4</v>
      </c>
      <c r="C3340" s="9">
        <v>5</v>
      </c>
      <c r="D3340" s="9">
        <v>9</v>
      </c>
      <c r="G3340" s="8" t="s">
        <v>223</v>
      </c>
      <c r="H3340" s="9"/>
      <c r="I3340" s="9">
        <v>1</v>
      </c>
      <c r="J3340" s="9">
        <v>1</v>
      </c>
    </row>
    <row r="3341" spans="1:10" x14ac:dyDescent="0.35">
      <c r="A3341" s="8" t="s">
        <v>865</v>
      </c>
      <c r="B3341" s="9">
        <v>4</v>
      </c>
      <c r="C3341" s="9">
        <v>4</v>
      </c>
      <c r="D3341" s="9">
        <v>8</v>
      </c>
      <c r="G3341" s="8" t="s">
        <v>1673</v>
      </c>
      <c r="H3341" s="9"/>
      <c r="I3341" s="9">
        <v>1</v>
      </c>
      <c r="J3341" s="9">
        <v>1</v>
      </c>
    </row>
    <row r="3342" spans="1:10" x14ac:dyDescent="0.35">
      <c r="A3342" s="8" t="s">
        <v>2582</v>
      </c>
      <c r="B3342" s="9">
        <v>4</v>
      </c>
      <c r="C3342" s="9"/>
      <c r="D3342" s="9">
        <v>4</v>
      </c>
      <c r="G3342" s="8" t="s">
        <v>1628</v>
      </c>
      <c r="H3342" s="9"/>
      <c r="I3342" s="9">
        <v>1</v>
      </c>
      <c r="J3342" s="9">
        <v>1</v>
      </c>
    </row>
    <row r="3343" spans="1:10" x14ac:dyDescent="0.35">
      <c r="A3343" s="8" t="s">
        <v>503</v>
      </c>
      <c r="B3343" s="9">
        <v>3</v>
      </c>
      <c r="C3343" s="9">
        <v>8</v>
      </c>
      <c r="D3343" s="9">
        <v>11</v>
      </c>
      <c r="G3343" s="8" t="s">
        <v>1600</v>
      </c>
      <c r="H3343" s="9"/>
      <c r="I3343" s="9">
        <v>1</v>
      </c>
      <c r="J3343" s="9">
        <v>1</v>
      </c>
    </row>
    <row r="3344" spans="1:10" x14ac:dyDescent="0.35">
      <c r="A3344" s="8" t="s">
        <v>858</v>
      </c>
      <c r="B3344" s="9">
        <v>3</v>
      </c>
      <c r="C3344" s="9"/>
      <c r="D3344" s="9">
        <v>3</v>
      </c>
      <c r="G3344" s="8" t="s">
        <v>729</v>
      </c>
      <c r="H3344" s="9"/>
      <c r="I3344" s="9">
        <v>1</v>
      </c>
      <c r="J3344" s="9">
        <v>1</v>
      </c>
    </row>
    <row r="3345" spans="1:10" x14ac:dyDescent="0.35">
      <c r="A3345" s="8" t="s">
        <v>98</v>
      </c>
      <c r="B3345" s="9">
        <v>2</v>
      </c>
      <c r="C3345" s="9">
        <v>10</v>
      </c>
      <c r="D3345" s="9">
        <v>12</v>
      </c>
      <c r="G3345" s="8" t="s">
        <v>1461</v>
      </c>
      <c r="H3345" s="9"/>
      <c r="I3345" s="9">
        <v>1</v>
      </c>
      <c r="J3345" s="9">
        <v>1</v>
      </c>
    </row>
    <row r="3346" spans="1:10" x14ac:dyDescent="0.35">
      <c r="A3346" s="8" t="s">
        <v>1679</v>
      </c>
      <c r="B3346" s="9"/>
      <c r="C3346" s="9">
        <v>5</v>
      </c>
      <c r="D3346" s="9">
        <v>5</v>
      </c>
      <c r="G3346" s="8" t="s">
        <v>1698</v>
      </c>
      <c r="H3346" s="9"/>
      <c r="I3346" s="9">
        <v>1</v>
      </c>
      <c r="J3346" s="9">
        <v>1</v>
      </c>
    </row>
    <row r="3347" spans="1:10" x14ac:dyDescent="0.35">
      <c r="A3347" s="8" t="s">
        <v>1071</v>
      </c>
      <c r="B3347" s="9"/>
      <c r="C3347" s="9">
        <v>4</v>
      </c>
      <c r="D3347" s="9">
        <v>4</v>
      </c>
      <c r="G3347" s="8" t="s">
        <v>1707</v>
      </c>
      <c r="H3347" s="9"/>
      <c r="I3347" s="9">
        <v>1</v>
      </c>
      <c r="J3347" s="9">
        <v>1</v>
      </c>
    </row>
    <row r="3348" spans="1:10" x14ac:dyDescent="0.35">
      <c r="A3348" s="8" t="s">
        <v>296</v>
      </c>
      <c r="B3348" s="9"/>
      <c r="C3348" s="9">
        <v>3</v>
      </c>
      <c r="D3348" s="9">
        <v>3</v>
      </c>
      <c r="G3348" s="8" t="s">
        <v>1655</v>
      </c>
      <c r="H3348" s="9"/>
      <c r="I3348" s="9">
        <v>1</v>
      </c>
      <c r="J3348" s="9">
        <v>1</v>
      </c>
    </row>
    <row r="3349" spans="1:10" x14ac:dyDescent="0.35">
      <c r="A3349" s="8" t="s">
        <v>1210</v>
      </c>
      <c r="B3349" s="9"/>
      <c r="C3349" s="9">
        <v>3</v>
      </c>
      <c r="D3349" s="9">
        <v>3</v>
      </c>
      <c r="G3349" s="8" t="s">
        <v>1631</v>
      </c>
      <c r="H3349" s="9"/>
      <c r="I3349" s="9">
        <v>1</v>
      </c>
      <c r="J3349" s="9">
        <v>1</v>
      </c>
    </row>
    <row r="3350" spans="1:10" x14ac:dyDescent="0.35">
      <c r="A3350" s="8" t="s">
        <v>1647</v>
      </c>
      <c r="B3350" s="9"/>
      <c r="C3350" s="9">
        <v>3</v>
      </c>
      <c r="D3350" s="9">
        <v>3</v>
      </c>
      <c r="G3350" s="8" t="s">
        <v>1665</v>
      </c>
      <c r="H3350" s="9"/>
      <c r="I3350" s="9">
        <v>1</v>
      </c>
      <c r="J3350" s="9">
        <v>1</v>
      </c>
    </row>
    <row r="3351" spans="1:10" x14ac:dyDescent="0.35">
      <c r="A3351" s="8" t="s">
        <v>735</v>
      </c>
      <c r="B3351" s="9">
        <v>1</v>
      </c>
      <c r="C3351" s="9">
        <v>3</v>
      </c>
      <c r="D3351" s="9">
        <v>4</v>
      </c>
      <c r="G3351" s="8" t="s">
        <v>1542</v>
      </c>
      <c r="H3351" s="9"/>
      <c r="I3351" s="9">
        <v>1</v>
      </c>
      <c r="J3351" s="9">
        <v>1</v>
      </c>
    </row>
    <row r="3352" spans="1:10" x14ac:dyDescent="0.35">
      <c r="A3352" s="8" t="s">
        <v>1509</v>
      </c>
      <c r="B3352" s="9">
        <v>2</v>
      </c>
      <c r="C3352" s="9">
        <v>1</v>
      </c>
      <c r="D3352" s="9">
        <v>3</v>
      </c>
      <c r="G3352" s="8" t="s">
        <v>1643</v>
      </c>
      <c r="H3352" s="9"/>
      <c r="I3352" s="9">
        <v>1</v>
      </c>
      <c r="J3352" s="9">
        <v>1</v>
      </c>
    </row>
    <row r="3353" spans="1:10" x14ac:dyDescent="0.35">
      <c r="A3353" s="8" t="s">
        <v>2565</v>
      </c>
      <c r="B3353" s="9">
        <v>2</v>
      </c>
      <c r="C3353" s="9"/>
      <c r="D3353" s="9">
        <v>2</v>
      </c>
      <c r="G3353" s="8" t="s">
        <v>1682</v>
      </c>
      <c r="H3353" s="9"/>
      <c r="I3353" s="9">
        <v>1</v>
      </c>
      <c r="J3353" s="9">
        <v>1</v>
      </c>
    </row>
    <row r="3354" spans="1:10" x14ac:dyDescent="0.35">
      <c r="A3354" s="8" t="s">
        <v>594</v>
      </c>
      <c r="B3354" s="9">
        <v>2</v>
      </c>
      <c r="C3354" s="9"/>
      <c r="D3354" s="9">
        <v>2</v>
      </c>
      <c r="G3354" s="8" t="s">
        <v>1640</v>
      </c>
      <c r="H3354" s="9"/>
      <c r="I3354" s="9">
        <v>1</v>
      </c>
      <c r="J3354" s="9">
        <v>1</v>
      </c>
    </row>
    <row r="3355" spans="1:10" x14ac:dyDescent="0.35">
      <c r="A3355" s="8" t="s">
        <v>1816</v>
      </c>
      <c r="B3355" s="9">
        <v>2</v>
      </c>
      <c r="C3355" s="9"/>
      <c r="D3355" s="9">
        <v>2</v>
      </c>
      <c r="G3355" s="8" t="s">
        <v>2219</v>
      </c>
      <c r="H3355" s="9"/>
      <c r="I3355" s="9">
        <v>1</v>
      </c>
      <c r="J3355" s="9">
        <v>1</v>
      </c>
    </row>
    <row r="3357" spans="1:10" x14ac:dyDescent="0.35">
      <c r="A3357" s="8" t="s">
        <v>761</v>
      </c>
      <c r="B3357" s="9">
        <v>1</v>
      </c>
      <c r="C3357" s="9">
        <v>2</v>
      </c>
      <c r="D3357" s="9">
        <v>3</v>
      </c>
      <c r="G3357" s="8" t="s">
        <v>2177</v>
      </c>
      <c r="H3357" s="9"/>
      <c r="I3357" s="9">
        <v>1</v>
      </c>
      <c r="J3357" s="9">
        <v>1</v>
      </c>
    </row>
    <row r="3358" spans="1:10" x14ac:dyDescent="0.35">
      <c r="A3358" s="8" t="s">
        <v>438</v>
      </c>
      <c r="B3358" s="9">
        <v>1</v>
      </c>
      <c r="C3358" s="9">
        <v>1</v>
      </c>
      <c r="D3358" s="9">
        <v>2</v>
      </c>
      <c r="G3358" s="8" t="s">
        <v>1526</v>
      </c>
      <c r="H3358" s="9"/>
      <c r="I3358" s="9">
        <v>1</v>
      </c>
      <c r="J3358" s="9">
        <v>1</v>
      </c>
    </row>
    <row r="3359" spans="1:10" x14ac:dyDescent="0.35">
      <c r="A3359" s="8" t="s">
        <v>593</v>
      </c>
      <c r="B3359" s="9">
        <v>1</v>
      </c>
      <c r="C3359" s="9">
        <v>1</v>
      </c>
      <c r="D3359" s="9">
        <v>2</v>
      </c>
      <c r="G3359" s="8" t="s">
        <v>1704</v>
      </c>
      <c r="H3359" s="9"/>
      <c r="I3359" s="9">
        <v>1</v>
      </c>
      <c r="J3359" s="9">
        <v>1</v>
      </c>
    </row>
    <row r="3360" spans="1:10" x14ac:dyDescent="0.35">
      <c r="A3360" s="8" t="s">
        <v>2617</v>
      </c>
      <c r="B3360" s="9">
        <v>1</v>
      </c>
      <c r="C3360" s="9"/>
      <c r="D3360" s="9">
        <v>1</v>
      </c>
      <c r="G3360" s="8" t="s">
        <v>1718</v>
      </c>
      <c r="H3360" s="9"/>
      <c r="I3360" s="9">
        <v>1</v>
      </c>
      <c r="J3360" s="9">
        <v>1</v>
      </c>
    </row>
    <row r="3361" spans="1:10" x14ac:dyDescent="0.35">
      <c r="A3361" s="8" t="s">
        <v>1030</v>
      </c>
      <c r="B3361" s="9">
        <v>1</v>
      </c>
      <c r="C3361" s="9"/>
      <c r="D3361" s="9">
        <v>1</v>
      </c>
      <c r="G3361" s="8" t="s">
        <v>2059</v>
      </c>
      <c r="H3361" s="9"/>
      <c r="I3361" s="9">
        <v>1</v>
      </c>
      <c r="J3361" s="9">
        <v>1</v>
      </c>
    </row>
    <row r="3362" spans="1:10" x14ac:dyDescent="0.35">
      <c r="A3362" s="8" t="s">
        <v>2627</v>
      </c>
      <c r="B3362" s="9">
        <v>1</v>
      </c>
      <c r="C3362" s="9"/>
      <c r="D3362" s="9">
        <v>1</v>
      </c>
      <c r="G3362" s="8" t="s">
        <v>1562</v>
      </c>
      <c r="H3362" s="9"/>
      <c r="I3362" s="9">
        <v>1</v>
      </c>
      <c r="J3362" s="9">
        <v>1</v>
      </c>
    </row>
    <row r="3363" spans="1:10" x14ac:dyDescent="0.35">
      <c r="A3363" s="8" t="s">
        <v>2620</v>
      </c>
      <c r="B3363" s="9">
        <v>1</v>
      </c>
      <c r="C3363" s="9"/>
      <c r="D3363" s="9">
        <v>1</v>
      </c>
      <c r="G3363" s="8" t="s">
        <v>733</v>
      </c>
      <c r="H3363" s="9"/>
      <c r="I3363" s="9">
        <v>1</v>
      </c>
      <c r="J3363" s="9">
        <v>1</v>
      </c>
    </row>
    <row r="3364" spans="1:10" x14ac:dyDescent="0.35">
      <c r="A3364" s="8" t="s">
        <v>2630</v>
      </c>
      <c r="B3364" s="9">
        <v>1</v>
      </c>
      <c r="C3364" s="9"/>
      <c r="D3364" s="9">
        <v>1</v>
      </c>
      <c r="G3364" s="8" t="s">
        <v>2157</v>
      </c>
      <c r="H3364" s="9"/>
      <c r="I3364" s="9">
        <v>1</v>
      </c>
      <c r="J3364" s="9">
        <v>1</v>
      </c>
    </row>
    <row r="3365" spans="1:10" x14ac:dyDescent="0.35">
      <c r="A3365" s="8" t="s">
        <v>2621</v>
      </c>
      <c r="B3365" s="9">
        <v>1</v>
      </c>
      <c r="C3365" s="9"/>
      <c r="D3365" s="9">
        <v>1</v>
      </c>
      <c r="G3365" s="8" t="s">
        <v>1671</v>
      </c>
      <c r="H3365" s="9"/>
      <c r="I3365" s="9">
        <v>1</v>
      </c>
      <c r="J3365" s="9">
        <v>1</v>
      </c>
    </row>
    <row r="3366" spans="1:10" x14ac:dyDescent="0.35">
      <c r="A3366" s="8" t="s">
        <v>2631</v>
      </c>
      <c r="B3366" s="9">
        <v>1</v>
      </c>
      <c r="C3366" s="9"/>
      <c r="D3366" s="9">
        <v>1</v>
      </c>
      <c r="G3366" s="8" t="s">
        <v>1541</v>
      </c>
      <c r="H3366" s="9"/>
      <c r="I3366" s="9">
        <v>1</v>
      </c>
      <c r="J3366" s="9">
        <v>1</v>
      </c>
    </row>
    <row r="3367" spans="1:10" x14ac:dyDescent="0.35">
      <c r="A3367" s="8" t="s">
        <v>95</v>
      </c>
      <c r="B3367" s="9"/>
      <c r="C3367" s="9">
        <v>2</v>
      </c>
      <c r="D3367" s="9">
        <v>2</v>
      </c>
      <c r="G3367" s="8" t="s">
        <v>1716</v>
      </c>
      <c r="H3367" s="9"/>
      <c r="I3367" s="9">
        <v>1</v>
      </c>
      <c r="J3367" s="9">
        <v>1</v>
      </c>
    </row>
    <row r="3368" spans="1:10" x14ac:dyDescent="0.35">
      <c r="A3368" s="8" t="s">
        <v>790</v>
      </c>
      <c r="B3368" s="9"/>
      <c r="C3368" s="9">
        <v>2</v>
      </c>
      <c r="D3368" s="9">
        <v>2</v>
      </c>
      <c r="G3368" s="8" t="s">
        <v>1702</v>
      </c>
      <c r="H3368" s="9"/>
      <c r="I3368" s="9">
        <v>1</v>
      </c>
      <c r="J3368" s="9">
        <v>1</v>
      </c>
    </row>
    <row r="3369" spans="1:10" x14ac:dyDescent="0.35">
      <c r="A3369" s="8" t="s">
        <v>1624</v>
      </c>
      <c r="B3369" s="9"/>
      <c r="C3369" s="9">
        <v>2</v>
      </c>
      <c r="D3369" s="9">
        <v>2</v>
      </c>
      <c r="G3369" s="8" t="s">
        <v>1340</v>
      </c>
      <c r="H3369" s="9"/>
      <c r="I3369" s="9">
        <v>1</v>
      </c>
      <c r="J3369" s="9">
        <v>1</v>
      </c>
    </row>
    <row r="3370" spans="1:10" x14ac:dyDescent="0.35">
      <c r="A3370" s="8" t="s">
        <v>85</v>
      </c>
      <c r="B3370" s="9"/>
      <c r="C3370" s="9">
        <v>2</v>
      </c>
      <c r="D3370" s="9">
        <v>2</v>
      </c>
      <c r="G3370" s="8" t="s">
        <v>1669</v>
      </c>
      <c r="H3370" s="9"/>
      <c r="I3370" s="9">
        <v>1</v>
      </c>
      <c r="J3370" s="9">
        <v>1</v>
      </c>
    </row>
    <row r="3371" spans="1:10" x14ac:dyDescent="0.35">
      <c r="A3371" s="8" t="s">
        <v>1659</v>
      </c>
      <c r="B3371" s="9"/>
      <c r="C3371" s="9">
        <v>2</v>
      </c>
      <c r="D3371" s="9">
        <v>2</v>
      </c>
      <c r="G3371" s="8" t="s">
        <v>1714</v>
      </c>
      <c r="H3371" s="9"/>
      <c r="I3371" s="9">
        <v>1</v>
      </c>
      <c r="J3371" s="9">
        <v>1</v>
      </c>
    </row>
    <row r="3372" spans="1:10" x14ac:dyDescent="0.35">
      <c r="A3372" s="8" t="s">
        <v>1633</v>
      </c>
      <c r="B3372" s="9"/>
      <c r="C3372" s="9">
        <v>1</v>
      </c>
      <c r="D3372" s="9">
        <v>1</v>
      </c>
      <c r="G3372" s="8" t="s">
        <v>1410</v>
      </c>
      <c r="H3372" s="9"/>
      <c r="I3372" s="9">
        <v>1</v>
      </c>
      <c r="J3372" s="9">
        <v>1</v>
      </c>
    </row>
    <row r="3373" spans="1:10" x14ac:dyDescent="0.35">
      <c r="A3373" s="8" t="s">
        <v>1649</v>
      </c>
      <c r="B3373" s="9"/>
      <c r="C3373" s="9">
        <v>1</v>
      </c>
      <c r="D3373" s="9">
        <v>1</v>
      </c>
      <c r="G3373" s="8" t="s">
        <v>1107</v>
      </c>
      <c r="H3373" s="9"/>
      <c r="I3373" s="9">
        <v>1</v>
      </c>
      <c r="J3373" s="9">
        <v>1</v>
      </c>
    </row>
    <row r="3374" spans="1:10" x14ac:dyDescent="0.35">
      <c r="A3374" s="8" t="s">
        <v>1530</v>
      </c>
      <c r="B3374" s="9"/>
      <c r="C3374" s="9">
        <v>1</v>
      </c>
      <c r="D3374" s="9">
        <v>1</v>
      </c>
      <c r="G3374" s="16" t="s">
        <v>2215</v>
      </c>
      <c r="H3374" s="17">
        <v>80</v>
      </c>
      <c r="I3374" s="17">
        <v>144</v>
      </c>
      <c r="J3374" s="17">
        <v>224</v>
      </c>
    </row>
    <row r="3375" spans="1:10" x14ac:dyDescent="0.35">
      <c r="A3375" s="8" t="s">
        <v>2109</v>
      </c>
      <c r="B3375" s="9"/>
      <c r="C3375" s="9">
        <v>1</v>
      </c>
      <c r="D3375" s="9">
        <v>1</v>
      </c>
    </row>
    <row r="3376" spans="1:10" x14ac:dyDescent="0.35">
      <c r="A3376" s="8" t="s">
        <v>1678</v>
      </c>
      <c r="B3376" s="9"/>
      <c r="C3376" s="9">
        <v>1</v>
      </c>
      <c r="D3376" s="9">
        <v>1</v>
      </c>
    </row>
    <row r="3377" spans="1:4" x14ac:dyDescent="0.35">
      <c r="A3377" s="8" t="s">
        <v>1646</v>
      </c>
      <c r="B3377" s="9"/>
      <c r="C3377" s="9">
        <v>1</v>
      </c>
      <c r="D3377" s="9">
        <v>1</v>
      </c>
    </row>
    <row r="3378" spans="1:4" x14ac:dyDescent="0.35">
      <c r="A3378" s="8" t="s">
        <v>1644</v>
      </c>
      <c r="B3378" s="9"/>
      <c r="C3378" s="9">
        <v>1</v>
      </c>
      <c r="D3378" s="9">
        <v>1</v>
      </c>
    </row>
    <row r="3379" spans="1:4" x14ac:dyDescent="0.35">
      <c r="A3379" s="8" t="s">
        <v>1662</v>
      </c>
      <c r="B3379" s="9"/>
      <c r="C3379" s="9">
        <v>1</v>
      </c>
      <c r="D3379" s="9">
        <v>1</v>
      </c>
    </row>
    <row r="3380" spans="1:4" x14ac:dyDescent="0.35">
      <c r="A3380" s="8" t="s">
        <v>1663</v>
      </c>
      <c r="B3380" s="9"/>
      <c r="C3380" s="9">
        <v>1</v>
      </c>
      <c r="D3380" s="9">
        <v>1</v>
      </c>
    </row>
    <row r="3381" spans="1:4" x14ac:dyDescent="0.35">
      <c r="A3381" s="8" t="s">
        <v>126</v>
      </c>
      <c r="B3381" s="9"/>
      <c r="C3381" s="9">
        <v>1</v>
      </c>
      <c r="D3381" s="9">
        <v>1</v>
      </c>
    </row>
    <row r="3382" spans="1:4" x14ac:dyDescent="0.35">
      <c r="A3382" s="8" t="s">
        <v>1035</v>
      </c>
      <c r="B3382" s="9"/>
      <c r="C3382" s="9">
        <v>1</v>
      </c>
      <c r="D3382" s="9">
        <v>1</v>
      </c>
    </row>
    <row r="3383" spans="1:4" x14ac:dyDescent="0.35">
      <c r="A3383" s="8" t="s">
        <v>1558</v>
      </c>
      <c r="B3383" s="9"/>
      <c r="C3383" s="9">
        <v>1</v>
      </c>
      <c r="D3383" s="9">
        <v>1</v>
      </c>
    </row>
    <row r="3384" spans="1:4" x14ac:dyDescent="0.35">
      <c r="A3384" s="8" t="s">
        <v>1672</v>
      </c>
      <c r="B3384" s="9"/>
      <c r="C3384" s="9">
        <v>1</v>
      </c>
      <c r="D3384" s="9">
        <v>1</v>
      </c>
    </row>
    <row r="3385" spans="1:4" x14ac:dyDescent="0.35">
      <c r="A3385" s="8" t="s">
        <v>1052</v>
      </c>
      <c r="B3385" s="9"/>
      <c r="C3385" s="9">
        <v>1</v>
      </c>
      <c r="D3385" s="9">
        <v>1</v>
      </c>
    </row>
    <row r="3386" spans="1:4" x14ac:dyDescent="0.35">
      <c r="A3386" s="8" t="s">
        <v>1710</v>
      </c>
      <c r="B3386" s="9"/>
      <c r="C3386" s="9">
        <v>1</v>
      </c>
      <c r="D3386" s="9">
        <v>1</v>
      </c>
    </row>
    <row r="3387" spans="1:4" x14ac:dyDescent="0.35">
      <c r="A3387" s="8" t="s">
        <v>745</v>
      </c>
      <c r="B3387" s="9"/>
      <c r="C3387" s="9">
        <v>1</v>
      </c>
      <c r="D3387" s="9">
        <v>1</v>
      </c>
    </row>
    <row r="3388" spans="1:4" x14ac:dyDescent="0.35">
      <c r="A3388" s="8" t="s">
        <v>1507</v>
      </c>
      <c r="B3388" s="9"/>
      <c r="C3388" s="9">
        <v>1</v>
      </c>
      <c r="D3388" s="9">
        <v>1</v>
      </c>
    </row>
    <row r="3389" spans="1:4" x14ac:dyDescent="0.35">
      <c r="A3389" s="8" t="s">
        <v>2154</v>
      </c>
      <c r="B3389" s="9"/>
      <c r="C3389" s="9">
        <v>1</v>
      </c>
      <c r="D3389" s="9">
        <v>1</v>
      </c>
    </row>
    <row r="3390" spans="1:4" x14ac:dyDescent="0.35">
      <c r="A3390" s="8" t="s">
        <v>1627</v>
      </c>
      <c r="B3390" s="9"/>
      <c r="C3390" s="9">
        <v>1</v>
      </c>
      <c r="D3390" s="9">
        <v>1</v>
      </c>
    </row>
    <row r="3391" spans="1:4" x14ac:dyDescent="0.35">
      <c r="A3391" s="8" t="s">
        <v>1666</v>
      </c>
      <c r="B3391" s="9"/>
      <c r="C3391" s="9">
        <v>1</v>
      </c>
      <c r="D3391" s="9">
        <v>1</v>
      </c>
    </row>
    <row r="3392" spans="1:4" x14ac:dyDescent="0.35">
      <c r="A3392" s="8" t="s">
        <v>1651</v>
      </c>
      <c r="B3392" s="9"/>
      <c r="C3392" s="9">
        <v>1</v>
      </c>
      <c r="D3392" s="9">
        <v>1</v>
      </c>
    </row>
    <row r="3393" spans="1:4" x14ac:dyDescent="0.35">
      <c r="A3393" s="8" t="s">
        <v>1652</v>
      </c>
      <c r="B3393" s="9"/>
      <c r="C3393" s="9">
        <v>1</v>
      </c>
      <c r="D3393" s="9">
        <v>1</v>
      </c>
    </row>
    <row r="3394" spans="1:4" x14ac:dyDescent="0.35">
      <c r="A3394" s="8" t="s">
        <v>1650</v>
      </c>
      <c r="B3394" s="9"/>
      <c r="C3394" s="9">
        <v>1</v>
      </c>
      <c r="D3394" s="9">
        <v>1</v>
      </c>
    </row>
    <row r="3395" spans="1:4" x14ac:dyDescent="0.35">
      <c r="A3395" s="8" t="s">
        <v>1653</v>
      </c>
      <c r="B3395" s="9"/>
      <c r="C3395" s="9">
        <v>1</v>
      </c>
      <c r="D3395" s="9">
        <v>1</v>
      </c>
    </row>
    <row r="3396" spans="1:4" x14ac:dyDescent="0.35">
      <c r="A3396" s="8" t="s">
        <v>1658</v>
      </c>
      <c r="B3396" s="9"/>
      <c r="C3396" s="9">
        <v>1</v>
      </c>
      <c r="D3396" s="9">
        <v>1</v>
      </c>
    </row>
    <row r="3397" spans="1:4" x14ac:dyDescent="0.35">
      <c r="A3397" s="8" t="s">
        <v>1626</v>
      </c>
      <c r="B3397" s="9"/>
      <c r="C3397" s="9">
        <v>1</v>
      </c>
      <c r="D3397" s="9">
        <v>1</v>
      </c>
    </row>
    <row r="3398" spans="1:4" x14ac:dyDescent="0.35">
      <c r="A3398" s="8" t="s">
        <v>289</v>
      </c>
      <c r="B3398" s="9"/>
      <c r="C3398" s="9">
        <v>1</v>
      </c>
      <c r="D3398" s="9">
        <v>1</v>
      </c>
    </row>
    <row r="3399" spans="1:4" x14ac:dyDescent="0.35">
      <c r="A3399" s="8" t="s">
        <v>1648</v>
      </c>
      <c r="B3399" s="9"/>
      <c r="C3399" s="9">
        <v>1</v>
      </c>
      <c r="D3399" s="9">
        <v>1</v>
      </c>
    </row>
    <row r="3400" spans="1:4" x14ac:dyDescent="0.35">
      <c r="A3400" s="8" t="s">
        <v>28</v>
      </c>
      <c r="B3400" s="9"/>
      <c r="C3400" s="9">
        <v>1</v>
      </c>
      <c r="D3400" s="9">
        <v>1</v>
      </c>
    </row>
    <row r="3401" spans="1:4" x14ac:dyDescent="0.35">
      <c r="A3401" s="8" t="s">
        <v>1743</v>
      </c>
      <c r="B3401" s="9"/>
      <c r="C3401" s="9">
        <v>1</v>
      </c>
      <c r="D3401" s="9">
        <v>1</v>
      </c>
    </row>
    <row r="3402" spans="1:4" x14ac:dyDescent="0.35">
      <c r="A3402" s="8" t="s">
        <v>79</v>
      </c>
      <c r="B3402" s="9"/>
      <c r="C3402" s="9">
        <v>1</v>
      </c>
      <c r="D3402" s="9">
        <v>1</v>
      </c>
    </row>
    <row r="3403" spans="1:4" x14ac:dyDescent="0.35">
      <c r="A3403" s="8" t="s">
        <v>322</v>
      </c>
      <c r="B3403" s="9"/>
      <c r="C3403" s="9">
        <v>1</v>
      </c>
      <c r="D3403" s="9">
        <v>1</v>
      </c>
    </row>
    <row r="3404" spans="1:4" x14ac:dyDescent="0.35">
      <c r="A3404" s="8" t="s">
        <v>1676</v>
      </c>
      <c r="B3404" s="9"/>
      <c r="C3404" s="9">
        <v>1</v>
      </c>
      <c r="D3404" s="9">
        <v>1</v>
      </c>
    </row>
    <row r="3405" spans="1:4" x14ac:dyDescent="0.35">
      <c r="A3405" s="8" t="s">
        <v>722</v>
      </c>
      <c r="B3405" s="9"/>
      <c r="C3405" s="9">
        <v>1</v>
      </c>
      <c r="D3405" s="9">
        <v>1</v>
      </c>
    </row>
    <row r="3406" spans="1:4" x14ac:dyDescent="0.35">
      <c r="A3406" s="8" t="s">
        <v>1656</v>
      </c>
      <c r="B3406" s="9"/>
      <c r="C3406" s="9">
        <v>1</v>
      </c>
      <c r="D3406" s="9">
        <v>1</v>
      </c>
    </row>
    <row r="3407" spans="1:4" s="6" customFormat="1" x14ac:dyDescent="0.35">
      <c r="A3407" s="8" t="s">
        <v>1645</v>
      </c>
      <c r="B3407" s="9"/>
      <c r="C3407" s="9">
        <v>1</v>
      </c>
      <c r="D3407" s="9">
        <v>1</v>
      </c>
    </row>
    <row r="3408" spans="1:4" s="6" customFormat="1" x14ac:dyDescent="0.35">
      <c r="A3408" s="8" t="s">
        <v>2201</v>
      </c>
      <c r="B3408" s="9"/>
      <c r="C3408" s="9">
        <v>1</v>
      </c>
      <c r="D3408" s="9">
        <v>1</v>
      </c>
    </row>
    <row r="3409" spans="1:4" s="6" customFormat="1" x14ac:dyDescent="0.35">
      <c r="A3409" s="8" t="s">
        <v>1636</v>
      </c>
      <c r="B3409" s="9"/>
      <c r="C3409" s="9">
        <v>1</v>
      </c>
      <c r="D3409" s="9">
        <v>1</v>
      </c>
    </row>
    <row r="3410" spans="1:4" s="6" customFormat="1" x14ac:dyDescent="0.35">
      <c r="A3410" s="8" t="s">
        <v>640</v>
      </c>
      <c r="B3410" s="9"/>
      <c r="C3410" s="9">
        <v>1</v>
      </c>
      <c r="D3410" s="9">
        <v>1</v>
      </c>
    </row>
    <row r="3411" spans="1:4" s="6" customFormat="1" x14ac:dyDescent="0.35">
      <c r="A3411" s="8" t="s">
        <v>1660</v>
      </c>
      <c r="B3411" s="9"/>
      <c r="C3411" s="9">
        <v>1</v>
      </c>
      <c r="D3411" s="9">
        <v>1</v>
      </c>
    </row>
    <row r="3412" spans="1:4" s="6" customFormat="1" x14ac:dyDescent="0.35">
      <c r="A3412" s="8" t="s">
        <v>2155</v>
      </c>
      <c r="B3412" s="9"/>
      <c r="C3412" s="9">
        <v>1</v>
      </c>
      <c r="D3412" s="9">
        <v>1</v>
      </c>
    </row>
    <row r="3413" spans="1:4" s="6" customFormat="1" x14ac:dyDescent="0.35">
      <c r="A3413" s="8" t="s">
        <v>1345</v>
      </c>
      <c r="B3413" s="9"/>
      <c r="C3413" s="9">
        <v>1</v>
      </c>
      <c r="D3413" s="9">
        <v>1</v>
      </c>
    </row>
    <row r="3414" spans="1:4" s="6" customFormat="1" x14ac:dyDescent="0.35">
      <c r="A3414" s="16" t="s">
        <v>2215</v>
      </c>
      <c r="B3414" s="17">
        <v>58</v>
      </c>
      <c r="C3414" s="17">
        <v>118</v>
      </c>
      <c r="D3414" s="17">
        <v>176</v>
      </c>
    </row>
    <row r="3415" spans="1:4" s="6" customFormat="1" x14ac:dyDescent="0.35"/>
    <row r="3416" spans="1:4" s="6" customFormat="1" x14ac:dyDescent="0.35"/>
    <row r="3417" spans="1:4" s="6" customFormat="1" x14ac:dyDescent="0.35"/>
    <row r="3418" spans="1:4" s="6" customFormat="1" x14ac:dyDescent="0.35"/>
    <row r="3419" spans="1:4" s="6" customFormat="1" x14ac:dyDescent="0.35"/>
    <row r="3420" spans="1:4" s="6" customFormat="1" x14ac:dyDescent="0.35"/>
    <row r="3421" spans="1:4" s="6" customFormat="1" x14ac:dyDescent="0.35"/>
    <row r="3422" spans="1:4" s="6" customFormat="1" x14ac:dyDescent="0.35"/>
    <row r="3423" spans="1:4" s="6" customFormat="1" x14ac:dyDescent="0.35"/>
    <row r="3424" spans="1:4" s="6" customFormat="1" x14ac:dyDescent="0.35"/>
    <row r="3425" spans="1:9" s="6" customFormat="1" x14ac:dyDescent="0.35"/>
    <row r="3426" spans="1:9" s="6" customFormat="1" x14ac:dyDescent="0.35"/>
    <row r="3427" spans="1:9" s="6" customFormat="1" x14ac:dyDescent="0.35"/>
    <row r="3428" spans="1:9" x14ac:dyDescent="0.35">
      <c r="A3428" s="15" t="s">
        <v>2214</v>
      </c>
      <c r="B3428" s="15" t="s">
        <v>575</v>
      </c>
      <c r="C3428" s="15" t="s">
        <v>651</v>
      </c>
      <c r="D3428" s="15" t="s">
        <v>9</v>
      </c>
      <c r="E3428" s="15" t="s">
        <v>791</v>
      </c>
      <c r="F3428" s="15" t="s">
        <v>2215</v>
      </c>
      <c r="H3428" s="25" t="s">
        <v>2492</v>
      </c>
      <c r="I3428" s="25" t="s">
        <v>2473</v>
      </c>
    </row>
    <row r="3429" spans="1:9" x14ac:dyDescent="0.35">
      <c r="A3429" s="8" t="s">
        <v>98</v>
      </c>
      <c r="B3429" s="9">
        <v>10</v>
      </c>
      <c r="C3429" s="9">
        <v>6</v>
      </c>
      <c r="D3429" s="9">
        <v>1</v>
      </c>
      <c r="E3429" s="9">
        <v>1</v>
      </c>
      <c r="F3429" s="9">
        <v>18</v>
      </c>
      <c r="G3429" t="str">
        <f t="shared" ref="G3429:G3460" si="113">A3429</f>
        <v>climate change</v>
      </c>
      <c r="H3429" s="6">
        <f t="shared" ref="H3429:H3460" si="114">B3429</f>
        <v>10</v>
      </c>
      <c r="I3429">
        <f t="shared" ref="I3429:I3460" si="115">F3429-H3429</f>
        <v>8</v>
      </c>
    </row>
    <row r="3430" spans="1:9" x14ac:dyDescent="0.35">
      <c r="A3430" s="8" t="s">
        <v>111</v>
      </c>
      <c r="B3430" s="9">
        <v>2</v>
      </c>
      <c r="C3430" s="9">
        <v>3</v>
      </c>
      <c r="D3430" s="9">
        <v>1</v>
      </c>
      <c r="E3430" s="9">
        <v>2</v>
      </c>
      <c r="F3430" s="9">
        <v>8</v>
      </c>
      <c r="G3430" s="6" t="str">
        <f t="shared" si="113"/>
        <v>cod</v>
      </c>
      <c r="H3430" s="6">
        <f t="shared" si="114"/>
        <v>2</v>
      </c>
      <c r="I3430" s="6">
        <f t="shared" si="115"/>
        <v>6</v>
      </c>
    </row>
    <row r="3431" spans="1:9" x14ac:dyDescent="0.35">
      <c r="A3431" s="8" t="s">
        <v>503</v>
      </c>
      <c r="B3431" s="9">
        <v>1</v>
      </c>
      <c r="C3431" s="9">
        <v>1</v>
      </c>
      <c r="D3431" s="9"/>
      <c r="E3431" s="9">
        <v>4</v>
      </c>
      <c r="F3431" s="9">
        <v>6</v>
      </c>
      <c r="G3431" s="6" t="str">
        <f t="shared" si="113"/>
        <v>herring</v>
      </c>
      <c r="H3431" s="6">
        <f t="shared" si="114"/>
        <v>1</v>
      </c>
      <c r="I3431" s="6">
        <f t="shared" si="115"/>
        <v>5</v>
      </c>
    </row>
    <row r="3432" spans="1:9" x14ac:dyDescent="0.35">
      <c r="A3432" s="8" t="s">
        <v>95</v>
      </c>
      <c r="B3432" s="9">
        <v>3</v>
      </c>
      <c r="C3432" s="9">
        <v>1</v>
      </c>
      <c r="D3432" s="9"/>
      <c r="E3432" s="9">
        <v>3</v>
      </c>
      <c r="F3432" s="9">
        <v>7</v>
      </c>
      <c r="G3432" s="6" t="str">
        <f t="shared" si="113"/>
        <v>climate</v>
      </c>
      <c r="H3432" s="6">
        <f t="shared" si="114"/>
        <v>3</v>
      </c>
      <c r="I3432" s="6">
        <f t="shared" si="115"/>
        <v>4</v>
      </c>
    </row>
    <row r="3433" spans="1:9" x14ac:dyDescent="0.35">
      <c r="A3433" s="8" t="s">
        <v>28</v>
      </c>
      <c r="B3433" s="9">
        <v>1</v>
      </c>
      <c r="C3433" s="9">
        <v>4</v>
      </c>
      <c r="D3433" s="9"/>
      <c r="E3433" s="9"/>
      <c r="F3433" s="9">
        <v>5</v>
      </c>
      <c r="G3433" s="6" t="str">
        <f t="shared" si="113"/>
        <v>pollution</v>
      </c>
      <c r="H3433" s="6">
        <f t="shared" si="114"/>
        <v>1</v>
      </c>
      <c r="I3433" s="6">
        <f t="shared" si="115"/>
        <v>4</v>
      </c>
    </row>
    <row r="3434" spans="1:9" x14ac:dyDescent="0.35">
      <c r="A3434" s="8" t="s">
        <v>190</v>
      </c>
      <c r="B3434" s="9">
        <v>1</v>
      </c>
      <c r="C3434" s="9">
        <v>1</v>
      </c>
      <c r="D3434" s="9"/>
      <c r="E3434" s="9">
        <v>3</v>
      </c>
      <c r="F3434" s="9">
        <v>5</v>
      </c>
      <c r="G3434" s="6" t="str">
        <f t="shared" si="113"/>
        <v>species interactions</v>
      </c>
      <c r="H3434" s="6">
        <f t="shared" si="114"/>
        <v>1</v>
      </c>
      <c r="I3434" s="6">
        <f t="shared" si="115"/>
        <v>4</v>
      </c>
    </row>
    <row r="3435" spans="1:9" x14ac:dyDescent="0.35">
      <c r="A3435" s="8" t="s">
        <v>50</v>
      </c>
      <c r="B3435" s="9"/>
      <c r="C3435" s="9"/>
      <c r="D3435" s="9"/>
      <c r="E3435" s="9">
        <v>3</v>
      </c>
      <c r="F3435" s="9">
        <v>3</v>
      </c>
      <c r="G3435" s="6" t="str">
        <f t="shared" si="113"/>
        <v>anchovy</v>
      </c>
      <c r="H3435" s="6">
        <f t="shared" si="114"/>
        <v>0</v>
      </c>
      <c r="I3435" s="6">
        <f t="shared" si="115"/>
        <v>3</v>
      </c>
    </row>
    <row r="3436" spans="1:9" x14ac:dyDescent="0.35">
      <c r="A3436" s="8" t="s">
        <v>620</v>
      </c>
      <c r="B3436" s="9">
        <v>2</v>
      </c>
      <c r="C3436" s="9"/>
      <c r="D3436" s="9"/>
      <c r="E3436" s="9">
        <v>3</v>
      </c>
      <c r="F3436" s="9">
        <v>5</v>
      </c>
      <c r="G3436" s="6" t="str">
        <f t="shared" si="113"/>
        <v>global warming</v>
      </c>
      <c r="H3436" s="6">
        <f t="shared" si="114"/>
        <v>2</v>
      </c>
      <c r="I3436" s="6">
        <f t="shared" si="115"/>
        <v>3</v>
      </c>
    </row>
    <row r="3437" spans="1:9" x14ac:dyDescent="0.35">
      <c r="A3437" s="8" t="s">
        <v>209</v>
      </c>
      <c r="B3437" s="9"/>
      <c r="C3437" s="9"/>
      <c r="D3437" s="9"/>
      <c r="E3437" s="9">
        <v>3</v>
      </c>
      <c r="F3437" s="9">
        <v>3</v>
      </c>
      <c r="G3437" s="6" t="str">
        <f t="shared" si="113"/>
        <v>hake</v>
      </c>
      <c r="H3437" s="6">
        <f t="shared" si="114"/>
        <v>0</v>
      </c>
      <c r="I3437" s="6">
        <f t="shared" si="115"/>
        <v>3</v>
      </c>
    </row>
    <row r="3438" spans="1:9" x14ac:dyDescent="0.35">
      <c r="A3438" s="8" t="s">
        <v>873</v>
      </c>
      <c r="B3438" s="9"/>
      <c r="C3438" s="9"/>
      <c r="D3438" s="9"/>
      <c r="E3438" s="9">
        <v>3</v>
      </c>
      <c r="F3438" s="9">
        <v>3</v>
      </c>
      <c r="G3438" s="6" t="str">
        <f t="shared" si="113"/>
        <v>new species</v>
      </c>
      <c r="H3438" s="6">
        <f t="shared" si="114"/>
        <v>0</v>
      </c>
      <c r="I3438" s="6">
        <f t="shared" si="115"/>
        <v>3</v>
      </c>
    </row>
    <row r="3439" spans="1:9" x14ac:dyDescent="0.35">
      <c r="A3439" s="8" t="s">
        <v>312</v>
      </c>
      <c r="B3439" s="9">
        <v>2</v>
      </c>
      <c r="C3439" s="9">
        <v>1</v>
      </c>
      <c r="D3439" s="9"/>
      <c r="E3439" s="9">
        <v>2</v>
      </c>
      <c r="F3439" s="9">
        <v>5</v>
      </c>
      <c r="G3439" s="6" t="str">
        <f t="shared" si="113"/>
        <v>sandeel</v>
      </c>
      <c r="H3439" s="6">
        <f t="shared" si="114"/>
        <v>2</v>
      </c>
      <c r="I3439" s="6">
        <f t="shared" si="115"/>
        <v>3</v>
      </c>
    </row>
    <row r="3440" spans="1:9" x14ac:dyDescent="0.35">
      <c r="A3440" s="8" t="s">
        <v>876</v>
      </c>
      <c r="B3440" s="9"/>
      <c r="C3440" s="9"/>
      <c r="D3440" s="9"/>
      <c r="E3440" s="9">
        <v>2</v>
      </c>
      <c r="F3440" s="9">
        <v>2</v>
      </c>
      <c r="G3440" s="6" t="str">
        <f t="shared" si="113"/>
        <v>balanced harvesting</v>
      </c>
      <c r="H3440" s="6">
        <f t="shared" si="114"/>
        <v>0</v>
      </c>
      <c r="I3440" s="6">
        <f t="shared" si="115"/>
        <v>2</v>
      </c>
    </row>
    <row r="3441" spans="1:9" x14ac:dyDescent="0.35">
      <c r="A3441" s="8" t="s">
        <v>779</v>
      </c>
      <c r="B3441" s="9"/>
      <c r="C3441" s="9">
        <v>2</v>
      </c>
      <c r="D3441" s="9"/>
      <c r="E3441" s="9"/>
      <c r="F3441" s="9">
        <v>2</v>
      </c>
      <c r="G3441" s="6" t="str">
        <f t="shared" si="113"/>
        <v>coastal flatfish</v>
      </c>
      <c r="H3441" s="6">
        <f t="shared" si="114"/>
        <v>0</v>
      </c>
      <c r="I3441" s="6">
        <f t="shared" si="115"/>
        <v>2</v>
      </c>
    </row>
    <row r="3442" spans="1:9" x14ac:dyDescent="0.35">
      <c r="A3442" s="8" t="s">
        <v>790</v>
      </c>
      <c r="B3442" s="9">
        <v>2</v>
      </c>
      <c r="C3442" s="9"/>
      <c r="D3442" s="9"/>
      <c r="E3442" s="9">
        <v>2</v>
      </c>
      <c r="F3442" s="9">
        <v>4</v>
      </c>
      <c r="G3442" s="6" t="str">
        <f t="shared" si="113"/>
        <v>commercial fish/shellfish</v>
      </c>
      <c r="H3442" s="6">
        <f t="shared" si="114"/>
        <v>2</v>
      </c>
      <c r="I3442" s="6">
        <f t="shared" si="115"/>
        <v>2</v>
      </c>
    </row>
    <row r="3443" spans="1:9" x14ac:dyDescent="0.35">
      <c r="A3443" s="8" t="s">
        <v>858</v>
      </c>
      <c r="B3443" s="9"/>
      <c r="C3443" s="9">
        <v>2</v>
      </c>
      <c r="D3443" s="9"/>
      <c r="E3443" s="9"/>
      <c r="F3443" s="9">
        <v>2</v>
      </c>
      <c r="G3443" s="6" t="str">
        <f t="shared" si="113"/>
        <v>cormorants</v>
      </c>
      <c r="H3443" s="6">
        <f t="shared" si="114"/>
        <v>0</v>
      </c>
      <c r="I3443" s="6">
        <f t="shared" si="115"/>
        <v>2</v>
      </c>
    </row>
    <row r="3444" spans="1:9" x14ac:dyDescent="0.35">
      <c r="A3444" s="8" t="s">
        <v>948</v>
      </c>
      <c r="B3444" s="9"/>
      <c r="C3444" s="9">
        <v>2</v>
      </c>
      <c r="D3444" s="9"/>
      <c r="E3444" s="9"/>
      <c r="F3444" s="9">
        <v>2</v>
      </c>
      <c r="G3444" s="6" t="str">
        <f t="shared" si="113"/>
        <v>ecological carrying capacity</v>
      </c>
      <c r="H3444" s="6">
        <f t="shared" si="114"/>
        <v>0</v>
      </c>
      <c r="I3444" s="6">
        <f t="shared" si="115"/>
        <v>2</v>
      </c>
    </row>
    <row r="3445" spans="1:9" x14ac:dyDescent="0.35">
      <c r="A3445" s="8" t="s">
        <v>780</v>
      </c>
      <c r="B3445" s="9"/>
      <c r="C3445" s="9">
        <v>2</v>
      </c>
      <c r="D3445" s="9"/>
      <c r="E3445" s="9"/>
      <c r="F3445" s="9">
        <v>2</v>
      </c>
      <c r="G3445" s="6" t="str">
        <f t="shared" si="113"/>
        <v>phytoplankton</v>
      </c>
      <c r="H3445" s="6">
        <f t="shared" si="114"/>
        <v>0</v>
      </c>
      <c r="I3445" s="6">
        <f t="shared" si="115"/>
        <v>2</v>
      </c>
    </row>
    <row r="3446" spans="1:9" x14ac:dyDescent="0.35">
      <c r="A3446" s="8" t="s">
        <v>782</v>
      </c>
      <c r="B3446" s="9">
        <v>1</v>
      </c>
      <c r="C3446" s="9">
        <v>2</v>
      </c>
      <c r="D3446" s="9"/>
      <c r="E3446" s="9"/>
      <c r="F3446" s="9">
        <v>3</v>
      </c>
      <c r="G3446" s="6" t="str">
        <f t="shared" si="113"/>
        <v>resources</v>
      </c>
      <c r="H3446" s="6">
        <f t="shared" si="114"/>
        <v>1</v>
      </c>
      <c r="I3446" s="6">
        <f t="shared" si="115"/>
        <v>2</v>
      </c>
    </row>
    <row r="3447" spans="1:9" x14ac:dyDescent="0.35">
      <c r="A3447" s="8" t="s">
        <v>319</v>
      </c>
      <c r="B3447" s="9">
        <v>2</v>
      </c>
      <c r="C3447" s="9"/>
      <c r="D3447" s="9">
        <v>1</v>
      </c>
      <c r="E3447" s="9">
        <v>1</v>
      </c>
      <c r="F3447" s="9">
        <v>4</v>
      </c>
      <c r="G3447" s="6" t="str">
        <f t="shared" si="113"/>
        <v>seabass</v>
      </c>
      <c r="H3447" s="6">
        <f t="shared" si="114"/>
        <v>2</v>
      </c>
      <c r="I3447" s="6">
        <f t="shared" si="115"/>
        <v>2</v>
      </c>
    </row>
    <row r="3448" spans="1:9" x14ac:dyDescent="0.35">
      <c r="A3448" s="8" t="s">
        <v>722</v>
      </c>
      <c r="B3448" s="9">
        <v>2</v>
      </c>
      <c r="C3448" s="9"/>
      <c r="D3448" s="9"/>
      <c r="E3448" s="9">
        <v>2</v>
      </c>
      <c r="F3448" s="9">
        <v>4</v>
      </c>
      <c r="G3448" s="6" t="str">
        <f t="shared" si="113"/>
        <v>shrimps</v>
      </c>
      <c r="H3448" s="6">
        <f t="shared" si="114"/>
        <v>2</v>
      </c>
      <c r="I3448" s="6">
        <f t="shared" si="115"/>
        <v>2</v>
      </c>
    </row>
    <row r="3449" spans="1:9" x14ac:dyDescent="0.35">
      <c r="A3449" s="8" t="s">
        <v>934</v>
      </c>
      <c r="B3449" s="9"/>
      <c r="C3449" s="9"/>
      <c r="D3449" s="9"/>
      <c r="E3449" s="9">
        <v>2</v>
      </c>
      <c r="F3449" s="9">
        <v>2</v>
      </c>
      <c r="G3449" s="6" t="str">
        <f t="shared" si="113"/>
        <v>spawning areas</v>
      </c>
      <c r="H3449" s="6">
        <f t="shared" si="114"/>
        <v>0</v>
      </c>
      <c r="I3449" s="6">
        <f t="shared" si="115"/>
        <v>2</v>
      </c>
    </row>
    <row r="3450" spans="1:9" x14ac:dyDescent="0.35">
      <c r="A3450" s="8" t="s">
        <v>352</v>
      </c>
      <c r="B3450" s="9">
        <v>1</v>
      </c>
      <c r="C3450" s="9"/>
      <c r="D3450" s="9"/>
      <c r="E3450" s="9">
        <v>2</v>
      </c>
      <c r="F3450" s="9">
        <v>3</v>
      </c>
      <c r="G3450" s="6" t="str">
        <f t="shared" si="113"/>
        <v>sprat</v>
      </c>
      <c r="H3450" s="6">
        <f t="shared" si="114"/>
        <v>1</v>
      </c>
      <c r="I3450" s="6">
        <f t="shared" si="115"/>
        <v>2</v>
      </c>
    </row>
    <row r="3451" spans="1:9" x14ac:dyDescent="0.35">
      <c r="A3451" s="8" t="s">
        <v>769</v>
      </c>
      <c r="B3451" s="9"/>
      <c r="C3451" s="9">
        <v>1</v>
      </c>
      <c r="D3451" s="9"/>
      <c r="E3451" s="9"/>
      <c r="F3451" s="9">
        <v>1</v>
      </c>
      <c r="G3451" s="6" t="str">
        <f t="shared" si="113"/>
        <v>change</v>
      </c>
      <c r="H3451" s="6">
        <f t="shared" si="114"/>
        <v>0</v>
      </c>
      <c r="I3451" s="6">
        <f t="shared" si="115"/>
        <v>1</v>
      </c>
    </row>
    <row r="3452" spans="1:9" x14ac:dyDescent="0.35">
      <c r="A3452" s="8" t="s">
        <v>910</v>
      </c>
      <c r="B3452" s="9"/>
      <c r="C3452" s="9"/>
      <c r="D3452" s="9"/>
      <c r="E3452" s="9">
        <v>1</v>
      </c>
      <c r="F3452" s="9">
        <v>1</v>
      </c>
      <c r="G3452" s="6" t="str">
        <f t="shared" si="113"/>
        <v>chub mackerel</v>
      </c>
      <c r="H3452" s="6">
        <f t="shared" si="114"/>
        <v>0</v>
      </c>
      <c r="I3452" s="6">
        <f t="shared" si="115"/>
        <v>1</v>
      </c>
    </row>
    <row r="3453" spans="1:9" x14ac:dyDescent="0.35">
      <c r="A3453" s="8" t="s">
        <v>126</v>
      </c>
      <c r="B3453" s="9">
        <v>1</v>
      </c>
      <c r="C3453" s="9"/>
      <c r="D3453" s="9"/>
      <c r="E3453" s="9">
        <v>1</v>
      </c>
      <c r="F3453" s="9">
        <v>2</v>
      </c>
      <c r="G3453" s="6" t="str">
        <f t="shared" si="113"/>
        <v>crabs</v>
      </c>
      <c r="H3453" s="6">
        <f t="shared" si="114"/>
        <v>1</v>
      </c>
      <c r="I3453" s="6">
        <f t="shared" si="115"/>
        <v>1</v>
      </c>
    </row>
    <row r="3454" spans="1:9" x14ac:dyDescent="0.35">
      <c r="A3454" s="8" t="s">
        <v>788</v>
      </c>
      <c r="B3454" s="9"/>
      <c r="C3454" s="9">
        <v>1</v>
      </c>
      <c r="D3454" s="9"/>
      <c r="E3454" s="9"/>
      <c r="F3454" s="9">
        <v>1</v>
      </c>
      <c r="G3454" s="6" t="str">
        <f t="shared" si="113"/>
        <v>ecosystem based advice</v>
      </c>
      <c r="H3454" s="6">
        <f t="shared" si="114"/>
        <v>0</v>
      </c>
      <c r="I3454" s="6">
        <f t="shared" si="115"/>
        <v>1</v>
      </c>
    </row>
    <row r="3455" spans="1:9" x14ac:dyDescent="0.35">
      <c r="A3455" s="8" t="s">
        <v>689</v>
      </c>
      <c r="B3455" s="9"/>
      <c r="C3455" s="9">
        <v>1</v>
      </c>
      <c r="D3455" s="9"/>
      <c r="E3455" s="9"/>
      <c r="F3455" s="9">
        <v>1</v>
      </c>
      <c r="G3455" s="6" t="str">
        <f t="shared" si="113"/>
        <v>food uptake</v>
      </c>
      <c r="H3455" s="6">
        <f t="shared" si="114"/>
        <v>0</v>
      </c>
      <c r="I3455" s="6">
        <f t="shared" si="115"/>
        <v>1</v>
      </c>
    </row>
    <row r="3456" spans="1:9" x14ac:dyDescent="0.35">
      <c r="A3456" s="8" t="s">
        <v>2199</v>
      </c>
      <c r="B3456" s="9"/>
      <c r="C3456" s="9"/>
      <c r="D3456" s="9">
        <v>1</v>
      </c>
      <c r="E3456" s="9"/>
      <c r="F3456" s="9">
        <v>1</v>
      </c>
      <c r="G3456" s="6" t="str">
        <f t="shared" si="113"/>
        <v>healthy age distribution</v>
      </c>
      <c r="H3456" s="6">
        <f t="shared" si="114"/>
        <v>0</v>
      </c>
      <c r="I3456" s="6">
        <f t="shared" si="115"/>
        <v>1</v>
      </c>
    </row>
    <row r="3457" spans="1:9" x14ac:dyDescent="0.35">
      <c r="A3457" s="8" t="s">
        <v>941</v>
      </c>
      <c r="B3457" s="9"/>
      <c r="C3457" s="9"/>
      <c r="D3457" s="9"/>
      <c r="E3457" s="9">
        <v>1</v>
      </c>
      <c r="F3457" s="9">
        <v>1</v>
      </c>
      <c r="G3457" s="6" t="str">
        <f t="shared" si="113"/>
        <v xml:space="preserve">herring </v>
      </c>
      <c r="H3457" s="6">
        <f t="shared" si="114"/>
        <v>0</v>
      </c>
      <c r="I3457" s="6">
        <f t="shared" si="115"/>
        <v>1</v>
      </c>
    </row>
    <row r="3458" spans="1:9" x14ac:dyDescent="0.35">
      <c r="A3458" s="8" t="s">
        <v>942</v>
      </c>
      <c r="B3458" s="9"/>
      <c r="C3458" s="9"/>
      <c r="D3458" s="9"/>
      <c r="E3458" s="9">
        <v>1</v>
      </c>
      <c r="F3458" s="9">
        <v>1</v>
      </c>
      <c r="G3458" s="6" t="str">
        <f t="shared" si="113"/>
        <v>horse mackerel</v>
      </c>
      <c r="H3458" s="6">
        <f t="shared" si="114"/>
        <v>0</v>
      </c>
      <c r="I3458" s="6">
        <f t="shared" si="115"/>
        <v>1</v>
      </c>
    </row>
    <row r="3459" spans="1:9" x14ac:dyDescent="0.35">
      <c r="A3459" s="8" t="s">
        <v>1467</v>
      </c>
      <c r="B3459" s="9"/>
      <c r="C3459" s="9">
        <v>1</v>
      </c>
      <c r="D3459" s="9"/>
      <c r="E3459" s="9"/>
      <c r="F3459" s="9">
        <v>1</v>
      </c>
      <c r="G3459" s="6" t="str">
        <f t="shared" si="113"/>
        <v>lower trophic levels</v>
      </c>
      <c r="H3459" s="6">
        <f t="shared" si="114"/>
        <v>0</v>
      </c>
      <c r="I3459" s="6">
        <f t="shared" si="115"/>
        <v>1</v>
      </c>
    </row>
    <row r="3460" spans="1:9" x14ac:dyDescent="0.35">
      <c r="A3460" s="8" t="s">
        <v>249</v>
      </c>
      <c r="B3460" s="9"/>
      <c r="C3460" s="9"/>
      <c r="D3460" s="9">
        <v>1</v>
      </c>
      <c r="E3460" s="9"/>
      <c r="F3460" s="9">
        <v>1</v>
      </c>
      <c r="G3460" s="6" t="str">
        <f t="shared" si="113"/>
        <v>mackerel</v>
      </c>
      <c r="H3460" s="6">
        <f t="shared" si="114"/>
        <v>0</v>
      </c>
      <c r="I3460" s="6">
        <f t="shared" si="115"/>
        <v>1</v>
      </c>
    </row>
    <row r="3461" spans="1:9" x14ac:dyDescent="0.35">
      <c r="A3461" s="8" t="s">
        <v>436</v>
      </c>
      <c r="B3461" s="9"/>
      <c r="C3461" s="9"/>
      <c r="D3461" s="9"/>
      <c r="E3461" s="9">
        <v>1</v>
      </c>
      <c r="F3461" s="9">
        <v>1</v>
      </c>
      <c r="G3461" s="6" t="str">
        <f t="shared" ref="G3461:G3492" si="116">A3461</f>
        <v>monkfish</v>
      </c>
      <c r="H3461" s="6">
        <f t="shared" ref="H3461:H3492" si="117">B3461</f>
        <v>0</v>
      </c>
      <c r="I3461" s="6">
        <f t="shared" ref="I3461:I3492" si="118">F3461-H3461</f>
        <v>1</v>
      </c>
    </row>
    <row r="3462" spans="1:9" x14ac:dyDescent="0.35">
      <c r="A3462" s="8" t="s">
        <v>811</v>
      </c>
      <c r="B3462" s="9"/>
      <c r="C3462" s="9">
        <v>1</v>
      </c>
      <c r="D3462" s="9"/>
      <c r="E3462" s="9"/>
      <c r="F3462" s="9">
        <v>1</v>
      </c>
      <c r="G3462" s="6" t="str">
        <f t="shared" si="116"/>
        <v xml:space="preserve">MSY </v>
      </c>
      <c r="H3462" s="6">
        <f t="shared" si="117"/>
        <v>0</v>
      </c>
      <c r="I3462" s="6">
        <f t="shared" si="118"/>
        <v>1</v>
      </c>
    </row>
    <row r="3463" spans="1:9" x14ac:dyDescent="0.35">
      <c r="A3463" s="8" t="s">
        <v>595</v>
      </c>
      <c r="B3463" s="9">
        <v>1</v>
      </c>
      <c r="C3463" s="9"/>
      <c r="D3463" s="9"/>
      <c r="E3463" s="9">
        <v>1</v>
      </c>
      <c r="F3463" s="9">
        <v>2</v>
      </c>
      <c r="G3463" s="6" t="str">
        <f t="shared" si="116"/>
        <v>mullet</v>
      </c>
      <c r="H3463" s="6">
        <f t="shared" si="117"/>
        <v>1</v>
      </c>
      <c r="I3463" s="6">
        <f t="shared" si="118"/>
        <v>1</v>
      </c>
    </row>
    <row r="3464" spans="1:9" x14ac:dyDescent="0.35">
      <c r="A3464" s="8" t="s">
        <v>593</v>
      </c>
      <c r="B3464" s="9">
        <v>1</v>
      </c>
      <c r="C3464" s="9"/>
      <c r="D3464" s="9"/>
      <c r="E3464" s="9">
        <v>1</v>
      </c>
      <c r="F3464" s="9">
        <v>2</v>
      </c>
      <c r="G3464" s="6" t="str">
        <f t="shared" si="116"/>
        <v>nephrops</v>
      </c>
      <c r="H3464" s="6">
        <f t="shared" si="117"/>
        <v>1</v>
      </c>
      <c r="I3464" s="6">
        <f t="shared" si="118"/>
        <v>1</v>
      </c>
    </row>
    <row r="3465" spans="1:9" x14ac:dyDescent="0.35">
      <c r="A3465" s="8" t="s">
        <v>1659</v>
      </c>
      <c r="B3465" s="9"/>
      <c r="C3465" s="9">
        <v>1</v>
      </c>
      <c r="D3465" s="9"/>
      <c r="E3465" s="9"/>
      <c r="F3465" s="9">
        <v>1</v>
      </c>
      <c r="G3465" s="6" t="str">
        <f t="shared" si="116"/>
        <v>oxygen</v>
      </c>
      <c r="H3465" s="6">
        <f t="shared" si="117"/>
        <v>0</v>
      </c>
      <c r="I3465" s="6">
        <f t="shared" si="118"/>
        <v>1</v>
      </c>
    </row>
    <row r="3466" spans="1:9" x14ac:dyDescent="0.35">
      <c r="A3466" s="8" t="s">
        <v>781</v>
      </c>
      <c r="B3466" s="9"/>
      <c r="C3466" s="9">
        <v>1</v>
      </c>
      <c r="D3466" s="9"/>
      <c r="E3466" s="9"/>
      <c r="F3466" s="9">
        <v>1</v>
      </c>
      <c r="G3466" s="6" t="str">
        <f t="shared" si="116"/>
        <v>phytoplankton size/quality</v>
      </c>
      <c r="H3466" s="6">
        <f t="shared" si="117"/>
        <v>0</v>
      </c>
      <c r="I3466" s="6">
        <f t="shared" si="118"/>
        <v>1</v>
      </c>
    </row>
    <row r="3467" spans="1:9" x14ac:dyDescent="0.35">
      <c r="A3467" s="8" t="s">
        <v>594</v>
      </c>
      <c r="B3467" s="9">
        <v>2</v>
      </c>
      <c r="C3467" s="9"/>
      <c r="D3467" s="9"/>
      <c r="E3467" s="9">
        <v>1</v>
      </c>
      <c r="F3467" s="9">
        <v>3</v>
      </c>
      <c r="G3467" s="6" t="str">
        <f t="shared" si="116"/>
        <v>plaice</v>
      </c>
      <c r="H3467" s="6">
        <f t="shared" si="117"/>
        <v>2</v>
      </c>
      <c r="I3467" s="6">
        <f t="shared" si="118"/>
        <v>1</v>
      </c>
    </row>
    <row r="3468" spans="1:9" x14ac:dyDescent="0.35">
      <c r="A3468" s="8" t="s">
        <v>291</v>
      </c>
      <c r="B3468" s="9"/>
      <c r="C3468" s="9"/>
      <c r="D3468" s="9"/>
      <c r="E3468" s="9">
        <v>1</v>
      </c>
      <c r="F3468" s="9">
        <v>1</v>
      </c>
      <c r="G3468" s="6" t="str">
        <f t="shared" si="116"/>
        <v>plankton</v>
      </c>
      <c r="H3468" s="6">
        <f t="shared" si="117"/>
        <v>0</v>
      </c>
      <c r="I3468" s="6">
        <f t="shared" si="118"/>
        <v>1</v>
      </c>
    </row>
    <row r="3469" spans="1:9" x14ac:dyDescent="0.35">
      <c r="A3469" s="8" t="s">
        <v>2193</v>
      </c>
      <c r="B3469" s="9"/>
      <c r="C3469" s="9">
        <v>1</v>
      </c>
      <c r="D3469" s="9"/>
      <c r="E3469" s="9"/>
      <c r="F3469" s="9">
        <v>1</v>
      </c>
      <c r="G3469" s="6" t="str">
        <f t="shared" si="116"/>
        <v>population growth</v>
      </c>
      <c r="H3469" s="6">
        <f t="shared" si="117"/>
        <v>0</v>
      </c>
      <c r="I3469" s="6">
        <f t="shared" si="118"/>
        <v>1</v>
      </c>
    </row>
    <row r="3470" spans="1:9" x14ac:dyDescent="0.35">
      <c r="A3470" s="8" t="s">
        <v>491</v>
      </c>
      <c r="B3470" s="9"/>
      <c r="C3470" s="9">
        <v>1</v>
      </c>
      <c r="D3470" s="9"/>
      <c r="E3470" s="9"/>
      <c r="F3470" s="9">
        <v>1</v>
      </c>
      <c r="G3470" s="6" t="str">
        <f t="shared" si="116"/>
        <v>primary production</v>
      </c>
      <c r="H3470" s="6">
        <f t="shared" si="117"/>
        <v>0</v>
      </c>
      <c r="I3470" s="6">
        <f t="shared" si="118"/>
        <v>1</v>
      </c>
    </row>
    <row r="3471" spans="1:9" x14ac:dyDescent="0.35">
      <c r="A3471" s="8" t="s">
        <v>442</v>
      </c>
      <c r="B3471" s="9"/>
      <c r="C3471" s="9"/>
      <c r="D3471" s="9"/>
      <c r="E3471" s="9">
        <v>1</v>
      </c>
      <c r="F3471" s="9">
        <v>1</v>
      </c>
      <c r="G3471" s="6" t="str">
        <f t="shared" si="116"/>
        <v>red mullet</v>
      </c>
      <c r="H3471" s="6">
        <f t="shared" si="117"/>
        <v>0</v>
      </c>
      <c r="I3471" s="6">
        <f t="shared" si="118"/>
        <v>1</v>
      </c>
    </row>
    <row r="3472" spans="1:9" x14ac:dyDescent="0.35">
      <c r="A3472" s="8" t="s">
        <v>911</v>
      </c>
      <c r="B3472" s="9"/>
      <c r="C3472" s="9"/>
      <c r="D3472" s="9"/>
      <c r="E3472" s="9">
        <v>1</v>
      </c>
      <c r="F3472" s="9">
        <v>1</v>
      </c>
      <c r="G3472" s="6" t="str">
        <f t="shared" si="116"/>
        <v>saithe</v>
      </c>
      <c r="H3472" s="6">
        <f t="shared" si="117"/>
        <v>0</v>
      </c>
      <c r="I3472" s="6">
        <f t="shared" si="118"/>
        <v>1</v>
      </c>
    </row>
    <row r="3473" spans="1:9" x14ac:dyDescent="0.35">
      <c r="A3473" s="8" t="s">
        <v>313</v>
      </c>
      <c r="B3473" s="9"/>
      <c r="C3473" s="9"/>
      <c r="D3473" s="9"/>
      <c r="E3473" s="9">
        <v>1</v>
      </c>
      <c r="F3473" s="9">
        <v>1</v>
      </c>
      <c r="G3473" s="6" t="str">
        <f t="shared" si="116"/>
        <v>sardine</v>
      </c>
      <c r="H3473" s="6">
        <f t="shared" si="117"/>
        <v>0</v>
      </c>
      <c r="I3473" s="6">
        <f t="shared" si="118"/>
        <v>1</v>
      </c>
    </row>
    <row r="3474" spans="1:9" x14ac:dyDescent="0.35">
      <c r="A3474" s="8" t="s">
        <v>865</v>
      </c>
      <c r="B3474" s="9"/>
      <c r="C3474" s="9">
        <v>1</v>
      </c>
      <c r="D3474" s="9"/>
      <c r="E3474" s="9"/>
      <c r="F3474" s="9">
        <v>1</v>
      </c>
      <c r="G3474" s="6" t="str">
        <f t="shared" si="116"/>
        <v>seals</v>
      </c>
      <c r="H3474" s="6">
        <f t="shared" si="117"/>
        <v>0</v>
      </c>
      <c r="I3474" s="6">
        <f t="shared" si="118"/>
        <v>1</v>
      </c>
    </row>
    <row r="3475" spans="1:9" x14ac:dyDescent="0.35">
      <c r="A3475" s="8" t="s">
        <v>336</v>
      </c>
      <c r="B3475" s="9">
        <v>3</v>
      </c>
      <c r="C3475" s="9"/>
      <c r="D3475" s="9"/>
      <c r="E3475" s="9">
        <v>1</v>
      </c>
      <c r="F3475" s="9">
        <v>4</v>
      </c>
      <c r="G3475" s="6" t="str">
        <f t="shared" si="116"/>
        <v>sole</v>
      </c>
      <c r="H3475" s="6">
        <f t="shared" si="117"/>
        <v>3</v>
      </c>
      <c r="I3475" s="6">
        <f t="shared" si="118"/>
        <v>1</v>
      </c>
    </row>
    <row r="3476" spans="1:9" x14ac:dyDescent="0.35">
      <c r="A3476" s="8" t="s">
        <v>92</v>
      </c>
      <c r="B3476" s="9"/>
      <c r="C3476" s="9">
        <v>1</v>
      </c>
      <c r="D3476" s="9"/>
      <c r="E3476" s="9"/>
      <c r="F3476" s="9">
        <v>1</v>
      </c>
      <c r="G3476" s="6" t="str">
        <f t="shared" si="116"/>
        <v>species distribution</v>
      </c>
      <c r="H3476" s="6">
        <f t="shared" si="117"/>
        <v>0</v>
      </c>
      <c r="I3476" s="6">
        <f t="shared" si="118"/>
        <v>1</v>
      </c>
    </row>
    <row r="3477" spans="1:9" x14ac:dyDescent="0.35">
      <c r="A3477" s="8" t="s">
        <v>356</v>
      </c>
      <c r="B3477" s="9"/>
      <c r="C3477" s="9"/>
      <c r="D3477" s="9"/>
      <c r="E3477" s="9">
        <v>1</v>
      </c>
      <c r="F3477" s="9">
        <v>1</v>
      </c>
      <c r="G3477" s="6" t="str">
        <f t="shared" si="116"/>
        <v>squid</v>
      </c>
      <c r="H3477" s="6">
        <f t="shared" si="117"/>
        <v>0</v>
      </c>
      <c r="I3477" s="6">
        <f t="shared" si="118"/>
        <v>1</v>
      </c>
    </row>
    <row r="3478" spans="1:9" x14ac:dyDescent="0.35">
      <c r="A3478" s="8" t="s">
        <v>735</v>
      </c>
      <c r="B3478" s="9">
        <v>1</v>
      </c>
      <c r="C3478" s="9">
        <v>1</v>
      </c>
      <c r="D3478" s="9"/>
      <c r="E3478" s="9"/>
      <c r="F3478" s="9">
        <v>2</v>
      </c>
      <c r="G3478" s="6" t="str">
        <f t="shared" si="116"/>
        <v>temperature</v>
      </c>
      <c r="H3478" s="6">
        <f t="shared" si="117"/>
        <v>1</v>
      </c>
      <c r="I3478" s="6">
        <f t="shared" si="118"/>
        <v>1</v>
      </c>
    </row>
    <row r="3479" spans="1:9" x14ac:dyDescent="0.35">
      <c r="A3479" s="8" t="s">
        <v>369</v>
      </c>
      <c r="B3479" s="9"/>
      <c r="C3479" s="9"/>
      <c r="D3479" s="9"/>
      <c r="E3479" s="9">
        <v>1</v>
      </c>
      <c r="F3479" s="9">
        <v>1</v>
      </c>
      <c r="G3479" s="6" t="str">
        <f t="shared" si="116"/>
        <v>tuna</v>
      </c>
      <c r="H3479" s="6">
        <f t="shared" si="117"/>
        <v>0</v>
      </c>
      <c r="I3479" s="6">
        <f t="shared" si="118"/>
        <v>1</v>
      </c>
    </row>
    <row r="3480" spans="1:9" x14ac:dyDescent="0.35">
      <c r="A3480" s="8" t="s">
        <v>2182</v>
      </c>
      <c r="B3480" s="9"/>
      <c r="C3480" s="9"/>
      <c r="D3480" s="9"/>
      <c r="E3480" s="9">
        <v>1</v>
      </c>
      <c r="F3480" s="9">
        <v>1</v>
      </c>
      <c r="G3480" s="6" t="str">
        <f t="shared" si="116"/>
        <v xml:space="preserve">widely distributed stocks </v>
      </c>
      <c r="H3480" s="6">
        <f t="shared" si="117"/>
        <v>0</v>
      </c>
      <c r="I3480" s="6">
        <f t="shared" si="118"/>
        <v>1</v>
      </c>
    </row>
    <row r="3481" spans="1:9" x14ac:dyDescent="0.35">
      <c r="A3481" s="8" t="s">
        <v>1820</v>
      </c>
      <c r="B3481" s="9">
        <v>1</v>
      </c>
      <c r="C3481" s="9"/>
      <c r="D3481" s="9"/>
      <c r="E3481" s="9"/>
      <c r="F3481" s="9">
        <v>1</v>
      </c>
      <c r="G3481" s="6" t="str">
        <f t="shared" si="116"/>
        <v xml:space="preserve">benthic prey for fish </v>
      </c>
      <c r="H3481" s="6">
        <f t="shared" si="117"/>
        <v>1</v>
      </c>
      <c r="I3481" s="6">
        <f t="shared" si="118"/>
        <v>0</v>
      </c>
    </row>
    <row r="3482" spans="1:9" x14ac:dyDescent="0.35">
      <c r="A3482" s="8" t="s">
        <v>1821</v>
      </c>
      <c r="B3482" s="9">
        <v>2</v>
      </c>
      <c r="C3482" s="9"/>
      <c r="D3482" s="9"/>
      <c r="E3482" s="9"/>
      <c r="F3482" s="9">
        <v>2</v>
      </c>
      <c r="G3482" s="6" t="str">
        <f t="shared" si="116"/>
        <v>bentho pelagic interactions</v>
      </c>
      <c r="H3482" s="6">
        <f t="shared" si="117"/>
        <v>2</v>
      </c>
      <c r="I3482" s="6">
        <f t="shared" si="118"/>
        <v>0</v>
      </c>
    </row>
    <row r="3483" spans="1:9" x14ac:dyDescent="0.35">
      <c r="A3483" s="8" t="s">
        <v>753</v>
      </c>
      <c r="B3483" s="9">
        <v>1</v>
      </c>
      <c r="C3483" s="9"/>
      <c r="D3483" s="9"/>
      <c r="E3483" s="9"/>
      <c r="F3483" s="9">
        <v>1</v>
      </c>
      <c r="G3483" s="6" t="str">
        <f t="shared" si="116"/>
        <v>catch</v>
      </c>
      <c r="H3483" s="6">
        <f t="shared" si="117"/>
        <v>1</v>
      </c>
      <c r="I3483" s="6">
        <f t="shared" si="118"/>
        <v>0</v>
      </c>
    </row>
    <row r="3484" spans="1:9" x14ac:dyDescent="0.35">
      <c r="A3484" s="8" t="s">
        <v>1855</v>
      </c>
      <c r="B3484" s="9">
        <v>2</v>
      </c>
      <c r="C3484" s="9"/>
      <c r="D3484" s="9"/>
      <c r="E3484" s="9"/>
      <c r="F3484" s="9">
        <v>2</v>
      </c>
      <c r="G3484" s="6" t="str">
        <f t="shared" si="116"/>
        <v>circulation</v>
      </c>
      <c r="H3484" s="6">
        <f t="shared" si="117"/>
        <v>2</v>
      </c>
      <c r="I3484" s="6">
        <f t="shared" si="118"/>
        <v>0</v>
      </c>
    </row>
    <row r="3485" spans="1:9" x14ac:dyDescent="0.35">
      <c r="A3485" s="8" t="s">
        <v>838</v>
      </c>
      <c r="B3485" s="9">
        <v>3</v>
      </c>
      <c r="C3485" s="9"/>
      <c r="D3485" s="9"/>
      <c r="E3485" s="9"/>
      <c r="F3485" s="9">
        <v>3</v>
      </c>
      <c r="G3485" s="6" t="str">
        <f t="shared" si="116"/>
        <v>cummulative effects</v>
      </c>
      <c r="H3485" s="6">
        <f t="shared" si="117"/>
        <v>3</v>
      </c>
      <c r="I3485" s="6">
        <f t="shared" si="118"/>
        <v>0</v>
      </c>
    </row>
    <row r="3486" spans="1:9" x14ac:dyDescent="0.35">
      <c r="A3486" s="8" t="s">
        <v>1754</v>
      </c>
      <c r="B3486" s="9">
        <v>1</v>
      </c>
      <c r="C3486" s="9"/>
      <c r="D3486" s="9"/>
      <c r="E3486" s="9"/>
      <c r="F3486" s="9">
        <v>1</v>
      </c>
      <c r="G3486" s="6" t="str">
        <f t="shared" si="116"/>
        <v>demersal</v>
      </c>
      <c r="H3486" s="6">
        <f t="shared" si="117"/>
        <v>1</v>
      </c>
      <c r="I3486" s="6">
        <f t="shared" si="118"/>
        <v>0</v>
      </c>
    </row>
    <row r="3487" spans="1:9" x14ac:dyDescent="0.35">
      <c r="A3487" s="8" t="s">
        <v>738</v>
      </c>
      <c r="B3487" s="9">
        <v>1</v>
      </c>
      <c r="C3487" s="9"/>
      <c r="D3487" s="9"/>
      <c r="E3487" s="9"/>
      <c r="F3487" s="9">
        <v>1</v>
      </c>
      <c r="G3487" s="6" t="str">
        <f t="shared" si="116"/>
        <v>distribution</v>
      </c>
      <c r="H3487" s="6">
        <f t="shared" si="117"/>
        <v>1</v>
      </c>
      <c r="I3487" s="6">
        <f t="shared" si="118"/>
        <v>0</v>
      </c>
    </row>
    <row r="3488" spans="1:9" x14ac:dyDescent="0.35">
      <c r="A3488" s="8" t="s">
        <v>748</v>
      </c>
      <c r="B3488" s="9">
        <v>1</v>
      </c>
      <c r="C3488" s="9"/>
      <c r="D3488" s="9"/>
      <c r="E3488" s="9"/>
      <c r="F3488" s="9">
        <v>1</v>
      </c>
      <c r="G3488" s="6" t="str">
        <f t="shared" si="116"/>
        <v>dynamic interactions</v>
      </c>
      <c r="H3488" s="6">
        <f t="shared" si="117"/>
        <v>1</v>
      </c>
      <c r="I3488" s="6">
        <f t="shared" si="118"/>
        <v>0</v>
      </c>
    </row>
    <row r="3489" spans="1:9" x14ac:dyDescent="0.35">
      <c r="A3489" s="8" t="s">
        <v>1053</v>
      </c>
      <c r="B3489" s="9">
        <v>1</v>
      </c>
      <c r="C3489" s="9"/>
      <c r="D3489" s="9"/>
      <c r="E3489" s="9"/>
      <c r="F3489" s="9">
        <v>1</v>
      </c>
      <c r="G3489" s="6" t="str">
        <f t="shared" si="116"/>
        <v>environment</v>
      </c>
      <c r="H3489" s="6">
        <f t="shared" si="117"/>
        <v>1</v>
      </c>
      <c r="I3489" s="6">
        <f t="shared" si="118"/>
        <v>0</v>
      </c>
    </row>
    <row r="3490" spans="1:9" x14ac:dyDescent="0.35">
      <c r="A3490" s="8" t="s">
        <v>1624</v>
      </c>
      <c r="B3490" s="9">
        <v>3</v>
      </c>
      <c r="C3490" s="9"/>
      <c r="D3490" s="9"/>
      <c r="E3490" s="9"/>
      <c r="F3490" s="9">
        <v>3</v>
      </c>
      <c r="G3490" s="6" t="str">
        <f t="shared" si="116"/>
        <v>eutrophication</v>
      </c>
      <c r="H3490" s="6">
        <f t="shared" si="117"/>
        <v>3</v>
      </c>
      <c r="I3490" s="6">
        <f t="shared" si="118"/>
        <v>0</v>
      </c>
    </row>
    <row r="3491" spans="1:9" x14ac:dyDescent="0.35">
      <c r="A3491" s="8" t="s">
        <v>2160</v>
      </c>
      <c r="B3491" s="9">
        <v>1</v>
      </c>
      <c r="C3491" s="9"/>
      <c r="D3491" s="9"/>
      <c r="E3491" s="9"/>
      <c r="F3491" s="9">
        <v>1</v>
      </c>
      <c r="G3491" s="6" t="str">
        <f t="shared" si="116"/>
        <v>fish abundance</v>
      </c>
      <c r="H3491" s="6">
        <f t="shared" si="117"/>
        <v>1</v>
      </c>
      <c r="I3491" s="6">
        <f t="shared" si="118"/>
        <v>0</v>
      </c>
    </row>
    <row r="3492" spans="1:9" x14ac:dyDescent="0.35">
      <c r="A3492" s="8" t="s">
        <v>1834</v>
      </c>
      <c r="B3492" s="9">
        <v>1</v>
      </c>
      <c r="C3492" s="9"/>
      <c r="D3492" s="9"/>
      <c r="E3492" s="9"/>
      <c r="F3492" s="9">
        <v>1</v>
      </c>
      <c r="G3492" s="6" t="str">
        <f t="shared" si="116"/>
        <v>fish condition</v>
      </c>
      <c r="H3492" s="6">
        <f t="shared" si="117"/>
        <v>1</v>
      </c>
      <c r="I3492" s="6">
        <f t="shared" si="118"/>
        <v>0</v>
      </c>
    </row>
    <row r="3493" spans="1:9" x14ac:dyDescent="0.35">
      <c r="A3493" s="8" t="s">
        <v>1835</v>
      </c>
      <c r="B3493" s="9">
        <v>2</v>
      </c>
      <c r="C3493" s="9"/>
      <c r="D3493" s="9"/>
      <c r="E3493" s="9"/>
      <c r="F3493" s="9">
        <v>2</v>
      </c>
      <c r="G3493" s="6" t="str">
        <f t="shared" ref="G3493:G3520" si="119">A3493</f>
        <v>fish productivity</v>
      </c>
      <c r="H3493" s="6">
        <f t="shared" ref="H3493:H3520" si="120">B3493</f>
        <v>2</v>
      </c>
      <c r="I3493" s="6">
        <f t="shared" ref="I3493:I3520" si="121">F3493-H3493</f>
        <v>0</v>
      </c>
    </row>
    <row r="3494" spans="1:9" x14ac:dyDescent="0.35">
      <c r="A3494" s="8" t="s">
        <v>1679</v>
      </c>
      <c r="B3494" s="9">
        <v>2</v>
      </c>
      <c r="C3494" s="9"/>
      <c r="D3494" s="9"/>
      <c r="E3494" s="9"/>
      <c r="F3494" s="9">
        <v>2</v>
      </c>
      <c r="G3494" s="6" t="str">
        <f t="shared" si="119"/>
        <v>fish stocks</v>
      </c>
      <c r="H3494" s="6">
        <f t="shared" si="120"/>
        <v>2</v>
      </c>
      <c r="I3494" s="6">
        <f t="shared" si="121"/>
        <v>0</v>
      </c>
    </row>
    <row r="3495" spans="1:9" x14ac:dyDescent="0.35">
      <c r="A3495" s="8" t="s">
        <v>1829</v>
      </c>
      <c r="B3495" s="9">
        <v>1</v>
      </c>
      <c r="C3495" s="9"/>
      <c r="D3495" s="9"/>
      <c r="E3495" s="9"/>
      <c r="F3495" s="9">
        <v>1</v>
      </c>
      <c r="G3495" s="6" t="str">
        <f t="shared" si="119"/>
        <v>fish stressors</v>
      </c>
      <c r="H3495" s="6">
        <f t="shared" si="120"/>
        <v>1</v>
      </c>
      <c r="I3495" s="6">
        <f t="shared" si="121"/>
        <v>0</v>
      </c>
    </row>
    <row r="3496" spans="1:9" x14ac:dyDescent="0.35">
      <c r="A3496" s="8" t="s">
        <v>438</v>
      </c>
      <c r="B3496" s="9">
        <v>1</v>
      </c>
      <c r="C3496" s="9"/>
      <c r="D3496" s="9"/>
      <c r="E3496" s="9"/>
      <c r="F3496" s="9">
        <v>1</v>
      </c>
      <c r="G3496" s="6" t="str">
        <f t="shared" si="119"/>
        <v>flatfish</v>
      </c>
      <c r="H3496" s="6">
        <f t="shared" si="120"/>
        <v>1</v>
      </c>
      <c r="I3496" s="6">
        <f t="shared" si="121"/>
        <v>0</v>
      </c>
    </row>
    <row r="3497" spans="1:9" x14ac:dyDescent="0.35">
      <c r="A3497" s="8" t="s">
        <v>1833</v>
      </c>
      <c r="B3497" s="9">
        <v>1</v>
      </c>
      <c r="C3497" s="9"/>
      <c r="D3497" s="9"/>
      <c r="E3497" s="9"/>
      <c r="F3497" s="9">
        <v>1</v>
      </c>
      <c r="G3497" s="6" t="str">
        <f t="shared" si="119"/>
        <v>flatfish productivity</v>
      </c>
      <c r="H3497" s="6">
        <f t="shared" si="120"/>
        <v>1</v>
      </c>
      <c r="I3497" s="6">
        <f t="shared" si="121"/>
        <v>0</v>
      </c>
    </row>
    <row r="3498" spans="1:9" x14ac:dyDescent="0.35">
      <c r="A3498" s="8" t="s">
        <v>628</v>
      </c>
      <c r="B3498" s="9">
        <v>1</v>
      </c>
      <c r="C3498" s="9"/>
      <c r="D3498" s="9"/>
      <c r="E3498" s="9"/>
      <c r="F3498" s="9">
        <v>1</v>
      </c>
      <c r="G3498" s="6" t="str">
        <f t="shared" si="119"/>
        <v>food dependent growth</v>
      </c>
      <c r="H3498" s="6">
        <f t="shared" si="120"/>
        <v>1</v>
      </c>
      <c r="I3498" s="6">
        <f t="shared" si="121"/>
        <v>0</v>
      </c>
    </row>
    <row r="3499" spans="1:9" x14ac:dyDescent="0.35">
      <c r="A3499" s="8" t="s">
        <v>631</v>
      </c>
      <c r="B3499" s="9">
        <v>1</v>
      </c>
      <c r="C3499" s="9"/>
      <c r="D3499" s="9"/>
      <c r="E3499" s="9"/>
      <c r="F3499" s="9">
        <v>1</v>
      </c>
      <c r="G3499" s="6" t="str">
        <f t="shared" si="119"/>
        <v>food dependent reproduction</v>
      </c>
      <c r="H3499" s="6">
        <f t="shared" si="120"/>
        <v>1</v>
      </c>
      <c r="I3499" s="6">
        <f t="shared" si="121"/>
        <v>0</v>
      </c>
    </row>
    <row r="3500" spans="1:9" x14ac:dyDescent="0.35">
      <c r="A3500" s="8" t="s">
        <v>1830</v>
      </c>
      <c r="B3500" s="9">
        <v>1</v>
      </c>
      <c r="C3500" s="9"/>
      <c r="D3500" s="9"/>
      <c r="E3500" s="9"/>
      <c r="F3500" s="9">
        <v>1</v>
      </c>
      <c r="G3500" s="6" t="str">
        <f t="shared" si="119"/>
        <v xml:space="preserve">functional processes </v>
      </c>
      <c r="H3500" s="6">
        <f t="shared" si="120"/>
        <v>1</v>
      </c>
      <c r="I3500" s="6">
        <f t="shared" si="121"/>
        <v>0</v>
      </c>
    </row>
    <row r="3501" spans="1:9" x14ac:dyDescent="0.35">
      <c r="A3501" s="8" t="s">
        <v>745</v>
      </c>
      <c r="B3501" s="9">
        <v>1</v>
      </c>
      <c r="C3501" s="9"/>
      <c r="D3501" s="9"/>
      <c r="E3501" s="9"/>
      <c r="F3501" s="9">
        <v>1</v>
      </c>
      <c r="G3501" s="6" t="str">
        <f t="shared" si="119"/>
        <v>GES</v>
      </c>
      <c r="H3501" s="6">
        <f t="shared" si="120"/>
        <v>1</v>
      </c>
      <c r="I3501" s="6">
        <f t="shared" si="121"/>
        <v>0</v>
      </c>
    </row>
    <row r="3502" spans="1:9" x14ac:dyDescent="0.35">
      <c r="A3502" s="8" t="s">
        <v>1046</v>
      </c>
      <c r="B3502" s="9">
        <v>1</v>
      </c>
      <c r="C3502" s="9"/>
      <c r="D3502" s="9"/>
      <c r="E3502" s="9"/>
      <c r="F3502" s="9">
        <v>1</v>
      </c>
      <c r="G3502" s="6" t="str">
        <f t="shared" si="119"/>
        <v>habitats</v>
      </c>
      <c r="H3502" s="6">
        <f t="shared" si="120"/>
        <v>1</v>
      </c>
      <c r="I3502" s="6">
        <f t="shared" si="121"/>
        <v>0</v>
      </c>
    </row>
    <row r="3503" spans="1:9" x14ac:dyDescent="0.35">
      <c r="A3503" s="8" t="s">
        <v>208</v>
      </c>
      <c r="B3503" s="9">
        <v>1</v>
      </c>
      <c r="C3503" s="9"/>
      <c r="D3503" s="9"/>
      <c r="E3503" s="9"/>
      <c r="F3503" s="9">
        <v>1</v>
      </c>
      <c r="G3503" s="6" t="str">
        <f t="shared" si="119"/>
        <v>haddock</v>
      </c>
      <c r="H3503" s="6">
        <f t="shared" si="120"/>
        <v>1</v>
      </c>
      <c r="I3503" s="6">
        <f t="shared" si="121"/>
        <v>0</v>
      </c>
    </row>
    <row r="3504" spans="1:9" x14ac:dyDescent="0.35">
      <c r="A3504" s="8" t="s">
        <v>596</v>
      </c>
      <c r="B3504" s="9">
        <v>1</v>
      </c>
      <c r="C3504" s="9"/>
      <c r="D3504" s="9"/>
      <c r="E3504" s="9"/>
      <c r="F3504" s="9">
        <v>1</v>
      </c>
      <c r="G3504" s="6" t="str">
        <f t="shared" si="119"/>
        <v xml:space="preserve">hake </v>
      </c>
      <c r="H3504" s="6">
        <f t="shared" si="120"/>
        <v>1</v>
      </c>
      <c r="I3504" s="6">
        <f t="shared" si="121"/>
        <v>0</v>
      </c>
    </row>
    <row r="3505" spans="1:9" x14ac:dyDescent="0.35">
      <c r="A3505" s="8" t="s">
        <v>744</v>
      </c>
      <c r="B3505" s="9">
        <v>1</v>
      </c>
      <c r="C3505" s="9"/>
      <c r="D3505" s="9"/>
      <c r="E3505" s="9"/>
      <c r="F3505" s="9">
        <v>1</v>
      </c>
      <c r="G3505" s="6" t="str">
        <f t="shared" si="119"/>
        <v>indicators</v>
      </c>
      <c r="H3505" s="6">
        <f t="shared" si="120"/>
        <v>1</v>
      </c>
      <c r="I3505" s="6">
        <f t="shared" si="121"/>
        <v>0</v>
      </c>
    </row>
    <row r="3506" spans="1:9" x14ac:dyDescent="0.35">
      <c r="A3506" s="8" t="s">
        <v>2176</v>
      </c>
      <c r="B3506" s="9">
        <v>3</v>
      </c>
      <c r="C3506" s="9"/>
      <c r="D3506" s="9"/>
      <c r="E3506" s="9"/>
      <c r="F3506" s="9">
        <v>3</v>
      </c>
      <c r="G3506" s="6" t="str">
        <f t="shared" si="119"/>
        <v>interactions</v>
      </c>
      <c r="H3506" s="6">
        <f t="shared" si="120"/>
        <v>3</v>
      </c>
      <c r="I3506" s="6">
        <f t="shared" si="121"/>
        <v>0</v>
      </c>
    </row>
    <row r="3507" spans="1:9" x14ac:dyDescent="0.35">
      <c r="A3507" s="8" t="s">
        <v>1856</v>
      </c>
      <c r="B3507" s="9">
        <v>1</v>
      </c>
      <c r="C3507" s="9"/>
      <c r="D3507" s="9"/>
      <c r="E3507" s="9"/>
      <c r="F3507" s="9">
        <v>1</v>
      </c>
      <c r="G3507" s="6" t="str">
        <f t="shared" si="119"/>
        <v>oceanography</v>
      </c>
      <c r="H3507" s="6">
        <f t="shared" si="120"/>
        <v>1</v>
      </c>
      <c r="I3507" s="6">
        <f t="shared" si="121"/>
        <v>0</v>
      </c>
    </row>
    <row r="3508" spans="1:9" x14ac:dyDescent="0.35">
      <c r="A3508" s="8" t="s">
        <v>289</v>
      </c>
      <c r="B3508" s="9">
        <v>1</v>
      </c>
      <c r="C3508" s="9"/>
      <c r="D3508" s="9"/>
      <c r="E3508" s="9"/>
      <c r="F3508" s="9">
        <v>1</v>
      </c>
      <c r="G3508" s="6" t="str">
        <f t="shared" si="119"/>
        <v>pelagic stocks</v>
      </c>
      <c r="H3508" s="6">
        <f t="shared" si="120"/>
        <v>1</v>
      </c>
      <c r="I3508" s="6">
        <f t="shared" si="121"/>
        <v>0</v>
      </c>
    </row>
    <row r="3509" spans="1:9" x14ac:dyDescent="0.35">
      <c r="A3509" s="8" t="s">
        <v>1857</v>
      </c>
      <c r="B3509" s="9">
        <v>1</v>
      </c>
      <c r="C3509" s="9"/>
      <c r="D3509" s="9"/>
      <c r="E3509" s="9"/>
      <c r="F3509" s="9">
        <v>1</v>
      </c>
      <c r="G3509" s="6" t="str">
        <f t="shared" si="119"/>
        <v xml:space="preserve">physical disturbance </v>
      </c>
      <c r="H3509" s="6">
        <f t="shared" si="120"/>
        <v>1</v>
      </c>
      <c r="I3509" s="6">
        <f t="shared" si="121"/>
        <v>0</v>
      </c>
    </row>
    <row r="3510" spans="1:9" x14ac:dyDescent="0.35">
      <c r="A3510" s="8" t="s">
        <v>750</v>
      </c>
      <c r="B3510" s="9">
        <v>1</v>
      </c>
      <c r="C3510" s="9"/>
      <c r="D3510" s="9"/>
      <c r="E3510" s="9"/>
      <c r="F3510" s="9">
        <v>1</v>
      </c>
      <c r="G3510" s="6" t="str">
        <f t="shared" si="119"/>
        <v>piscivores</v>
      </c>
      <c r="H3510" s="6">
        <f t="shared" si="120"/>
        <v>1</v>
      </c>
      <c r="I3510" s="6">
        <f t="shared" si="121"/>
        <v>0</v>
      </c>
    </row>
    <row r="3511" spans="1:9" x14ac:dyDescent="0.35">
      <c r="A3511" s="8" t="s">
        <v>1743</v>
      </c>
      <c r="B3511" s="9">
        <v>1</v>
      </c>
      <c r="C3511" s="9"/>
      <c r="D3511" s="9"/>
      <c r="E3511" s="9"/>
      <c r="F3511" s="9">
        <v>1</v>
      </c>
      <c r="G3511" s="6" t="str">
        <f t="shared" si="119"/>
        <v>predator impacts</v>
      </c>
      <c r="H3511" s="6">
        <f t="shared" si="120"/>
        <v>1</v>
      </c>
      <c r="I3511" s="6">
        <f t="shared" si="121"/>
        <v>0</v>
      </c>
    </row>
    <row r="3512" spans="1:9" x14ac:dyDescent="0.35">
      <c r="A3512" s="8" t="s">
        <v>1816</v>
      </c>
      <c r="B3512" s="9">
        <v>1</v>
      </c>
      <c r="C3512" s="9"/>
      <c r="D3512" s="9"/>
      <c r="E3512" s="9"/>
      <c r="F3512" s="9">
        <v>1</v>
      </c>
      <c r="G3512" s="6" t="str">
        <f t="shared" si="119"/>
        <v>predators</v>
      </c>
      <c r="H3512" s="6">
        <f t="shared" si="120"/>
        <v>1</v>
      </c>
      <c r="I3512" s="6">
        <f t="shared" si="121"/>
        <v>0</v>
      </c>
    </row>
    <row r="3513" spans="1:9" x14ac:dyDescent="0.35">
      <c r="A3513" s="8" t="s">
        <v>733</v>
      </c>
      <c r="B3513" s="9">
        <v>1</v>
      </c>
      <c r="C3513" s="9"/>
      <c r="D3513" s="9"/>
      <c r="E3513" s="9"/>
      <c r="F3513" s="9">
        <v>1</v>
      </c>
      <c r="G3513" s="6" t="str">
        <f t="shared" si="119"/>
        <v>pressures</v>
      </c>
      <c r="H3513" s="6">
        <f t="shared" si="120"/>
        <v>1</v>
      </c>
      <c r="I3513" s="6">
        <f t="shared" si="121"/>
        <v>0</v>
      </c>
    </row>
    <row r="3514" spans="1:9" x14ac:dyDescent="0.35">
      <c r="A3514" s="8" t="s">
        <v>726</v>
      </c>
      <c r="B3514" s="9">
        <v>1</v>
      </c>
      <c r="C3514" s="9"/>
      <c r="D3514" s="9"/>
      <c r="E3514" s="9"/>
      <c r="F3514" s="9">
        <v>1</v>
      </c>
      <c r="G3514" s="6" t="str">
        <f t="shared" si="119"/>
        <v>recovery</v>
      </c>
      <c r="H3514" s="6">
        <f t="shared" si="120"/>
        <v>1</v>
      </c>
      <c r="I3514" s="6">
        <f t="shared" si="121"/>
        <v>0</v>
      </c>
    </row>
    <row r="3515" spans="1:9" x14ac:dyDescent="0.35">
      <c r="A3515" s="8" t="s">
        <v>846</v>
      </c>
      <c r="B3515" s="9">
        <v>1</v>
      </c>
      <c r="C3515" s="9"/>
      <c r="D3515" s="9"/>
      <c r="E3515" s="9"/>
      <c r="F3515" s="9">
        <v>1</v>
      </c>
      <c r="G3515" s="6" t="str">
        <f t="shared" si="119"/>
        <v>reference points</v>
      </c>
      <c r="H3515" s="6">
        <f t="shared" si="120"/>
        <v>1</v>
      </c>
      <c r="I3515" s="6">
        <f t="shared" si="121"/>
        <v>0</v>
      </c>
    </row>
    <row r="3516" spans="1:9" x14ac:dyDescent="0.35">
      <c r="A3516" s="8" t="s">
        <v>737</v>
      </c>
      <c r="B3516" s="9">
        <v>1</v>
      </c>
      <c r="C3516" s="9"/>
      <c r="D3516" s="9"/>
      <c r="E3516" s="9"/>
      <c r="F3516" s="9">
        <v>1</v>
      </c>
      <c r="G3516" s="6" t="str">
        <f t="shared" si="119"/>
        <v>spatially explicit</v>
      </c>
      <c r="H3516" s="6">
        <f t="shared" si="120"/>
        <v>1</v>
      </c>
      <c r="I3516" s="6">
        <f t="shared" si="121"/>
        <v>0</v>
      </c>
    </row>
    <row r="3517" spans="1:9" x14ac:dyDescent="0.35">
      <c r="A3517" s="8" t="s">
        <v>736</v>
      </c>
      <c r="B3517" s="9">
        <v>1</v>
      </c>
      <c r="C3517" s="9"/>
      <c r="D3517" s="9"/>
      <c r="E3517" s="9"/>
      <c r="F3517" s="9">
        <v>1</v>
      </c>
      <c r="G3517" s="6" t="str">
        <f t="shared" si="119"/>
        <v>tolerance ranges</v>
      </c>
      <c r="H3517" s="6">
        <f t="shared" si="120"/>
        <v>1</v>
      </c>
      <c r="I3517" s="6">
        <f t="shared" si="121"/>
        <v>0</v>
      </c>
    </row>
    <row r="3518" spans="1:9" x14ac:dyDescent="0.35">
      <c r="A3518" s="8" t="s">
        <v>642</v>
      </c>
      <c r="B3518" s="9">
        <v>1</v>
      </c>
      <c r="C3518" s="9"/>
      <c r="D3518" s="9"/>
      <c r="E3518" s="9"/>
      <c r="F3518" s="9">
        <v>1</v>
      </c>
      <c r="G3518" s="6" t="str">
        <f t="shared" si="119"/>
        <v>top predator prey</v>
      </c>
      <c r="H3518" s="6">
        <f t="shared" si="120"/>
        <v>1</v>
      </c>
      <c r="I3518" s="6">
        <f t="shared" si="121"/>
        <v>0</v>
      </c>
    </row>
    <row r="3519" spans="1:9" x14ac:dyDescent="0.35">
      <c r="A3519" s="8" t="s">
        <v>640</v>
      </c>
      <c r="B3519" s="9">
        <v>2</v>
      </c>
      <c r="C3519" s="9"/>
      <c r="D3519" s="9"/>
      <c r="E3519" s="9"/>
      <c r="F3519" s="9">
        <v>2</v>
      </c>
      <c r="G3519" s="6" t="str">
        <f t="shared" si="119"/>
        <v>top predators</v>
      </c>
      <c r="H3519" s="6">
        <f t="shared" si="120"/>
        <v>2</v>
      </c>
      <c r="I3519" s="6">
        <f t="shared" si="121"/>
        <v>0</v>
      </c>
    </row>
    <row r="3520" spans="1:9" x14ac:dyDescent="0.35">
      <c r="A3520" s="8" t="s">
        <v>1111</v>
      </c>
      <c r="B3520" s="9">
        <v>1</v>
      </c>
      <c r="C3520" s="9"/>
      <c r="D3520" s="9"/>
      <c r="E3520" s="9"/>
      <c r="F3520" s="9">
        <v>1</v>
      </c>
      <c r="G3520" s="6" t="str">
        <f t="shared" si="119"/>
        <v>trade-offs</v>
      </c>
      <c r="H3520" s="6">
        <f t="shared" si="120"/>
        <v>1</v>
      </c>
      <c r="I3520" s="6">
        <f t="shared" si="121"/>
        <v>0</v>
      </c>
    </row>
    <row r="3522" spans="1:9" x14ac:dyDescent="0.35">
      <c r="A3522" s="15" t="s">
        <v>2214</v>
      </c>
      <c r="B3522" s="15" t="s">
        <v>575</v>
      </c>
      <c r="C3522" s="15" t="s">
        <v>9</v>
      </c>
      <c r="D3522" s="15" t="s">
        <v>791</v>
      </c>
      <c r="E3522" s="15" t="s">
        <v>30</v>
      </c>
      <c r="F3522" s="15" t="s">
        <v>2215</v>
      </c>
      <c r="H3522" s="25" t="s">
        <v>2476</v>
      </c>
      <c r="I3522" s="25" t="s">
        <v>2473</v>
      </c>
    </row>
    <row r="3523" spans="1:9" s="6" customFormat="1" x14ac:dyDescent="0.35">
      <c r="A3523" s="8" t="s">
        <v>190</v>
      </c>
      <c r="B3523" s="9">
        <v>9</v>
      </c>
      <c r="C3523" s="9">
        <v>4</v>
      </c>
      <c r="D3523" s="9">
        <v>2</v>
      </c>
      <c r="E3523" s="9">
        <v>7</v>
      </c>
      <c r="F3523" s="9">
        <v>22</v>
      </c>
      <c r="G3523" s="6" t="str">
        <f>A3523</f>
        <v>species interactions</v>
      </c>
      <c r="H3523" s="6">
        <f>B3523</f>
        <v>9</v>
      </c>
      <c r="I3523" s="6">
        <f t="shared" ref="I3523:I3524" si="122">F3523-H3523</f>
        <v>13</v>
      </c>
    </row>
    <row r="3524" spans="1:9" s="6" customFormat="1" x14ac:dyDescent="0.35">
      <c r="A3524" s="8" t="s">
        <v>98</v>
      </c>
      <c r="B3524" s="9">
        <v>18</v>
      </c>
      <c r="C3524" s="9">
        <v>5</v>
      </c>
      <c r="D3524" s="9">
        <v>2</v>
      </c>
      <c r="E3524" s="9">
        <v>4</v>
      </c>
      <c r="F3524" s="9">
        <v>29</v>
      </c>
      <c r="G3524" s="6" t="str">
        <f t="shared" ref="G3524" si="123">A3524</f>
        <v>climate change</v>
      </c>
      <c r="H3524" s="6">
        <f t="shared" ref="H3524" si="124">B3524</f>
        <v>18</v>
      </c>
      <c r="I3524" s="6">
        <f t="shared" si="122"/>
        <v>11</v>
      </c>
    </row>
    <row r="3525" spans="1:9" x14ac:dyDescent="0.35">
      <c r="A3525" s="8" t="s">
        <v>291</v>
      </c>
      <c r="B3525" s="9">
        <v>1</v>
      </c>
      <c r="C3525" s="9">
        <v>4</v>
      </c>
      <c r="D3525" s="9"/>
      <c r="E3525" s="9">
        <v>6</v>
      </c>
      <c r="F3525" s="9">
        <v>11</v>
      </c>
      <c r="G3525" s="6" t="str">
        <f>A3525</f>
        <v>plankton</v>
      </c>
      <c r="H3525" s="6">
        <f>B3525</f>
        <v>1</v>
      </c>
      <c r="I3525" s="6">
        <f>F3525-H3525</f>
        <v>10</v>
      </c>
    </row>
    <row r="3526" spans="1:9" x14ac:dyDescent="0.35">
      <c r="A3526" s="8" t="s">
        <v>111</v>
      </c>
      <c r="B3526" s="9">
        <v>2</v>
      </c>
      <c r="C3526" s="9">
        <v>5</v>
      </c>
      <c r="D3526" s="9"/>
      <c r="E3526" s="9">
        <v>2</v>
      </c>
      <c r="F3526" s="9">
        <v>9</v>
      </c>
      <c r="G3526" s="6" t="str">
        <f>A3526</f>
        <v>cod</v>
      </c>
      <c r="H3526" s="6">
        <f>B3526</f>
        <v>2</v>
      </c>
      <c r="I3526" s="6">
        <f>F3526-H3526</f>
        <v>7</v>
      </c>
    </row>
    <row r="3527" spans="1:9" x14ac:dyDescent="0.35">
      <c r="A3527" s="8" t="s">
        <v>319</v>
      </c>
      <c r="B3527" s="9">
        <v>1</v>
      </c>
      <c r="C3527" s="9">
        <v>4</v>
      </c>
      <c r="D3527" s="9"/>
      <c r="E3527" s="9">
        <v>1</v>
      </c>
      <c r="F3527" s="9">
        <v>6</v>
      </c>
      <c r="G3527" s="6" t="str">
        <f t="shared" ref="G3527:G3557" si="125">A3527</f>
        <v>seabass</v>
      </c>
      <c r="H3527" s="6">
        <f t="shared" ref="H3527:H3557" si="126">B3527</f>
        <v>1</v>
      </c>
      <c r="I3527" s="6">
        <f t="shared" ref="I3527:I3557" si="127">F3527-H3527</f>
        <v>5</v>
      </c>
    </row>
    <row r="3528" spans="1:9" x14ac:dyDescent="0.35">
      <c r="A3528" s="8" t="s">
        <v>313</v>
      </c>
      <c r="B3528" s="9">
        <v>1</v>
      </c>
      <c r="C3528" s="9"/>
      <c r="D3528" s="9"/>
      <c r="E3528" s="9">
        <v>4</v>
      </c>
      <c r="F3528" s="9">
        <v>5</v>
      </c>
      <c r="G3528" s="6" t="str">
        <f t="shared" si="125"/>
        <v>sardine</v>
      </c>
      <c r="H3528" s="6">
        <f t="shared" si="126"/>
        <v>1</v>
      </c>
      <c r="I3528" s="6">
        <f t="shared" si="127"/>
        <v>4</v>
      </c>
    </row>
    <row r="3529" spans="1:9" x14ac:dyDescent="0.35">
      <c r="A3529" s="8" t="s">
        <v>336</v>
      </c>
      <c r="B3529" s="9">
        <v>2</v>
      </c>
      <c r="C3529" s="9">
        <v>2</v>
      </c>
      <c r="D3529" s="9"/>
      <c r="E3529" s="9">
        <v>2</v>
      </c>
      <c r="F3529" s="9">
        <v>6</v>
      </c>
      <c r="G3529" s="6" t="str">
        <f t="shared" si="125"/>
        <v>sole</v>
      </c>
      <c r="H3529" s="6">
        <f t="shared" si="126"/>
        <v>2</v>
      </c>
      <c r="I3529" s="6">
        <f t="shared" si="127"/>
        <v>4</v>
      </c>
    </row>
    <row r="3530" spans="1:9" x14ac:dyDescent="0.35">
      <c r="A3530" s="8" t="s">
        <v>126</v>
      </c>
      <c r="B3530" s="9">
        <v>1</v>
      </c>
      <c r="C3530" s="9">
        <v>1</v>
      </c>
      <c r="D3530" s="9"/>
      <c r="E3530" s="9">
        <v>2</v>
      </c>
      <c r="F3530" s="9">
        <v>4</v>
      </c>
      <c r="G3530" s="6" t="str">
        <f t="shared" si="125"/>
        <v>crabs</v>
      </c>
      <c r="H3530" s="6">
        <f t="shared" si="126"/>
        <v>1</v>
      </c>
      <c r="I3530" s="6">
        <f t="shared" si="127"/>
        <v>3</v>
      </c>
    </row>
    <row r="3531" spans="1:9" x14ac:dyDescent="0.35">
      <c r="A3531" s="8" t="s">
        <v>438</v>
      </c>
      <c r="B3531" s="9">
        <v>5</v>
      </c>
      <c r="C3531" s="9">
        <v>2</v>
      </c>
      <c r="D3531" s="9"/>
      <c r="E3531" s="9">
        <v>1</v>
      </c>
      <c r="F3531" s="9">
        <v>8</v>
      </c>
      <c r="G3531" s="6" t="str">
        <f t="shared" si="125"/>
        <v>flatfish</v>
      </c>
      <c r="H3531" s="6">
        <f t="shared" si="126"/>
        <v>5</v>
      </c>
      <c r="I3531" s="6">
        <f t="shared" si="127"/>
        <v>3</v>
      </c>
    </row>
    <row r="3532" spans="1:9" x14ac:dyDescent="0.35">
      <c r="A3532" s="8" t="s">
        <v>242</v>
      </c>
      <c r="B3532" s="9"/>
      <c r="C3532" s="9">
        <v>2</v>
      </c>
      <c r="D3532" s="9"/>
      <c r="E3532" s="9">
        <v>1</v>
      </c>
      <c r="F3532" s="9">
        <v>3</v>
      </c>
      <c r="G3532" s="6" t="str">
        <f t="shared" si="125"/>
        <v>Norway lobster</v>
      </c>
      <c r="H3532" s="6">
        <f t="shared" si="126"/>
        <v>0</v>
      </c>
      <c r="I3532" s="6">
        <f t="shared" si="127"/>
        <v>3</v>
      </c>
    </row>
    <row r="3533" spans="1:9" x14ac:dyDescent="0.35">
      <c r="A3533" s="8" t="s">
        <v>280</v>
      </c>
      <c r="B3533" s="9"/>
      <c r="C3533" s="9">
        <v>1</v>
      </c>
      <c r="D3533" s="9"/>
      <c r="E3533" s="9">
        <v>2</v>
      </c>
      <c r="F3533" s="9">
        <v>3</v>
      </c>
      <c r="G3533" s="6" t="str">
        <f t="shared" si="125"/>
        <v>octopus</v>
      </c>
      <c r="H3533" s="6">
        <f t="shared" si="126"/>
        <v>0</v>
      </c>
      <c r="I3533" s="6">
        <f t="shared" si="127"/>
        <v>3</v>
      </c>
    </row>
    <row r="3534" spans="1:9" x14ac:dyDescent="0.35">
      <c r="A3534" s="8" t="s">
        <v>722</v>
      </c>
      <c r="B3534" s="9">
        <v>3</v>
      </c>
      <c r="C3534" s="9">
        <v>2</v>
      </c>
      <c r="D3534" s="9"/>
      <c r="E3534" s="9">
        <v>1</v>
      </c>
      <c r="F3534" s="9">
        <v>6</v>
      </c>
      <c r="G3534" s="6" t="str">
        <f t="shared" si="125"/>
        <v>shrimps</v>
      </c>
      <c r="H3534" s="6">
        <f t="shared" si="126"/>
        <v>3</v>
      </c>
      <c r="I3534" s="6">
        <f t="shared" si="127"/>
        <v>3</v>
      </c>
    </row>
    <row r="3535" spans="1:9" x14ac:dyDescent="0.35">
      <c r="A3535" s="8" t="s">
        <v>95</v>
      </c>
      <c r="B3535" s="9">
        <v>15</v>
      </c>
      <c r="C3535" s="9">
        <v>1</v>
      </c>
      <c r="D3535" s="9">
        <v>1</v>
      </c>
      <c r="E3535" s="9"/>
      <c r="F3535" s="9">
        <v>17</v>
      </c>
      <c r="G3535" s="6" t="str">
        <f>A3535</f>
        <v>climate</v>
      </c>
      <c r="H3535" s="6">
        <f>B3535</f>
        <v>15</v>
      </c>
      <c r="I3535" s="6">
        <f>F3535-H3535</f>
        <v>2</v>
      </c>
    </row>
    <row r="3536" spans="1:9" x14ac:dyDescent="0.35">
      <c r="A3536" s="8" t="s">
        <v>209</v>
      </c>
      <c r="B3536" s="9">
        <v>4</v>
      </c>
      <c r="C3536" s="9">
        <v>1</v>
      </c>
      <c r="D3536" s="9"/>
      <c r="E3536" s="9">
        <v>1</v>
      </c>
      <c r="F3536" s="9">
        <v>6</v>
      </c>
      <c r="G3536" s="6" t="str">
        <f>A3536</f>
        <v>hake</v>
      </c>
      <c r="H3536" s="6">
        <f>B3536</f>
        <v>4</v>
      </c>
      <c r="I3536" s="6">
        <f>F3536-H3536</f>
        <v>2</v>
      </c>
    </row>
    <row r="3537" spans="1:9" x14ac:dyDescent="0.35">
      <c r="A3537" s="8" t="s">
        <v>194</v>
      </c>
      <c r="B3537" s="9">
        <v>4</v>
      </c>
      <c r="C3537" s="9"/>
      <c r="D3537" s="9"/>
      <c r="E3537" s="9">
        <v>1</v>
      </c>
      <c r="F3537" s="9">
        <v>5</v>
      </c>
      <c r="G3537" s="6" t="str">
        <f>A3537</f>
        <v>essential fish habitats</v>
      </c>
      <c r="H3537" s="6">
        <f>B3537</f>
        <v>4</v>
      </c>
      <c r="I3537" s="6">
        <f>F3537-H3537</f>
        <v>1</v>
      </c>
    </row>
    <row r="3538" spans="1:9" x14ac:dyDescent="0.35">
      <c r="A3538" s="8" t="s">
        <v>1035</v>
      </c>
      <c r="B3538" s="9">
        <v>4</v>
      </c>
      <c r="C3538" s="9"/>
      <c r="D3538" s="9"/>
      <c r="E3538" s="9"/>
      <c r="F3538" s="9">
        <v>4</v>
      </c>
      <c r="G3538" s="6" t="str">
        <f>A3538</f>
        <v>demersal species</v>
      </c>
      <c r="H3538" s="6">
        <f>B3538</f>
        <v>4</v>
      </c>
      <c r="I3538" s="6">
        <f>F3538-H3538</f>
        <v>0</v>
      </c>
    </row>
    <row r="3539" spans="1:9" x14ac:dyDescent="0.35">
      <c r="A3539" s="8" t="s">
        <v>51</v>
      </c>
      <c r="B3539" s="9">
        <v>4</v>
      </c>
      <c r="C3539" s="9"/>
      <c r="D3539" s="9"/>
      <c r="E3539" s="9">
        <v>1</v>
      </c>
      <c r="F3539" s="9">
        <v>5</v>
      </c>
      <c r="G3539" s="6" t="str">
        <f>A3539</f>
        <v>small pelagics</v>
      </c>
      <c r="H3539" s="6">
        <f>B3539</f>
        <v>4</v>
      </c>
      <c r="I3539" s="6">
        <f>F3539-H3539</f>
        <v>1</v>
      </c>
    </row>
    <row r="3540" spans="1:9" x14ac:dyDescent="0.35">
      <c r="A3540" s="8" t="s">
        <v>1030</v>
      </c>
      <c r="B3540" s="9">
        <v>4</v>
      </c>
      <c r="C3540" s="9"/>
      <c r="D3540" s="9"/>
      <c r="E3540" s="9"/>
      <c r="F3540" s="9">
        <v>4</v>
      </c>
      <c r="G3540" s="6" t="str">
        <f>A3540</f>
        <v>fish</v>
      </c>
      <c r="H3540" s="6">
        <f>B3540</f>
        <v>4</v>
      </c>
      <c r="I3540" s="6">
        <f>F3540-H3540</f>
        <v>0</v>
      </c>
    </row>
    <row r="3541" spans="1:9" x14ac:dyDescent="0.35">
      <c r="A3541" s="8" t="s">
        <v>50</v>
      </c>
      <c r="B3541" s="9">
        <v>2</v>
      </c>
      <c r="C3541" s="9"/>
      <c r="D3541" s="9"/>
      <c r="E3541" s="9">
        <v>2</v>
      </c>
      <c r="F3541" s="9">
        <v>4</v>
      </c>
      <c r="G3541" s="6" t="str">
        <f>A3541</f>
        <v>anchovy</v>
      </c>
      <c r="H3541" s="6">
        <f>B3541</f>
        <v>2</v>
      </c>
      <c r="I3541" s="6">
        <f>F3541-H3541</f>
        <v>2</v>
      </c>
    </row>
    <row r="3542" spans="1:9" x14ac:dyDescent="0.35">
      <c r="A3542" s="8" t="s">
        <v>876</v>
      </c>
      <c r="B3542" s="9"/>
      <c r="C3542" s="9"/>
      <c r="D3542" s="9">
        <v>2</v>
      </c>
      <c r="E3542" s="9"/>
      <c r="F3542" s="9">
        <v>2</v>
      </c>
      <c r="G3542" s="6" t="str">
        <f>A3542</f>
        <v>balanced harvesting</v>
      </c>
      <c r="H3542" s="6">
        <f>B3542</f>
        <v>0</v>
      </c>
      <c r="I3542" s="6">
        <f>F3542-H3542</f>
        <v>2</v>
      </c>
    </row>
    <row r="3543" spans="1:9" x14ac:dyDescent="0.35">
      <c r="A3543" s="8" t="s">
        <v>78</v>
      </c>
      <c r="B3543" s="9"/>
      <c r="C3543" s="9"/>
      <c r="D3543" s="9"/>
      <c r="E3543" s="9">
        <v>2</v>
      </c>
      <c r="F3543" s="9">
        <v>2</v>
      </c>
      <c r="G3543" s="6" t="str">
        <f>A3543</f>
        <v>carrying capacity</v>
      </c>
      <c r="H3543" s="6">
        <f>B3543</f>
        <v>0</v>
      </c>
      <c r="I3543" s="6">
        <f>F3543-H3543</f>
        <v>2</v>
      </c>
    </row>
    <row r="3544" spans="1:9" x14ac:dyDescent="0.35">
      <c r="A3544" s="8" t="s">
        <v>103</v>
      </c>
      <c r="B3544" s="9"/>
      <c r="C3544" s="9"/>
      <c r="D3544" s="9"/>
      <c r="E3544" s="9">
        <v>2</v>
      </c>
      <c r="F3544" s="9">
        <v>2</v>
      </c>
      <c r="G3544" s="6" t="str">
        <f>A3544</f>
        <v xml:space="preserve">climate change </v>
      </c>
      <c r="H3544" s="6">
        <f>B3544</f>
        <v>0</v>
      </c>
      <c r="I3544" s="6">
        <f>F3544-H3544</f>
        <v>2</v>
      </c>
    </row>
    <row r="3545" spans="1:9" x14ac:dyDescent="0.35">
      <c r="A3545" s="8" t="s">
        <v>790</v>
      </c>
      <c r="B3545" s="9">
        <v>2</v>
      </c>
      <c r="C3545" s="9">
        <v>2</v>
      </c>
      <c r="D3545" s="9"/>
      <c r="E3545" s="9"/>
      <c r="F3545" s="9">
        <v>4</v>
      </c>
      <c r="G3545" s="6" t="str">
        <f>A3545</f>
        <v>commercial fish/shellfish</v>
      </c>
      <c r="H3545" s="6">
        <f>B3545</f>
        <v>2</v>
      </c>
      <c r="I3545" s="6">
        <f>F3545-H3545</f>
        <v>2</v>
      </c>
    </row>
    <row r="3546" spans="1:9" x14ac:dyDescent="0.35">
      <c r="A3546" s="8" t="s">
        <v>444</v>
      </c>
      <c r="B3546" s="9">
        <v>1</v>
      </c>
      <c r="C3546" s="9">
        <v>2</v>
      </c>
      <c r="D3546" s="9"/>
      <c r="E3546" s="9"/>
      <c r="F3546" s="9">
        <v>3</v>
      </c>
      <c r="G3546" s="6" t="str">
        <f>A3546</f>
        <v>gadoids</v>
      </c>
      <c r="H3546" s="6">
        <f>B3546</f>
        <v>1</v>
      </c>
      <c r="I3546" s="6">
        <f>F3546-H3546</f>
        <v>2</v>
      </c>
    </row>
    <row r="3547" spans="1:9" x14ac:dyDescent="0.35">
      <c r="A3547" s="8" t="s">
        <v>208</v>
      </c>
      <c r="B3547" s="9">
        <v>1</v>
      </c>
      <c r="C3547" s="9">
        <v>2</v>
      </c>
      <c r="D3547" s="9"/>
      <c r="E3547" s="9"/>
      <c r="F3547" s="9">
        <v>3</v>
      </c>
      <c r="G3547" s="6" t="str">
        <f>A3547</f>
        <v>haddock</v>
      </c>
      <c r="H3547" s="6">
        <f>B3547</f>
        <v>1</v>
      </c>
      <c r="I3547" s="6">
        <f>F3547-H3547</f>
        <v>2</v>
      </c>
    </row>
    <row r="3548" spans="1:9" x14ac:dyDescent="0.35">
      <c r="A3548" s="8" t="s">
        <v>2199</v>
      </c>
      <c r="B3548" s="9"/>
      <c r="C3548" s="9">
        <v>2</v>
      </c>
      <c r="D3548" s="9"/>
      <c r="E3548" s="9"/>
      <c r="F3548" s="9">
        <v>2</v>
      </c>
      <c r="G3548" s="6" t="str">
        <f t="shared" si="125"/>
        <v>healthy age distribution</v>
      </c>
      <c r="H3548" s="6">
        <f t="shared" si="126"/>
        <v>0</v>
      </c>
      <c r="I3548" s="6">
        <f t="shared" si="127"/>
        <v>2</v>
      </c>
    </row>
    <row r="3549" spans="1:9" x14ac:dyDescent="0.35">
      <c r="A3549" s="8" t="s">
        <v>436</v>
      </c>
      <c r="B3549" s="9">
        <v>1</v>
      </c>
      <c r="C3549" s="9">
        <v>2</v>
      </c>
      <c r="D3549" s="9"/>
      <c r="E3549" s="9"/>
      <c r="F3549" s="9">
        <v>3</v>
      </c>
      <c r="G3549" s="6" t="str">
        <f t="shared" si="125"/>
        <v>monkfish</v>
      </c>
      <c r="H3549" s="6">
        <f t="shared" si="126"/>
        <v>1</v>
      </c>
      <c r="I3549" s="6">
        <f t="shared" si="127"/>
        <v>2</v>
      </c>
    </row>
    <row r="3550" spans="1:9" x14ac:dyDescent="0.35">
      <c r="A3550" s="8" t="s">
        <v>187</v>
      </c>
      <c r="B3550" s="9"/>
      <c r="C3550" s="9"/>
      <c r="D3550" s="9"/>
      <c r="E3550" s="9">
        <v>2</v>
      </c>
      <c r="F3550" s="9">
        <v>2</v>
      </c>
      <c r="G3550" s="6" t="str">
        <f t="shared" si="125"/>
        <v>mortality other than fishing mortality</v>
      </c>
      <c r="H3550" s="6">
        <f t="shared" si="126"/>
        <v>0</v>
      </c>
      <c r="I3550" s="6">
        <f t="shared" si="127"/>
        <v>2</v>
      </c>
    </row>
    <row r="3551" spans="1:9" x14ac:dyDescent="0.35">
      <c r="A3551" s="8" t="s">
        <v>593</v>
      </c>
      <c r="B3551" s="9">
        <v>2</v>
      </c>
      <c r="C3551" s="9">
        <v>1</v>
      </c>
      <c r="D3551" s="9"/>
      <c r="E3551" s="9">
        <v>1</v>
      </c>
      <c r="F3551" s="9">
        <v>4</v>
      </c>
      <c r="G3551" s="6" t="str">
        <f t="shared" si="125"/>
        <v>nephrops</v>
      </c>
      <c r="H3551" s="6">
        <f t="shared" si="126"/>
        <v>2</v>
      </c>
      <c r="I3551" s="6">
        <f t="shared" si="127"/>
        <v>2</v>
      </c>
    </row>
    <row r="3552" spans="1:9" x14ac:dyDescent="0.35">
      <c r="A3552" s="8" t="s">
        <v>873</v>
      </c>
      <c r="B3552" s="9"/>
      <c r="C3552" s="9">
        <v>1</v>
      </c>
      <c r="D3552" s="9">
        <v>1</v>
      </c>
      <c r="E3552" s="9"/>
      <c r="F3552" s="9">
        <v>2</v>
      </c>
      <c r="G3552" s="6" t="str">
        <f t="shared" si="125"/>
        <v>new species</v>
      </c>
      <c r="H3552" s="6">
        <f t="shared" si="126"/>
        <v>0</v>
      </c>
      <c r="I3552" s="6">
        <f t="shared" si="127"/>
        <v>2</v>
      </c>
    </row>
    <row r="3553" spans="1:9" x14ac:dyDescent="0.35">
      <c r="A3553" s="8" t="s">
        <v>294</v>
      </c>
      <c r="B3553" s="9"/>
      <c r="C3553" s="9">
        <v>2</v>
      </c>
      <c r="D3553" s="9"/>
      <c r="E3553" s="9"/>
      <c r="F3553" s="9">
        <v>2</v>
      </c>
      <c r="G3553" s="6" t="str">
        <f t="shared" si="125"/>
        <v>pollack</v>
      </c>
      <c r="H3553" s="6">
        <f t="shared" si="126"/>
        <v>0</v>
      </c>
      <c r="I3553" s="6">
        <f t="shared" si="127"/>
        <v>2</v>
      </c>
    </row>
    <row r="3554" spans="1:9" x14ac:dyDescent="0.35">
      <c r="A3554" s="8" t="s">
        <v>79</v>
      </c>
      <c r="B3554" s="9">
        <v>2</v>
      </c>
      <c r="C3554" s="9">
        <v>1</v>
      </c>
      <c r="D3554" s="9"/>
      <c r="E3554" s="9">
        <v>1</v>
      </c>
      <c r="F3554" s="9">
        <v>4</v>
      </c>
      <c r="G3554" s="6" t="str">
        <f t="shared" si="125"/>
        <v>productivity</v>
      </c>
      <c r="H3554" s="6">
        <f t="shared" si="126"/>
        <v>2</v>
      </c>
      <c r="I3554" s="6">
        <f t="shared" si="127"/>
        <v>2</v>
      </c>
    </row>
    <row r="3555" spans="1:9" x14ac:dyDescent="0.35">
      <c r="A3555" s="8" t="s">
        <v>308</v>
      </c>
      <c r="B3555" s="9">
        <v>2</v>
      </c>
      <c r="C3555" s="9"/>
      <c r="D3555" s="9"/>
      <c r="E3555" s="9">
        <v>2</v>
      </c>
      <c r="F3555" s="9">
        <v>4</v>
      </c>
      <c r="G3555" s="6" t="str">
        <f t="shared" si="125"/>
        <v>recruitment</v>
      </c>
      <c r="H3555" s="6">
        <f t="shared" si="126"/>
        <v>2</v>
      </c>
      <c r="I3555" s="6">
        <f t="shared" si="127"/>
        <v>2</v>
      </c>
    </row>
    <row r="3556" spans="1:9" x14ac:dyDescent="0.35">
      <c r="A3556" s="8" t="s">
        <v>442</v>
      </c>
      <c r="B3556" s="9">
        <v>1</v>
      </c>
      <c r="C3556" s="9">
        <v>2</v>
      </c>
      <c r="D3556" s="9"/>
      <c r="E3556" s="9"/>
      <c r="F3556" s="9">
        <v>3</v>
      </c>
      <c r="G3556" s="6" t="str">
        <f t="shared" si="125"/>
        <v>red mullet</v>
      </c>
      <c r="H3556" s="6">
        <f t="shared" si="126"/>
        <v>1</v>
      </c>
      <c r="I3556" s="6">
        <f t="shared" si="127"/>
        <v>2</v>
      </c>
    </row>
    <row r="3557" spans="1:9" x14ac:dyDescent="0.35">
      <c r="A3557" s="8" t="s">
        <v>353</v>
      </c>
      <c r="B3557" s="9"/>
      <c r="C3557" s="9">
        <v>2</v>
      </c>
      <c r="D3557" s="9"/>
      <c r="E3557" s="9"/>
      <c r="F3557" s="9">
        <v>2</v>
      </c>
      <c r="G3557" s="6" t="str">
        <f t="shared" si="125"/>
        <v>spurdog</v>
      </c>
      <c r="H3557" s="6">
        <f t="shared" si="126"/>
        <v>0</v>
      </c>
      <c r="I3557" s="6">
        <f t="shared" si="127"/>
        <v>2</v>
      </c>
    </row>
    <row r="3558" spans="1:9" x14ac:dyDescent="0.35">
      <c r="A3558" s="8" t="s">
        <v>369</v>
      </c>
      <c r="B3558" s="9"/>
      <c r="C3558" s="9"/>
      <c r="D3558" s="9"/>
      <c r="E3558" s="9">
        <v>2</v>
      </c>
      <c r="F3558" s="9">
        <v>2</v>
      </c>
      <c r="G3558" s="6" t="str">
        <f t="shared" ref="G3558:G3589" si="128">A3558</f>
        <v>tuna</v>
      </c>
      <c r="H3558" s="6">
        <f t="shared" ref="H3558:H3589" si="129">B3558</f>
        <v>0</v>
      </c>
      <c r="I3558" s="6">
        <f t="shared" ref="I3558:I3589" si="130">F3558-H3558</f>
        <v>2</v>
      </c>
    </row>
    <row r="3559" spans="1:9" x14ac:dyDescent="0.35">
      <c r="A3559" s="8" t="s">
        <v>1027</v>
      </c>
      <c r="B3559" s="9">
        <v>1</v>
      </c>
      <c r="C3559" s="9"/>
      <c r="D3559" s="9"/>
      <c r="E3559" s="9">
        <v>1</v>
      </c>
      <c r="F3559" s="9">
        <v>2</v>
      </c>
      <c r="G3559" s="6" t="str">
        <f t="shared" si="128"/>
        <v>anglerfish</v>
      </c>
      <c r="H3559" s="6">
        <f t="shared" si="129"/>
        <v>1</v>
      </c>
      <c r="I3559" s="6">
        <f t="shared" si="130"/>
        <v>1</v>
      </c>
    </row>
    <row r="3560" spans="1:9" x14ac:dyDescent="0.35">
      <c r="A3560" s="8" t="s">
        <v>2114</v>
      </c>
      <c r="B3560" s="9"/>
      <c r="C3560" s="9">
        <v>1</v>
      </c>
      <c r="D3560" s="9"/>
      <c r="E3560" s="9"/>
      <c r="F3560" s="9">
        <v>1</v>
      </c>
      <c r="G3560" s="6" t="str">
        <f t="shared" si="128"/>
        <v>biological impact</v>
      </c>
      <c r="H3560" s="6">
        <f t="shared" si="129"/>
        <v>0</v>
      </c>
      <c r="I3560" s="6">
        <f t="shared" si="130"/>
        <v>1</v>
      </c>
    </row>
    <row r="3561" spans="1:9" x14ac:dyDescent="0.35">
      <c r="A3561" s="8" t="s">
        <v>69</v>
      </c>
      <c r="B3561" s="9"/>
      <c r="C3561" s="9"/>
      <c r="D3561" s="9"/>
      <c r="E3561" s="9">
        <v>1</v>
      </c>
      <c r="F3561" s="9">
        <v>1</v>
      </c>
      <c r="G3561" s="6" t="str">
        <f t="shared" si="128"/>
        <v>bream</v>
      </c>
      <c r="H3561" s="6">
        <f t="shared" si="129"/>
        <v>0</v>
      </c>
      <c r="I3561" s="6">
        <f t="shared" si="130"/>
        <v>1</v>
      </c>
    </row>
    <row r="3562" spans="1:9" x14ac:dyDescent="0.35">
      <c r="A3562" s="8" t="s">
        <v>910</v>
      </c>
      <c r="B3562" s="9"/>
      <c r="C3562" s="9"/>
      <c r="D3562" s="9">
        <v>1</v>
      </c>
      <c r="E3562" s="9"/>
      <c r="F3562" s="9">
        <v>1</v>
      </c>
      <c r="G3562" s="6" t="str">
        <f t="shared" si="128"/>
        <v>chub mackerel</v>
      </c>
      <c r="H3562" s="6">
        <f t="shared" si="129"/>
        <v>0</v>
      </c>
      <c r="I3562" s="6">
        <f t="shared" si="130"/>
        <v>1</v>
      </c>
    </row>
    <row r="3563" spans="1:9" x14ac:dyDescent="0.35">
      <c r="A3563" s="8" t="s">
        <v>94</v>
      </c>
      <c r="B3563" s="9"/>
      <c r="C3563" s="9"/>
      <c r="D3563" s="9"/>
      <c r="E3563" s="9">
        <v>1</v>
      </c>
      <c r="F3563" s="9">
        <v>1</v>
      </c>
      <c r="G3563" s="6" t="str">
        <f t="shared" si="128"/>
        <v>climate adaptation</v>
      </c>
      <c r="H3563" s="6">
        <f t="shared" si="129"/>
        <v>0</v>
      </c>
      <c r="I3563" s="6">
        <f t="shared" si="130"/>
        <v>1</v>
      </c>
    </row>
    <row r="3564" spans="1:9" x14ac:dyDescent="0.35">
      <c r="A3564" s="8" t="s">
        <v>549</v>
      </c>
      <c r="B3564" s="9"/>
      <c r="C3564" s="9"/>
      <c r="D3564" s="9"/>
      <c r="E3564" s="9">
        <v>1</v>
      </c>
      <c r="F3564" s="9">
        <v>1</v>
      </c>
      <c r="G3564" s="6" t="str">
        <f t="shared" si="128"/>
        <v>competition</v>
      </c>
      <c r="H3564" s="6">
        <f t="shared" si="129"/>
        <v>0</v>
      </c>
      <c r="I3564" s="6">
        <f t="shared" si="130"/>
        <v>1</v>
      </c>
    </row>
    <row r="3565" spans="1:9" x14ac:dyDescent="0.35">
      <c r="A3565" s="8" t="s">
        <v>129</v>
      </c>
      <c r="B3565" s="9"/>
      <c r="C3565" s="9">
        <v>1</v>
      </c>
      <c r="D3565" s="9"/>
      <c r="E3565" s="9"/>
      <c r="F3565" s="9">
        <v>1</v>
      </c>
      <c r="G3565" s="6" t="str">
        <f t="shared" si="128"/>
        <v>cuttlefish</v>
      </c>
      <c r="H3565" s="6">
        <f t="shared" si="129"/>
        <v>0</v>
      </c>
      <c r="I3565" s="6">
        <f t="shared" si="130"/>
        <v>1</v>
      </c>
    </row>
    <row r="3567" spans="1:9" x14ac:dyDescent="0.35">
      <c r="A3567" s="8" t="s">
        <v>1215</v>
      </c>
      <c r="B3567" s="9"/>
      <c r="C3567" s="9"/>
      <c r="D3567" s="9"/>
      <c r="E3567" s="9">
        <v>1</v>
      </c>
      <c r="F3567" s="9">
        <v>1</v>
      </c>
      <c r="G3567" s="6" t="str">
        <f t="shared" si="128"/>
        <v>fishing impact</v>
      </c>
      <c r="H3567" s="6">
        <f t="shared" si="129"/>
        <v>0</v>
      </c>
      <c r="I3567" s="6">
        <f t="shared" si="130"/>
        <v>1</v>
      </c>
    </row>
    <row r="3568" spans="1:9" x14ac:dyDescent="0.35">
      <c r="A3568" s="8" t="s">
        <v>206</v>
      </c>
      <c r="B3568" s="9">
        <v>1</v>
      </c>
      <c r="C3568" s="9">
        <v>1</v>
      </c>
      <c r="D3568" s="9"/>
      <c r="E3568" s="9"/>
      <c r="F3568" s="9">
        <v>2</v>
      </c>
      <c r="G3568" s="6" t="str">
        <f t="shared" si="128"/>
        <v>habitat</v>
      </c>
      <c r="H3568" s="6">
        <f t="shared" si="129"/>
        <v>1</v>
      </c>
      <c r="I3568" s="6">
        <f t="shared" si="130"/>
        <v>1</v>
      </c>
    </row>
    <row r="3569" spans="1:9" x14ac:dyDescent="0.35">
      <c r="A3569" s="8" t="s">
        <v>503</v>
      </c>
      <c r="B3569" s="9"/>
      <c r="C3569" s="9">
        <v>1</v>
      </c>
      <c r="D3569" s="9"/>
      <c r="E3569" s="9"/>
      <c r="F3569" s="9">
        <v>1</v>
      </c>
      <c r="G3569" s="6" t="str">
        <f t="shared" si="128"/>
        <v>herring</v>
      </c>
      <c r="H3569" s="6">
        <f t="shared" si="129"/>
        <v>0</v>
      </c>
      <c r="I3569" s="6">
        <f t="shared" si="130"/>
        <v>1</v>
      </c>
    </row>
    <row r="3570" spans="1:9" x14ac:dyDescent="0.35">
      <c r="A3570" s="8" t="s">
        <v>245</v>
      </c>
      <c r="B3570" s="9"/>
      <c r="C3570" s="9">
        <v>1</v>
      </c>
      <c r="D3570" s="9"/>
      <c r="E3570" s="9"/>
      <c r="F3570" s="9">
        <v>1</v>
      </c>
      <c r="G3570" s="6" t="str">
        <f t="shared" si="128"/>
        <v>land-based impacts</v>
      </c>
      <c r="H3570" s="6">
        <f t="shared" si="129"/>
        <v>0</v>
      </c>
      <c r="I3570" s="6">
        <f t="shared" si="130"/>
        <v>1</v>
      </c>
    </row>
    <row r="3571" spans="1:9" x14ac:dyDescent="0.35">
      <c r="A3571" s="8" t="s">
        <v>505</v>
      </c>
      <c r="B3571" s="9"/>
      <c r="C3571" s="9">
        <v>1</v>
      </c>
      <c r="D3571" s="9"/>
      <c r="E3571" s="9"/>
      <c r="F3571" s="9">
        <v>1</v>
      </c>
      <c r="G3571" s="6" t="str">
        <f t="shared" si="128"/>
        <v>lemon sole</v>
      </c>
      <c r="H3571" s="6">
        <f t="shared" si="129"/>
        <v>0</v>
      </c>
      <c r="I3571" s="6">
        <f t="shared" si="130"/>
        <v>1</v>
      </c>
    </row>
    <row r="3572" spans="1:9" x14ac:dyDescent="0.35">
      <c r="A3572" s="8" t="s">
        <v>249</v>
      </c>
      <c r="B3572" s="9"/>
      <c r="C3572" s="9">
        <v>1</v>
      </c>
      <c r="D3572" s="9"/>
      <c r="E3572" s="9"/>
      <c r="F3572" s="9">
        <v>1</v>
      </c>
      <c r="G3572" s="6" t="str">
        <f t="shared" si="128"/>
        <v>mackerel</v>
      </c>
      <c r="H3572" s="6">
        <f t="shared" si="129"/>
        <v>0</v>
      </c>
      <c r="I3572" s="6">
        <f t="shared" si="130"/>
        <v>1</v>
      </c>
    </row>
    <row r="3573" spans="1:9" x14ac:dyDescent="0.35">
      <c r="A3573" s="8" t="s">
        <v>85</v>
      </c>
      <c r="B3573" s="9"/>
      <c r="C3573" s="9">
        <v>1</v>
      </c>
      <c r="D3573" s="9"/>
      <c r="E3573" s="9"/>
      <c r="F3573" s="9">
        <v>1</v>
      </c>
      <c r="G3573" s="6" t="str">
        <f t="shared" si="128"/>
        <v>marine mammals</v>
      </c>
      <c r="H3573" s="6">
        <f t="shared" si="129"/>
        <v>0</v>
      </c>
      <c r="I3573" s="6">
        <f t="shared" si="130"/>
        <v>1</v>
      </c>
    </row>
    <row r="3574" spans="1:9" x14ac:dyDescent="0.35">
      <c r="A3574" s="8" t="s">
        <v>943</v>
      </c>
      <c r="B3574" s="9">
        <v>2</v>
      </c>
      <c r="C3574" s="9"/>
      <c r="D3574" s="9">
        <v>1</v>
      </c>
      <c r="E3574" s="9"/>
      <c r="F3574" s="9">
        <v>3</v>
      </c>
      <c r="G3574" s="6" t="str">
        <f t="shared" si="128"/>
        <v>meso-pelagics</v>
      </c>
      <c r="H3574" s="6">
        <f t="shared" si="129"/>
        <v>2</v>
      </c>
      <c r="I3574" s="6">
        <f t="shared" si="130"/>
        <v>1</v>
      </c>
    </row>
    <row r="3575" spans="1:9" x14ac:dyDescent="0.35">
      <c r="A3575" s="8" t="s">
        <v>1066</v>
      </c>
      <c r="B3575" s="9">
        <v>2</v>
      </c>
      <c r="C3575" s="9"/>
      <c r="D3575" s="9"/>
      <c r="E3575" s="9">
        <v>1</v>
      </c>
      <c r="F3575" s="9">
        <v>3</v>
      </c>
      <c r="G3575" s="6" t="str">
        <f t="shared" si="128"/>
        <v>nurseries</v>
      </c>
      <c r="H3575" s="6">
        <f t="shared" si="129"/>
        <v>2</v>
      </c>
      <c r="I3575" s="6">
        <f t="shared" si="130"/>
        <v>1</v>
      </c>
    </row>
    <row r="3576" spans="1:9" x14ac:dyDescent="0.35">
      <c r="A3576" s="8" t="s">
        <v>289</v>
      </c>
      <c r="B3576" s="9">
        <v>1</v>
      </c>
      <c r="C3576" s="9"/>
      <c r="D3576" s="9"/>
      <c r="E3576" s="9">
        <v>1</v>
      </c>
      <c r="F3576" s="9">
        <v>2</v>
      </c>
      <c r="G3576" s="6" t="str">
        <f t="shared" si="128"/>
        <v>pelagic stocks</v>
      </c>
      <c r="H3576" s="6">
        <f t="shared" si="129"/>
        <v>1</v>
      </c>
      <c r="I3576" s="6">
        <f t="shared" si="130"/>
        <v>1</v>
      </c>
    </row>
    <row r="3577" spans="1:9" x14ac:dyDescent="0.35">
      <c r="A3577" s="8" t="s">
        <v>28</v>
      </c>
      <c r="B3577" s="9"/>
      <c r="C3577" s="9"/>
      <c r="D3577" s="9"/>
      <c r="E3577" s="9">
        <v>1</v>
      </c>
      <c r="F3577" s="9">
        <v>1</v>
      </c>
      <c r="G3577" s="6" t="str">
        <f t="shared" si="128"/>
        <v>pollution</v>
      </c>
      <c r="H3577" s="6">
        <f t="shared" si="129"/>
        <v>0</v>
      </c>
      <c r="I3577" s="6">
        <f t="shared" si="130"/>
        <v>1</v>
      </c>
    </row>
    <row r="3578" spans="1:9" x14ac:dyDescent="0.35">
      <c r="A3578" s="8" t="s">
        <v>297</v>
      </c>
      <c r="B3578" s="9"/>
      <c r="C3578" s="9"/>
      <c r="D3578" s="9"/>
      <c r="E3578" s="9">
        <v>1</v>
      </c>
      <c r="F3578" s="9">
        <v>1</v>
      </c>
      <c r="G3578" s="6" t="str">
        <f t="shared" si="128"/>
        <v xml:space="preserve">predation </v>
      </c>
      <c r="H3578" s="6">
        <f t="shared" si="129"/>
        <v>0</v>
      </c>
      <c r="I3578" s="6">
        <f t="shared" si="130"/>
        <v>1</v>
      </c>
    </row>
    <row r="3579" spans="1:9" x14ac:dyDescent="0.35">
      <c r="A3579" s="8" t="s">
        <v>548</v>
      </c>
      <c r="B3579" s="9"/>
      <c r="C3579" s="9"/>
      <c r="D3579" s="9"/>
      <c r="E3579" s="9">
        <v>1</v>
      </c>
      <c r="F3579" s="9">
        <v>1</v>
      </c>
      <c r="G3579" s="6" t="str">
        <f t="shared" si="128"/>
        <v>predator-prey interaction</v>
      </c>
      <c r="H3579" s="6">
        <f t="shared" si="129"/>
        <v>0</v>
      </c>
      <c r="I3579" s="6">
        <f t="shared" si="130"/>
        <v>1</v>
      </c>
    </row>
    <row r="3580" spans="1:9" x14ac:dyDescent="0.35">
      <c r="A3580" s="8" t="s">
        <v>301</v>
      </c>
      <c r="B3580" s="9"/>
      <c r="C3580" s="9"/>
      <c r="D3580" s="9"/>
      <c r="E3580" s="9">
        <v>1</v>
      </c>
      <c r="F3580" s="9">
        <v>1</v>
      </c>
      <c r="G3580" s="6" t="str">
        <f t="shared" si="128"/>
        <v xml:space="preserve">predators increase </v>
      </c>
      <c r="H3580" s="6">
        <f t="shared" si="129"/>
        <v>0</v>
      </c>
      <c r="I3580" s="6">
        <f t="shared" si="130"/>
        <v>1</v>
      </c>
    </row>
    <row r="3581" spans="1:9" x14ac:dyDescent="0.35">
      <c r="A3581" s="8" t="s">
        <v>305</v>
      </c>
      <c r="B3581" s="9"/>
      <c r="C3581" s="9"/>
      <c r="D3581" s="9"/>
      <c r="E3581" s="9">
        <v>1</v>
      </c>
      <c r="F3581" s="9">
        <v>1</v>
      </c>
      <c r="G3581" s="6" t="str">
        <f t="shared" si="128"/>
        <v>recovered stocks on other species</v>
      </c>
      <c r="H3581" s="6">
        <f t="shared" si="129"/>
        <v>0</v>
      </c>
      <c r="I3581" s="6">
        <f t="shared" si="130"/>
        <v>1</v>
      </c>
    </row>
    <row r="3582" spans="1:9" x14ac:dyDescent="0.35">
      <c r="A3582" s="8" t="s">
        <v>316</v>
      </c>
      <c r="B3582" s="9"/>
      <c r="C3582" s="9">
        <v>1</v>
      </c>
      <c r="D3582" s="9"/>
      <c r="E3582" s="9"/>
      <c r="F3582" s="9">
        <v>1</v>
      </c>
      <c r="G3582" s="6" t="str">
        <f t="shared" si="128"/>
        <v>scallop</v>
      </c>
      <c r="H3582" s="6">
        <f t="shared" si="129"/>
        <v>0</v>
      </c>
      <c r="I3582" s="6">
        <f t="shared" si="130"/>
        <v>1</v>
      </c>
    </row>
    <row r="3583" spans="1:9" x14ac:dyDescent="0.35">
      <c r="A3583" s="8" t="s">
        <v>962</v>
      </c>
      <c r="B3583" s="9">
        <v>2</v>
      </c>
      <c r="C3583" s="9"/>
      <c r="D3583" s="9"/>
      <c r="E3583" s="9">
        <v>1</v>
      </c>
      <c r="F3583" s="9">
        <v>3</v>
      </c>
      <c r="G3583" s="6" t="str">
        <f t="shared" si="128"/>
        <v>sea bream</v>
      </c>
      <c r="H3583" s="6">
        <f t="shared" si="129"/>
        <v>2</v>
      </c>
      <c r="I3583" s="6">
        <f t="shared" si="130"/>
        <v>1</v>
      </c>
    </row>
    <row r="3584" spans="1:9" x14ac:dyDescent="0.35">
      <c r="A3584" s="8" t="s">
        <v>322</v>
      </c>
      <c r="B3584" s="9"/>
      <c r="C3584" s="9">
        <v>1</v>
      </c>
      <c r="D3584" s="9"/>
      <c r="E3584" s="9"/>
      <c r="F3584" s="9">
        <v>1</v>
      </c>
      <c r="G3584" s="6" t="str">
        <f t="shared" si="128"/>
        <v>seabirds</v>
      </c>
      <c r="H3584" s="6">
        <f t="shared" si="129"/>
        <v>0</v>
      </c>
      <c r="I3584" s="6">
        <f t="shared" si="130"/>
        <v>1</v>
      </c>
    </row>
    <row r="3586" spans="1:9" x14ac:dyDescent="0.35">
      <c r="A3586" s="8" t="s">
        <v>338</v>
      </c>
      <c r="B3586" s="9"/>
      <c r="C3586" s="9"/>
      <c r="D3586" s="9"/>
      <c r="E3586" s="9">
        <v>1</v>
      </c>
      <c r="F3586" s="9">
        <v>1</v>
      </c>
      <c r="G3586" s="6" t="str">
        <f t="shared" si="128"/>
        <v>southern hake</v>
      </c>
      <c r="H3586" s="6">
        <f t="shared" si="129"/>
        <v>0</v>
      </c>
      <c r="I3586" s="6">
        <f t="shared" si="130"/>
        <v>1</v>
      </c>
    </row>
    <row r="3587" spans="1:9" x14ac:dyDescent="0.35">
      <c r="A3587" s="8" t="s">
        <v>934</v>
      </c>
      <c r="B3587" s="9"/>
      <c r="C3587" s="9">
        <v>1</v>
      </c>
      <c r="D3587" s="9"/>
      <c r="E3587" s="9"/>
      <c r="F3587" s="9">
        <v>1</v>
      </c>
      <c r="G3587" s="6" t="str">
        <f t="shared" si="128"/>
        <v>spawning areas</v>
      </c>
      <c r="H3587" s="6">
        <f t="shared" si="129"/>
        <v>0</v>
      </c>
      <c r="I3587" s="6">
        <f t="shared" si="130"/>
        <v>1</v>
      </c>
    </row>
    <row r="3588" spans="1:9" x14ac:dyDescent="0.35">
      <c r="A3588" s="8" t="s">
        <v>440</v>
      </c>
      <c r="B3588" s="9"/>
      <c r="C3588" s="9">
        <v>1</v>
      </c>
      <c r="D3588" s="9"/>
      <c r="E3588" s="9"/>
      <c r="F3588" s="9">
        <v>1</v>
      </c>
      <c r="G3588" s="6" t="str">
        <f t="shared" si="128"/>
        <v>spider crab</v>
      </c>
      <c r="H3588" s="6">
        <f t="shared" si="129"/>
        <v>0</v>
      </c>
      <c r="I3588" s="6">
        <f t="shared" si="130"/>
        <v>1</v>
      </c>
    </row>
    <row r="3589" spans="1:9" x14ac:dyDescent="0.35">
      <c r="A3589" s="8" t="s">
        <v>352</v>
      </c>
      <c r="B3589" s="9"/>
      <c r="C3589" s="9">
        <v>1</v>
      </c>
      <c r="D3589" s="9"/>
      <c r="E3589" s="9"/>
      <c r="F3589" s="9">
        <v>1</v>
      </c>
      <c r="G3589" s="6" t="str">
        <f t="shared" si="128"/>
        <v>sprat</v>
      </c>
      <c r="H3589" s="6">
        <f t="shared" si="129"/>
        <v>0</v>
      </c>
      <c r="I3589" s="6">
        <f t="shared" si="130"/>
        <v>1</v>
      </c>
    </row>
    <row r="3590" spans="1:9" x14ac:dyDescent="0.35">
      <c r="A3590" s="8" t="s">
        <v>356</v>
      </c>
      <c r="B3590" s="9"/>
      <c r="C3590" s="9">
        <v>1</v>
      </c>
      <c r="D3590" s="9"/>
      <c r="E3590" s="9"/>
      <c r="F3590" s="9">
        <v>1</v>
      </c>
      <c r="G3590" s="6" t="str">
        <f t="shared" ref="G3590:G3621" si="131">A3590</f>
        <v>squid</v>
      </c>
      <c r="H3590" s="6">
        <f t="shared" ref="H3590:H3621" si="132">B3590</f>
        <v>0</v>
      </c>
      <c r="I3590" s="6">
        <f t="shared" ref="I3590:I3621" si="133">F3590-H3590</f>
        <v>1</v>
      </c>
    </row>
    <row r="3591" spans="1:9" x14ac:dyDescent="0.35">
      <c r="A3591" s="8" t="s">
        <v>2115</v>
      </c>
      <c r="B3591" s="9"/>
      <c r="C3591" s="9">
        <v>1</v>
      </c>
      <c r="D3591" s="9"/>
      <c r="E3591" s="9"/>
      <c r="F3591" s="9">
        <v>1</v>
      </c>
      <c r="G3591" s="6" t="str">
        <f t="shared" si="131"/>
        <v>storms</v>
      </c>
      <c r="H3591" s="6">
        <f t="shared" si="132"/>
        <v>0</v>
      </c>
      <c r="I3591" s="6">
        <f t="shared" si="133"/>
        <v>1</v>
      </c>
    </row>
    <row r="3592" spans="1:9" x14ac:dyDescent="0.35">
      <c r="A3592" s="8" t="s">
        <v>515</v>
      </c>
      <c r="B3592" s="9"/>
      <c r="C3592" s="9">
        <v>1</v>
      </c>
      <c r="D3592" s="9"/>
      <c r="E3592" s="9"/>
      <c r="F3592" s="9">
        <v>1</v>
      </c>
      <c r="G3592" s="6" t="str">
        <f t="shared" si="131"/>
        <v>sustainable fishery resources</v>
      </c>
      <c r="H3592" s="6">
        <f t="shared" si="132"/>
        <v>0</v>
      </c>
      <c r="I3592" s="6">
        <f t="shared" si="133"/>
        <v>1</v>
      </c>
    </row>
    <row r="3593" spans="1:9" x14ac:dyDescent="0.35">
      <c r="A3593" s="8" t="s">
        <v>388</v>
      </c>
      <c r="B3593" s="9"/>
      <c r="C3593" s="9">
        <v>1</v>
      </c>
      <c r="D3593" s="9"/>
      <c r="E3593" s="9"/>
      <c r="F3593" s="9">
        <v>1</v>
      </c>
      <c r="G3593" s="6" t="str">
        <f t="shared" si="131"/>
        <v>whiting</v>
      </c>
      <c r="H3593" s="6">
        <f t="shared" si="132"/>
        <v>0</v>
      </c>
      <c r="I3593" s="6">
        <f t="shared" si="133"/>
        <v>1</v>
      </c>
    </row>
    <row r="3594" spans="1:9" x14ac:dyDescent="0.35">
      <c r="A3594" s="8" t="s">
        <v>1404</v>
      </c>
      <c r="B3594" s="9">
        <v>1</v>
      </c>
      <c r="C3594" s="9"/>
      <c r="D3594" s="9"/>
      <c r="E3594" s="9"/>
      <c r="F3594" s="9">
        <v>1</v>
      </c>
      <c r="G3594" s="6" t="str">
        <f t="shared" si="131"/>
        <v>accurate stock assessments</v>
      </c>
      <c r="H3594" s="6">
        <f t="shared" si="132"/>
        <v>1</v>
      </c>
      <c r="I3594" s="6">
        <f t="shared" si="133"/>
        <v>0</v>
      </c>
    </row>
    <row r="3595" spans="1:9" x14ac:dyDescent="0.35">
      <c r="A3595" s="8" t="s">
        <v>753</v>
      </c>
      <c r="B3595" s="9">
        <v>1</v>
      </c>
      <c r="C3595" s="9"/>
      <c r="D3595" s="9"/>
      <c r="E3595" s="9"/>
      <c r="F3595" s="9">
        <v>1</v>
      </c>
      <c r="G3595" s="6" t="str">
        <f t="shared" si="131"/>
        <v>catch</v>
      </c>
      <c r="H3595" s="6">
        <f t="shared" si="132"/>
        <v>1</v>
      </c>
      <c r="I3595" s="6">
        <f t="shared" si="133"/>
        <v>0</v>
      </c>
    </row>
    <row r="3596" spans="1:9" x14ac:dyDescent="0.35">
      <c r="A3596" s="8" t="s">
        <v>1064</v>
      </c>
      <c r="B3596" s="9">
        <v>2</v>
      </c>
      <c r="C3596" s="9"/>
      <c r="D3596" s="9"/>
      <c r="E3596" s="9"/>
      <c r="F3596" s="9">
        <v>2</v>
      </c>
      <c r="G3596" s="6" t="str">
        <f t="shared" si="131"/>
        <v>contaminants</v>
      </c>
      <c r="H3596" s="6">
        <f t="shared" si="132"/>
        <v>2</v>
      </c>
      <c r="I3596" s="6">
        <f t="shared" si="133"/>
        <v>0</v>
      </c>
    </row>
    <row r="3598" spans="1:9" x14ac:dyDescent="0.35">
      <c r="A3598" s="8" t="s">
        <v>1389</v>
      </c>
      <c r="B3598" s="9">
        <v>1</v>
      </c>
      <c r="C3598" s="9"/>
      <c r="D3598" s="9"/>
      <c r="E3598" s="9"/>
      <c r="F3598" s="9">
        <v>1</v>
      </c>
      <c r="G3598" s="6" t="str">
        <f t="shared" si="131"/>
        <v>density-dependence</v>
      </c>
      <c r="H3598" s="6">
        <f t="shared" si="132"/>
        <v>1</v>
      </c>
      <c r="I3598" s="6">
        <f t="shared" si="133"/>
        <v>0</v>
      </c>
    </row>
    <row r="3599" spans="1:9" x14ac:dyDescent="0.35">
      <c r="A3599" s="8" t="s">
        <v>1179</v>
      </c>
      <c r="B3599" s="9">
        <v>1</v>
      </c>
      <c r="C3599" s="9"/>
      <c r="D3599" s="9"/>
      <c r="E3599" s="9"/>
      <c r="F3599" s="9">
        <v>1</v>
      </c>
      <c r="G3599" s="6" t="str">
        <f t="shared" si="131"/>
        <v>discards</v>
      </c>
      <c r="H3599" s="6">
        <f t="shared" si="132"/>
        <v>1</v>
      </c>
      <c r="I3599" s="6">
        <f t="shared" si="133"/>
        <v>0</v>
      </c>
    </row>
    <row r="3600" spans="1:9" x14ac:dyDescent="0.35">
      <c r="A3600" s="8" t="s">
        <v>1262</v>
      </c>
      <c r="B3600" s="9">
        <v>1</v>
      </c>
      <c r="C3600" s="9"/>
      <c r="D3600" s="9"/>
      <c r="E3600" s="9"/>
      <c r="F3600" s="9">
        <v>1</v>
      </c>
      <c r="G3600" s="6" t="str">
        <f t="shared" si="131"/>
        <v>dogfish</v>
      </c>
      <c r="H3600" s="6">
        <f t="shared" si="132"/>
        <v>1</v>
      </c>
      <c r="I3600" s="6">
        <f t="shared" si="133"/>
        <v>0</v>
      </c>
    </row>
    <row r="3601" spans="1:9" x14ac:dyDescent="0.35">
      <c r="A3601" s="8" t="s">
        <v>1239</v>
      </c>
      <c r="B3601" s="9">
        <v>2</v>
      </c>
      <c r="C3601" s="9"/>
      <c r="D3601" s="9"/>
      <c r="E3601" s="9"/>
      <c r="F3601" s="9">
        <v>2</v>
      </c>
      <c r="G3601" s="6" t="str">
        <f t="shared" si="131"/>
        <v>drivers of recruitment</v>
      </c>
      <c r="H3601" s="6">
        <f t="shared" si="132"/>
        <v>2</v>
      </c>
      <c r="I3601" s="6">
        <f t="shared" si="133"/>
        <v>0</v>
      </c>
    </row>
    <row r="3602" spans="1:9" x14ac:dyDescent="0.35">
      <c r="A3602" s="8" t="s">
        <v>761</v>
      </c>
      <c r="B3602" s="9">
        <v>1</v>
      </c>
      <c r="C3602" s="9"/>
      <c r="D3602" s="9"/>
      <c r="E3602" s="9"/>
      <c r="F3602" s="9">
        <v>1</v>
      </c>
      <c r="G3602" s="6" t="str">
        <f t="shared" si="131"/>
        <v>ecosystem</v>
      </c>
      <c r="H3602" s="6">
        <f t="shared" si="132"/>
        <v>1</v>
      </c>
      <c r="I3602" s="6">
        <f t="shared" si="133"/>
        <v>0</v>
      </c>
    </row>
    <row r="3603" spans="1:9" x14ac:dyDescent="0.35">
      <c r="A3603" s="8" t="s">
        <v>2146</v>
      </c>
      <c r="B3603" s="9">
        <v>1</v>
      </c>
      <c r="C3603" s="9"/>
      <c r="D3603" s="9"/>
      <c r="E3603" s="9"/>
      <c r="F3603" s="9">
        <v>1</v>
      </c>
      <c r="G3603" s="6" t="str">
        <f t="shared" si="131"/>
        <v>ecosystem drivers</v>
      </c>
      <c r="H3603" s="6">
        <f t="shared" si="132"/>
        <v>1</v>
      </c>
      <c r="I3603" s="6">
        <f t="shared" si="133"/>
        <v>0</v>
      </c>
    </row>
    <row r="3604" spans="1:9" x14ac:dyDescent="0.35">
      <c r="A3604" s="8" t="s">
        <v>165</v>
      </c>
      <c r="B3604" s="9">
        <v>1</v>
      </c>
      <c r="C3604" s="9"/>
      <c r="D3604" s="9"/>
      <c r="E3604" s="9"/>
      <c r="F3604" s="9">
        <v>1</v>
      </c>
      <c r="G3604" s="6" t="str">
        <f t="shared" si="131"/>
        <v>elasmobranchs</v>
      </c>
      <c r="H3604" s="6">
        <f t="shared" si="132"/>
        <v>1</v>
      </c>
      <c r="I3604" s="6">
        <f t="shared" si="133"/>
        <v>0</v>
      </c>
    </row>
    <row r="3605" spans="1:9" x14ac:dyDescent="0.35">
      <c r="A3605" s="8" t="s">
        <v>1052</v>
      </c>
      <c r="B3605" s="9">
        <v>3</v>
      </c>
      <c r="C3605" s="9"/>
      <c r="D3605" s="9"/>
      <c r="E3605" s="9"/>
      <c r="F3605" s="9">
        <v>3</v>
      </c>
      <c r="G3605" s="6" t="str">
        <f t="shared" si="131"/>
        <v>environmental drivers</v>
      </c>
      <c r="H3605" s="6">
        <f t="shared" si="132"/>
        <v>3</v>
      </c>
      <c r="I3605" s="6">
        <f t="shared" si="133"/>
        <v>0</v>
      </c>
    </row>
    <row r="3607" spans="1:9" x14ac:dyDescent="0.35">
      <c r="A3607" s="8" t="s">
        <v>2106</v>
      </c>
      <c r="B3607" s="9">
        <v>1</v>
      </c>
      <c r="C3607" s="9"/>
      <c r="D3607" s="9"/>
      <c r="E3607" s="9"/>
      <c r="F3607" s="9">
        <v>1</v>
      </c>
      <c r="G3607" s="6" t="str">
        <f t="shared" si="131"/>
        <v>food for flatfish</v>
      </c>
      <c r="H3607" s="6">
        <f t="shared" si="132"/>
        <v>1</v>
      </c>
      <c r="I3607" s="6">
        <f t="shared" si="133"/>
        <v>0</v>
      </c>
    </row>
    <row r="3608" spans="1:9" x14ac:dyDescent="0.35">
      <c r="A3608" s="8" t="s">
        <v>745</v>
      </c>
      <c r="B3608" s="9">
        <v>1</v>
      </c>
      <c r="C3608" s="9"/>
      <c r="D3608" s="9"/>
      <c r="E3608" s="9"/>
      <c r="F3608" s="9">
        <v>1</v>
      </c>
      <c r="G3608" s="6" t="str">
        <f t="shared" si="131"/>
        <v>GES</v>
      </c>
      <c r="H3608" s="6">
        <f t="shared" si="132"/>
        <v>1</v>
      </c>
      <c r="I3608" s="6">
        <f t="shared" si="133"/>
        <v>0</v>
      </c>
    </row>
    <row r="3609" spans="1:9" x14ac:dyDescent="0.35">
      <c r="A3609" s="8" t="s">
        <v>620</v>
      </c>
      <c r="B3609" s="9">
        <v>1</v>
      </c>
      <c r="C3609" s="9"/>
      <c r="D3609" s="9"/>
      <c r="E3609" s="9"/>
      <c r="F3609" s="9">
        <v>1</v>
      </c>
      <c r="G3609" s="6" t="str">
        <f t="shared" si="131"/>
        <v>global warming</v>
      </c>
      <c r="H3609" s="6">
        <f t="shared" si="132"/>
        <v>1</v>
      </c>
      <c r="I3609" s="6">
        <f t="shared" si="133"/>
        <v>0</v>
      </c>
    </row>
    <row r="3610" spans="1:9" x14ac:dyDescent="0.35">
      <c r="A3610" s="8" t="s">
        <v>1241</v>
      </c>
      <c r="B3610" s="9">
        <v>1</v>
      </c>
      <c r="C3610" s="9"/>
      <c r="D3610" s="9"/>
      <c r="E3610" s="9"/>
      <c r="F3610" s="9">
        <v>1</v>
      </c>
      <c r="G3610" s="6" t="str">
        <f t="shared" si="131"/>
        <v>growth</v>
      </c>
      <c r="H3610" s="6">
        <f t="shared" si="132"/>
        <v>1</v>
      </c>
      <c r="I3610" s="6">
        <f t="shared" si="133"/>
        <v>0</v>
      </c>
    </row>
    <row r="3611" spans="1:9" x14ac:dyDescent="0.35">
      <c r="A3611" s="8" t="s">
        <v>744</v>
      </c>
      <c r="B3611" s="9">
        <v>1</v>
      </c>
      <c r="C3611" s="9"/>
      <c r="D3611" s="9"/>
      <c r="E3611" s="9"/>
      <c r="F3611" s="9">
        <v>1</v>
      </c>
      <c r="G3611" s="6" t="str">
        <f t="shared" si="131"/>
        <v>indicators</v>
      </c>
      <c r="H3611" s="6">
        <f t="shared" si="132"/>
        <v>1</v>
      </c>
      <c r="I3611" s="6">
        <f t="shared" si="133"/>
        <v>0</v>
      </c>
    </row>
    <row r="3612" spans="1:9" x14ac:dyDescent="0.35">
      <c r="A3612" s="8" t="s">
        <v>1318</v>
      </c>
      <c r="B3612" s="9">
        <v>1</v>
      </c>
      <c r="C3612" s="9"/>
      <c r="D3612" s="9"/>
      <c r="E3612" s="9"/>
      <c r="F3612" s="9">
        <v>1</v>
      </c>
      <c r="G3612" s="6" t="str">
        <f t="shared" si="131"/>
        <v>juvenile flatfish</v>
      </c>
      <c r="H3612" s="6">
        <f t="shared" si="132"/>
        <v>1</v>
      </c>
      <c r="I3612" s="6">
        <f t="shared" si="133"/>
        <v>0</v>
      </c>
    </row>
    <row r="3613" spans="1:9" x14ac:dyDescent="0.35">
      <c r="A3613" s="8" t="s">
        <v>1336</v>
      </c>
      <c r="B3613" s="9">
        <v>1</v>
      </c>
      <c r="C3613" s="9"/>
      <c r="D3613" s="9"/>
      <c r="E3613" s="9"/>
      <c r="F3613" s="9">
        <v>1</v>
      </c>
      <c r="G3613" s="6" t="str">
        <f t="shared" si="131"/>
        <v>juveniles fitness</v>
      </c>
      <c r="H3613" s="6">
        <f t="shared" si="132"/>
        <v>1</v>
      </c>
      <c r="I3613" s="6">
        <f t="shared" si="133"/>
        <v>0</v>
      </c>
    </row>
    <row r="3614" spans="1:9" x14ac:dyDescent="0.35">
      <c r="A3614" s="8" t="s">
        <v>1308</v>
      </c>
      <c r="B3614" s="9">
        <v>1</v>
      </c>
      <c r="C3614" s="9"/>
      <c r="D3614" s="9"/>
      <c r="E3614" s="9"/>
      <c r="F3614" s="9">
        <v>1</v>
      </c>
      <c r="G3614" s="6" t="str">
        <f t="shared" si="131"/>
        <v>life history traits</v>
      </c>
      <c r="H3614" s="6">
        <f t="shared" si="132"/>
        <v>1</v>
      </c>
      <c r="I3614" s="6">
        <f t="shared" si="133"/>
        <v>0</v>
      </c>
    </row>
    <row r="3615" spans="1:9" x14ac:dyDescent="0.35">
      <c r="A3615" s="8" t="s">
        <v>2164</v>
      </c>
      <c r="B3615" s="9">
        <v>2</v>
      </c>
      <c r="C3615" s="9"/>
      <c r="D3615" s="9"/>
      <c r="E3615" s="9"/>
      <c r="F3615" s="9">
        <v>2</v>
      </c>
      <c r="G3615" s="6" t="str">
        <f t="shared" si="131"/>
        <v>maturity</v>
      </c>
      <c r="H3615" s="6">
        <f t="shared" si="132"/>
        <v>2</v>
      </c>
      <c r="I3615" s="6">
        <f t="shared" si="133"/>
        <v>0</v>
      </c>
    </row>
    <row r="3617" spans="1:9" x14ac:dyDescent="0.35">
      <c r="A3617" s="8" t="s">
        <v>2197</v>
      </c>
      <c r="B3617" s="9">
        <v>1</v>
      </c>
      <c r="C3617" s="9"/>
      <c r="D3617" s="9"/>
      <c r="E3617" s="9"/>
      <c r="F3617" s="9">
        <v>1</v>
      </c>
      <c r="G3617" s="6" t="str">
        <f t="shared" si="131"/>
        <v>multispecies selectivity</v>
      </c>
      <c r="H3617" s="6">
        <f t="shared" si="132"/>
        <v>1</v>
      </c>
      <c r="I3617" s="6">
        <f t="shared" si="133"/>
        <v>0</v>
      </c>
    </row>
    <row r="3618" spans="1:9" x14ac:dyDescent="0.35">
      <c r="A3618" s="8" t="s">
        <v>1056</v>
      </c>
      <c r="B3618" s="9">
        <v>2</v>
      </c>
      <c r="C3618" s="9"/>
      <c r="D3618" s="9"/>
      <c r="E3618" s="9"/>
      <c r="F3618" s="9">
        <v>2</v>
      </c>
      <c r="G3618" s="6" t="str">
        <f t="shared" si="131"/>
        <v>natural mortality</v>
      </c>
      <c r="H3618" s="6">
        <f t="shared" si="132"/>
        <v>2</v>
      </c>
      <c r="I3618" s="6">
        <f t="shared" si="133"/>
        <v>0</v>
      </c>
    </row>
    <row r="3619" spans="1:9" x14ac:dyDescent="0.35">
      <c r="A3619" s="8" t="s">
        <v>1065</v>
      </c>
      <c r="B3619" s="9">
        <v>1</v>
      </c>
      <c r="C3619" s="9"/>
      <c r="D3619" s="9"/>
      <c r="E3619" s="9"/>
      <c r="F3619" s="9">
        <v>1</v>
      </c>
      <c r="G3619" s="6" t="str">
        <f t="shared" si="131"/>
        <v>nursery quality</v>
      </c>
      <c r="H3619" s="6">
        <f t="shared" si="132"/>
        <v>1</v>
      </c>
      <c r="I3619" s="6">
        <f t="shared" si="133"/>
        <v>0</v>
      </c>
    </row>
    <row r="3620" spans="1:9" x14ac:dyDescent="0.35">
      <c r="A3620" s="8" t="s">
        <v>1071</v>
      </c>
      <c r="B3620" s="9">
        <v>2</v>
      </c>
      <c r="C3620" s="9"/>
      <c r="D3620" s="9"/>
      <c r="E3620" s="9"/>
      <c r="F3620" s="9">
        <v>2</v>
      </c>
      <c r="G3620" s="6" t="str">
        <f t="shared" si="131"/>
        <v>nutrients</v>
      </c>
      <c r="H3620" s="6">
        <f t="shared" si="132"/>
        <v>2</v>
      </c>
      <c r="I3620" s="6">
        <f t="shared" si="133"/>
        <v>0</v>
      </c>
    </row>
    <row r="3621" spans="1:9" x14ac:dyDescent="0.35">
      <c r="A3621" s="8" t="s">
        <v>1856</v>
      </c>
      <c r="B3621" s="9">
        <v>1</v>
      </c>
      <c r="C3621" s="9"/>
      <c r="D3621" s="9"/>
      <c r="E3621" s="9"/>
      <c r="F3621" s="9">
        <v>1</v>
      </c>
      <c r="G3621" s="6" t="str">
        <f t="shared" si="131"/>
        <v>oceanography</v>
      </c>
      <c r="H3621" s="6">
        <f t="shared" si="132"/>
        <v>1</v>
      </c>
      <c r="I3621" s="6">
        <f t="shared" si="133"/>
        <v>0</v>
      </c>
    </row>
    <row r="3622" spans="1:9" x14ac:dyDescent="0.35">
      <c r="A3622" s="8" t="s">
        <v>2173</v>
      </c>
      <c r="B3622" s="9">
        <v>1</v>
      </c>
      <c r="C3622" s="9"/>
      <c r="D3622" s="9"/>
      <c r="E3622" s="9"/>
      <c r="F3622" s="9">
        <v>1</v>
      </c>
      <c r="G3622" s="6" t="str">
        <f t="shared" ref="G3622:G3641" si="134">A3622</f>
        <v>optimal fisheries seasonality</v>
      </c>
      <c r="H3622" s="6">
        <f t="shared" ref="H3622:H3641" si="135">B3622</f>
        <v>1</v>
      </c>
      <c r="I3622" s="6">
        <f t="shared" ref="I3622:I3641" si="136">F3622-H3622</f>
        <v>0</v>
      </c>
    </row>
    <row r="3623" spans="1:9" x14ac:dyDescent="0.35">
      <c r="A3623" s="8" t="s">
        <v>2094</v>
      </c>
      <c r="B3623" s="9">
        <v>3</v>
      </c>
      <c r="C3623" s="9"/>
      <c r="D3623" s="9"/>
      <c r="E3623" s="9"/>
      <c r="F3623" s="9">
        <v>3</v>
      </c>
      <c r="G3623" s="6" t="str">
        <f t="shared" si="134"/>
        <v>overexploitation</v>
      </c>
      <c r="H3623" s="6">
        <f t="shared" si="135"/>
        <v>3</v>
      </c>
      <c r="I3623" s="6">
        <f t="shared" si="136"/>
        <v>0</v>
      </c>
    </row>
    <row r="3624" spans="1:9" x14ac:dyDescent="0.35">
      <c r="A3624" s="8" t="s">
        <v>780</v>
      </c>
      <c r="B3624" s="9">
        <v>2</v>
      </c>
      <c r="C3624" s="9"/>
      <c r="D3624" s="9"/>
      <c r="E3624" s="9"/>
      <c r="F3624" s="9">
        <v>2</v>
      </c>
      <c r="G3624" s="6" t="str">
        <f t="shared" si="134"/>
        <v>phytoplankton</v>
      </c>
      <c r="H3624" s="6">
        <f t="shared" si="135"/>
        <v>2</v>
      </c>
      <c r="I3624" s="6">
        <f t="shared" si="136"/>
        <v>0</v>
      </c>
    </row>
    <row r="3625" spans="1:9" x14ac:dyDescent="0.35">
      <c r="A3625" s="8" t="s">
        <v>594</v>
      </c>
      <c r="B3625" s="9">
        <v>1</v>
      </c>
      <c r="C3625" s="9"/>
      <c r="D3625" s="9"/>
      <c r="E3625" s="9"/>
      <c r="F3625" s="9">
        <v>1</v>
      </c>
      <c r="G3625" s="6" t="str">
        <f t="shared" si="134"/>
        <v>plaice</v>
      </c>
      <c r="H3625" s="6">
        <f t="shared" si="135"/>
        <v>1</v>
      </c>
      <c r="I3625" s="6">
        <f t="shared" si="136"/>
        <v>0</v>
      </c>
    </row>
    <row r="3626" spans="1:9" x14ac:dyDescent="0.35">
      <c r="A3626" s="8" t="s">
        <v>2147</v>
      </c>
      <c r="B3626" s="9">
        <v>2</v>
      </c>
      <c r="C3626" s="9"/>
      <c r="D3626" s="9"/>
      <c r="E3626" s="9"/>
      <c r="F3626" s="9">
        <v>2</v>
      </c>
      <c r="G3626" s="6" t="str">
        <f t="shared" si="134"/>
        <v>population productivity</v>
      </c>
      <c r="H3626" s="6">
        <f t="shared" si="135"/>
        <v>2</v>
      </c>
      <c r="I3626" s="6">
        <f t="shared" si="136"/>
        <v>0</v>
      </c>
    </row>
    <row r="3627" spans="1:9" x14ac:dyDescent="0.35">
      <c r="A3627" s="8" t="s">
        <v>733</v>
      </c>
      <c r="B3627" s="9">
        <v>1</v>
      </c>
      <c r="C3627" s="9"/>
      <c r="D3627" s="9"/>
      <c r="E3627" s="9"/>
      <c r="F3627" s="9">
        <v>1</v>
      </c>
      <c r="G3627" s="6" t="str">
        <f t="shared" si="134"/>
        <v>pressures</v>
      </c>
      <c r="H3627" s="6">
        <f t="shared" si="135"/>
        <v>1</v>
      </c>
      <c r="I3627" s="6">
        <f t="shared" si="136"/>
        <v>0</v>
      </c>
    </row>
    <row r="3628" spans="1:9" x14ac:dyDescent="0.35">
      <c r="A3628" s="8" t="s">
        <v>2113</v>
      </c>
      <c r="B3628" s="9">
        <v>1</v>
      </c>
      <c r="C3628" s="9"/>
      <c r="D3628" s="9"/>
      <c r="E3628" s="9"/>
      <c r="F3628" s="9">
        <v>1</v>
      </c>
      <c r="G3628" s="6" t="str">
        <f t="shared" si="134"/>
        <v>projections</v>
      </c>
      <c r="H3628" s="6">
        <f t="shared" si="135"/>
        <v>1</v>
      </c>
      <c r="I3628" s="6">
        <f t="shared" si="136"/>
        <v>0</v>
      </c>
    </row>
    <row r="3629" spans="1:9" x14ac:dyDescent="0.35">
      <c r="A3629" s="8" t="s">
        <v>726</v>
      </c>
      <c r="B3629" s="9">
        <v>1</v>
      </c>
      <c r="C3629" s="9"/>
      <c r="D3629" s="9"/>
      <c r="E3629" s="9"/>
      <c r="F3629" s="9">
        <v>1</v>
      </c>
      <c r="G3629" s="6" t="str">
        <f t="shared" si="134"/>
        <v>recovery</v>
      </c>
      <c r="H3629" s="6">
        <f t="shared" si="135"/>
        <v>1</v>
      </c>
      <c r="I3629" s="6">
        <f t="shared" si="136"/>
        <v>0</v>
      </c>
    </row>
    <row r="3630" spans="1:9" x14ac:dyDescent="0.35">
      <c r="A3630" s="8" t="s">
        <v>1342</v>
      </c>
      <c r="B3630" s="9">
        <v>1</v>
      </c>
      <c r="C3630" s="9"/>
      <c r="D3630" s="9"/>
      <c r="E3630" s="9"/>
      <c r="F3630" s="9">
        <v>1</v>
      </c>
      <c r="G3630" s="6" t="str">
        <f t="shared" si="134"/>
        <v>rivers</v>
      </c>
      <c r="H3630" s="6">
        <f t="shared" si="135"/>
        <v>1</v>
      </c>
      <c r="I3630" s="6">
        <f t="shared" si="136"/>
        <v>0</v>
      </c>
    </row>
    <row r="3631" spans="1:9" x14ac:dyDescent="0.35">
      <c r="A3631" s="8" t="s">
        <v>1334</v>
      </c>
      <c r="B3631" s="9">
        <v>1</v>
      </c>
      <c r="C3631" s="9"/>
      <c r="D3631" s="9"/>
      <c r="E3631" s="9"/>
      <c r="F3631" s="9">
        <v>1</v>
      </c>
      <c r="G3631" s="6" t="str">
        <f t="shared" si="134"/>
        <v>seabass juveniles</v>
      </c>
      <c r="H3631" s="6">
        <f t="shared" si="135"/>
        <v>1</v>
      </c>
      <c r="I3631" s="6">
        <f t="shared" si="136"/>
        <v>0</v>
      </c>
    </row>
    <row r="3632" spans="1:9" x14ac:dyDescent="0.35">
      <c r="A3632" s="8" t="s">
        <v>1335</v>
      </c>
      <c r="B3632" s="9">
        <v>1</v>
      </c>
      <c r="C3632" s="9"/>
      <c r="D3632" s="9"/>
      <c r="E3632" s="9"/>
      <c r="F3632" s="9">
        <v>1</v>
      </c>
      <c r="G3632" s="6" t="str">
        <f t="shared" si="134"/>
        <v>sole juveniles</v>
      </c>
      <c r="H3632" s="6">
        <f t="shared" si="135"/>
        <v>1</v>
      </c>
      <c r="I3632" s="6">
        <f t="shared" si="136"/>
        <v>0</v>
      </c>
    </row>
    <row r="3633" spans="1:12" x14ac:dyDescent="0.35">
      <c r="A3633" s="8" t="s">
        <v>1038</v>
      </c>
      <c r="B3633" s="9">
        <v>2</v>
      </c>
      <c r="C3633" s="9"/>
      <c r="D3633" s="9"/>
      <c r="E3633" s="9"/>
      <c r="F3633" s="9">
        <v>2</v>
      </c>
      <c r="G3633" s="6" t="str">
        <f t="shared" si="134"/>
        <v>spawners</v>
      </c>
      <c r="H3633" s="6">
        <f t="shared" si="135"/>
        <v>2</v>
      </c>
      <c r="I3633" s="6">
        <f t="shared" si="136"/>
        <v>0</v>
      </c>
    </row>
    <row r="3634" spans="1:12" x14ac:dyDescent="0.35">
      <c r="A3634" s="8" t="s">
        <v>1386</v>
      </c>
      <c r="B3634" s="9">
        <v>1</v>
      </c>
      <c r="C3634" s="9"/>
      <c r="D3634" s="9"/>
      <c r="E3634" s="9"/>
      <c r="F3634" s="9">
        <v>1</v>
      </c>
      <c r="G3634" s="6" t="str">
        <f t="shared" si="134"/>
        <v>species competition</v>
      </c>
      <c r="H3634" s="6">
        <f t="shared" si="135"/>
        <v>1</v>
      </c>
      <c r="I3634" s="6">
        <f t="shared" si="136"/>
        <v>0</v>
      </c>
    </row>
    <row r="3635" spans="1:12" x14ac:dyDescent="0.35">
      <c r="A3635" s="8" t="s">
        <v>1392</v>
      </c>
      <c r="B3635" s="9">
        <v>1</v>
      </c>
      <c r="C3635" s="9"/>
      <c r="D3635" s="9"/>
      <c r="E3635" s="9"/>
      <c r="F3635" s="9">
        <v>1</v>
      </c>
      <c r="G3635" s="6" t="str">
        <f t="shared" si="134"/>
        <v>species overlap</v>
      </c>
      <c r="H3635" s="6">
        <f t="shared" si="135"/>
        <v>1</v>
      </c>
      <c r="I3635" s="6">
        <f t="shared" si="136"/>
        <v>0</v>
      </c>
    </row>
    <row r="3636" spans="1:12" x14ac:dyDescent="0.35">
      <c r="A3636" s="8" t="s">
        <v>990</v>
      </c>
      <c r="B3636" s="9">
        <v>1</v>
      </c>
      <c r="C3636" s="9"/>
      <c r="D3636" s="9"/>
      <c r="E3636" s="9"/>
      <c r="F3636" s="9">
        <v>1</v>
      </c>
      <c r="G3636" s="6" t="str">
        <f t="shared" si="134"/>
        <v>stock productivity</v>
      </c>
      <c r="H3636" s="6">
        <f t="shared" si="135"/>
        <v>1</v>
      </c>
      <c r="I3636" s="6">
        <f t="shared" si="136"/>
        <v>0</v>
      </c>
    </row>
    <row r="3637" spans="1:12" x14ac:dyDescent="0.35">
      <c r="A3637" s="8" t="s">
        <v>1367</v>
      </c>
      <c r="B3637" s="9">
        <v>1</v>
      </c>
      <c r="C3637" s="9"/>
      <c r="D3637" s="9"/>
      <c r="E3637" s="9"/>
      <c r="F3637" s="9">
        <v>1</v>
      </c>
      <c r="G3637" s="6" t="str">
        <f t="shared" si="134"/>
        <v>stock thresholds</v>
      </c>
      <c r="H3637" s="6">
        <f t="shared" si="135"/>
        <v>1</v>
      </c>
      <c r="I3637" s="6">
        <f t="shared" si="136"/>
        <v>0</v>
      </c>
    </row>
    <row r="3638" spans="1:12" x14ac:dyDescent="0.35">
      <c r="A3638" s="8" t="s">
        <v>1075</v>
      </c>
      <c r="B3638" s="9">
        <v>1</v>
      </c>
      <c r="C3638" s="9"/>
      <c r="D3638" s="9"/>
      <c r="E3638" s="9"/>
      <c r="F3638" s="9">
        <v>1</v>
      </c>
      <c r="G3638" s="6" t="str">
        <f t="shared" si="134"/>
        <v>sustainable species</v>
      </c>
      <c r="H3638" s="6">
        <f t="shared" si="135"/>
        <v>1</v>
      </c>
      <c r="I3638" s="6">
        <f t="shared" si="136"/>
        <v>0</v>
      </c>
    </row>
    <row r="3639" spans="1:12" x14ac:dyDescent="0.35">
      <c r="A3639" s="8" t="s">
        <v>1181</v>
      </c>
      <c r="B3639" s="9">
        <v>1</v>
      </c>
      <c r="C3639" s="9"/>
      <c r="D3639" s="9"/>
      <c r="E3639" s="9"/>
      <c r="F3639" s="9">
        <v>1</v>
      </c>
      <c r="G3639" s="6" t="str">
        <f t="shared" si="134"/>
        <v>target stocks</v>
      </c>
      <c r="H3639" s="6">
        <f t="shared" si="135"/>
        <v>1</v>
      </c>
      <c r="I3639" s="6">
        <f t="shared" si="136"/>
        <v>0</v>
      </c>
    </row>
    <row r="3640" spans="1:12" x14ac:dyDescent="0.35">
      <c r="A3640" s="8" t="s">
        <v>1111</v>
      </c>
      <c r="B3640" s="9">
        <v>1</v>
      </c>
      <c r="C3640" s="9"/>
      <c r="D3640" s="9"/>
      <c r="E3640" s="9"/>
      <c r="F3640" s="9">
        <v>1</v>
      </c>
      <c r="G3640" s="6" t="str">
        <f t="shared" si="134"/>
        <v>trade-offs</v>
      </c>
      <c r="H3640" s="6">
        <f t="shared" si="135"/>
        <v>1</v>
      </c>
      <c r="I3640" s="6">
        <f t="shared" si="136"/>
        <v>0</v>
      </c>
    </row>
    <row r="3641" spans="1:12" x14ac:dyDescent="0.35">
      <c r="A3641" s="8" t="s">
        <v>1345</v>
      </c>
      <c r="B3641" s="9">
        <v>2</v>
      </c>
      <c r="C3641" s="9"/>
      <c r="D3641" s="9"/>
      <c r="E3641" s="9"/>
      <c r="F3641" s="9">
        <v>2</v>
      </c>
      <c r="G3641" s="6" t="str">
        <f t="shared" si="134"/>
        <v>zooplankton</v>
      </c>
      <c r="H3641" s="6">
        <f t="shared" si="135"/>
        <v>2</v>
      </c>
      <c r="I3641" s="6">
        <f t="shared" si="136"/>
        <v>0</v>
      </c>
    </row>
    <row r="3644" spans="1:12" x14ac:dyDescent="0.35">
      <c r="A3644" s="15" t="s">
        <v>2214</v>
      </c>
      <c r="B3644" s="15" t="s">
        <v>2402</v>
      </c>
      <c r="C3644" s="15" t="s">
        <v>2401</v>
      </c>
      <c r="D3644" s="15" t="s">
        <v>575</v>
      </c>
      <c r="E3644" s="15" t="s">
        <v>2393</v>
      </c>
      <c r="F3644" s="15" t="s">
        <v>9</v>
      </c>
      <c r="G3644" s="15" t="s">
        <v>30</v>
      </c>
      <c r="H3644" s="15" t="s">
        <v>2215</v>
      </c>
      <c r="J3644" s="25" t="s">
        <v>2476</v>
      </c>
      <c r="K3644" s="25"/>
      <c r="L3644" s="25" t="s">
        <v>2473</v>
      </c>
    </row>
    <row r="3645" spans="1:12" x14ac:dyDescent="0.35">
      <c r="A3645" s="8" t="s">
        <v>790</v>
      </c>
      <c r="B3645" s="9"/>
      <c r="C3645" s="9">
        <v>8</v>
      </c>
      <c r="D3645" s="9">
        <v>7</v>
      </c>
      <c r="E3645" s="9">
        <v>3</v>
      </c>
      <c r="F3645" s="9"/>
      <c r="G3645" s="9"/>
      <c r="H3645" s="9">
        <v>18</v>
      </c>
      <c r="I3645" t="str">
        <f t="shared" ref="I3645:I3681" si="137">A3645</f>
        <v>commercial fish/shellfish</v>
      </c>
      <c r="J3645">
        <f t="shared" ref="J3645:J3681" si="138">D3645</f>
        <v>7</v>
      </c>
      <c r="L3645" s="6">
        <f t="shared" ref="L3645:L3681" si="139">H3645-J3645-F3645</f>
        <v>11</v>
      </c>
    </row>
    <row r="3646" spans="1:12" x14ac:dyDescent="0.35">
      <c r="A3646" s="8" t="s">
        <v>98</v>
      </c>
      <c r="B3646" s="9">
        <v>3</v>
      </c>
      <c r="C3646" s="9">
        <v>4</v>
      </c>
      <c r="D3646" s="9">
        <v>15</v>
      </c>
      <c r="E3646" s="9">
        <v>3</v>
      </c>
      <c r="F3646" s="9">
        <v>1</v>
      </c>
      <c r="G3646" s="9"/>
      <c r="H3646" s="9">
        <v>26</v>
      </c>
      <c r="I3646" s="6" t="str">
        <f t="shared" si="137"/>
        <v>climate change</v>
      </c>
      <c r="J3646" s="6">
        <f t="shared" si="138"/>
        <v>15</v>
      </c>
      <c r="L3646" s="6">
        <f t="shared" si="139"/>
        <v>10</v>
      </c>
    </row>
    <row r="3647" spans="1:12" x14ac:dyDescent="0.35">
      <c r="A3647" s="8" t="s">
        <v>28</v>
      </c>
      <c r="B3647" s="9">
        <v>2</v>
      </c>
      <c r="C3647" s="9">
        <v>1</v>
      </c>
      <c r="D3647" s="9">
        <v>2</v>
      </c>
      <c r="E3647" s="9">
        <v>2</v>
      </c>
      <c r="F3647" s="9"/>
      <c r="G3647" s="9"/>
      <c r="H3647" s="9">
        <v>7</v>
      </c>
      <c r="I3647" s="6" t="str">
        <f t="shared" si="137"/>
        <v>pollution</v>
      </c>
      <c r="J3647" s="6">
        <f t="shared" si="138"/>
        <v>2</v>
      </c>
      <c r="L3647" s="6">
        <f t="shared" si="139"/>
        <v>5</v>
      </c>
    </row>
    <row r="3648" spans="1:12" x14ac:dyDescent="0.35">
      <c r="A3648" s="8" t="s">
        <v>1046</v>
      </c>
      <c r="B3648" s="9"/>
      <c r="C3648" s="9">
        <v>2</v>
      </c>
      <c r="D3648" s="9"/>
      <c r="E3648" s="9">
        <v>1</v>
      </c>
      <c r="F3648" s="9"/>
      <c r="G3648" s="9"/>
      <c r="H3648" s="9">
        <v>3</v>
      </c>
      <c r="I3648" s="6" t="str">
        <f t="shared" si="137"/>
        <v>habitats</v>
      </c>
      <c r="J3648" s="6">
        <f t="shared" si="138"/>
        <v>0</v>
      </c>
      <c r="L3648" s="6">
        <f t="shared" si="139"/>
        <v>3</v>
      </c>
    </row>
    <row r="3649" spans="1:12" x14ac:dyDescent="0.35">
      <c r="A3649" s="8" t="s">
        <v>95</v>
      </c>
      <c r="B3649" s="9">
        <v>1</v>
      </c>
      <c r="C3649" s="9">
        <v>1</v>
      </c>
      <c r="D3649" s="9">
        <v>2</v>
      </c>
      <c r="E3649" s="9"/>
      <c r="F3649" s="9"/>
      <c r="G3649" s="9"/>
      <c r="H3649" s="9">
        <v>4</v>
      </c>
      <c r="I3649" s="6" t="str">
        <f t="shared" si="137"/>
        <v>climate</v>
      </c>
      <c r="J3649" s="6">
        <f t="shared" si="138"/>
        <v>2</v>
      </c>
      <c r="L3649" s="6">
        <f t="shared" si="139"/>
        <v>2</v>
      </c>
    </row>
    <row r="3650" spans="1:12" x14ac:dyDescent="0.35">
      <c r="A3650" s="8" t="s">
        <v>1071</v>
      </c>
      <c r="B3650" s="9">
        <v>1</v>
      </c>
      <c r="C3650" s="9"/>
      <c r="D3650" s="9"/>
      <c r="E3650" s="9">
        <v>1</v>
      </c>
      <c r="F3650" s="9"/>
      <c r="G3650" s="9"/>
      <c r="H3650" s="9">
        <v>2</v>
      </c>
      <c r="I3650" s="6" t="str">
        <f t="shared" si="137"/>
        <v>nutrients</v>
      </c>
      <c r="J3650" s="6">
        <f t="shared" si="138"/>
        <v>0</v>
      </c>
      <c r="L3650" s="6">
        <f t="shared" si="139"/>
        <v>2</v>
      </c>
    </row>
    <row r="3651" spans="1:12" x14ac:dyDescent="0.35">
      <c r="A3651" s="8" t="s">
        <v>296</v>
      </c>
      <c r="B3651" s="9"/>
      <c r="C3651" s="9"/>
      <c r="D3651" s="9"/>
      <c r="E3651" s="9"/>
      <c r="F3651" s="9"/>
      <c r="G3651" s="9">
        <v>2</v>
      </c>
      <c r="H3651" s="9">
        <v>2</v>
      </c>
      <c r="I3651" s="6" t="str">
        <f t="shared" si="137"/>
        <v>predation</v>
      </c>
      <c r="J3651" s="6">
        <f t="shared" si="138"/>
        <v>0</v>
      </c>
      <c r="L3651" s="6">
        <f t="shared" si="139"/>
        <v>2</v>
      </c>
    </row>
    <row r="3652" spans="1:12" ht="16.5" customHeight="1" x14ac:dyDescent="0.35">
      <c r="A3652" s="8" t="s">
        <v>209</v>
      </c>
      <c r="B3652" s="9">
        <v>1</v>
      </c>
      <c r="C3652" s="9"/>
      <c r="D3652" s="9">
        <v>4</v>
      </c>
      <c r="E3652" s="9"/>
      <c r="F3652" s="9"/>
      <c r="G3652" s="9"/>
      <c r="H3652" s="9">
        <v>5</v>
      </c>
      <c r="I3652" s="6" t="str">
        <f>A3652</f>
        <v>hake</v>
      </c>
      <c r="J3652" s="6">
        <f>D3652</f>
        <v>4</v>
      </c>
      <c r="L3652" s="6">
        <f>H3652-J3652-F3652</f>
        <v>1</v>
      </c>
    </row>
    <row r="3653" spans="1:12" x14ac:dyDescent="0.35">
      <c r="A3653" s="8" t="s">
        <v>595</v>
      </c>
      <c r="B3653" s="9">
        <v>1</v>
      </c>
      <c r="C3653" s="9"/>
      <c r="D3653" s="9">
        <v>3</v>
      </c>
      <c r="E3653" s="9"/>
      <c r="F3653" s="9"/>
      <c r="G3653" s="9"/>
      <c r="H3653" s="9">
        <v>4</v>
      </c>
      <c r="I3653" s="6" t="str">
        <f>A3653</f>
        <v>mullet</v>
      </c>
      <c r="J3653" s="6">
        <f>D3653</f>
        <v>3</v>
      </c>
      <c r="L3653" s="6">
        <f>H3653-J3653-F3653</f>
        <v>1</v>
      </c>
    </row>
    <row r="3654" spans="1:12" x14ac:dyDescent="0.35">
      <c r="A3654" s="8" t="s">
        <v>722</v>
      </c>
      <c r="B3654" s="9">
        <v>1</v>
      </c>
      <c r="C3654" s="9"/>
      <c r="D3654" s="9">
        <v>3</v>
      </c>
      <c r="E3654" s="9"/>
      <c r="F3654" s="9"/>
      <c r="G3654" s="9"/>
      <c r="H3654" s="9">
        <v>4</v>
      </c>
      <c r="I3654" s="6" t="str">
        <f>A3654</f>
        <v>shrimps</v>
      </c>
      <c r="J3654" s="6">
        <f>D3654</f>
        <v>3</v>
      </c>
      <c r="L3654" s="6">
        <f>H3654-J3654-F3654</f>
        <v>1</v>
      </c>
    </row>
    <row r="3655" spans="1:12" x14ac:dyDescent="0.35">
      <c r="A3655" s="8" t="s">
        <v>1053</v>
      </c>
      <c r="B3655" s="9"/>
      <c r="C3655" s="9"/>
      <c r="D3655" s="9">
        <v>3</v>
      </c>
      <c r="E3655" s="9"/>
      <c r="F3655" s="9"/>
      <c r="G3655" s="9"/>
      <c r="H3655" s="9">
        <v>3</v>
      </c>
      <c r="I3655" s="6" t="str">
        <f>A3655</f>
        <v>environment</v>
      </c>
      <c r="J3655" s="6">
        <f>D3655</f>
        <v>3</v>
      </c>
      <c r="L3655" s="6">
        <f>H3655-J3655-F3655</f>
        <v>0</v>
      </c>
    </row>
    <row r="3656" spans="1:12" x14ac:dyDescent="0.35">
      <c r="A3656" s="8" t="s">
        <v>85</v>
      </c>
      <c r="B3656" s="9"/>
      <c r="C3656" s="9"/>
      <c r="D3656" s="9">
        <v>3</v>
      </c>
      <c r="E3656" s="9"/>
      <c r="F3656" s="9"/>
      <c r="G3656" s="9"/>
      <c r="H3656" s="9">
        <v>3</v>
      </c>
      <c r="I3656" s="6" t="str">
        <f>A3656</f>
        <v>marine mammals</v>
      </c>
      <c r="J3656" s="6">
        <f>D3656</f>
        <v>3</v>
      </c>
      <c r="L3656" s="6">
        <f>H3656-J3656-F3656</f>
        <v>0</v>
      </c>
    </row>
    <row r="3657" spans="1:12" x14ac:dyDescent="0.35">
      <c r="A3657" s="8" t="s">
        <v>111</v>
      </c>
      <c r="B3657" s="9"/>
      <c r="C3657" s="9"/>
      <c r="D3657" s="9"/>
      <c r="E3657" s="9"/>
      <c r="F3657" s="9">
        <v>1</v>
      </c>
      <c r="G3657" s="9">
        <v>1</v>
      </c>
      <c r="H3657" s="9">
        <v>2</v>
      </c>
      <c r="I3657" s="6" t="str">
        <f t="shared" si="137"/>
        <v>cod</v>
      </c>
      <c r="J3657" s="6">
        <f t="shared" si="138"/>
        <v>0</v>
      </c>
      <c r="L3657" s="6">
        <f t="shared" si="139"/>
        <v>1</v>
      </c>
    </row>
    <row r="3658" spans="1:12" x14ac:dyDescent="0.35">
      <c r="A3658" s="8" t="s">
        <v>50</v>
      </c>
      <c r="B3658" s="9"/>
      <c r="C3658" s="9"/>
      <c r="D3658" s="9"/>
      <c r="E3658" s="9"/>
      <c r="F3658" s="9"/>
      <c r="G3658" s="9">
        <v>1</v>
      </c>
      <c r="H3658" s="9">
        <v>1</v>
      </c>
      <c r="I3658" s="6" t="str">
        <f t="shared" si="137"/>
        <v>anchovy</v>
      </c>
      <c r="J3658" s="6">
        <f t="shared" si="138"/>
        <v>0</v>
      </c>
      <c r="L3658" s="6">
        <f t="shared" si="139"/>
        <v>1</v>
      </c>
    </row>
    <row r="3659" spans="1:12" x14ac:dyDescent="0.35">
      <c r="A3659" s="8" t="s">
        <v>650</v>
      </c>
      <c r="B3659" s="9"/>
      <c r="C3659" s="9">
        <v>1</v>
      </c>
      <c r="D3659" s="9"/>
      <c r="E3659" s="9"/>
      <c r="F3659" s="9"/>
      <c r="G3659" s="9"/>
      <c r="H3659" s="9">
        <v>1</v>
      </c>
      <c r="I3659" s="6" t="str">
        <f t="shared" si="137"/>
        <v>benthic habitats</v>
      </c>
      <c r="J3659" s="6">
        <f t="shared" si="138"/>
        <v>0</v>
      </c>
      <c r="L3659" s="6">
        <f t="shared" si="139"/>
        <v>1</v>
      </c>
    </row>
    <row r="3660" spans="1:12" x14ac:dyDescent="0.35">
      <c r="A3660" s="8" t="s">
        <v>2406</v>
      </c>
      <c r="B3660" s="9"/>
      <c r="C3660" s="9">
        <v>1</v>
      </c>
      <c r="D3660" s="9"/>
      <c r="E3660" s="9"/>
      <c r="F3660" s="9"/>
      <c r="G3660" s="9"/>
      <c r="H3660" s="9">
        <v>1</v>
      </c>
      <c r="I3660" s="6" t="str">
        <f t="shared" si="137"/>
        <v>benthtic species</v>
      </c>
      <c r="J3660" s="6">
        <f t="shared" si="138"/>
        <v>0</v>
      </c>
      <c r="L3660" s="6">
        <f t="shared" si="139"/>
        <v>1</v>
      </c>
    </row>
    <row r="3661" spans="1:12" x14ac:dyDescent="0.35">
      <c r="A3661" s="8" t="s">
        <v>2431</v>
      </c>
      <c r="B3661" s="9">
        <v>1</v>
      </c>
      <c r="C3661" s="9"/>
      <c r="D3661" s="9"/>
      <c r="E3661" s="9"/>
      <c r="F3661" s="9"/>
      <c r="G3661" s="9"/>
      <c r="H3661" s="9">
        <v>1</v>
      </c>
      <c r="I3661" s="6" t="str">
        <f t="shared" si="137"/>
        <v xml:space="preserve">blue crab  </v>
      </c>
      <c r="J3661" s="6">
        <f t="shared" si="138"/>
        <v>0</v>
      </c>
      <c r="L3661" s="6">
        <f t="shared" si="139"/>
        <v>1</v>
      </c>
    </row>
    <row r="3662" spans="1:12" x14ac:dyDescent="0.35">
      <c r="A3662" s="8" t="s">
        <v>78</v>
      </c>
      <c r="B3662" s="9"/>
      <c r="C3662" s="9"/>
      <c r="D3662" s="9"/>
      <c r="E3662" s="9"/>
      <c r="F3662" s="9"/>
      <c r="G3662" s="9">
        <v>1</v>
      </c>
      <c r="H3662" s="9">
        <v>1</v>
      </c>
      <c r="I3662" s="6" t="str">
        <f t="shared" si="137"/>
        <v>carrying capacity</v>
      </c>
      <c r="J3662" s="6">
        <f t="shared" si="138"/>
        <v>0</v>
      </c>
      <c r="L3662" s="6">
        <f t="shared" si="139"/>
        <v>1</v>
      </c>
    </row>
    <row r="3663" spans="1:12" x14ac:dyDescent="0.35">
      <c r="A3663" s="8" t="s">
        <v>2396</v>
      </c>
      <c r="B3663" s="9"/>
      <c r="C3663" s="9"/>
      <c r="D3663" s="9"/>
      <c r="E3663" s="9">
        <v>1</v>
      </c>
      <c r="F3663" s="9"/>
      <c r="G3663" s="9"/>
      <c r="H3663" s="9">
        <v>1</v>
      </c>
      <c r="I3663" s="6" t="str">
        <f t="shared" si="137"/>
        <v>deep shrimps</v>
      </c>
      <c r="J3663" s="6">
        <f t="shared" si="138"/>
        <v>0</v>
      </c>
      <c r="L3663" s="6">
        <f t="shared" si="139"/>
        <v>1</v>
      </c>
    </row>
    <row r="3664" spans="1:12" x14ac:dyDescent="0.35">
      <c r="A3664" s="8" t="s">
        <v>960</v>
      </c>
      <c r="B3664" s="9"/>
      <c r="C3664" s="9"/>
      <c r="D3664" s="9"/>
      <c r="E3664" s="9">
        <v>1</v>
      </c>
      <c r="F3664" s="9"/>
      <c r="G3664" s="9"/>
      <c r="H3664" s="9">
        <v>1</v>
      </c>
      <c r="I3664" s="6" t="str">
        <f t="shared" si="137"/>
        <v>demersal fish</v>
      </c>
      <c r="J3664" s="6">
        <f t="shared" si="138"/>
        <v>0</v>
      </c>
      <c r="L3664" s="6">
        <f t="shared" si="139"/>
        <v>1</v>
      </c>
    </row>
    <row r="3665" spans="1:12" x14ac:dyDescent="0.35">
      <c r="A3665" s="8" t="s">
        <v>761</v>
      </c>
      <c r="B3665" s="9">
        <v>1</v>
      </c>
      <c r="C3665" s="9"/>
      <c r="D3665" s="9">
        <v>1</v>
      </c>
      <c r="E3665" s="9"/>
      <c r="F3665" s="9"/>
      <c r="G3665" s="9"/>
      <c r="H3665" s="9">
        <v>2</v>
      </c>
      <c r="I3665" s="6" t="str">
        <f t="shared" si="137"/>
        <v>ecosystem</v>
      </c>
      <c r="J3665" s="6">
        <f t="shared" si="138"/>
        <v>1</v>
      </c>
      <c r="L3665" s="6">
        <f t="shared" si="139"/>
        <v>1</v>
      </c>
    </row>
    <row r="3666" spans="1:12" x14ac:dyDescent="0.35">
      <c r="A3666" s="8" t="s">
        <v>1679</v>
      </c>
      <c r="B3666" s="9">
        <v>1</v>
      </c>
      <c r="C3666" s="9"/>
      <c r="D3666" s="9"/>
      <c r="E3666" s="9"/>
      <c r="F3666" s="9"/>
      <c r="G3666" s="9"/>
      <c r="H3666" s="9">
        <v>1</v>
      </c>
      <c r="I3666" s="6" t="str">
        <f t="shared" si="137"/>
        <v>fish stocks</v>
      </c>
      <c r="J3666" s="6">
        <f t="shared" si="138"/>
        <v>0</v>
      </c>
      <c r="L3666" s="6">
        <f t="shared" si="139"/>
        <v>1</v>
      </c>
    </row>
    <row r="3669" spans="1:12" x14ac:dyDescent="0.35">
      <c r="A3669" s="8" t="s">
        <v>235</v>
      </c>
      <c r="B3669" s="9">
        <v>1</v>
      </c>
      <c r="C3669" s="9"/>
      <c r="D3669" s="9"/>
      <c r="E3669" s="9"/>
      <c r="F3669" s="9"/>
      <c r="G3669" s="9"/>
      <c r="H3669" s="9">
        <v>1</v>
      </c>
      <c r="I3669" s="6" t="str">
        <f t="shared" si="137"/>
        <v>invasive species</v>
      </c>
      <c r="J3669" s="6">
        <f t="shared" si="138"/>
        <v>0</v>
      </c>
      <c r="L3669" s="6">
        <f t="shared" si="139"/>
        <v>1</v>
      </c>
    </row>
    <row r="3670" spans="1:12" x14ac:dyDescent="0.35">
      <c r="A3670" s="8" t="s">
        <v>2428</v>
      </c>
      <c r="B3670" s="9">
        <v>1</v>
      </c>
      <c r="C3670" s="9"/>
      <c r="D3670" s="9"/>
      <c r="E3670" s="9"/>
      <c r="F3670" s="9"/>
      <c r="G3670" s="9"/>
      <c r="H3670" s="9">
        <v>1</v>
      </c>
      <c r="I3670" s="6" t="str">
        <f t="shared" si="137"/>
        <v>lobster</v>
      </c>
      <c r="J3670" s="6">
        <f t="shared" si="138"/>
        <v>0</v>
      </c>
      <c r="L3670" s="6">
        <f t="shared" si="139"/>
        <v>1</v>
      </c>
    </row>
    <row r="3672" spans="1:12" x14ac:dyDescent="0.35">
      <c r="A3672" s="8" t="s">
        <v>280</v>
      </c>
      <c r="B3672" s="9">
        <v>1</v>
      </c>
      <c r="C3672" s="9"/>
      <c r="D3672" s="9"/>
      <c r="E3672" s="9"/>
      <c r="F3672" s="9"/>
      <c r="G3672" s="9"/>
      <c r="H3672" s="9">
        <v>1</v>
      </c>
      <c r="I3672" s="6" t="str">
        <f t="shared" si="137"/>
        <v>octopus</v>
      </c>
      <c r="J3672" s="6">
        <f t="shared" si="138"/>
        <v>0</v>
      </c>
      <c r="L3672" s="6">
        <f t="shared" si="139"/>
        <v>1</v>
      </c>
    </row>
    <row r="3673" spans="1:12" x14ac:dyDescent="0.35">
      <c r="A3673" s="8" t="s">
        <v>2436</v>
      </c>
      <c r="B3673" s="9">
        <v>1</v>
      </c>
      <c r="C3673" s="9"/>
      <c r="D3673" s="9"/>
      <c r="E3673" s="9"/>
      <c r="F3673" s="9"/>
      <c r="G3673" s="9"/>
      <c r="H3673" s="9">
        <v>1</v>
      </c>
      <c r="I3673" s="6" t="str">
        <f t="shared" si="137"/>
        <v>posidonia meadows</v>
      </c>
      <c r="J3673" s="6">
        <f t="shared" si="138"/>
        <v>0</v>
      </c>
      <c r="L3673" s="6">
        <f t="shared" si="139"/>
        <v>1</v>
      </c>
    </row>
    <row r="3674" spans="1:12" x14ac:dyDescent="0.35">
      <c r="A3674" s="8" t="s">
        <v>305</v>
      </c>
      <c r="B3674" s="9"/>
      <c r="C3674" s="9"/>
      <c r="D3674" s="9"/>
      <c r="E3674" s="9"/>
      <c r="F3674" s="9"/>
      <c r="G3674" s="9">
        <v>1</v>
      </c>
      <c r="H3674" s="9">
        <v>1</v>
      </c>
      <c r="I3674" s="6" t="str">
        <f t="shared" si="137"/>
        <v>recovered stocks on other species</v>
      </c>
      <c r="J3674" s="6">
        <f t="shared" si="138"/>
        <v>0</v>
      </c>
      <c r="L3674" s="6">
        <f t="shared" si="139"/>
        <v>1</v>
      </c>
    </row>
    <row r="3675" spans="1:12" x14ac:dyDescent="0.35">
      <c r="A3675" s="8" t="s">
        <v>313</v>
      </c>
      <c r="B3675" s="9"/>
      <c r="C3675" s="9"/>
      <c r="D3675" s="9"/>
      <c r="E3675" s="9"/>
      <c r="F3675" s="9"/>
      <c r="G3675" s="9">
        <v>1</v>
      </c>
      <c r="H3675" s="9">
        <v>1</v>
      </c>
      <c r="I3675" s="6" t="str">
        <f t="shared" si="137"/>
        <v>sardine</v>
      </c>
      <c r="J3675" s="6">
        <f t="shared" si="138"/>
        <v>0</v>
      </c>
      <c r="L3675" s="6">
        <f t="shared" si="139"/>
        <v>1</v>
      </c>
    </row>
    <row r="3677" spans="1:12" x14ac:dyDescent="0.35">
      <c r="A3677" s="8" t="s">
        <v>2395</v>
      </c>
      <c r="B3677" s="9"/>
      <c r="C3677" s="9"/>
      <c r="D3677" s="9"/>
      <c r="E3677" s="9">
        <v>1</v>
      </c>
      <c r="F3677" s="9"/>
      <c r="G3677" s="9"/>
      <c r="H3677" s="9">
        <v>1</v>
      </c>
      <c r="I3677" s="6" t="str">
        <f t="shared" si="137"/>
        <v>small pelagic fish</v>
      </c>
      <c r="J3677" s="6">
        <f t="shared" si="138"/>
        <v>0</v>
      </c>
      <c r="L3677" s="6">
        <f t="shared" si="139"/>
        <v>1</v>
      </c>
    </row>
    <row r="3678" spans="1:12" x14ac:dyDescent="0.35">
      <c r="A3678" s="8" t="s">
        <v>51</v>
      </c>
      <c r="B3678" s="9"/>
      <c r="C3678" s="9"/>
      <c r="D3678" s="9"/>
      <c r="E3678" s="9"/>
      <c r="F3678" s="9"/>
      <c r="G3678" s="9">
        <v>1</v>
      </c>
      <c r="H3678" s="9">
        <v>1</v>
      </c>
      <c r="I3678" s="6" t="str">
        <f t="shared" si="137"/>
        <v>small pelagics</v>
      </c>
      <c r="J3678" s="6">
        <f t="shared" si="138"/>
        <v>0</v>
      </c>
      <c r="L3678" s="6">
        <f t="shared" si="139"/>
        <v>1</v>
      </c>
    </row>
    <row r="3679" spans="1:12" x14ac:dyDescent="0.35">
      <c r="A3679" s="8" t="s">
        <v>369</v>
      </c>
      <c r="B3679" s="9"/>
      <c r="C3679" s="9">
        <v>1</v>
      </c>
      <c r="D3679" s="9"/>
      <c r="E3679" s="9"/>
      <c r="F3679" s="9"/>
      <c r="G3679" s="9"/>
      <c r="H3679" s="9">
        <v>1</v>
      </c>
      <c r="I3679" s="6" t="str">
        <f t="shared" si="137"/>
        <v>tuna</v>
      </c>
      <c r="J3679" s="6">
        <f t="shared" si="138"/>
        <v>0</v>
      </c>
      <c r="L3679" s="6">
        <f t="shared" si="139"/>
        <v>1</v>
      </c>
    </row>
    <row r="3680" spans="1:12" x14ac:dyDescent="0.35">
      <c r="A3680" s="8" t="s">
        <v>2199</v>
      </c>
      <c r="B3680" s="9"/>
      <c r="C3680" s="9"/>
      <c r="D3680" s="9"/>
      <c r="E3680" s="9"/>
      <c r="F3680" s="9">
        <v>1</v>
      </c>
      <c r="G3680" s="9"/>
      <c r="H3680" s="9">
        <v>1</v>
      </c>
      <c r="I3680" s="6" t="str">
        <f t="shared" si="137"/>
        <v>healthy age distribution</v>
      </c>
      <c r="J3680" s="6">
        <f t="shared" si="138"/>
        <v>0</v>
      </c>
      <c r="L3680" s="6">
        <f t="shared" si="139"/>
        <v>0</v>
      </c>
    </row>
    <row r="3681" spans="1:12" x14ac:dyDescent="0.35">
      <c r="A3681" s="8" t="s">
        <v>249</v>
      </c>
      <c r="B3681" s="9"/>
      <c r="C3681" s="9"/>
      <c r="D3681" s="9"/>
      <c r="E3681" s="9"/>
      <c r="F3681" s="9">
        <v>1</v>
      </c>
      <c r="G3681" s="9"/>
      <c r="H3681" s="9">
        <v>1</v>
      </c>
      <c r="I3681" s="6" t="str">
        <f t="shared" si="137"/>
        <v>mackerel</v>
      </c>
      <c r="J3681" s="6">
        <f t="shared" si="138"/>
        <v>0</v>
      </c>
      <c r="L3681" s="6">
        <f t="shared" si="139"/>
        <v>0</v>
      </c>
    </row>
    <row r="3682" spans="1:12" x14ac:dyDescent="0.35">
      <c r="A3682" s="8" t="s">
        <v>319</v>
      </c>
      <c r="B3682" s="9"/>
      <c r="C3682" s="9"/>
      <c r="D3682" s="9"/>
      <c r="E3682" s="9"/>
      <c r="F3682" s="9">
        <v>1</v>
      </c>
      <c r="G3682" s="9"/>
      <c r="H3682" s="9">
        <v>1</v>
      </c>
      <c r="I3682" s="6" t="str">
        <f t="shared" ref="I3682:I3708" si="140">A3682</f>
        <v>seabass</v>
      </c>
      <c r="J3682" s="6">
        <f t="shared" ref="J3682:J3708" si="141">D3682</f>
        <v>0</v>
      </c>
      <c r="L3682" s="6">
        <f t="shared" ref="L3682:L3708" si="142">H3682-J3682-F3682</f>
        <v>0</v>
      </c>
    </row>
    <row r="3683" spans="1:12" x14ac:dyDescent="0.35">
      <c r="A3683" s="8" t="s">
        <v>1027</v>
      </c>
      <c r="B3683" s="9"/>
      <c r="C3683" s="9"/>
      <c r="D3683" s="9">
        <v>1</v>
      </c>
      <c r="E3683" s="9"/>
      <c r="F3683" s="9"/>
      <c r="G3683" s="9"/>
      <c r="H3683" s="9">
        <v>1</v>
      </c>
      <c r="I3683" s="6" t="str">
        <f t="shared" si="140"/>
        <v>anglerfish</v>
      </c>
      <c r="J3683" s="6">
        <f t="shared" si="141"/>
        <v>1</v>
      </c>
      <c r="L3683" s="6">
        <f t="shared" si="142"/>
        <v>0</v>
      </c>
    </row>
    <row r="3684" spans="1:12" x14ac:dyDescent="0.35">
      <c r="A3684" s="8" t="s">
        <v>753</v>
      </c>
      <c r="B3684" s="9"/>
      <c r="C3684" s="9"/>
      <c r="D3684" s="9">
        <v>2</v>
      </c>
      <c r="E3684" s="9"/>
      <c r="F3684" s="9"/>
      <c r="G3684" s="9"/>
      <c r="H3684" s="9">
        <v>2</v>
      </c>
      <c r="I3684" s="6" t="str">
        <f t="shared" si="140"/>
        <v>catch</v>
      </c>
      <c r="J3684" s="6">
        <f t="shared" si="141"/>
        <v>2</v>
      </c>
      <c r="L3684" s="6">
        <f t="shared" si="142"/>
        <v>0</v>
      </c>
    </row>
    <row r="3685" spans="1:12" x14ac:dyDescent="0.35">
      <c r="A3685" s="8" t="s">
        <v>2072</v>
      </c>
      <c r="B3685" s="9"/>
      <c r="C3685" s="9"/>
      <c r="D3685" s="9">
        <v>1</v>
      </c>
      <c r="E3685" s="9"/>
      <c r="F3685" s="9"/>
      <c r="G3685" s="9"/>
      <c r="H3685" s="9">
        <v>1</v>
      </c>
      <c r="I3685" s="6" t="str">
        <f t="shared" si="140"/>
        <v>catch of juveniles</v>
      </c>
      <c r="J3685" s="6">
        <f t="shared" si="141"/>
        <v>1</v>
      </c>
      <c r="L3685" s="6">
        <f t="shared" si="142"/>
        <v>0</v>
      </c>
    </row>
    <row r="3686" spans="1:12" x14ac:dyDescent="0.35">
      <c r="A3686" s="8" t="s">
        <v>2097</v>
      </c>
      <c r="B3686" s="9"/>
      <c r="C3686" s="9"/>
      <c r="D3686" s="9">
        <v>1</v>
      </c>
      <c r="E3686" s="9"/>
      <c r="F3686" s="9"/>
      <c r="G3686" s="9"/>
      <c r="H3686" s="9">
        <v>1</v>
      </c>
      <c r="I3686" s="6" t="str">
        <f t="shared" si="140"/>
        <v>connectivity</v>
      </c>
      <c r="J3686" s="6">
        <f t="shared" si="141"/>
        <v>1</v>
      </c>
      <c r="L3686" s="6">
        <f t="shared" si="142"/>
        <v>0</v>
      </c>
    </row>
    <row r="3687" spans="1:12" x14ac:dyDescent="0.35">
      <c r="A3687" s="8" t="s">
        <v>126</v>
      </c>
      <c r="B3687" s="9"/>
      <c r="C3687" s="9"/>
      <c r="D3687" s="9">
        <v>1</v>
      </c>
      <c r="E3687" s="9"/>
      <c r="F3687" s="9"/>
      <c r="G3687" s="9"/>
      <c r="H3687" s="9">
        <v>1</v>
      </c>
      <c r="I3687" s="6" t="str">
        <f t="shared" si="140"/>
        <v>crabs</v>
      </c>
      <c r="J3687" s="6">
        <f t="shared" si="141"/>
        <v>1</v>
      </c>
      <c r="L3687" s="6">
        <f t="shared" si="142"/>
        <v>0</v>
      </c>
    </row>
    <row r="3689" spans="1:12" x14ac:dyDescent="0.35">
      <c r="A3689" s="8" t="s">
        <v>2086</v>
      </c>
      <c r="B3689" s="9"/>
      <c r="C3689" s="9"/>
      <c r="D3689" s="9">
        <v>1</v>
      </c>
      <c r="E3689" s="9"/>
      <c r="F3689" s="9"/>
      <c r="G3689" s="9"/>
      <c r="H3689" s="9">
        <v>1</v>
      </c>
      <c r="I3689" s="6" t="str">
        <f t="shared" si="140"/>
        <v>environmental scenarios</v>
      </c>
      <c r="J3689" s="6">
        <f t="shared" si="141"/>
        <v>1</v>
      </c>
      <c r="L3689" s="6">
        <f t="shared" si="142"/>
        <v>0</v>
      </c>
    </row>
    <row r="3690" spans="1:12" x14ac:dyDescent="0.35">
      <c r="A3690" s="8" t="s">
        <v>194</v>
      </c>
      <c r="B3690" s="9"/>
      <c r="C3690" s="9"/>
      <c r="D3690" s="9">
        <v>2</v>
      </c>
      <c r="E3690" s="9"/>
      <c r="F3690" s="9"/>
      <c r="G3690" s="9"/>
      <c r="H3690" s="9">
        <v>2</v>
      </c>
      <c r="I3690" s="6" t="str">
        <f t="shared" si="140"/>
        <v>essential fish habitats</v>
      </c>
      <c r="J3690" s="6">
        <f t="shared" si="141"/>
        <v>2</v>
      </c>
      <c r="L3690" s="6">
        <f t="shared" si="142"/>
        <v>0</v>
      </c>
    </row>
    <row r="3691" spans="1:12" x14ac:dyDescent="0.35">
      <c r="A3691" s="8" t="s">
        <v>1624</v>
      </c>
      <c r="B3691" s="9"/>
      <c r="C3691" s="9"/>
      <c r="D3691" s="9">
        <v>2</v>
      </c>
      <c r="E3691" s="9"/>
      <c r="F3691" s="9"/>
      <c r="G3691" s="9"/>
      <c r="H3691" s="9">
        <v>2</v>
      </c>
      <c r="I3691" s="6" t="str">
        <f t="shared" si="140"/>
        <v>eutrophication</v>
      </c>
      <c r="J3691" s="6">
        <f t="shared" si="141"/>
        <v>2</v>
      </c>
      <c r="L3691" s="6">
        <f t="shared" si="142"/>
        <v>0</v>
      </c>
    </row>
    <row r="3692" spans="1:12" x14ac:dyDescent="0.35">
      <c r="A3692" s="8" t="s">
        <v>1030</v>
      </c>
      <c r="B3692" s="9"/>
      <c r="C3692" s="9"/>
      <c r="D3692" s="9">
        <v>1</v>
      </c>
      <c r="E3692" s="9"/>
      <c r="F3692" s="9"/>
      <c r="G3692" s="9"/>
      <c r="H3692" s="9">
        <v>1</v>
      </c>
      <c r="I3692" s="6" t="str">
        <f t="shared" si="140"/>
        <v>fish</v>
      </c>
      <c r="J3692" s="6">
        <f t="shared" si="141"/>
        <v>1</v>
      </c>
      <c r="L3692" s="6">
        <f t="shared" si="142"/>
        <v>0</v>
      </c>
    </row>
    <row r="3693" spans="1:12" x14ac:dyDescent="0.35">
      <c r="A3693" s="8" t="s">
        <v>2095</v>
      </c>
      <c r="B3693" s="9"/>
      <c r="C3693" s="9"/>
      <c r="D3693" s="9">
        <v>1</v>
      </c>
      <c r="E3693" s="9"/>
      <c r="F3693" s="9"/>
      <c r="G3693" s="9"/>
      <c r="H3693" s="9">
        <v>1</v>
      </c>
      <c r="I3693" s="6" t="str">
        <f t="shared" si="140"/>
        <v>fish growth</v>
      </c>
      <c r="J3693" s="6">
        <f t="shared" si="141"/>
        <v>1</v>
      </c>
      <c r="L3693" s="6">
        <f t="shared" si="142"/>
        <v>0</v>
      </c>
    </row>
    <row r="3694" spans="1:12" x14ac:dyDescent="0.35">
      <c r="A3694" s="8" t="s">
        <v>2096</v>
      </c>
      <c r="B3694" s="9"/>
      <c r="C3694" s="9"/>
      <c r="D3694" s="9">
        <v>1</v>
      </c>
      <c r="E3694" s="9"/>
      <c r="F3694" s="9"/>
      <c r="G3694" s="9"/>
      <c r="H3694" s="9">
        <v>1</v>
      </c>
      <c r="I3694" s="6" t="str">
        <f t="shared" si="140"/>
        <v>fish recruitment</v>
      </c>
      <c r="J3694" s="6">
        <f t="shared" si="141"/>
        <v>1</v>
      </c>
      <c r="L3694" s="6">
        <f t="shared" si="142"/>
        <v>0</v>
      </c>
    </row>
    <row r="3695" spans="1:12" x14ac:dyDescent="0.35">
      <c r="A3695" s="8" t="s">
        <v>745</v>
      </c>
      <c r="B3695" s="9"/>
      <c r="C3695" s="9"/>
      <c r="D3695" s="9">
        <v>1</v>
      </c>
      <c r="E3695" s="9"/>
      <c r="F3695" s="9"/>
      <c r="G3695" s="9"/>
      <c r="H3695" s="9">
        <v>1</v>
      </c>
      <c r="I3695" s="6" t="str">
        <f t="shared" si="140"/>
        <v>GES</v>
      </c>
      <c r="J3695" s="6">
        <f t="shared" si="141"/>
        <v>1</v>
      </c>
      <c r="L3695" s="6">
        <f t="shared" si="142"/>
        <v>0</v>
      </c>
    </row>
    <row r="3696" spans="1:12" x14ac:dyDescent="0.35">
      <c r="A3696" s="8" t="s">
        <v>1320</v>
      </c>
      <c r="B3696" s="9"/>
      <c r="C3696" s="9"/>
      <c r="D3696" s="9">
        <v>1</v>
      </c>
      <c r="E3696" s="9"/>
      <c r="F3696" s="9"/>
      <c r="G3696" s="9"/>
      <c r="H3696" s="9">
        <v>1</v>
      </c>
      <c r="I3696" s="6" t="str">
        <f t="shared" si="140"/>
        <v>juveniles</v>
      </c>
      <c r="J3696" s="6">
        <f t="shared" si="141"/>
        <v>1</v>
      </c>
      <c r="L3696" s="6">
        <f t="shared" si="142"/>
        <v>0</v>
      </c>
    </row>
    <row r="3698" spans="1:12" x14ac:dyDescent="0.35">
      <c r="A3698" s="8" t="s">
        <v>2060</v>
      </c>
      <c r="B3698" s="9"/>
      <c r="C3698" s="9"/>
      <c r="D3698" s="9">
        <v>1</v>
      </c>
      <c r="E3698" s="9"/>
      <c r="F3698" s="9"/>
      <c r="G3698" s="9"/>
      <c r="H3698" s="9">
        <v>1</v>
      </c>
      <c r="I3698" s="6" t="str">
        <f t="shared" si="140"/>
        <v>marine ressources</v>
      </c>
      <c r="J3698" s="6">
        <f t="shared" si="141"/>
        <v>1</v>
      </c>
      <c r="L3698" s="6">
        <f t="shared" si="142"/>
        <v>0</v>
      </c>
    </row>
    <row r="3699" spans="1:12" x14ac:dyDescent="0.35">
      <c r="A3699" s="8" t="s">
        <v>593</v>
      </c>
      <c r="B3699" s="9"/>
      <c r="C3699" s="9"/>
      <c r="D3699" s="9">
        <v>2</v>
      </c>
      <c r="E3699" s="9"/>
      <c r="F3699" s="9"/>
      <c r="G3699" s="9"/>
      <c r="H3699" s="9">
        <v>2</v>
      </c>
      <c r="I3699" s="6" t="str">
        <f t="shared" si="140"/>
        <v>nephrops</v>
      </c>
      <c r="J3699" s="6">
        <f t="shared" si="141"/>
        <v>2</v>
      </c>
      <c r="L3699" s="6">
        <f t="shared" si="142"/>
        <v>0</v>
      </c>
    </row>
    <row r="3700" spans="1:12" x14ac:dyDescent="0.35">
      <c r="A3700" s="8" t="s">
        <v>1066</v>
      </c>
      <c r="B3700" s="9"/>
      <c r="C3700" s="9"/>
      <c r="D3700" s="9">
        <v>2</v>
      </c>
      <c r="E3700" s="9"/>
      <c r="F3700" s="9"/>
      <c r="G3700" s="9"/>
      <c r="H3700" s="9">
        <v>2</v>
      </c>
      <c r="I3700" s="6" t="str">
        <f t="shared" si="140"/>
        <v>nurseries</v>
      </c>
      <c r="J3700" s="6">
        <f t="shared" si="141"/>
        <v>2</v>
      </c>
      <c r="L3700" s="6">
        <f t="shared" si="142"/>
        <v>0</v>
      </c>
    </row>
    <row r="3701" spans="1:12" x14ac:dyDescent="0.35">
      <c r="A3701" s="8" t="s">
        <v>2094</v>
      </c>
      <c r="B3701" s="9"/>
      <c r="C3701" s="9"/>
      <c r="D3701" s="9">
        <v>1</v>
      </c>
      <c r="E3701" s="9"/>
      <c r="F3701" s="9"/>
      <c r="G3701" s="9"/>
      <c r="H3701" s="9">
        <v>1</v>
      </c>
      <c r="I3701" s="6" t="str">
        <f t="shared" si="140"/>
        <v>overexploitation</v>
      </c>
      <c r="J3701" s="6">
        <f t="shared" si="141"/>
        <v>1</v>
      </c>
      <c r="L3701" s="6">
        <f t="shared" si="142"/>
        <v>0</v>
      </c>
    </row>
    <row r="3702" spans="1:12" x14ac:dyDescent="0.35">
      <c r="A3702" s="8" t="s">
        <v>2101</v>
      </c>
      <c r="B3702" s="9"/>
      <c r="C3702" s="9"/>
      <c r="D3702" s="9">
        <v>1</v>
      </c>
      <c r="E3702" s="9"/>
      <c r="F3702" s="9"/>
      <c r="G3702" s="9"/>
      <c r="H3702" s="9">
        <v>1</v>
      </c>
      <c r="I3702" s="6" t="str">
        <f t="shared" si="140"/>
        <v>picarel</v>
      </c>
      <c r="J3702" s="6">
        <f t="shared" si="141"/>
        <v>1</v>
      </c>
      <c r="L3702" s="6">
        <f t="shared" si="142"/>
        <v>0</v>
      </c>
    </row>
    <row r="3703" spans="1:12" x14ac:dyDescent="0.35">
      <c r="A3703" s="8" t="s">
        <v>322</v>
      </c>
      <c r="B3703" s="9"/>
      <c r="C3703" s="9"/>
      <c r="D3703" s="9">
        <v>2</v>
      </c>
      <c r="E3703" s="9"/>
      <c r="F3703" s="9"/>
      <c r="G3703" s="9"/>
      <c r="H3703" s="9">
        <v>2</v>
      </c>
      <c r="I3703" s="6" t="str">
        <f t="shared" si="140"/>
        <v>seabirds</v>
      </c>
      <c r="J3703" s="6">
        <f t="shared" si="141"/>
        <v>2</v>
      </c>
      <c r="L3703" s="6">
        <f t="shared" si="142"/>
        <v>0</v>
      </c>
    </row>
    <row r="3704" spans="1:12" x14ac:dyDescent="0.35">
      <c r="A3704" s="8" t="s">
        <v>934</v>
      </c>
      <c r="B3704" s="9"/>
      <c r="C3704" s="9"/>
      <c r="D3704" s="9">
        <v>1</v>
      </c>
      <c r="E3704" s="9"/>
      <c r="F3704" s="9"/>
      <c r="G3704" s="9"/>
      <c r="H3704" s="9">
        <v>1</v>
      </c>
      <c r="I3704" s="6" t="str">
        <f t="shared" si="140"/>
        <v>spawning areas</v>
      </c>
      <c r="J3704" s="6">
        <f t="shared" si="141"/>
        <v>1</v>
      </c>
      <c r="L3704" s="6">
        <f t="shared" si="142"/>
        <v>0</v>
      </c>
    </row>
    <row r="3705" spans="1:12" x14ac:dyDescent="0.35">
      <c r="A3705" s="8" t="s">
        <v>2071</v>
      </c>
      <c r="B3705" s="9"/>
      <c r="C3705" s="9"/>
      <c r="D3705" s="9">
        <v>1</v>
      </c>
      <c r="E3705" s="9"/>
      <c r="F3705" s="9"/>
      <c r="G3705" s="9"/>
      <c r="H3705" s="9">
        <v>1</v>
      </c>
      <c r="I3705" s="6" t="str">
        <f t="shared" si="140"/>
        <v>spawning potential of commercial stocks</v>
      </c>
      <c r="J3705" s="6">
        <f t="shared" si="141"/>
        <v>1</v>
      </c>
      <c r="L3705" s="6">
        <f t="shared" si="142"/>
        <v>0</v>
      </c>
    </row>
    <row r="3706" spans="1:12" x14ac:dyDescent="0.35">
      <c r="A3706" s="8" t="s">
        <v>990</v>
      </c>
      <c r="B3706" s="9"/>
      <c r="C3706" s="9"/>
      <c r="D3706" s="9">
        <v>2</v>
      </c>
      <c r="E3706" s="9"/>
      <c r="F3706" s="9"/>
      <c r="G3706" s="9"/>
      <c r="H3706" s="9">
        <v>2</v>
      </c>
      <c r="I3706" s="6" t="str">
        <f t="shared" si="140"/>
        <v>stock productivity</v>
      </c>
      <c r="J3706" s="6">
        <f t="shared" si="141"/>
        <v>2</v>
      </c>
      <c r="L3706" s="6">
        <f t="shared" si="142"/>
        <v>0</v>
      </c>
    </row>
    <row r="3707" spans="1:12" x14ac:dyDescent="0.35">
      <c r="A3707" s="8" t="s">
        <v>2100</v>
      </c>
      <c r="B3707" s="9"/>
      <c r="C3707" s="9"/>
      <c r="D3707" s="9">
        <v>1</v>
      </c>
      <c r="E3707" s="9"/>
      <c r="F3707" s="9"/>
      <c r="G3707" s="9"/>
      <c r="H3707" s="9">
        <v>1</v>
      </c>
      <c r="I3707" s="6" t="str">
        <f t="shared" si="140"/>
        <v>stock recovery</v>
      </c>
      <c r="J3707" s="6">
        <f t="shared" si="141"/>
        <v>1</v>
      </c>
      <c r="L3707" s="6">
        <f t="shared" si="142"/>
        <v>0</v>
      </c>
    </row>
    <row r="3708" spans="1:12" x14ac:dyDescent="0.35">
      <c r="A3708" s="8" t="s">
        <v>2093</v>
      </c>
      <c r="B3708" s="9"/>
      <c r="C3708" s="9"/>
      <c r="D3708" s="9">
        <v>1</v>
      </c>
      <c r="E3708" s="9"/>
      <c r="F3708" s="9"/>
      <c r="G3708" s="9"/>
      <c r="H3708" s="9">
        <v>1</v>
      </c>
      <c r="I3708" s="6" t="str">
        <f t="shared" si="140"/>
        <v>target demersal species</v>
      </c>
      <c r="J3708" s="6">
        <f t="shared" si="141"/>
        <v>1</v>
      </c>
      <c r="L3708" s="6">
        <f t="shared" si="142"/>
        <v>0</v>
      </c>
    </row>
    <row r="3711" spans="1:12" x14ac:dyDescent="0.35">
      <c r="A3711" s="15" t="s">
        <v>2214</v>
      </c>
      <c r="B3711" s="15" t="s">
        <v>2402</v>
      </c>
      <c r="C3711" s="15" t="s">
        <v>2401</v>
      </c>
      <c r="D3711" s="15" t="s">
        <v>575</v>
      </c>
      <c r="E3711" s="15" t="s">
        <v>2393</v>
      </c>
      <c r="F3711" s="15" t="s">
        <v>9</v>
      </c>
      <c r="G3711" s="15" t="s">
        <v>30</v>
      </c>
      <c r="H3711" s="15" t="s">
        <v>2215</v>
      </c>
      <c r="I3711" s="6"/>
      <c r="J3711" s="25" t="s">
        <v>2476</v>
      </c>
      <c r="K3711" s="25"/>
      <c r="L3711" s="25" t="s">
        <v>2473</v>
      </c>
    </row>
    <row r="3712" spans="1:12" x14ac:dyDescent="0.35">
      <c r="A3712" s="8" t="s">
        <v>399</v>
      </c>
      <c r="B3712" s="9">
        <v>2</v>
      </c>
      <c r="C3712" s="9">
        <v>2</v>
      </c>
      <c r="D3712" s="9">
        <v>7</v>
      </c>
      <c r="E3712" s="9">
        <v>1</v>
      </c>
      <c r="F3712" s="9"/>
      <c r="G3712" s="9"/>
      <c r="H3712" s="9">
        <v>12</v>
      </c>
      <c r="I3712" s="6" t="str">
        <f>A3719</f>
        <v>PET species</v>
      </c>
      <c r="J3712" s="6">
        <f>D3716</f>
        <v>3</v>
      </c>
      <c r="L3712" s="6">
        <f>H3716-J3712-F3716</f>
        <v>6</v>
      </c>
    </row>
    <row r="3713" spans="1:12" x14ac:dyDescent="0.35">
      <c r="A3713" s="8" t="s">
        <v>1046</v>
      </c>
      <c r="B3713" s="9"/>
      <c r="C3713" s="9">
        <v>3</v>
      </c>
      <c r="D3713" s="9"/>
      <c r="E3713" s="9">
        <v>1</v>
      </c>
      <c r="F3713" s="9"/>
      <c r="G3713" s="9"/>
      <c r="H3713" s="9">
        <v>4</v>
      </c>
      <c r="I3713" s="6" t="str">
        <f>A3712</f>
        <v>litter</v>
      </c>
      <c r="J3713" s="6">
        <f>D3712</f>
        <v>7</v>
      </c>
      <c r="L3713" s="6">
        <f>H3712-J3713-F3712</f>
        <v>5</v>
      </c>
    </row>
    <row r="3714" spans="1:12" x14ac:dyDescent="0.35">
      <c r="A3714" s="8" t="s">
        <v>235</v>
      </c>
      <c r="B3714" s="9">
        <v>2</v>
      </c>
      <c r="C3714" s="9"/>
      <c r="D3714" s="9"/>
      <c r="E3714" s="9">
        <v>2</v>
      </c>
      <c r="F3714" s="9"/>
      <c r="G3714" s="9"/>
      <c r="H3714" s="9">
        <v>4</v>
      </c>
      <c r="I3714" s="6" t="str">
        <f>A3713</f>
        <v>habitats</v>
      </c>
      <c r="J3714" s="6">
        <f>D3713</f>
        <v>0</v>
      </c>
      <c r="L3714" s="6">
        <f>H3713-J3714-F3713</f>
        <v>4</v>
      </c>
    </row>
    <row r="3715" spans="1:12" x14ac:dyDescent="0.35">
      <c r="A3715" s="8" t="s">
        <v>85</v>
      </c>
      <c r="B3715" s="9">
        <v>3</v>
      </c>
      <c r="C3715" s="9"/>
      <c r="D3715" s="9">
        <v>3</v>
      </c>
      <c r="E3715" s="9"/>
      <c r="F3715" s="9"/>
      <c r="G3715" s="9">
        <v>1</v>
      </c>
      <c r="H3715" s="9">
        <v>7</v>
      </c>
      <c r="I3715" s="6" t="str">
        <f>A3714</f>
        <v>invasive species</v>
      </c>
      <c r="J3715" s="6">
        <f>D3714</f>
        <v>0</v>
      </c>
      <c r="L3715" s="6">
        <f>H3714-J3715-F3714</f>
        <v>4</v>
      </c>
    </row>
    <row r="3716" spans="1:12" x14ac:dyDescent="0.35">
      <c r="A3716" s="8" t="s">
        <v>180</v>
      </c>
      <c r="B3716" s="9">
        <v>1</v>
      </c>
      <c r="C3716" s="9">
        <v>3</v>
      </c>
      <c r="D3716" s="9">
        <v>3</v>
      </c>
      <c r="E3716" s="9"/>
      <c r="F3716" s="9"/>
      <c r="G3716" s="9">
        <v>2</v>
      </c>
      <c r="H3716" s="9">
        <v>9</v>
      </c>
      <c r="I3716" s="6" t="str">
        <f>A3715</f>
        <v>marine mammals</v>
      </c>
      <c r="J3716" s="6">
        <f>D3715</f>
        <v>3</v>
      </c>
      <c r="L3716" s="6">
        <f>H3715-J3716-F3715</f>
        <v>4</v>
      </c>
    </row>
    <row r="3717" spans="1:12" x14ac:dyDescent="0.35">
      <c r="A3717" s="8" t="s">
        <v>461</v>
      </c>
      <c r="B3717" s="9">
        <v>4</v>
      </c>
      <c r="C3717" s="9"/>
      <c r="D3717" s="9">
        <v>5</v>
      </c>
      <c r="E3717" s="9"/>
      <c r="F3717" s="9"/>
      <c r="G3717" s="9"/>
      <c r="H3717" s="9">
        <v>9</v>
      </c>
      <c r="I3717" s="6" t="str">
        <f>A3717</f>
        <v>turtles</v>
      </c>
      <c r="J3717" s="6">
        <f>D3717</f>
        <v>5</v>
      </c>
      <c r="L3717" s="6">
        <f>H3717-J3717-F3717</f>
        <v>4</v>
      </c>
    </row>
    <row r="3718" spans="1:12" x14ac:dyDescent="0.35">
      <c r="A3718" s="8" t="s">
        <v>165</v>
      </c>
      <c r="B3718" s="9"/>
      <c r="C3718" s="9"/>
      <c r="D3718" s="9"/>
      <c r="E3718" s="9"/>
      <c r="F3718" s="9"/>
      <c r="G3718" s="9">
        <v>2</v>
      </c>
      <c r="H3718" s="9">
        <v>2</v>
      </c>
      <c r="I3718" s="6" t="str">
        <f>A3718</f>
        <v>elasmobranchs</v>
      </c>
      <c r="J3718" s="6">
        <f>D3718</f>
        <v>0</v>
      </c>
      <c r="L3718" s="6">
        <f>H3718-J3718-F3718</f>
        <v>2</v>
      </c>
    </row>
    <row r="3719" spans="1:12" x14ac:dyDescent="0.35">
      <c r="A3719" s="8" t="s">
        <v>178</v>
      </c>
      <c r="B3719" s="9"/>
      <c r="C3719" s="9"/>
      <c r="D3719" s="9"/>
      <c r="E3719" s="9"/>
      <c r="F3719" s="9"/>
      <c r="G3719" s="9"/>
      <c r="H3719" s="9"/>
      <c r="I3719" s="6" t="str">
        <f>A3720</f>
        <v>predation</v>
      </c>
      <c r="J3719" s="6">
        <f>D3720</f>
        <v>0</v>
      </c>
      <c r="L3719" s="6">
        <f>H3720-J3719-F3720</f>
        <v>2</v>
      </c>
    </row>
    <row r="3720" spans="1:12" x14ac:dyDescent="0.35">
      <c r="A3720" s="8" t="s">
        <v>296</v>
      </c>
      <c r="B3720" s="9"/>
      <c r="C3720" s="9"/>
      <c r="D3720" s="9"/>
      <c r="E3720" s="9"/>
      <c r="F3720" s="9"/>
      <c r="G3720" s="9">
        <v>2</v>
      </c>
      <c r="H3720" s="9">
        <v>2</v>
      </c>
      <c r="I3720" s="6" t="str">
        <f>A3721</f>
        <v>benthic habitats</v>
      </c>
      <c r="J3720" s="6">
        <f>D3721</f>
        <v>10</v>
      </c>
      <c r="L3720" s="6">
        <f>H3721-J3720-F3721</f>
        <v>1</v>
      </c>
    </row>
    <row r="3721" spans="1:12" x14ac:dyDescent="0.35">
      <c r="A3721" s="8" t="s">
        <v>650</v>
      </c>
      <c r="B3721" s="9"/>
      <c r="C3721" s="9">
        <v>1</v>
      </c>
      <c r="D3721" s="9">
        <v>10</v>
      </c>
      <c r="E3721" s="9"/>
      <c r="F3721" s="9"/>
      <c r="G3721" s="9"/>
      <c r="H3721" s="9">
        <v>11</v>
      </c>
      <c r="I3721" s="6" t="str">
        <f>A3722</f>
        <v>food web</v>
      </c>
      <c r="J3721" s="6">
        <f>D3722</f>
        <v>6</v>
      </c>
      <c r="L3721" s="6">
        <f>H3722-J3721-F3722</f>
        <v>1</v>
      </c>
    </row>
    <row r="3722" spans="1:12" x14ac:dyDescent="0.35">
      <c r="A3722" s="8" t="s">
        <v>752</v>
      </c>
      <c r="B3722" s="9"/>
      <c r="C3722" s="9"/>
      <c r="D3722" s="9">
        <v>6</v>
      </c>
      <c r="E3722" s="9"/>
      <c r="F3722" s="9"/>
      <c r="G3722" s="9">
        <v>1</v>
      </c>
      <c r="H3722" s="9">
        <v>7</v>
      </c>
      <c r="I3722" s="6" t="str">
        <f>A3723</f>
        <v>biodiversity</v>
      </c>
      <c r="J3722" s="6">
        <f>D3723</f>
        <v>6</v>
      </c>
      <c r="L3722" s="6">
        <f>H3723-J3722-F3723</f>
        <v>0</v>
      </c>
    </row>
    <row r="3723" spans="1:12" x14ac:dyDescent="0.35">
      <c r="A3723" s="8" t="s">
        <v>416</v>
      </c>
      <c r="B3723" s="9"/>
      <c r="C3723" s="9"/>
      <c r="D3723" s="9">
        <v>6</v>
      </c>
      <c r="E3723" s="9"/>
      <c r="F3723" s="9"/>
      <c r="G3723" s="9"/>
      <c r="H3723" s="9">
        <v>6</v>
      </c>
    </row>
    <row r="3724" spans="1:12" x14ac:dyDescent="0.35">
      <c r="A3724" s="8" t="s">
        <v>59</v>
      </c>
      <c r="B3724" s="9"/>
      <c r="C3724" s="9">
        <v>1</v>
      </c>
      <c r="D3724" s="9"/>
      <c r="E3724" s="9"/>
      <c r="F3724" s="9"/>
      <c r="G3724" s="9"/>
      <c r="H3724" s="9">
        <v>1</v>
      </c>
      <c r="I3724" s="6" t="str">
        <f t="shared" ref="I3724:I3761" si="143">A3724</f>
        <v>benthic species</v>
      </c>
      <c r="J3724" s="6">
        <f t="shared" ref="J3724:J3761" si="144">D3724</f>
        <v>0</v>
      </c>
      <c r="L3724" s="6">
        <f t="shared" ref="L3724:L3761" si="145">H3724-J3724-F3724</f>
        <v>1</v>
      </c>
    </row>
    <row r="3725" spans="1:12" x14ac:dyDescent="0.35">
      <c r="A3725" s="8" t="s">
        <v>2411</v>
      </c>
      <c r="B3725" s="9">
        <v>1</v>
      </c>
      <c r="C3725" s="9"/>
      <c r="D3725" s="9"/>
      <c r="E3725" s="9"/>
      <c r="F3725" s="9"/>
      <c r="G3725" s="9"/>
      <c r="H3725" s="9">
        <v>1</v>
      </c>
      <c r="I3725" s="6" t="str">
        <f t="shared" si="143"/>
        <v xml:space="preserve">biodiversity </v>
      </c>
      <c r="J3725" s="6">
        <f t="shared" si="144"/>
        <v>0</v>
      </c>
      <c r="L3725" s="6">
        <f t="shared" si="145"/>
        <v>1</v>
      </c>
    </row>
    <row r="3726" spans="1:12" x14ac:dyDescent="0.35">
      <c r="A3726" s="8" t="s">
        <v>118</v>
      </c>
      <c r="B3726" s="9"/>
      <c r="C3726" s="9"/>
      <c r="D3726" s="9"/>
      <c r="E3726" s="9"/>
      <c r="F3726" s="9"/>
      <c r="G3726" s="9">
        <v>1</v>
      </c>
      <c r="H3726" s="9">
        <v>1</v>
      </c>
      <c r="I3726" s="6" t="str">
        <f t="shared" si="143"/>
        <v>community composition</v>
      </c>
      <c r="J3726" s="6">
        <f t="shared" si="144"/>
        <v>0</v>
      </c>
      <c r="L3726" s="6">
        <f t="shared" si="145"/>
        <v>1</v>
      </c>
    </row>
    <row r="3727" spans="1:12" x14ac:dyDescent="0.35">
      <c r="A3727" s="8" t="s">
        <v>761</v>
      </c>
      <c r="B3727" s="9">
        <v>1</v>
      </c>
      <c r="C3727" s="9"/>
      <c r="D3727" s="9">
        <v>1</v>
      </c>
      <c r="E3727" s="9"/>
      <c r="F3727" s="9"/>
      <c r="G3727" s="9"/>
      <c r="H3727" s="9">
        <v>2</v>
      </c>
      <c r="I3727" s="6" t="str">
        <f t="shared" si="143"/>
        <v>ecosystem</v>
      </c>
      <c r="J3727" s="6">
        <f t="shared" si="144"/>
        <v>1</v>
      </c>
      <c r="L3727" s="6">
        <f t="shared" si="145"/>
        <v>1</v>
      </c>
    </row>
    <row r="3728" spans="1:12" x14ac:dyDescent="0.35">
      <c r="A3728" s="8" t="s">
        <v>350</v>
      </c>
      <c r="B3728" s="9"/>
      <c r="C3728" s="9"/>
      <c r="D3728" s="9"/>
      <c r="E3728" s="9"/>
      <c r="F3728" s="9"/>
      <c r="G3728" s="9">
        <v>1</v>
      </c>
      <c r="H3728" s="9">
        <v>1</v>
      </c>
      <c r="I3728" s="6" t="str">
        <f t="shared" si="143"/>
        <v>fishing impacts by fleet</v>
      </c>
      <c r="J3728" s="6">
        <f t="shared" si="144"/>
        <v>0</v>
      </c>
      <c r="L3728" s="6">
        <f t="shared" si="145"/>
        <v>1</v>
      </c>
    </row>
    <row r="3730" spans="1:12" x14ac:dyDescent="0.35">
      <c r="A3730" s="8" t="s">
        <v>2421</v>
      </c>
      <c r="B3730" s="9">
        <v>1</v>
      </c>
      <c r="C3730" s="9"/>
      <c r="D3730" s="9"/>
      <c r="E3730" s="9"/>
      <c r="F3730" s="9"/>
      <c r="G3730" s="9"/>
      <c r="H3730" s="9">
        <v>1</v>
      </c>
      <c r="I3730" s="6" t="str">
        <f t="shared" si="143"/>
        <v xml:space="preserve">litter </v>
      </c>
      <c r="J3730" s="6">
        <f t="shared" si="144"/>
        <v>0</v>
      </c>
      <c r="L3730" s="6">
        <f t="shared" si="145"/>
        <v>1</v>
      </c>
    </row>
    <row r="3731" spans="1:12" x14ac:dyDescent="0.35">
      <c r="A3731" s="8" t="s">
        <v>2446</v>
      </c>
      <c r="B3731" s="9">
        <v>1</v>
      </c>
      <c r="C3731" s="9"/>
      <c r="D3731" s="9"/>
      <c r="E3731" s="9"/>
      <c r="F3731" s="9"/>
      <c r="G3731" s="9"/>
      <c r="H3731" s="9">
        <v>1</v>
      </c>
      <c r="I3731" s="6" t="str">
        <f t="shared" si="143"/>
        <v>seabed degradation</v>
      </c>
      <c r="J3731" s="6">
        <f t="shared" si="144"/>
        <v>0</v>
      </c>
      <c r="L3731" s="6">
        <f t="shared" si="145"/>
        <v>1</v>
      </c>
    </row>
    <row r="3732" spans="1:12" x14ac:dyDescent="0.35">
      <c r="A3732" s="8" t="s">
        <v>333</v>
      </c>
      <c r="B3732" s="9"/>
      <c r="C3732" s="9"/>
      <c r="D3732" s="9">
        <v>1</v>
      </c>
      <c r="E3732" s="9">
        <v>1</v>
      </c>
      <c r="F3732" s="9"/>
      <c r="G3732" s="9"/>
      <c r="H3732" s="9">
        <v>2</v>
      </c>
      <c r="I3732" s="6" t="str">
        <f t="shared" si="143"/>
        <v>sensitive species</v>
      </c>
      <c r="J3732" s="6">
        <f t="shared" si="144"/>
        <v>1</v>
      </c>
      <c r="L3732" s="6">
        <f t="shared" si="145"/>
        <v>1</v>
      </c>
    </row>
    <row r="3733" spans="1:12" x14ac:dyDescent="0.35">
      <c r="A3733" s="8" t="s">
        <v>2404</v>
      </c>
      <c r="B3733" s="9"/>
      <c r="C3733" s="9">
        <v>1</v>
      </c>
      <c r="D3733" s="9"/>
      <c r="E3733" s="9"/>
      <c r="F3733" s="9"/>
      <c r="G3733" s="9"/>
      <c r="H3733" s="9">
        <v>1</v>
      </c>
      <c r="I3733" s="6" t="str">
        <f t="shared" si="143"/>
        <v>VMEs</v>
      </c>
      <c r="J3733" s="6">
        <f t="shared" si="144"/>
        <v>0</v>
      </c>
      <c r="L3733" s="6">
        <f t="shared" si="145"/>
        <v>1</v>
      </c>
    </row>
    <row r="3734" spans="1:12" x14ac:dyDescent="0.35">
      <c r="A3734" s="8" t="s">
        <v>1027</v>
      </c>
      <c r="B3734" s="9"/>
      <c r="C3734" s="9"/>
      <c r="D3734" s="9">
        <v>1</v>
      </c>
      <c r="E3734" s="9"/>
      <c r="F3734" s="9"/>
      <c r="G3734" s="9"/>
      <c r="H3734" s="9">
        <v>1</v>
      </c>
      <c r="I3734" s="6" t="str">
        <f t="shared" si="143"/>
        <v>anglerfish</v>
      </c>
      <c r="J3734" s="6">
        <f t="shared" si="144"/>
        <v>1</v>
      </c>
      <c r="L3734" s="6">
        <f t="shared" si="145"/>
        <v>0</v>
      </c>
    </row>
    <row r="3735" spans="1:12" x14ac:dyDescent="0.35">
      <c r="A3735" s="8" t="s">
        <v>2092</v>
      </c>
      <c r="B3735" s="9"/>
      <c r="C3735" s="9"/>
      <c r="D3735" s="9">
        <v>1</v>
      </c>
      <c r="E3735" s="9"/>
      <c r="F3735" s="9"/>
      <c r="G3735" s="9"/>
      <c r="H3735" s="9">
        <v>1</v>
      </c>
      <c r="I3735" s="6" t="str">
        <f t="shared" si="143"/>
        <v>animal forrests</v>
      </c>
      <c r="J3735" s="6">
        <f t="shared" si="144"/>
        <v>1</v>
      </c>
      <c r="L3735" s="6">
        <f t="shared" si="145"/>
        <v>0</v>
      </c>
    </row>
    <row r="3737" spans="1:12" x14ac:dyDescent="0.35">
      <c r="A3737" s="8" t="s">
        <v>71</v>
      </c>
      <c r="B3737" s="9"/>
      <c r="C3737" s="9"/>
      <c r="D3737" s="9">
        <v>2</v>
      </c>
      <c r="E3737" s="9"/>
      <c r="F3737" s="9"/>
      <c r="G3737" s="9"/>
      <c r="H3737" s="9">
        <v>2</v>
      </c>
      <c r="I3737" s="6" t="str">
        <f t="shared" si="143"/>
        <v>bycatch</v>
      </c>
      <c r="J3737" s="6">
        <f t="shared" si="144"/>
        <v>2</v>
      </c>
      <c r="L3737" s="6">
        <f t="shared" si="145"/>
        <v>0</v>
      </c>
    </row>
    <row r="3738" spans="1:12" x14ac:dyDescent="0.35">
      <c r="A3738" s="8" t="s">
        <v>2097</v>
      </c>
      <c r="B3738" s="9"/>
      <c r="C3738" s="9"/>
      <c r="D3738" s="9">
        <v>1</v>
      </c>
      <c r="E3738" s="9"/>
      <c r="F3738" s="9"/>
      <c r="G3738" s="9"/>
      <c r="H3738" s="9">
        <v>1</v>
      </c>
      <c r="I3738" s="6" t="str">
        <f t="shared" si="143"/>
        <v>connectivity</v>
      </c>
      <c r="J3738" s="6">
        <f t="shared" si="144"/>
        <v>1</v>
      </c>
      <c r="L3738" s="6">
        <f t="shared" si="145"/>
        <v>0</v>
      </c>
    </row>
    <row r="3739" spans="1:12" x14ac:dyDescent="0.35">
      <c r="A3739" s="8" t="s">
        <v>2083</v>
      </c>
      <c r="B3739" s="9"/>
      <c r="C3739" s="9"/>
      <c r="D3739" s="9">
        <v>2</v>
      </c>
      <c r="E3739" s="9"/>
      <c r="F3739" s="9"/>
      <c r="G3739" s="9"/>
      <c r="H3739" s="9">
        <v>2</v>
      </c>
      <c r="I3739" s="6" t="str">
        <f t="shared" si="143"/>
        <v>conservation</v>
      </c>
      <c r="J3739" s="6">
        <f t="shared" si="144"/>
        <v>2</v>
      </c>
      <c r="L3739" s="6">
        <f t="shared" si="145"/>
        <v>0</v>
      </c>
    </row>
    <row r="3740" spans="1:12" x14ac:dyDescent="0.35">
      <c r="A3740" s="8" t="s">
        <v>2098</v>
      </c>
      <c r="B3740" s="9"/>
      <c r="C3740" s="9"/>
      <c r="D3740" s="9">
        <v>1</v>
      </c>
      <c r="E3740" s="9"/>
      <c r="F3740" s="9"/>
      <c r="G3740" s="9"/>
      <c r="H3740" s="9">
        <v>1</v>
      </c>
      <c r="I3740" s="6" t="str">
        <f t="shared" si="143"/>
        <v>ecological coherence</v>
      </c>
      <c r="J3740" s="6">
        <f t="shared" si="144"/>
        <v>1</v>
      </c>
      <c r="L3740" s="6">
        <f t="shared" si="145"/>
        <v>0</v>
      </c>
    </row>
    <row r="3741" spans="1:12" x14ac:dyDescent="0.35">
      <c r="A3741" s="8" t="s">
        <v>1053</v>
      </c>
      <c r="B3741" s="9"/>
      <c r="C3741" s="9"/>
      <c r="D3741" s="9">
        <v>3</v>
      </c>
      <c r="E3741" s="9"/>
      <c r="F3741" s="9"/>
      <c r="G3741" s="9"/>
      <c r="H3741" s="9">
        <v>3</v>
      </c>
      <c r="I3741" s="6" t="str">
        <f t="shared" si="143"/>
        <v>environment</v>
      </c>
      <c r="J3741" s="6">
        <f t="shared" si="144"/>
        <v>3</v>
      </c>
      <c r="L3741" s="6">
        <f t="shared" si="145"/>
        <v>0</v>
      </c>
    </row>
    <row r="3742" spans="1:12" x14ac:dyDescent="0.35">
      <c r="A3742" s="8" t="s">
        <v>2086</v>
      </c>
      <c r="B3742" s="9"/>
      <c r="C3742" s="9"/>
      <c r="D3742" s="9">
        <v>1</v>
      </c>
      <c r="E3742" s="9"/>
      <c r="F3742" s="9"/>
      <c r="G3742" s="9"/>
      <c r="H3742" s="9">
        <v>1</v>
      </c>
      <c r="I3742" s="6" t="str">
        <f t="shared" si="143"/>
        <v>environmental scenarios</v>
      </c>
      <c r="J3742" s="6">
        <f t="shared" si="144"/>
        <v>1</v>
      </c>
      <c r="L3742" s="6">
        <f t="shared" si="145"/>
        <v>0</v>
      </c>
    </row>
    <row r="3743" spans="1:12" x14ac:dyDescent="0.35">
      <c r="A3743" s="8" t="s">
        <v>1030</v>
      </c>
      <c r="B3743" s="9"/>
      <c r="C3743" s="9"/>
      <c r="D3743" s="9">
        <v>1</v>
      </c>
      <c r="E3743" s="9"/>
      <c r="F3743" s="9"/>
      <c r="G3743" s="9"/>
      <c r="H3743" s="9">
        <v>1</v>
      </c>
      <c r="I3743" s="6" t="str">
        <f t="shared" si="143"/>
        <v>fish</v>
      </c>
      <c r="J3743" s="6">
        <f t="shared" si="144"/>
        <v>1</v>
      </c>
      <c r="L3743" s="6">
        <f t="shared" si="145"/>
        <v>0</v>
      </c>
    </row>
    <row r="3744" spans="1:12" x14ac:dyDescent="0.35">
      <c r="A3744" s="8" t="s">
        <v>2012</v>
      </c>
      <c r="B3744" s="9"/>
      <c r="C3744" s="9"/>
      <c r="D3744" s="9">
        <v>1</v>
      </c>
      <c r="E3744" s="9"/>
      <c r="F3744" s="9"/>
      <c r="G3744" s="9"/>
      <c r="H3744" s="9">
        <v>1</v>
      </c>
      <c r="I3744" s="6" t="str">
        <f t="shared" si="143"/>
        <v>fishing pressure</v>
      </c>
      <c r="J3744" s="6">
        <f t="shared" si="144"/>
        <v>1</v>
      </c>
      <c r="L3744" s="6">
        <f t="shared" si="145"/>
        <v>0</v>
      </c>
    </row>
    <row r="3745" spans="1:12" x14ac:dyDescent="0.35">
      <c r="A3745" s="8" t="s">
        <v>2103</v>
      </c>
      <c r="B3745" s="9"/>
      <c r="C3745" s="9"/>
      <c r="D3745" s="9">
        <v>1</v>
      </c>
      <c r="E3745" s="9"/>
      <c r="F3745" s="9"/>
      <c r="G3745" s="9"/>
      <c r="H3745" s="9">
        <v>1</v>
      </c>
      <c r="I3745" s="6" t="str">
        <f t="shared" si="143"/>
        <v>food web function</v>
      </c>
      <c r="J3745" s="6">
        <f t="shared" si="144"/>
        <v>1</v>
      </c>
      <c r="L3745" s="6">
        <f t="shared" si="145"/>
        <v>0</v>
      </c>
    </row>
    <row r="3746" spans="1:12" x14ac:dyDescent="0.35">
      <c r="A3746" s="8" t="s">
        <v>553</v>
      </c>
      <c r="B3746" s="9"/>
      <c r="C3746" s="9"/>
      <c r="D3746" s="9">
        <v>1</v>
      </c>
      <c r="E3746" s="9"/>
      <c r="F3746" s="9"/>
      <c r="G3746" s="9"/>
      <c r="H3746" s="9">
        <v>1</v>
      </c>
      <c r="I3746" s="6" t="str">
        <f t="shared" si="143"/>
        <v>food web interactions</v>
      </c>
      <c r="J3746" s="6">
        <f t="shared" si="144"/>
        <v>1</v>
      </c>
      <c r="L3746" s="6">
        <f t="shared" si="145"/>
        <v>0</v>
      </c>
    </row>
    <row r="3747" spans="1:12" x14ac:dyDescent="0.35">
      <c r="A3747" s="8" t="s">
        <v>2102</v>
      </c>
      <c r="B3747" s="9"/>
      <c r="C3747" s="9"/>
      <c r="D3747" s="9">
        <v>1</v>
      </c>
      <c r="E3747" s="9"/>
      <c r="F3747" s="9"/>
      <c r="G3747" s="9"/>
      <c r="H3747" s="9">
        <v>1</v>
      </c>
      <c r="I3747" s="6" t="str">
        <f t="shared" si="143"/>
        <v>food web structure</v>
      </c>
      <c r="J3747" s="6">
        <f t="shared" si="144"/>
        <v>1</v>
      </c>
      <c r="L3747" s="6">
        <f t="shared" si="145"/>
        <v>0</v>
      </c>
    </row>
    <row r="3748" spans="1:12" x14ac:dyDescent="0.35">
      <c r="A3748" s="8" t="s">
        <v>745</v>
      </c>
      <c r="B3748" s="9"/>
      <c r="C3748" s="9"/>
      <c r="D3748" s="9">
        <v>1</v>
      </c>
      <c r="E3748" s="9"/>
      <c r="F3748" s="9"/>
      <c r="G3748" s="9"/>
      <c r="H3748" s="9">
        <v>1</v>
      </c>
      <c r="I3748" s="6" t="str">
        <f t="shared" si="143"/>
        <v>GES</v>
      </c>
      <c r="J3748" s="6">
        <f t="shared" si="144"/>
        <v>1</v>
      </c>
      <c r="L3748" s="6">
        <f t="shared" si="145"/>
        <v>0</v>
      </c>
    </row>
    <row r="3749" spans="1:12" x14ac:dyDescent="0.35">
      <c r="A3749" s="8" t="s">
        <v>1420</v>
      </c>
      <c r="B3749" s="9"/>
      <c r="C3749" s="9"/>
      <c r="D3749" s="9">
        <v>2</v>
      </c>
      <c r="E3749" s="9"/>
      <c r="F3749" s="9"/>
      <c r="G3749" s="9"/>
      <c r="H3749" s="9">
        <v>2</v>
      </c>
      <c r="I3749" s="6" t="str">
        <f t="shared" si="143"/>
        <v>ghost fishing</v>
      </c>
      <c r="J3749" s="6">
        <f t="shared" si="144"/>
        <v>2</v>
      </c>
      <c r="L3749" s="6">
        <f t="shared" si="145"/>
        <v>0</v>
      </c>
    </row>
    <row r="3750" spans="1:12" x14ac:dyDescent="0.35">
      <c r="A3750" s="8" t="s">
        <v>2077</v>
      </c>
      <c r="B3750" s="9"/>
      <c r="C3750" s="9"/>
      <c r="D3750" s="9">
        <v>1</v>
      </c>
      <c r="E3750" s="9"/>
      <c r="F3750" s="9"/>
      <c r="G3750" s="9"/>
      <c r="H3750" s="9">
        <v>1</v>
      </c>
      <c r="I3750" s="6" t="str">
        <f t="shared" si="143"/>
        <v>healthy oceans</v>
      </c>
      <c r="J3750" s="6">
        <f t="shared" si="144"/>
        <v>1</v>
      </c>
      <c r="L3750" s="6">
        <f t="shared" si="145"/>
        <v>0</v>
      </c>
    </row>
    <row r="3751" spans="1:12" x14ac:dyDescent="0.35">
      <c r="A3751" s="8" t="s">
        <v>1320</v>
      </c>
      <c r="B3751" s="9"/>
      <c r="C3751" s="9"/>
      <c r="D3751" s="9">
        <v>1</v>
      </c>
      <c r="E3751" s="9"/>
      <c r="F3751" s="9"/>
      <c r="G3751" s="9"/>
      <c r="H3751" s="9">
        <v>1</v>
      </c>
      <c r="I3751" s="6" t="str">
        <f t="shared" si="143"/>
        <v>juveniles</v>
      </c>
      <c r="J3751" s="6">
        <f t="shared" si="144"/>
        <v>1</v>
      </c>
      <c r="L3751" s="6">
        <f t="shared" si="145"/>
        <v>0</v>
      </c>
    </row>
    <row r="3752" spans="1:12" x14ac:dyDescent="0.35">
      <c r="A3752" s="8" t="s">
        <v>2060</v>
      </c>
      <c r="B3752" s="9"/>
      <c r="C3752" s="9"/>
      <c r="D3752" s="9">
        <v>1</v>
      </c>
      <c r="E3752" s="9"/>
      <c r="F3752" s="9"/>
      <c r="G3752" s="9"/>
      <c r="H3752" s="9">
        <v>1</v>
      </c>
      <c r="I3752" s="6" t="str">
        <f t="shared" si="143"/>
        <v>marine ressources</v>
      </c>
      <c r="J3752" s="6">
        <f t="shared" si="144"/>
        <v>1</v>
      </c>
      <c r="L3752" s="6">
        <f t="shared" si="145"/>
        <v>0</v>
      </c>
    </row>
    <row r="3753" spans="1:12" x14ac:dyDescent="0.35">
      <c r="A3753" s="8" t="s">
        <v>2094</v>
      </c>
      <c r="B3753" s="9"/>
      <c r="C3753" s="9"/>
      <c r="D3753" s="9">
        <v>1</v>
      </c>
      <c r="E3753" s="9"/>
      <c r="F3753" s="9"/>
      <c r="G3753" s="9"/>
      <c r="H3753" s="9">
        <v>1</v>
      </c>
      <c r="I3753" s="6" t="str">
        <f t="shared" si="143"/>
        <v>overexploitation</v>
      </c>
      <c r="J3753" s="6">
        <f t="shared" si="144"/>
        <v>1</v>
      </c>
      <c r="L3753" s="6">
        <f t="shared" si="145"/>
        <v>0</v>
      </c>
    </row>
    <row r="3754" spans="1:12" x14ac:dyDescent="0.35">
      <c r="A3754" s="8" t="s">
        <v>500</v>
      </c>
      <c r="B3754" s="9"/>
      <c r="C3754" s="9"/>
      <c r="D3754" s="9">
        <v>3</v>
      </c>
      <c r="E3754" s="9"/>
      <c r="F3754" s="9"/>
      <c r="G3754" s="9"/>
      <c r="H3754" s="9">
        <v>3</v>
      </c>
      <c r="I3754" s="6" t="str">
        <f t="shared" si="143"/>
        <v>rays</v>
      </c>
      <c r="J3754" s="6">
        <f t="shared" si="144"/>
        <v>3</v>
      </c>
      <c r="L3754" s="6">
        <f t="shared" si="145"/>
        <v>0</v>
      </c>
    </row>
    <row r="3755" spans="1:12" x14ac:dyDescent="0.35">
      <c r="A3755" s="8" t="s">
        <v>2017</v>
      </c>
      <c r="B3755" s="9"/>
      <c r="C3755" s="9"/>
      <c r="D3755" s="9">
        <v>1</v>
      </c>
      <c r="E3755" s="9"/>
      <c r="F3755" s="9"/>
      <c r="G3755" s="9"/>
      <c r="H3755" s="9">
        <v>1</v>
      </c>
      <c r="I3755" s="6" t="str">
        <f t="shared" si="143"/>
        <v>seabed integrity</v>
      </c>
      <c r="J3755" s="6">
        <f t="shared" si="144"/>
        <v>1</v>
      </c>
      <c r="L3755" s="6">
        <f t="shared" si="145"/>
        <v>0</v>
      </c>
    </row>
    <row r="3756" spans="1:12" x14ac:dyDescent="0.35">
      <c r="A3756" s="8" t="s">
        <v>322</v>
      </c>
      <c r="B3756" s="9"/>
      <c r="C3756" s="9"/>
      <c r="D3756" s="9">
        <v>2</v>
      </c>
      <c r="E3756" s="9"/>
      <c r="F3756" s="9"/>
      <c r="G3756" s="9"/>
      <c r="H3756" s="9">
        <v>2</v>
      </c>
      <c r="I3756" s="6" t="str">
        <f t="shared" si="143"/>
        <v>seabirds</v>
      </c>
      <c r="J3756" s="6">
        <f t="shared" si="144"/>
        <v>2</v>
      </c>
      <c r="L3756" s="6">
        <f t="shared" si="145"/>
        <v>0</v>
      </c>
    </row>
    <row r="3757" spans="1:12" x14ac:dyDescent="0.35">
      <c r="A3757" s="8" t="s">
        <v>331</v>
      </c>
      <c r="B3757" s="9"/>
      <c r="C3757" s="9"/>
      <c r="D3757" s="9">
        <v>2</v>
      </c>
      <c r="E3757" s="9"/>
      <c r="F3757" s="9"/>
      <c r="G3757" s="9"/>
      <c r="H3757" s="9">
        <v>2</v>
      </c>
      <c r="I3757" s="6" t="str">
        <f t="shared" si="143"/>
        <v>sensitive habitats</v>
      </c>
      <c r="J3757" s="6">
        <f t="shared" si="144"/>
        <v>2</v>
      </c>
      <c r="L3757" s="6">
        <f t="shared" si="145"/>
        <v>0</v>
      </c>
    </row>
    <row r="3758" spans="1:12" x14ac:dyDescent="0.35">
      <c r="A3758" s="8" t="s">
        <v>647</v>
      </c>
      <c r="B3758" s="9"/>
      <c r="C3758" s="9"/>
      <c r="D3758" s="9">
        <v>2</v>
      </c>
      <c r="E3758" s="9"/>
      <c r="F3758" s="9"/>
      <c r="G3758" s="9"/>
      <c r="H3758" s="9">
        <v>2</v>
      </c>
      <c r="I3758" s="6" t="str">
        <f t="shared" si="143"/>
        <v>sharks</v>
      </c>
      <c r="J3758" s="6">
        <f t="shared" si="144"/>
        <v>2</v>
      </c>
      <c r="L3758" s="6">
        <f t="shared" si="145"/>
        <v>0</v>
      </c>
    </row>
    <row r="3759" spans="1:12" x14ac:dyDescent="0.35">
      <c r="A3759" s="8" t="s">
        <v>722</v>
      </c>
      <c r="B3759" s="9"/>
      <c r="C3759" s="9"/>
      <c r="D3759" s="9">
        <v>3</v>
      </c>
      <c r="E3759" s="9"/>
      <c r="F3759" s="9"/>
      <c r="G3759" s="9"/>
      <c r="H3759" s="9">
        <v>3</v>
      </c>
      <c r="I3759" s="6" t="str">
        <f t="shared" si="143"/>
        <v>shrimps</v>
      </c>
      <c r="J3759" s="6">
        <f t="shared" si="144"/>
        <v>3</v>
      </c>
      <c r="L3759" s="6">
        <f t="shared" si="145"/>
        <v>0</v>
      </c>
    </row>
    <row r="3760" spans="1:12" x14ac:dyDescent="0.35">
      <c r="A3760" s="8" t="s">
        <v>357</v>
      </c>
      <c r="B3760" s="9"/>
      <c r="C3760" s="9"/>
      <c r="D3760" s="9"/>
      <c r="E3760" s="9"/>
      <c r="F3760" s="9">
        <v>1</v>
      </c>
      <c r="G3760" s="9"/>
      <c r="H3760" s="9">
        <v>1</v>
      </c>
      <c r="I3760" s="6" t="str">
        <f t="shared" si="143"/>
        <v>sustainable gear</v>
      </c>
      <c r="J3760" s="6">
        <f t="shared" si="144"/>
        <v>0</v>
      </c>
      <c r="L3760" s="6">
        <f t="shared" si="145"/>
        <v>0</v>
      </c>
    </row>
    <row r="3761" spans="1:12" x14ac:dyDescent="0.35">
      <c r="A3761" s="8" t="s">
        <v>1077</v>
      </c>
      <c r="B3761" s="9"/>
      <c r="C3761" s="9"/>
      <c r="D3761" s="9">
        <v>1</v>
      </c>
      <c r="E3761" s="9"/>
      <c r="F3761" s="9"/>
      <c r="G3761" s="9"/>
      <c r="H3761" s="9">
        <v>1</v>
      </c>
      <c r="I3761" s="6" t="str">
        <f t="shared" si="143"/>
        <v>vulnerable species</v>
      </c>
      <c r="J3761" s="6">
        <f t="shared" si="144"/>
        <v>1</v>
      </c>
      <c r="L3761" s="6">
        <f t="shared" si="145"/>
        <v>0</v>
      </c>
    </row>
    <row r="3764" spans="1:12" x14ac:dyDescent="0.35">
      <c r="A3764" s="15" t="s">
        <v>2214</v>
      </c>
      <c r="B3764" s="15" t="s">
        <v>575</v>
      </c>
      <c r="C3764" s="15" t="s">
        <v>9</v>
      </c>
      <c r="D3764" s="15" t="s">
        <v>791</v>
      </c>
      <c r="E3764" s="15" t="s">
        <v>30</v>
      </c>
      <c r="F3764" s="15" t="s">
        <v>2215</v>
      </c>
      <c r="G3764" s="6"/>
      <c r="H3764" s="25" t="s">
        <v>2476</v>
      </c>
      <c r="I3764" s="25" t="s">
        <v>2473</v>
      </c>
    </row>
    <row r="3766" spans="1:12" x14ac:dyDescent="0.35">
      <c r="A3766" s="8" t="s">
        <v>85</v>
      </c>
      <c r="B3766" s="9">
        <v>8</v>
      </c>
      <c r="C3766" s="9">
        <v>4</v>
      </c>
      <c r="D3766" s="9"/>
      <c r="E3766" s="9">
        <v>7</v>
      </c>
      <c r="F3766" s="9">
        <v>19</v>
      </c>
      <c r="G3766" s="6" t="str">
        <f>A3766</f>
        <v>marine mammals</v>
      </c>
      <c r="H3766" s="6">
        <f>B3766</f>
        <v>8</v>
      </c>
      <c r="I3766" s="6">
        <f>F3766-H3766-D3766</f>
        <v>11</v>
      </c>
    </row>
    <row r="3767" spans="1:12" x14ac:dyDescent="0.35">
      <c r="A3767" s="8" t="s">
        <v>71</v>
      </c>
      <c r="B3767" s="9">
        <v>12</v>
      </c>
      <c r="C3767" s="9">
        <v>2</v>
      </c>
      <c r="D3767" s="9">
        <v>1</v>
      </c>
      <c r="E3767" s="9">
        <v>7</v>
      </c>
      <c r="F3767" s="9">
        <v>22</v>
      </c>
      <c r="G3767" s="6" t="str">
        <f>A3767</f>
        <v>bycatch</v>
      </c>
      <c r="H3767" s="6">
        <f>B3767</f>
        <v>12</v>
      </c>
      <c r="I3767" s="6">
        <f t="shared" ref="I3767:I3775" si="146">F3767-H3767-D3767</f>
        <v>9</v>
      </c>
    </row>
    <row r="3768" spans="1:12" x14ac:dyDescent="0.35">
      <c r="A3768" s="8" t="s">
        <v>190</v>
      </c>
      <c r="B3768" s="9">
        <v>8</v>
      </c>
      <c r="C3768" s="9">
        <v>4</v>
      </c>
      <c r="D3768" s="9"/>
      <c r="E3768" s="9">
        <v>5</v>
      </c>
      <c r="F3768" s="9">
        <v>17</v>
      </c>
      <c r="G3768" s="6" t="str">
        <f t="shared" ref="G3768" si="147">A3768</f>
        <v>species interactions</v>
      </c>
      <c r="H3768" s="6">
        <f t="shared" ref="H3768" si="148">B3768</f>
        <v>8</v>
      </c>
      <c r="I3768" s="6">
        <f t="shared" si="146"/>
        <v>9</v>
      </c>
    </row>
    <row r="3769" spans="1:12" x14ac:dyDescent="0.35">
      <c r="A3769" s="8" t="s">
        <v>322</v>
      </c>
      <c r="B3769" s="9">
        <v>5</v>
      </c>
      <c r="C3769" s="9">
        <v>3</v>
      </c>
      <c r="D3769" s="9">
        <v>1</v>
      </c>
      <c r="E3769" s="9">
        <v>4</v>
      </c>
      <c r="F3769" s="9">
        <v>13</v>
      </c>
      <c r="G3769" s="6" t="str">
        <f>A3769</f>
        <v>seabirds</v>
      </c>
      <c r="H3769" s="6">
        <f>B3769</f>
        <v>5</v>
      </c>
      <c r="I3769" s="6">
        <f>F3769-H3769-D3769</f>
        <v>7</v>
      </c>
    </row>
    <row r="3770" spans="1:12" ht="15" customHeight="1" x14ac:dyDescent="0.35">
      <c r="A3770" s="8" t="s">
        <v>2643</v>
      </c>
      <c r="B3770" s="9">
        <v>4</v>
      </c>
      <c r="C3770" s="9">
        <v>2</v>
      </c>
      <c r="D3770" s="9">
        <v>3</v>
      </c>
      <c r="E3770" s="9">
        <v>4</v>
      </c>
      <c r="F3770" s="9">
        <v>13</v>
      </c>
      <c r="G3770" s="6" t="str">
        <f>A3770</f>
        <v>PET/sensitive species</v>
      </c>
      <c r="H3770" s="6">
        <f>B3770</f>
        <v>4</v>
      </c>
      <c r="I3770" s="6">
        <f t="shared" si="146"/>
        <v>6</v>
      </c>
    </row>
    <row r="3771" spans="1:12" x14ac:dyDescent="0.35">
      <c r="A3771" s="8" t="s">
        <v>650</v>
      </c>
      <c r="B3771" s="9">
        <v>11</v>
      </c>
      <c r="C3771" s="9">
        <v>1</v>
      </c>
      <c r="D3771" s="9"/>
      <c r="E3771" s="9">
        <v>3</v>
      </c>
      <c r="F3771" s="9">
        <v>15</v>
      </c>
      <c r="G3771" s="6" t="str">
        <f>A3771</f>
        <v>benthic habitats</v>
      </c>
      <c r="H3771" s="6">
        <f>B3771</f>
        <v>11</v>
      </c>
      <c r="I3771" s="6">
        <f t="shared" si="146"/>
        <v>4</v>
      </c>
    </row>
    <row r="3772" spans="1:12" x14ac:dyDescent="0.35">
      <c r="A3772" s="8" t="s">
        <v>416</v>
      </c>
      <c r="B3772" s="9">
        <v>20</v>
      </c>
      <c r="C3772" s="9">
        <v>1</v>
      </c>
      <c r="D3772" s="9"/>
      <c r="E3772" s="9">
        <v>2</v>
      </c>
      <c r="F3772" s="9">
        <v>23</v>
      </c>
      <c r="G3772" s="6" t="str">
        <f>A3772</f>
        <v>biodiversity</v>
      </c>
      <c r="H3772" s="6">
        <f>B3772</f>
        <v>20</v>
      </c>
      <c r="I3772" s="6">
        <f t="shared" si="146"/>
        <v>3</v>
      </c>
    </row>
    <row r="3773" spans="1:12" x14ac:dyDescent="0.35">
      <c r="A3773" s="8" t="s">
        <v>165</v>
      </c>
      <c r="B3773" s="9">
        <v>2</v>
      </c>
      <c r="C3773" s="9">
        <v>1</v>
      </c>
      <c r="D3773" s="9"/>
      <c r="E3773" s="9">
        <v>2</v>
      </c>
      <c r="F3773" s="9">
        <v>5</v>
      </c>
      <c r="G3773" s="6" t="str">
        <f>A3773</f>
        <v>elasmobranchs</v>
      </c>
      <c r="H3773" s="6">
        <f>B3773</f>
        <v>2</v>
      </c>
      <c r="I3773" s="6">
        <f t="shared" si="146"/>
        <v>3</v>
      </c>
    </row>
    <row r="3774" spans="1:12" x14ac:dyDescent="0.35">
      <c r="A3774" s="8" t="s">
        <v>461</v>
      </c>
      <c r="B3774" s="9"/>
      <c r="C3774" s="9">
        <v>1</v>
      </c>
      <c r="D3774" s="9"/>
      <c r="E3774" s="9">
        <v>2</v>
      </c>
      <c r="F3774" s="9">
        <v>3</v>
      </c>
      <c r="G3774" s="6" t="str">
        <f>A3774</f>
        <v>turtles</v>
      </c>
      <c r="H3774" s="6">
        <f>B3774</f>
        <v>0</v>
      </c>
      <c r="I3774" s="6">
        <f>F3774-H3774-D3774</f>
        <v>3</v>
      </c>
    </row>
    <row r="3775" spans="1:12" x14ac:dyDescent="0.35">
      <c r="A3775" s="8" t="s">
        <v>647</v>
      </c>
      <c r="B3775" s="9">
        <v>1</v>
      </c>
      <c r="C3775" s="9"/>
      <c r="D3775" s="9">
        <v>1</v>
      </c>
      <c r="E3775" s="9">
        <v>2</v>
      </c>
      <c r="F3775" s="9">
        <v>4</v>
      </c>
      <c r="G3775" s="6" t="str">
        <f t="shared" ref="G3775" si="149">A3775</f>
        <v>sharks</v>
      </c>
      <c r="H3775" s="6">
        <f t="shared" ref="H3775" si="150">B3775</f>
        <v>1</v>
      </c>
      <c r="I3775" s="6">
        <f t="shared" si="146"/>
        <v>2</v>
      </c>
    </row>
    <row r="3777" spans="1:9" x14ac:dyDescent="0.35">
      <c r="A3777" s="8" t="s">
        <v>118</v>
      </c>
      <c r="B3777" s="9"/>
      <c r="C3777" s="9"/>
      <c r="D3777" s="9"/>
      <c r="E3777" s="9">
        <v>2</v>
      </c>
      <c r="F3777" s="9">
        <v>2</v>
      </c>
      <c r="G3777" s="6" t="str">
        <f t="shared" ref="G3777:G3808" si="151">A3777</f>
        <v>community composition</v>
      </c>
      <c r="H3777" s="6">
        <f t="shared" ref="H3777:H3808" si="152">B3777</f>
        <v>0</v>
      </c>
      <c r="I3777" s="6">
        <f t="shared" ref="I3777:I3808" si="153">F3777-H3777</f>
        <v>2</v>
      </c>
    </row>
    <row r="3778" spans="1:9" x14ac:dyDescent="0.35">
      <c r="A3778" s="8" t="s">
        <v>752</v>
      </c>
      <c r="B3778" s="9">
        <v>1</v>
      </c>
      <c r="C3778" s="9"/>
      <c r="D3778" s="9"/>
      <c r="E3778" s="9">
        <v>2</v>
      </c>
      <c r="F3778" s="9">
        <v>3</v>
      </c>
      <c r="G3778" s="6" t="str">
        <f t="shared" si="151"/>
        <v>food web</v>
      </c>
      <c r="H3778" s="6">
        <f t="shared" si="152"/>
        <v>1</v>
      </c>
      <c r="I3778" s="6">
        <f t="shared" si="153"/>
        <v>2</v>
      </c>
    </row>
    <row r="3779" spans="1:9" x14ac:dyDescent="0.35">
      <c r="A3779" s="8" t="s">
        <v>1046</v>
      </c>
      <c r="B3779" s="9">
        <v>1</v>
      </c>
      <c r="C3779" s="9"/>
      <c r="D3779" s="9"/>
      <c r="E3779" s="9">
        <v>2</v>
      </c>
      <c r="F3779" s="9">
        <v>3</v>
      </c>
      <c r="G3779" s="6" t="str">
        <f t="shared" si="151"/>
        <v>habitats</v>
      </c>
      <c r="H3779" s="6">
        <f t="shared" si="152"/>
        <v>1</v>
      </c>
      <c r="I3779" s="6">
        <f t="shared" si="153"/>
        <v>2</v>
      </c>
    </row>
    <row r="3780" spans="1:9" x14ac:dyDescent="0.35">
      <c r="A3780" s="8" t="s">
        <v>235</v>
      </c>
      <c r="B3780" s="9"/>
      <c r="C3780" s="9">
        <v>1</v>
      </c>
      <c r="D3780" s="9"/>
      <c r="E3780" s="9">
        <v>1</v>
      </c>
      <c r="F3780" s="9">
        <v>2</v>
      </c>
      <c r="G3780" s="6" t="str">
        <f t="shared" si="151"/>
        <v>invasive species</v>
      </c>
      <c r="H3780" s="6">
        <f t="shared" si="152"/>
        <v>0</v>
      </c>
      <c r="I3780" s="6">
        <f t="shared" si="153"/>
        <v>2</v>
      </c>
    </row>
    <row r="3781" spans="1:9" x14ac:dyDescent="0.35">
      <c r="A3781" s="8" t="s">
        <v>399</v>
      </c>
      <c r="B3781" s="9">
        <v>3</v>
      </c>
      <c r="C3781" s="9">
        <v>1</v>
      </c>
      <c r="D3781" s="9">
        <v>1</v>
      </c>
      <c r="E3781" s="9"/>
      <c r="F3781" s="9">
        <v>5</v>
      </c>
      <c r="G3781" s="6" t="str">
        <f t="shared" si="151"/>
        <v>litter</v>
      </c>
      <c r="H3781" s="6">
        <f t="shared" si="152"/>
        <v>3</v>
      </c>
      <c r="I3781" s="6">
        <f t="shared" si="153"/>
        <v>2</v>
      </c>
    </row>
    <row r="3782" spans="1:9" x14ac:dyDescent="0.35">
      <c r="A3782" s="8" t="s">
        <v>291</v>
      </c>
      <c r="B3782" s="9">
        <v>1</v>
      </c>
      <c r="C3782" s="9">
        <v>1</v>
      </c>
      <c r="D3782" s="9"/>
      <c r="E3782" s="9">
        <v>1</v>
      </c>
      <c r="F3782" s="9">
        <v>3</v>
      </c>
      <c r="G3782" s="6" t="str">
        <f t="shared" si="151"/>
        <v>plankton</v>
      </c>
      <c r="H3782" s="6">
        <f t="shared" si="152"/>
        <v>1</v>
      </c>
      <c r="I3782" s="6">
        <f t="shared" si="153"/>
        <v>2</v>
      </c>
    </row>
    <row r="3783" spans="1:9" x14ac:dyDescent="0.35">
      <c r="A3783" s="8" t="s">
        <v>500</v>
      </c>
      <c r="B3783" s="9"/>
      <c r="C3783" s="9">
        <v>1</v>
      </c>
      <c r="D3783" s="9"/>
      <c r="E3783" s="9">
        <v>1</v>
      </c>
      <c r="F3783" s="9">
        <v>2</v>
      </c>
      <c r="G3783" s="6" t="str">
        <f t="shared" si="151"/>
        <v>rays</v>
      </c>
      <c r="H3783" s="6">
        <f t="shared" si="152"/>
        <v>0</v>
      </c>
      <c r="I3783" s="6">
        <f t="shared" si="153"/>
        <v>2</v>
      </c>
    </row>
    <row r="3784" spans="1:9" x14ac:dyDescent="0.35">
      <c r="A3784" s="8" t="s">
        <v>331</v>
      </c>
      <c r="B3784" s="9"/>
      <c r="C3784" s="9">
        <v>1</v>
      </c>
      <c r="D3784" s="9">
        <v>1</v>
      </c>
      <c r="E3784" s="9"/>
      <c r="F3784" s="9">
        <v>2</v>
      </c>
      <c r="G3784" s="6" t="str">
        <f t="shared" si="151"/>
        <v>sensitive habitats</v>
      </c>
      <c r="H3784" s="6">
        <f t="shared" si="152"/>
        <v>0</v>
      </c>
      <c r="I3784" s="6">
        <f t="shared" si="153"/>
        <v>2</v>
      </c>
    </row>
    <row r="3785" spans="1:9" x14ac:dyDescent="0.35">
      <c r="A3785" s="8" t="s">
        <v>167</v>
      </c>
      <c r="B3785" s="9">
        <v>1</v>
      </c>
      <c r="C3785" s="9">
        <v>1</v>
      </c>
      <c r="D3785" s="9"/>
      <c r="E3785" s="9">
        <v>1</v>
      </c>
      <c r="F3785" s="9">
        <v>3</v>
      </c>
      <c r="G3785" s="6" t="str">
        <f t="shared" si="151"/>
        <v>skates and rays</v>
      </c>
      <c r="H3785" s="6">
        <f t="shared" si="152"/>
        <v>1</v>
      </c>
      <c r="I3785" s="6">
        <f t="shared" si="153"/>
        <v>2</v>
      </c>
    </row>
    <row r="3786" spans="1:9" x14ac:dyDescent="0.35">
      <c r="A3786" s="8" t="s">
        <v>58</v>
      </c>
      <c r="B3786" s="9"/>
      <c r="C3786" s="9"/>
      <c r="D3786" s="9"/>
      <c r="E3786" s="9">
        <v>1</v>
      </c>
      <c r="F3786" s="9">
        <v>1</v>
      </c>
      <c r="G3786" s="6" t="str">
        <f t="shared" si="151"/>
        <v>basking shark</v>
      </c>
      <c r="H3786" s="6">
        <f t="shared" si="152"/>
        <v>0</v>
      </c>
      <c r="I3786" s="6">
        <f t="shared" si="153"/>
        <v>1</v>
      </c>
    </row>
    <row r="3787" spans="1:9" x14ac:dyDescent="0.35">
      <c r="A3787" s="8" t="s">
        <v>2114</v>
      </c>
      <c r="B3787" s="9"/>
      <c r="C3787" s="9">
        <v>1</v>
      </c>
      <c r="D3787" s="9"/>
      <c r="E3787" s="9"/>
      <c r="F3787" s="9">
        <v>1</v>
      </c>
      <c r="G3787" s="6" t="str">
        <f t="shared" si="151"/>
        <v>biological impact</v>
      </c>
      <c r="H3787" s="6">
        <f t="shared" si="152"/>
        <v>0</v>
      </c>
      <c r="I3787" s="6">
        <f t="shared" si="153"/>
        <v>1</v>
      </c>
    </row>
    <row r="3788" spans="1:9" x14ac:dyDescent="0.35">
      <c r="A3788" s="8" t="s">
        <v>944</v>
      </c>
      <c r="B3788" s="9"/>
      <c r="C3788" s="9"/>
      <c r="D3788" s="9"/>
      <c r="E3788" s="9">
        <v>1</v>
      </c>
      <c r="F3788" s="9">
        <v>1</v>
      </c>
      <c r="G3788" s="6" t="str">
        <f t="shared" si="151"/>
        <v>bycatch reduction measures</v>
      </c>
      <c r="H3788" s="6">
        <f t="shared" si="152"/>
        <v>0</v>
      </c>
      <c r="I3788" s="6">
        <f t="shared" si="153"/>
        <v>1</v>
      </c>
    </row>
    <row r="3789" spans="1:9" x14ac:dyDescent="0.35">
      <c r="A3789" s="8" t="s">
        <v>78</v>
      </c>
      <c r="B3789" s="9"/>
      <c r="C3789" s="9"/>
      <c r="D3789" s="9"/>
      <c r="E3789" s="9">
        <v>1</v>
      </c>
      <c r="F3789" s="9">
        <v>1</v>
      </c>
      <c r="G3789" s="6" t="str">
        <f t="shared" si="151"/>
        <v>carrying capacity</v>
      </c>
      <c r="H3789" s="6">
        <f t="shared" si="152"/>
        <v>0</v>
      </c>
      <c r="I3789" s="6">
        <f t="shared" si="153"/>
        <v>1</v>
      </c>
    </row>
    <row r="3790" spans="1:9" x14ac:dyDescent="0.35">
      <c r="A3790" s="8" t="s">
        <v>549</v>
      </c>
      <c r="B3790" s="9"/>
      <c r="C3790" s="9"/>
      <c r="D3790" s="9"/>
      <c r="E3790" s="9">
        <v>1</v>
      </c>
      <c r="F3790" s="9">
        <v>1</v>
      </c>
      <c r="G3790" s="6" t="str">
        <f t="shared" si="151"/>
        <v>competition</v>
      </c>
      <c r="H3790" s="6">
        <f t="shared" si="152"/>
        <v>0</v>
      </c>
      <c r="I3790" s="6">
        <f t="shared" si="153"/>
        <v>1</v>
      </c>
    </row>
    <row r="3791" spans="1:9" x14ac:dyDescent="0.35">
      <c r="A3791" s="8" t="s">
        <v>131</v>
      </c>
      <c r="B3791" s="9"/>
      <c r="C3791" s="9"/>
      <c r="D3791" s="9"/>
      <c r="E3791" s="9">
        <v>1</v>
      </c>
      <c r="F3791" s="9">
        <v>1</v>
      </c>
      <c r="G3791" s="6" t="str">
        <f t="shared" si="151"/>
        <v>damaging fishing gears</v>
      </c>
      <c r="H3791" s="6">
        <f t="shared" si="152"/>
        <v>0</v>
      </c>
      <c r="I3791" s="6">
        <f t="shared" si="153"/>
        <v>1</v>
      </c>
    </row>
    <row r="3792" spans="1:9" x14ac:dyDescent="0.35">
      <c r="A3792" s="8" t="s">
        <v>2123</v>
      </c>
      <c r="B3792" s="9"/>
      <c r="C3792" s="9">
        <v>1</v>
      </c>
      <c r="D3792" s="9"/>
      <c r="E3792" s="9"/>
      <c r="F3792" s="9">
        <v>1</v>
      </c>
      <c r="G3792" s="6" t="str">
        <f t="shared" si="151"/>
        <v>ecosystem biological state</v>
      </c>
      <c r="H3792" s="6">
        <f t="shared" si="152"/>
        <v>0</v>
      </c>
      <c r="I3792" s="6">
        <f t="shared" si="153"/>
        <v>1</v>
      </c>
    </row>
    <row r="3793" spans="1:9" x14ac:dyDescent="0.35">
      <c r="A3793" s="8" t="s">
        <v>2130</v>
      </c>
      <c r="B3793" s="9">
        <v>3</v>
      </c>
      <c r="C3793" s="9"/>
      <c r="D3793" s="9"/>
      <c r="E3793" s="9">
        <v>1</v>
      </c>
      <c r="F3793" s="9">
        <v>4</v>
      </c>
      <c r="G3793" s="6" t="str">
        <f t="shared" si="151"/>
        <v>ecosystem functioning</v>
      </c>
      <c r="H3793" s="6">
        <f t="shared" si="152"/>
        <v>3</v>
      </c>
      <c r="I3793" s="6">
        <f t="shared" si="153"/>
        <v>1</v>
      </c>
    </row>
    <row r="3794" spans="1:9" x14ac:dyDescent="0.35">
      <c r="A3794" s="8" t="s">
        <v>492</v>
      </c>
      <c r="B3794" s="9">
        <v>1</v>
      </c>
      <c r="C3794" s="9">
        <v>1</v>
      </c>
      <c r="D3794" s="9"/>
      <c r="E3794" s="9"/>
      <c r="F3794" s="9">
        <v>2</v>
      </c>
      <c r="G3794" s="6" t="str">
        <f t="shared" si="151"/>
        <v>ecosystem health</v>
      </c>
      <c r="H3794" s="6">
        <f t="shared" si="152"/>
        <v>1</v>
      </c>
      <c r="I3794" s="6">
        <f t="shared" si="153"/>
        <v>1</v>
      </c>
    </row>
    <row r="3795" spans="1:9" x14ac:dyDescent="0.35">
      <c r="A3795" s="8" t="s">
        <v>485</v>
      </c>
      <c r="B3795" s="9"/>
      <c r="C3795" s="9">
        <v>1</v>
      </c>
      <c r="D3795" s="9"/>
      <c r="E3795" s="9"/>
      <c r="F3795" s="9">
        <v>1</v>
      </c>
      <c r="G3795" s="6" t="str">
        <f t="shared" si="151"/>
        <v>ecosystem modelling</v>
      </c>
      <c r="H3795" s="6">
        <f t="shared" si="152"/>
        <v>0</v>
      </c>
      <c r="I3795" s="6">
        <f t="shared" si="153"/>
        <v>1</v>
      </c>
    </row>
    <row r="3796" spans="1:9" x14ac:dyDescent="0.35">
      <c r="A3796" s="8" t="s">
        <v>2122</v>
      </c>
      <c r="B3796" s="9"/>
      <c r="C3796" s="9">
        <v>1</v>
      </c>
      <c r="D3796" s="9"/>
      <c r="E3796" s="9"/>
      <c r="F3796" s="9">
        <v>1</v>
      </c>
      <c r="G3796" s="6" t="str">
        <f t="shared" si="151"/>
        <v>ecosystem physical state</v>
      </c>
      <c r="H3796" s="6">
        <f t="shared" si="152"/>
        <v>0</v>
      </c>
      <c r="I3796" s="6">
        <f t="shared" si="153"/>
        <v>1</v>
      </c>
    </row>
    <row r="3797" spans="1:9" x14ac:dyDescent="0.35">
      <c r="A3797" s="8" t="s">
        <v>194</v>
      </c>
      <c r="B3797" s="9"/>
      <c r="C3797" s="9"/>
      <c r="D3797" s="9"/>
      <c r="E3797" s="9">
        <v>1</v>
      </c>
      <c r="F3797" s="9">
        <v>1</v>
      </c>
      <c r="G3797" s="6" t="str">
        <f t="shared" si="151"/>
        <v>essential fish habitats</v>
      </c>
      <c r="H3797" s="6">
        <f t="shared" si="152"/>
        <v>0</v>
      </c>
      <c r="I3797" s="6">
        <f t="shared" si="153"/>
        <v>1</v>
      </c>
    </row>
    <row r="3798" spans="1:9" x14ac:dyDescent="0.35">
      <c r="A3798" s="8" t="s">
        <v>2043</v>
      </c>
      <c r="B3798" s="9"/>
      <c r="C3798" s="9"/>
      <c r="D3798" s="9"/>
      <c r="E3798" s="9">
        <v>1</v>
      </c>
      <c r="F3798" s="9">
        <v>1</v>
      </c>
      <c r="G3798" s="6" t="str">
        <f t="shared" si="151"/>
        <v>fishing gears</v>
      </c>
      <c r="H3798" s="6">
        <f t="shared" si="152"/>
        <v>0</v>
      </c>
      <c r="I3798" s="6">
        <f t="shared" si="153"/>
        <v>1</v>
      </c>
    </row>
    <row r="3799" spans="1:9" x14ac:dyDescent="0.35">
      <c r="A3799" s="8" t="s">
        <v>350</v>
      </c>
      <c r="B3799" s="9"/>
      <c r="C3799" s="9"/>
      <c r="D3799" s="9"/>
      <c r="E3799" s="9">
        <v>1</v>
      </c>
      <c r="F3799" s="9">
        <v>1</v>
      </c>
      <c r="G3799" s="6" t="str">
        <f t="shared" si="151"/>
        <v>fishing impacts by fleet</v>
      </c>
      <c r="H3799" s="6">
        <f t="shared" si="152"/>
        <v>0</v>
      </c>
      <c r="I3799" s="6">
        <f t="shared" si="153"/>
        <v>1</v>
      </c>
    </row>
    <row r="3800" spans="1:9" x14ac:dyDescent="0.35">
      <c r="A3800" s="8" t="s">
        <v>553</v>
      </c>
      <c r="B3800" s="9"/>
      <c r="C3800" s="9"/>
      <c r="D3800" s="9"/>
      <c r="E3800" s="9">
        <v>1</v>
      </c>
      <c r="F3800" s="9">
        <v>1</v>
      </c>
      <c r="G3800" s="6" t="str">
        <f t="shared" si="151"/>
        <v>food web interactions</v>
      </c>
      <c r="H3800" s="6">
        <f t="shared" si="152"/>
        <v>0</v>
      </c>
      <c r="I3800" s="6">
        <f t="shared" si="153"/>
        <v>1</v>
      </c>
    </row>
    <row r="3801" spans="1:9" x14ac:dyDescent="0.35">
      <c r="A3801" s="8" t="s">
        <v>2124</v>
      </c>
      <c r="B3801" s="9"/>
      <c r="C3801" s="9">
        <v>1</v>
      </c>
      <c r="D3801" s="9"/>
      <c r="E3801" s="9"/>
      <c r="F3801" s="9">
        <v>1</v>
      </c>
      <c r="G3801" s="6" t="str">
        <f t="shared" si="151"/>
        <v>function</v>
      </c>
      <c r="H3801" s="6">
        <f t="shared" si="152"/>
        <v>0</v>
      </c>
      <c r="I3801" s="6">
        <f t="shared" si="153"/>
        <v>1</v>
      </c>
    </row>
    <row r="3802" spans="1:9" x14ac:dyDescent="0.35">
      <c r="A3802" s="8" t="s">
        <v>206</v>
      </c>
      <c r="B3802" s="9">
        <v>1</v>
      </c>
      <c r="C3802" s="9">
        <v>1</v>
      </c>
      <c r="D3802" s="9"/>
      <c r="E3802" s="9"/>
      <c r="F3802" s="9">
        <v>2</v>
      </c>
      <c r="G3802" s="6" t="str">
        <f t="shared" si="151"/>
        <v>habitat</v>
      </c>
      <c r="H3802" s="6">
        <f t="shared" si="152"/>
        <v>1</v>
      </c>
      <c r="I3802" s="6">
        <f t="shared" si="153"/>
        <v>1</v>
      </c>
    </row>
    <row r="3803" spans="1:9" x14ac:dyDescent="0.35">
      <c r="A3803" s="8" t="s">
        <v>1000</v>
      </c>
      <c r="B3803" s="9"/>
      <c r="C3803" s="9"/>
      <c r="D3803" s="9"/>
      <c r="E3803" s="9">
        <v>1</v>
      </c>
      <c r="F3803" s="9">
        <v>1</v>
      </c>
      <c r="G3803" s="6" t="str">
        <f t="shared" si="151"/>
        <v>habitat impacts</v>
      </c>
      <c r="H3803" s="6">
        <f t="shared" si="152"/>
        <v>0</v>
      </c>
      <c r="I3803" s="6">
        <f t="shared" si="153"/>
        <v>1</v>
      </c>
    </row>
    <row r="3804" spans="1:9" x14ac:dyDescent="0.35">
      <c r="A3804" s="8" t="s">
        <v>498</v>
      </c>
      <c r="B3804" s="9"/>
      <c r="C3804" s="9">
        <v>1</v>
      </c>
      <c r="D3804" s="9"/>
      <c r="E3804" s="9"/>
      <c r="F3804" s="9">
        <v>1</v>
      </c>
      <c r="G3804" s="6" t="str">
        <f t="shared" si="151"/>
        <v>harbour porpoise</v>
      </c>
      <c r="H3804" s="6">
        <f t="shared" si="152"/>
        <v>0</v>
      </c>
      <c r="I3804" s="6">
        <f t="shared" si="153"/>
        <v>1</v>
      </c>
    </row>
    <row r="3805" spans="1:9" x14ac:dyDescent="0.35">
      <c r="A3805" s="8" t="s">
        <v>541</v>
      </c>
      <c r="B3805" s="9"/>
      <c r="C3805" s="9">
        <v>1</v>
      </c>
      <c r="D3805" s="9"/>
      <c r="E3805" s="9"/>
      <c r="F3805" s="9">
        <v>1</v>
      </c>
      <c r="G3805" s="6" t="str">
        <f t="shared" si="151"/>
        <v>health</v>
      </c>
      <c r="H3805" s="6">
        <f t="shared" si="152"/>
        <v>0</v>
      </c>
      <c r="I3805" s="6">
        <f t="shared" si="153"/>
        <v>1</v>
      </c>
    </row>
    <row r="3806" spans="1:9" x14ac:dyDescent="0.35">
      <c r="A3806" s="8" t="s">
        <v>2116</v>
      </c>
      <c r="B3806" s="9"/>
      <c r="C3806" s="9">
        <v>1</v>
      </c>
      <c r="D3806" s="9"/>
      <c r="E3806" s="9"/>
      <c r="F3806" s="9">
        <v>1</v>
      </c>
      <c r="G3806" s="6" t="str">
        <f t="shared" si="151"/>
        <v>jellyfish</v>
      </c>
      <c r="H3806" s="6">
        <f t="shared" si="152"/>
        <v>0</v>
      </c>
      <c r="I3806" s="6">
        <f t="shared" si="153"/>
        <v>1</v>
      </c>
    </row>
    <row r="3807" spans="1:9" x14ac:dyDescent="0.35">
      <c r="A3807" s="8" t="s">
        <v>1467</v>
      </c>
      <c r="B3807" s="9"/>
      <c r="C3807" s="9"/>
      <c r="D3807" s="9"/>
      <c r="E3807" s="9">
        <v>1</v>
      </c>
      <c r="F3807" s="9">
        <v>1</v>
      </c>
      <c r="G3807" s="6" t="str">
        <f t="shared" si="151"/>
        <v>lower trophic levels</v>
      </c>
      <c r="H3807" s="6">
        <f t="shared" si="152"/>
        <v>0</v>
      </c>
      <c r="I3807" s="6">
        <f t="shared" si="153"/>
        <v>1</v>
      </c>
    </row>
    <row r="3808" spans="1:9" x14ac:dyDescent="0.35">
      <c r="A3808" s="8" t="s">
        <v>2120</v>
      </c>
      <c r="B3808" s="9"/>
      <c r="C3808" s="9">
        <v>1</v>
      </c>
      <c r="D3808" s="9"/>
      <c r="E3808" s="9"/>
      <c r="F3808" s="9">
        <v>1</v>
      </c>
      <c r="G3808" s="6" t="str">
        <f t="shared" si="151"/>
        <v>macrolitter</v>
      </c>
      <c r="H3808" s="6">
        <f t="shared" si="152"/>
        <v>0</v>
      </c>
      <c r="I3808" s="6">
        <f t="shared" si="153"/>
        <v>1</v>
      </c>
    </row>
    <row r="3809" spans="1:9" x14ac:dyDescent="0.35">
      <c r="A3809" s="8" t="s">
        <v>2121</v>
      </c>
      <c r="B3809" s="9"/>
      <c r="C3809" s="9">
        <v>1</v>
      </c>
      <c r="D3809" s="9"/>
      <c r="E3809" s="9"/>
      <c r="F3809" s="9">
        <v>1</v>
      </c>
      <c r="G3809" s="6" t="str">
        <f t="shared" ref="G3809:G3840" si="154">A3809</f>
        <v>microlitter</v>
      </c>
      <c r="H3809" s="6">
        <f t="shared" ref="H3809:H3840" si="155">B3809</f>
        <v>0</v>
      </c>
      <c r="I3809" s="6">
        <f t="shared" ref="I3809:I3840" si="156">F3809-H3809</f>
        <v>1</v>
      </c>
    </row>
    <row r="3810" spans="1:9" x14ac:dyDescent="0.35">
      <c r="A3810" s="8" t="s">
        <v>267</v>
      </c>
      <c r="B3810" s="9"/>
      <c r="C3810" s="9"/>
      <c r="D3810" s="9"/>
      <c r="E3810" s="9">
        <v>1</v>
      </c>
      <c r="F3810" s="9">
        <v>1</v>
      </c>
      <c r="G3810" s="6" t="str">
        <f t="shared" si="154"/>
        <v>microplastics</v>
      </c>
      <c r="H3810" s="6">
        <f t="shared" si="155"/>
        <v>0</v>
      </c>
      <c r="I3810" s="6">
        <f t="shared" si="156"/>
        <v>1</v>
      </c>
    </row>
    <row r="3811" spans="1:9" x14ac:dyDescent="0.35">
      <c r="A3811" s="8" t="s">
        <v>2125</v>
      </c>
      <c r="B3811" s="9"/>
      <c r="C3811" s="9">
        <v>1</v>
      </c>
      <c r="D3811" s="9"/>
      <c r="E3811" s="9"/>
      <c r="F3811" s="9">
        <v>1</v>
      </c>
      <c r="G3811" s="6" t="str">
        <f t="shared" si="154"/>
        <v>migratory species</v>
      </c>
      <c r="H3811" s="6">
        <f t="shared" si="155"/>
        <v>0</v>
      </c>
      <c r="I3811" s="6">
        <f t="shared" si="156"/>
        <v>1</v>
      </c>
    </row>
    <row r="3812" spans="1:9" x14ac:dyDescent="0.35">
      <c r="A3812" s="8" t="s">
        <v>873</v>
      </c>
      <c r="B3812" s="9"/>
      <c r="C3812" s="9">
        <v>1</v>
      </c>
      <c r="D3812" s="9"/>
      <c r="E3812" s="9"/>
      <c r="F3812" s="9">
        <v>1</v>
      </c>
      <c r="G3812" s="6" t="str">
        <f t="shared" si="154"/>
        <v>new species</v>
      </c>
      <c r="H3812" s="6">
        <f t="shared" si="155"/>
        <v>0</v>
      </c>
      <c r="I3812" s="6">
        <f t="shared" si="156"/>
        <v>1</v>
      </c>
    </row>
    <row r="3813" spans="1:9" x14ac:dyDescent="0.35">
      <c r="A3813" s="8" t="s">
        <v>935</v>
      </c>
      <c r="B3813" s="9"/>
      <c r="C3813" s="9"/>
      <c r="D3813" s="9">
        <v>1</v>
      </c>
      <c r="E3813" s="9"/>
      <c r="F3813" s="9">
        <v>1</v>
      </c>
      <c r="G3813" s="6" t="str">
        <f t="shared" si="154"/>
        <v>non-commercial species</v>
      </c>
      <c r="H3813" s="6">
        <f t="shared" si="155"/>
        <v>0</v>
      </c>
      <c r="I3813" s="6">
        <f t="shared" si="156"/>
        <v>1</v>
      </c>
    </row>
    <row r="3814" spans="1:9" x14ac:dyDescent="0.35">
      <c r="A3814" s="8" t="s">
        <v>2118</v>
      </c>
      <c r="B3814" s="9"/>
      <c r="C3814" s="9">
        <v>1</v>
      </c>
      <c r="D3814" s="9"/>
      <c r="E3814" s="9"/>
      <c r="F3814" s="9">
        <v>1</v>
      </c>
      <c r="G3814" s="6" t="str">
        <f t="shared" si="154"/>
        <v>persistent organics pollution</v>
      </c>
      <c r="H3814" s="6">
        <f t="shared" si="155"/>
        <v>0</v>
      </c>
      <c r="I3814" s="6">
        <f t="shared" si="156"/>
        <v>1</v>
      </c>
    </row>
    <row r="3815" spans="1:9" x14ac:dyDescent="0.35">
      <c r="A3815" s="8" t="s">
        <v>2119</v>
      </c>
      <c r="B3815" s="9"/>
      <c r="C3815" s="9">
        <v>1</v>
      </c>
      <c r="D3815" s="9"/>
      <c r="E3815" s="9"/>
      <c r="F3815" s="9">
        <v>1</v>
      </c>
      <c r="G3815" s="6" t="str">
        <f t="shared" si="154"/>
        <v>plastic</v>
      </c>
      <c r="H3815" s="6">
        <f t="shared" si="155"/>
        <v>0</v>
      </c>
      <c r="I3815" s="6">
        <f t="shared" si="156"/>
        <v>1</v>
      </c>
    </row>
    <row r="3816" spans="1:9" x14ac:dyDescent="0.35">
      <c r="A3816" s="8" t="s">
        <v>28</v>
      </c>
      <c r="B3816" s="9"/>
      <c r="C3816" s="9"/>
      <c r="D3816" s="9"/>
      <c r="E3816" s="9">
        <v>1</v>
      </c>
      <c r="F3816" s="9">
        <v>1</v>
      </c>
      <c r="G3816" s="6" t="str">
        <f t="shared" si="154"/>
        <v>pollution</v>
      </c>
      <c r="H3816" s="6">
        <f t="shared" si="155"/>
        <v>0</v>
      </c>
      <c r="I3816" s="6">
        <f t="shared" si="156"/>
        <v>1</v>
      </c>
    </row>
    <row r="3817" spans="1:9" x14ac:dyDescent="0.35">
      <c r="A3817" s="8" t="s">
        <v>1464</v>
      </c>
      <c r="B3817" s="9"/>
      <c r="C3817" s="9"/>
      <c r="D3817" s="9"/>
      <c r="E3817" s="9">
        <v>1</v>
      </c>
      <c r="F3817" s="9">
        <v>1</v>
      </c>
      <c r="G3817" s="6" t="str">
        <f t="shared" si="154"/>
        <v>porbeagle</v>
      </c>
      <c r="H3817" s="6">
        <f t="shared" si="155"/>
        <v>0</v>
      </c>
      <c r="I3817" s="6">
        <f t="shared" si="156"/>
        <v>1</v>
      </c>
    </row>
    <row r="3818" spans="1:9" x14ac:dyDescent="0.35">
      <c r="A3818" s="8" t="s">
        <v>297</v>
      </c>
      <c r="B3818" s="9"/>
      <c r="C3818" s="9"/>
      <c r="D3818" s="9"/>
      <c r="E3818" s="9">
        <v>1</v>
      </c>
      <c r="F3818" s="9">
        <v>1</v>
      </c>
      <c r="G3818" s="6" t="str">
        <f t="shared" si="154"/>
        <v xml:space="preserve">predation </v>
      </c>
      <c r="H3818" s="6">
        <f t="shared" si="155"/>
        <v>0</v>
      </c>
      <c r="I3818" s="6">
        <f t="shared" si="156"/>
        <v>1</v>
      </c>
    </row>
    <row r="3819" spans="1:9" x14ac:dyDescent="0.35">
      <c r="A3819" s="8" t="s">
        <v>548</v>
      </c>
      <c r="B3819" s="9"/>
      <c r="C3819" s="9"/>
      <c r="D3819" s="9"/>
      <c r="E3819" s="9">
        <v>1</v>
      </c>
      <c r="F3819" s="9">
        <v>1</v>
      </c>
      <c r="G3819" s="6" t="str">
        <f t="shared" si="154"/>
        <v>predator-prey interaction</v>
      </c>
      <c r="H3819" s="6">
        <f t="shared" si="155"/>
        <v>0</v>
      </c>
      <c r="I3819" s="6">
        <f t="shared" si="156"/>
        <v>1</v>
      </c>
    </row>
    <row r="3820" spans="1:9" x14ac:dyDescent="0.35">
      <c r="A3820" s="8" t="s">
        <v>491</v>
      </c>
      <c r="B3820" s="9"/>
      <c r="C3820" s="9">
        <v>1</v>
      </c>
      <c r="D3820" s="9"/>
      <c r="E3820" s="9"/>
      <c r="F3820" s="9">
        <v>1</v>
      </c>
      <c r="G3820" s="6" t="str">
        <f t="shared" si="154"/>
        <v>primary production</v>
      </c>
      <c r="H3820" s="6">
        <f t="shared" si="155"/>
        <v>0</v>
      </c>
      <c r="I3820" s="6">
        <f t="shared" si="156"/>
        <v>1</v>
      </c>
    </row>
    <row r="3821" spans="1:9" x14ac:dyDescent="0.35">
      <c r="A3821" s="8" t="s">
        <v>79</v>
      </c>
      <c r="B3821" s="9">
        <v>1</v>
      </c>
      <c r="C3821" s="9">
        <v>1</v>
      </c>
      <c r="D3821" s="9"/>
      <c r="E3821" s="9"/>
      <c r="F3821" s="9">
        <v>2</v>
      </c>
      <c r="G3821" s="6" t="str">
        <f t="shared" si="154"/>
        <v>productivity</v>
      </c>
      <c r="H3821" s="6">
        <f t="shared" si="155"/>
        <v>1</v>
      </c>
      <c r="I3821" s="6">
        <f t="shared" si="156"/>
        <v>1</v>
      </c>
    </row>
    <row r="3822" spans="1:9" x14ac:dyDescent="0.35">
      <c r="A3822" s="8" t="s">
        <v>1671</v>
      </c>
      <c r="B3822" s="9"/>
      <c r="C3822" s="9">
        <v>1</v>
      </c>
      <c r="D3822" s="9"/>
      <c r="E3822" s="9"/>
      <c r="F3822" s="9">
        <v>1</v>
      </c>
      <c r="G3822" s="6" t="str">
        <f t="shared" si="154"/>
        <v>resilience</v>
      </c>
      <c r="H3822" s="6">
        <f t="shared" si="155"/>
        <v>0</v>
      </c>
      <c r="I3822" s="6">
        <f t="shared" si="156"/>
        <v>1</v>
      </c>
    </row>
    <row r="3823" spans="1:9" x14ac:dyDescent="0.35">
      <c r="A3823" s="8" t="s">
        <v>344</v>
      </c>
      <c r="B3823" s="9"/>
      <c r="C3823" s="9"/>
      <c r="D3823" s="9"/>
      <c r="E3823" s="9">
        <v>1</v>
      </c>
      <c r="F3823" s="9">
        <v>1</v>
      </c>
      <c r="G3823" s="6" t="str">
        <f t="shared" si="154"/>
        <v>species functionality</v>
      </c>
      <c r="H3823" s="6">
        <f t="shared" si="155"/>
        <v>0</v>
      </c>
      <c r="I3823" s="6">
        <f t="shared" si="156"/>
        <v>1</v>
      </c>
    </row>
    <row r="3824" spans="1:9" x14ac:dyDescent="0.35">
      <c r="A3824" s="8" t="s">
        <v>2115</v>
      </c>
      <c r="B3824" s="9"/>
      <c r="C3824" s="9">
        <v>1</v>
      </c>
      <c r="D3824" s="9"/>
      <c r="E3824" s="9"/>
      <c r="F3824" s="9">
        <v>1</v>
      </c>
      <c r="G3824" s="6" t="str">
        <f t="shared" si="154"/>
        <v>storms</v>
      </c>
      <c r="H3824" s="6">
        <f t="shared" si="155"/>
        <v>0</v>
      </c>
      <c r="I3824" s="6">
        <f t="shared" si="156"/>
        <v>1</v>
      </c>
    </row>
    <row r="3825" spans="1:9" x14ac:dyDescent="0.35">
      <c r="A3825" s="8" t="s">
        <v>357</v>
      </c>
      <c r="B3825" s="9"/>
      <c r="C3825" s="9">
        <v>1</v>
      </c>
      <c r="D3825" s="9"/>
      <c r="E3825" s="9"/>
      <c r="F3825" s="9">
        <v>1</v>
      </c>
      <c r="G3825" s="6" t="str">
        <f t="shared" si="154"/>
        <v>sustainable gear</v>
      </c>
      <c r="H3825" s="6">
        <f t="shared" si="155"/>
        <v>0</v>
      </c>
      <c r="I3825" s="6">
        <f t="shared" si="156"/>
        <v>1</v>
      </c>
    </row>
    <row r="3826" spans="1:9" x14ac:dyDescent="0.35">
      <c r="A3826" s="8" t="s">
        <v>999</v>
      </c>
      <c r="B3826" s="9">
        <v>1</v>
      </c>
      <c r="C3826" s="9"/>
      <c r="D3826" s="9"/>
      <c r="E3826" s="9"/>
      <c r="F3826" s="9">
        <v>1</v>
      </c>
      <c r="G3826" s="6" t="str">
        <f t="shared" si="154"/>
        <v>bottom trawling</v>
      </c>
      <c r="H3826" s="6">
        <f t="shared" si="155"/>
        <v>1</v>
      </c>
      <c r="I3826" s="6">
        <f t="shared" si="156"/>
        <v>0</v>
      </c>
    </row>
    <row r="3827" spans="1:9" x14ac:dyDescent="0.35">
      <c r="A3827" s="8" t="s">
        <v>2111</v>
      </c>
      <c r="B3827" s="9">
        <v>1</v>
      </c>
      <c r="C3827" s="9"/>
      <c r="D3827" s="9"/>
      <c r="E3827" s="9"/>
      <c r="F3827" s="9">
        <v>1</v>
      </c>
      <c r="G3827" s="6" t="str">
        <f t="shared" si="154"/>
        <v>bycatch of non-PET species</v>
      </c>
      <c r="H3827" s="6">
        <f t="shared" si="155"/>
        <v>1</v>
      </c>
      <c r="I3827" s="6">
        <f t="shared" si="156"/>
        <v>0</v>
      </c>
    </row>
    <row r="3828" spans="1:9" x14ac:dyDescent="0.35">
      <c r="A3828" s="8" t="s">
        <v>2108</v>
      </c>
      <c r="B3828" s="9">
        <v>1</v>
      </c>
      <c r="C3828" s="9"/>
      <c r="D3828" s="9"/>
      <c r="E3828" s="9"/>
      <c r="F3828" s="9">
        <v>1</v>
      </c>
      <c r="G3828" s="6" t="str">
        <f t="shared" si="154"/>
        <v>bycatch of PETs</v>
      </c>
      <c r="H3828" s="6">
        <f t="shared" si="155"/>
        <v>1</v>
      </c>
      <c r="I3828" s="6">
        <f t="shared" si="156"/>
        <v>0</v>
      </c>
    </row>
    <row r="3829" spans="1:9" x14ac:dyDescent="0.35">
      <c r="A3829" s="8" t="s">
        <v>1068</v>
      </c>
      <c r="B3829" s="9">
        <v>2</v>
      </c>
      <c r="C3829" s="9"/>
      <c r="D3829" s="9"/>
      <c r="E3829" s="9"/>
      <c r="F3829" s="9">
        <v>2</v>
      </c>
      <c r="G3829" s="6" t="str">
        <f t="shared" si="154"/>
        <v>cetaceans</v>
      </c>
      <c r="H3829" s="6">
        <f t="shared" si="155"/>
        <v>2</v>
      </c>
      <c r="I3829" s="6">
        <f t="shared" si="156"/>
        <v>0</v>
      </c>
    </row>
    <row r="3830" spans="1:9" x14ac:dyDescent="0.35">
      <c r="A3830" s="8" t="s">
        <v>1035</v>
      </c>
      <c r="B3830" s="9">
        <v>2</v>
      </c>
      <c r="C3830" s="9"/>
      <c r="D3830" s="9"/>
      <c r="E3830" s="9"/>
      <c r="F3830" s="9">
        <v>2</v>
      </c>
      <c r="G3830" s="6" t="str">
        <f t="shared" si="154"/>
        <v>demersal species</v>
      </c>
      <c r="H3830" s="6">
        <f t="shared" si="155"/>
        <v>2</v>
      </c>
      <c r="I3830" s="6">
        <f t="shared" si="156"/>
        <v>0</v>
      </c>
    </row>
    <row r="3831" spans="1:9" x14ac:dyDescent="0.35">
      <c r="A3831" s="8" t="s">
        <v>2140</v>
      </c>
      <c r="B3831" s="9">
        <v>1</v>
      </c>
      <c r="C3831" s="9"/>
      <c r="D3831" s="9"/>
      <c r="E3831" s="9"/>
      <c r="F3831" s="9">
        <v>1</v>
      </c>
      <c r="G3831" s="6" t="str">
        <f t="shared" si="154"/>
        <v>diatoms</v>
      </c>
      <c r="H3831" s="6">
        <f t="shared" si="155"/>
        <v>1</v>
      </c>
      <c r="I3831" s="6">
        <f t="shared" si="156"/>
        <v>0</v>
      </c>
    </row>
    <row r="3832" spans="1:9" x14ac:dyDescent="0.35">
      <c r="A3832" s="8" t="s">
        <v>1179</v>
      </c>
      <c r="B3832" s="9">
        <v>1</v>
      </c>
      <c r="C3832" s="9"/>
      <c r="D3832" s="9"/>
      <c r="E3832" s="9"/>
      <c r="F3832" s="9">
        <v>1</v>
      </c>
      <c r="G3832" s="6" t="str">
        <f t="shared" si="154"/>
        <v>discards</v>
      </c>
      <c r="H3832" s="6">
        <f t="shared" si="155"/>
        <v>1</v>
      </c>
      <c r="I3832" s="6">
        <f t="shared" si="156"/>
        <v>0</v>
      </c>
    </row>
    <row r="3833" spans="1:9" x14ac:dyDescent="0.35">
      <c r="A3833" s="8" t="s">
        <v>42</v>
      </c>
      <c r="B3833" s="9">
        <v>1</v>
      </c>
      <c r="C3833" s="9"/>
      <c r="D3833" s="9"/>
      <c r="E3833" s="9"/>
      <c r="F3833" s="9">
        <v>1</v>
      </c>
      <c r="G3833" s="6" t="str">
        <f t="shared" si="154"/>
        <v>ecological</v>
      </c>
      <c r="H3833" s="6">
        <f t="shared" si="155"/>
        <v>1</v>
      </c>
      <c r="I3833" s="6">
        <f t="shared" si="156"/>
        <v>0</v>
      </c>
    </row>
    <row r="3834" spans="1:9" x14ac:dyDescent="0.35">
      <c r="A3834" s="8" t="s">
        <v>450</v>
      </c>
      <c r="B3834" s="9">
        <v>1</v>
      </c>
      <c r="C3834" s="9"/>
      <c r="D3834" s="9"/>
      <c r="E3834" s="9"/>
      <c r="F3834" s="9">
        <v>1</v>
      </c>
      <c r="G3834" s="6" t="str">
        <f t="shared" si="154"/>
        <v>economics</v>
      </c>
      <c r="H3834" s="6">
        <f t="shared" si="155"/>
        <v>1</v>
      </c>
      <c r="I3834" s="6">
        <f t="shared" si="156"/>
        <v>0</v>
      </c>
    </row>
    <row r="3835" spans="1:9" x14ac:dyDescent="0.35">
      <c r="A3835" s="8" t="s">
        <v>761</v>
      </c>
      <c r="B3835" s="9">
        <v>4</v>
      </c>
      <c r="C3835" s="9"/>
      <c r="D3835" s="9"/>
      <c r="E3835" s="9"/>
      <c r="F3835" s="9">
        <v>4</v>
      </c>
      <c r="G3835" s="6" t="str">
        <f t="shared" si="154"/>
        <v>ecosystem</v>
      </c>
      <c r="H3835" s="6">
        <f t="shared" si="155"/>
        <v>4</v>
      </c>
      <c r="I3835" s="6">
        <f t="shared" si="156"/>
        <v>0</v>
      </c>
    </row>
    <row r="3836" spans="1:9" x14ac:dyDescent="0.35">
      <c r="A3836" s="8" t="s">
        <v>963</v>
      </c>
      <c r="B3836" s="9">
        <v>1</v>
      </c>
      <c r="C3836" s="9"/>
      <c r="D3836" s="9"/>
      <c r="E3836" s="9"/>
      <c r="F3836" s="9">
        <v>1</v>
      </c>
      <c r="G3836" s="6" t="str">
        <f t="shared" si="154"/>
        <v>ecosystem productivity</v>
      </c>
      <c r="H3836" s="6">
        <f t="shared" si="155"/>
        <v>1</v>
      </c>
      <c r="I3836" s="6">
        <f t="shared" si="156"/>
        <v>0</v>
      </c>
    </row>
    <row r="3837" spans="1:9" x14ac:dyDescent="0.35">
      <c r="A3837" s="8" t="s">
        <v>1028</v>
      </c>
      <c r="B3837" s="9">
        <v>4</v>
      </c>
      <c r="C3837" s="9"/>
      <c r="D3837" s="9"/>
      <c r="E3837" s="9"/>
      <c r="F3837" s="9">
        <v>4</v>
      </c>
      <c r="G3837" s="6" t="str">
        <f t="shared" si="154"/>
        <v>ecosystem resilience</v>
      </c>
      <c r="H3837" s="6">
        <f t="shared" si="155"/>
        <v>4</v>
      </c>
      <c r="I3837" s="6">
        <f t="shared" si="156"/>
        <v>0</v>
      </c>
    </row>
    <row r="3838" spans="1:9" x14ac:dyDescent="0.35">
      <c r="A3838" s="8" t="s">
        <v>1642</v>
      </c>
      <c r="B3838" s="9">
        <v>1</v>
      </c>
      <c r="C3838" s="9"/>
      <c r="D3838" s="9"/>
      <c r="E3838" s="9"/>
      <c r="F3838" s="9">
        <v>1</v>
      </c>
      <c r="G3838" s="6" t="str">
        <f t="shared" si="154"/>
        <v>ecosystem services</v>
      </c>
      <c r="H3838" s="6">
        <f t="shared" si="155"/>
        <v>1</v>
      </c>
      <c r="I3838" s="6">
        <f t="shared" si="156"/>
        <v>0</v>
      </c>
    </row>
    <row r="3839" spans="1:9" x14ac:dyDescent="0.35">
      <c r="A3839" s="8" t="s">
        <v>1006</v>
      </c>
      <c r="B3839" s="9">
        <v>2</v>
      </c>
      <c r="C3839" s="9"/>
      <c r="D3839" s="9"/>
      <c r="E3839" s="9"/>
      <c r="F3839" s="9">
        <v>2</v>
      </c>
      <c r="G3839" s="6" t="str">
        <f t="shared" si="154"/>
        <v>ecosystem status</v>
      </c>
      <c r="H3839" s="6">
        <f t="shared" si="155"/>
        <v>2</v>
      </c>
      <c r="I3839" s="6">
        <f t="shared" si="156"/>
        <v>0</v>
      </c>
    </row>
    <row r="3840" spans="1:9" x14ac:dyDescent="0.35">
      <c r="A3840" s="8" t="s">
        <v>1637</v>
      </c>
      <c r="B3840" s="9">
        <v>1</v>
      </c>
      <c r="C3840" s="9"/>
      <c r="D3840" s="9"/>
      <c r="E3840" s="9"/>
      <c r="F3840" s="9">
        <v>1</v>
      </c>
      <c r="G3840" s="6" t="str">
        <f t="shared" si="154"/>
        <v>ecosystem structure</v>
      </c>
      <c r="H3840" s="6">
        <f t="shared" si="155"/>
        <v>1</v>
      </c>
      <c r="I3840" s="6">
        <f t="shared" si="156"/>
        <v>0</v>
      </c>
    </row>
    <row r="3841" spans="1:9" x14ac:dyDescent="0.35">
      <c r="A3841" s="8" t="s">
        <v>1052</v>
      </c>
      <c r="B3841" s="9">
        <v>2</v>
      </c>
      <c r="C3841" s="9"/>
      <c r="D3841" s="9"/>
      <c r="E3841" s="9"/>
      <c r="F3841" s="9">
        <v>2</v>
      </c>
      <c r="G3841" s="6" t="str">
        <f t="shared" ref="G3841:G3872" si="157">A3841</f>
        <v>environmental drivers</v>
      </c>
      <c r="H3841" s="6">
        <f t="shared" ref="H3841:H3872" si="158">B3841</f>
        <v>2</v>
      </c>
      <c r="I3841" s="6">
        <f t="shared" ref="I3841:I3872" si="159">F3841-H3841</f>
        <v>0</v>
      </c>
    </row>
    <row r="3842" spans="1:9" x14ac:dyDescent="0.35">
      <c r="A3842" s="8" t="s">
        <v>1030</v>
      </c>
      <c r="B3842" s="9">
        <v>5</v>
      </c>
      <c r="C3842" s="9"/>
      <c r="D3842" s="9"/>
      <c r="E3842" s="9"/>
      <c r="F3842" s="9">
        <v>5</v>
      </c>
      <c r="G3842" s="6" t="str">
        <f t="shared" si="157"/>
        <v>fish</v>
      </c>
      <c r="H3842" s="6">
        <f t="shared" si="158"/>
        <v>5</v>
      </c>
      <c r="I3842" s="6">
        <f t="shared" si="159"/>
        <v>0</v>
      </c>
    </row>
    <row r="3843" spans="1:9" x14ac:dyDescent="0.35">
      <c r="A3843" s="8" t="s">
        <v>1377</v>
      </c>
      <c r="B3843" s="9">
        <v>1</v>
      </c>
      <c r="C3843" s="9"/>
      <c r="D3843" s="9"/>
      <c r="E3843" s="9"/>
      <c r="F3843" s="9">
        <v>1</v>
      </c>
      <c r="G3843" s="6" t="str">
        <f t="shared" si="157"/>
        <v>fish distribution</v>
      </c>
      <c r="H3843" s="6">
        <f t="shared" si="158"/>
        <v>1</v>
      </c>
      <c r="I3843" s="6">
        <f t="shared" si="159"/>
        <v>0</v>
      </c>
    </row>
    <row r="3844" spans="1:9" x14ac:dyDescent="0.35">
      <c r="A3844" s="8" t="s">
        <v>438</v>
      </c>
      <c r="B3844" s="9">
        <v>1</v>
      </c>
      <c r="C3844" s="9"/>
      <c r="D3844" s="9"/>
      <c r="E3844" s="9"/>
      <c r="F3844" s="9">
        <v>1</v>
      </c>
      <c r="G3844" s="6" t="str">
        <f t="shared" si="157"/>
        <v>flatfish</v>
      </c>
      <c r="H3844" s="6">
        <f t="shared" si="158"/>
        <v>1</v>
      </c>
      <c r="I3844" s="6">
        <f t="shared" si="159"/>
        <v>0</v>
      </c>
    </row>
    <row r="3845" spans="1:9" x14ac:dyDescent="0.35">
      <c r="A3845" s="8" t="s">
        <v>2106</v>
      </c>
      <c r="B3845" s="9">
        <v>1</v>
      </c>
      <c r="C3845" s="9"/>
      <c r="D3845" s="9"/>
      <c r="E3845" s="9"/>
      <c r="F3845" s="9">
        <v>1</v>
      </c>
      <c r="G3845" s="6" t="str">
        <f t="shared" si="157"/>
        <v>food for flatfish</v>
      </c>
      <c r="H3845" s="6">
        <f t="shared" si="158"/>
        <v>1</v>
      </c>
      <c r="I3845" s="6">
        <f t="shared" si="159"/>
        <v>0</v>
      </c>
    </row>
    <row r="3846" spans="1:9" x14ac:dyDescent="0.35">
      <c r="A3846" s="8" t="s">
        <v>1079</v>
      </c>
      <c r="B3846" s="9">
        <v>1</v>
      </c>
      <c r="C3846" s="9"/>
      <c r="D3846" s="9"/>
      <c r="E3846" s="9"/>
      <c r="F3846" s="9">
        <v>1</v>
      </c>
      <c r="G3846" s="6" t="str">
        <f t="shared" si="157"/>
        <v>forage fish</v>
      </c>
      <c r="H3846" s="6">
        <f t="shared" si="158"/>
        <v>1</v>
      </c>
      <c r="I3846" s="6">
        <f t="shared" si="159"/>
        <v>0</v>
      </c>
    </row>
    <row r="3847" spans="1:9" x14ac:dyDescent="0.35">
      <c r="A3847" s="8" t="s">
        <v>1051</v>
      </c>
      <c r="B3847" s="9">
        <v>1</v>
      </c>
      <c r="C3847" s="9"/>
      <c r="D3847" s="9"/>
      <c r="E3847" s="9"/>
      <c r="F3847" s="9">
        <v>1</v>
      </c>
      <c r="G3847" s="6" t="str">
        <f t="shared" si="157"/>
        <v>functional diversity</v>
      </c>
      <c r="H3847" s="6">
        <f t="shared" si="158"/>
        <v>1</v>
      </c>
      <c r="I3847" s="6">
        <f t="shared" si="159"/>
        <v>0</v>
      </c>
    </row>
    <row r="3848" spans="1:9" x14ac:dyDescent="0.35">
      <c r="A3848" s="8" t="s">
        <v>1032</v>
      </c>
      <c r="B3848" s="9">
        <v>3</v>
      </c>
      <c r="C3848" s="9"/>
      <c r="D3848" s="9"/>
      <c r="E3848" s="9"/>
      <c r="F3848" s="9">
        <v>3</v>
      </c>
      <c r="G3848" s="6" t="str">
        <f t="shared" si="157"/>
        <v>functional role of habitat</v>
      </c>
      <c r="H3848" s="6">
        <f t="shared" si="158"/>
        <v>3</v>
      </c>
      <c r="I3848" s="6">
        <f t="shared" si="159"/>
        <v>0</v>
      </c>
    </row>
    <row r="3849" spans="1:9" x14ac:dyDescent="0.35">
      <c r="A3849" s="8" t="s">
        <v>1420</v>
      </c>
      <c r="B3849" s="9">
        <v>3</v>
      </c>
      <c r="C3849" s="9"/>
      <c r="D3849" s="9"/>
      <c r="E3849" s="9"/>
      <c r="F3849" s="9">
        <v>3</v>
      </c>
      <c r="G3849" s="6" t="str">
        <f t="shared" si="157"/>
        <v>ghost fishing</v>
      </c>
      <c r="H3849" s="6">
        <f t="shared" si="158"/>
        <v>3</v>
      </c>
      <c r="I3849" s="6">
        <f t="shared" si="159"/>
        <v>0</v>
      </c>
    </row>
    <row r="3850" spans="1:9" x14ac:dyDescent="0.35">
      <c r="A3850" s="8" t="s">
        <v>1212</v>
      </c>
      <c r="B3850" s="9">
        <v>1</v>
      </c>
      <c r="C3850" s="9"/>
      <c r="D3850" s="9"/>
      <c r="E3850" s="9"/>
      <c r="F3850" s="9">
        <v>1</v>
      </c>
      <c r="G3850" s="6" t="str">
        <f t="shared" si="157"/>
        <v>habitat losses</v>
      </c>
      <c r="H3850" s="6">
        <f t="shared" si="158"/>
        <v>1</v>
      </c>
      <c r="I3850" s="6">
        <f t="shared" si="159"/>
        <v>0</v>
      </c>
    </row>
    <row r="3851" spans="1:9" x14ac:dyDescent="0.35">
      <c r="A3851" s="8" t="s">
        <v>2165</v>
      </c>
      <c r="B3851" s="9">
        <v>1</v>
      </c>
      <c r="C3851" s="9"/>
      <c r="D3851" s="9"/>
      <c r="E3851" s="9"/>
      <c r="F3851" s="9">
        <v>1</v>
      </c>
      <c r="G3851" s="6" t="str">
        <f t="shared" si="157"/>
        <v>key habitats</v>
      </c>
      <c r="H3851" s="6">
        <f t="shared" si="158"/>
        <v>1</v>
      </c>
      <c r="I3851" s="6">
        <f t="shared" si="159"/>
        <v>0</v>
      </c>
    </row>
    <row r="3852" spans="1:9" x14ac:dyDescent="0.35">
      <c r="A3852" s="8" t="s">
        <v>2166</v>
      </c>
      <c r="B3852" s="9">
        <v>1</v>
      </c>
      <c r="C3852" s="9"/>
      <c r="D3852" s="9"/>
      <c r="E3852" s="9"/>
      <c r="F3852" s="9">
        <v>1</v>
      </c>
      <c r="G3852" s="6" t="str">
        <f t="shared" si="157"/>
        <v>key species</v>
      </c>
      <c r="H3852" s="6">
        <f t="shared" si="158"/>
        <v>1</v>
      </c>
      <c r="I3852" s="6">
        <f t="shared" si="159"/>
        <v>0</v>
      </c>
    </row>
    <row r="3853" spans="1:9" x14ac:dyDescent="0.35">
      <c r="A3853" s="8" t="s">
        <v>1308</v>
      </c>
      <c r="B3853" s="9">
        <v>1</v>
      </c>
      <c r="C3853" s="9"/>
      <c r="D3853" s="9"/>
      <c r="E3853" s="9"/>
      <c r="F3853" s="9">
        <v>1</v>
      </c>
      <c r="G3853" s="6" t="str">
        <f t="shared" si="157"/>
        <v>life history traits</v>
      </c>
      <c r="H3853" s="6">
        <f t="shared" si="158"/>
        <v>1</v>
      </c>
      <c r="I3853" s="6">
        <f t="shared" si="159"/>
        <v>0</v>
      </c>
    </row>
    <row r="3854" spans="1:9" x14ac:dyDescent="0.35">
      <c r="A3854" s="8" t="s">
        <v>266</v>
      </c>
      <c r="B3854" s="9">
        <v>1</v>
      </c>
      <c r="C3854" s="9"/>
      <c r="D3854" s="9"/>
      <c r="E3854" s="9"/>
      <c r="F3854" s="9">
        <v>1</v>
      </c>
      <c r="G3854" s="6" t="str">
        <f t="shared" si="157"/>
        <v>marine spatial planning</v>
      </c>
      <c r="H3854" s="6">
        <f t="shared" si="158"/>
        <v>1</v>
      </c>
      <c r="I3854" s="6">
        <f t="shared" si="159"/>
        <v>0</v>
      </c>
    </row>
    <row r="3855" spans="1:9" x14ac:dyDescent="0.35">
      <c r="A3855" s="8" t="s">
        <v>943</v>
      </c>
      <c r="B3855" s="9">
        <v>2</v>
      </c>
      <c r="C3855" s="9"/>
      <c r="D3855" s="9"/>
      <c r="E3855" s="9"/>
      <c r="F3855" s="9">
        <v>2</v>
      </c>
      <c r="G3855" s="6" t="str">
        <f t="shared" si="157"/>
        <v>meso-pelagics</v>
      </c>
      <c r="H3855" s="6">
        <f t="shared" si="158"/>
        <v>2</v>
      </c>
      <c r="I3855" s="6">
        <f t="shared" si="159"/>
        <v>0</v>
      </c>
    </row>
    <row r="3856" spans="1:9" x14ac:dyDescent="0.35">
      <c r="A3856" s="8" t="s">
        <v>2188</v>
      </c>
      <c r="B3856" s="9">
        <v>4</v>
      </c>
      <c r="C3856" s="9"/>
      <c r="D3856" s="9"/>
      <c r="E3856" s="9"/>
      <c r="F3856" s="9">
        <v>4</v>
      </c>
      <c r="G3856" s="6" t="str">
        <f t="shared" si="157"/>
        <v>multispecies relationship</v>
      </c>
      <c r="H3856" s="6">
        <f t="shared" si="158"/>
        <v>4</v>
      </c>
      <c r="I3856" s="6">
        <f t="shared" si="159"/>
        <v>0</v>
      </c>
    </row>
    <row r="3857" spans="1:9" x14ac:dyDescent="0.35">
      <c r="A3857" s="8" t="s">
        <v>2197</v>
      </c>
      <c r="B3857" s="9">
        <v>1</v>
      </c>
      <c r="C3857" s="9"/>
      <c r="D3857" s="9"/>
      <c r="E3857" s="9"/>
      <c r="F3857" s="9">
        <v>1</v>
      </c>
      <c r="G3857" s="6" t="str">
        <f t="shared" si="157"/>
        <v>multispecies selectivity</v>
      </c>
      <c r="H3857" s="6">
        <f t="shared" si="158"/>
        <v>1</v>
      </c>
      <c r="I3857" s="6">
        <f t="shared" si="159"/>
        <v>0</v>
      </c>
    </row>
    <row r="3858" spans="1:9" x14ac:dyDescent="0.35">
      <c r="A3858" s="8" t="s">
        <v>1056</v>
      </c>
      <c r="B3858" s="9">
        <v>1</v>
      </c>
      <c r="C3858" s="9"/>
      <c r="D3858" s="9"/>
      <c r="E3858" s="9"/>
      <c r="F3858" s="9">
        <v>1</v>
      </c>
      <c r="G3858" s="6" t="str">
        <f t="shared" si="157"/>
        <v>natural mortality</v>
      </c>
      <c r="H3858" s="6">
        <f t="shared" si="158"/>
        <v>1</v>
      </c>
      <c r="I3858" s="6">
        <f t="shared" si="159"/>
        <v>0</v>
      </c>
    </row>
    <row r="3859" spans="1:9" x14ac:dyDescent="0.35">
      <c r="A3859" s="8" t="s">
        <v>1071</v>
      </c>
      <c r="B3859" s="9">
        <v>3</v>
      </c>
      <c r="C3859" s="9"/>
      <c r="D3859" s="9"/>
      <c r="E3859" s="9"/>
      <c r="F3859" s="9">
        <v>3</v>
      </c>
      <c r="G3859" s="6" t="str">
        <f t="shared" si="157"/>
        <v>nutrients</v>
      </c>
      <c r="H3859" s="6">
        <f t="shared" si="158"/>
        <v>3</v>
      </c>
      <c r="I3859" s="6">
        <f t="shared" si="159"/>
        <v>0</v>
      </c>
    </row>
    <row r="3860" spans="1:9" x14ac:dyDescent="0.35">
      <c r="A3860" s="8" t="s">
        <v>1856</v>
      </c>
      <c r="B3860" s="9">
        <v>1</v>
      </c>
      <c r="C3860" s="9"/>
      <c r="D3860" s="9"/>
      <c r="E3860" s="9"/>
      <c r="F3860" s="9">
        <v>1</v>
      </c>
      <c r="G3860" s="6" t="str">
        <f t="shared" si="157"/>
        <v>oceanography</v>
      </c>
      <c r="H3860" s="6">
        <f t="shared" si="158"/>
        <v>1</v>
      </c>
      <c r="I3860" s="6">
        <f t="shared" si="159"/>
        <v>0</v>
      </c>
    </row>
    <row r="3861" spans="1:9" x14ac:dyDescent="0.35">
      <c r="A3861" s="8" t="s">
        <v>2094</v>
      </c>
      <c r="B3861" s="9">
        <v>3</v>
      </c>
      <c r="C3861" s="9"/>
      <c r="D3861" s="9"/>
      <c r="E3861" s="9"/>
      <c r="F3861" s="9">
        <v>3</v>
      </c>
      <c r="G3861" s="6" t="str">
        <f t="shared" si="157"/>
        <v>overexploitation</v>
      </c>
      <c r="H3861" s="6">
        <f t="shared" si="158"/>
        <v>3</v>
      </c>
      <c r="I3861" s="6">
        <f t="shared" si="159"/>
        <v>0</v>
      </c>
    </row>
    <row r="3862" spans="1:9" x14ac:dyDescent="0.35">
      <c r="A3862" s="8" t="s">
        <v>780</v>
      </c>
      <c r="B3862" s="9">
        <v>2</v>
      </c>
      <c r="C3862" s="9"/>
      <c r="D3862" s="9"/>
      <c r="E3862" s="9"/>
      <c r="F3862" s="9">
        <v>2</v>
      </c>
      <c r="G3862" s="6" t="str">
        <f t="shared" si="157"/>
        <v>phytoplankton</v>
      </c>
      <c r="H3862" s="6">
        <f t="shared" si="158"/>
        <v>2</v>
      </c>
      <c r="I3862" s="6">
        <f t="shared" si="159"/>
        <v>0</v>
      </c>
    </row>
    <row r="3863" spans="1:9" x14ac:dyDescent="0.35">
      <c r="A3863" s="8" t="s">
        <v>1070</v>
      </c>
      <c r="B3863" s="9">
        <v>2</v>
      </c>
      <c r="C3863" s="9"/>
      <c r="D3863" s="9"/>
      <c r="E3863" s="9"/>
      <c r="F3863" s="9">
        <v>2</v>
      </c>
      <c r="G3863" s="6" t="str">
        <f t="shared" si="157"/>
        <v>pinnipeds</v>
      </c>
      <c r="H3863" s="6">
        <f t="shared" si="158"/>
        <v>2</v>
      </c>
      <c r="I3863" s="6">
        <f t="shared" si="159"/>
        <v>0</v>
      </c>
    </row>
    <row r="3864" spans="1:9" x14ac:dyDescent="0.35">
      <c r="A3864" s="8" t="s">
        <v>733</v>
      </c>
      <c r="B3864" s="9">
        <v>1</v>
      </c>
      <c r="C3864" s="9"/>
      <c r="D3864" s="9"/>
      <c r="E3864" s="9"/>
      <c r="F3864" s="9">
        <v>1</v>
      </c>
      <c r="G3864" s="6" t="str">
        <f t="shared" si="157"/>
        <v>pressures</v>
      </c>
      <c r="H3864" s="6">
        <f t="shared" si="158"/>
        <v>1</v>
      </c>
      <c r="I3864" s="6">
        <f t="shared" si="159"/>
        <v>0</v>
      </c>
    </row>
    <row r="3865" spans="1:9" x14ac:dyDescent="0.35">
      <c r="A3865" s="8" t="s">
        <v>2113</v>
      </c>
      <c r="B3865" s="9">
        <v>1</v>
      </c>
      <c r="C3865" s="9"/>
      <c r="D3865" s="9"/>
      <c r="E3865" s="9"/>
      <c r="F3865" s="9">
        <v>1</v>
      </c>
      <c r="G3865" s="6" t="str">
        <f t="shared" si="157"/>
        <v>projections</v>
      </c>
      <c r="H3865" s="6">
        <f t="shared" si="158"/>
        <v>1</v>
      </c>
      <c r="I3865" s="6">
        <f t="shared" si="159"/>
        <v>0</v>
      </c>
    </row>
    <row r="3866" spans="1:9" x14ac:dyDescent="0.35">
      <c r="A3866" s="8" t="s">
        <v>1342</v>
      </c>
      <c r="B3866" s="9">
        <v>1</v>
      </c>
      <c r="C3866" s="9"/>
      <c r="D3866" s="9"/>
      <c r="E3866" s="9"/>
      <c r="F3866" s="9">
        <v>1</v>
      </c>
      <c r="G3866" s="6" t="str">
        <f t="shared" si="157"/>
        <v>rivers</v>
      </c>
      <c r="H3866" s="6">
        <f t="shared" si="158"/>
        <v>1</v>
      </c>
      <c r="I3866" s="6">
        <f t="shared" si="159"/>
        <v>0</v>
      </c>
    </row>
    <row r="3867" spans="1:9" x14ac:dyDescent="0.35">
      <c r="A3867" s="8" t="s">
        <v>1204</v>
      </c>
      <c r="B3867" s="9">
        <v>1</v>
      </c>
      <c r="C3867" s="9"/>
      <c r="D3867" s="9"/>
      <c r="E3867" s="9"/>
      <c r="F3867" s="9">
        <v>1</v>
      </c>
      <c r="G3867" s="6" t="str">
        <f t="shared" si="157"/>
        <v>seabed abrasion</v>
      </c>
      <c r="H3867" s="6">
        <f t="shared" si="158"/>
        <v>1</v>
      </c>
      <c r="I3867" s="6">
        <f t="shared" si="159"/>
        <v>0</v>
      </c>
    </row>
    <row r="3868" spans="1:9" x14ac:dyDescent="0.35">
      <c r="A3868" s="8" t="s">
        <v>731</v>
      </c>
      <c r="B3868" s="9">
        <v>1</v>
      </c>
      <c r="C3868" s="9"/>
      <c r="D3868" s="9"/>
      <c r="E3868" s="9"/>
      <c r="F3868" s="9">
        <v>1</v>
      </c>
      <c r="G3868" s="6" t="str">
        <f t="shared" si="157"/>
        <v>seabed function</v>
      </c>
      <c r="H3868" s="6">
        <f t="shared" si="158"/>
        <v>1</v>
      </c>
      <c r="I3868" s="6">
        <f t="shared" si="159"/>
        <v>0</v>
      </c>
    </row>
    <row r="3869" spans="1:9" x14ac:dyDescent="0.35">
      <c r="A3869" s="8" t="s">
        <v>1224</v>
      </c>
      <c r="B3869" s="9">
        <v>1</v>
      </c>
      <c r="C3869" s="9"/>
      <c r="D3869" s="9"/>
      <c r="E3869" s="9"/>
      <c r="F3869" s="9">
        <v>1</v>
      </c>
      <c r="G3869" s="6" t="str">
        <f t="shared" si="157"/>
        <v>sedimentation</v>
      </c>
      <c r="H3869" s="6">
        <f t="shared" si="158"/>
        <v>1</v>
      </c>
      <c r="I3869" s="6">
        <f t="shared" si="159"/>
        <v>0</v>
      </c>
    </row>
    <row r="3870" spans="1:9" x14ac:dyDescent="0.35">
      <c r="A3870" s="8" t="s">
        <v>17</v>
      </c>
      <c r="B3870" s="9">
        <v>1</v>
      </c>
      <c r="C3870" s="9"/>
      <c r="D3870" s="9"/>
      <c r="E3870" s="9"/>
      <c r="F3870" s="9">
        <v>1</v>
      </c>
      <c r="G3870" s="6" t="str">
        <f t="shared" si="157"/>
        <v>social</v>
      </c>
      <c r="H3870" s="6">
        <f t="shared" si="158"/>
        <v>1</v>
      </c>
      <c r="I3870" s="6">
        <f t="shared" si="159"/>
        <v>0</v>
      </c>
    </row>
    <row r="3871" spans="1:9" x14ac:dyDescent="0.35">
      <c r="A3871" s="8" t="s">
        <v>1386</v>
      </c>
      <c r="B3871" s="9">
        <v>1</v>
      </c>
      <c r="C3871" s="9"/>
      <c r="D3871" s="9"/>
      <c r="E3871" s="9"/>
      <c r="F3871" s="9">
        <v>1</v>
      </c>
      <c r="G3871" s="6" t="str">
        <f t="shared" si="157"/>
        <v>species competition</v>
      </c>
      <c r="H3871" s="6">
        <f t="shared" si="158"/>
        <v>1</v>
      </c>
      <c r="I3871" s="6">
        <f t="shared" si="159"/>
        <v>0</v>
      </c>
    </row>
    <row r="3872" spans="1:9" x14ac:dyDescent="0.35">
      <c r="A3872" s="8" t="s">
        <v>1392</v>
      </c>
      <c r="B3872" s="9">
        <v>1</v>
      </c>
      <c r="C3872" s="9"/>
      <c r="D3872" s="9"/>
      <c r="E3872" s="9"/>
      <c r="F3872" s="9">
        <v>1</v>
      </c>
      <c r="G3872" s="6" t="str">
        <f t="shared" si="157"/>
        <v>species overlap</v>
      </c>
      <c r="H3872" s="6">
        <f t="shared" si="158"/>
        <v>1</v>
      </c>
      <c r="I3872" s="6">
        <f t="shared" si="159"/>
        <v>0</v>
      </c>
    </row>
    <row r="3873" spans="1:9" x14ac:dyDescent="0.35">
      <c r="A3873" s="8" t="s">
        <v>1075</v>
      </c>
      <c r="B3873" s="9">
        <v>1</v>
      </c>
      <c r="C3873" s="9"/>
      <c r="D3873" s="9"/>
      <c r="E3873" s="9"/>
      <c r="F3873" s="9">
        <v>1</v>
      </c>
      <c r="G3873" s="6" t="str">
        <f t="shared" ref="G3873:G3878" si="160">A3873</f>
        <v>sustainable species</v>
      </c>
      <c r="H3873" s="6">
        <f t="shared" ref="H3873:H3878" si="161">B3873</f>
        <v>1</v>
      </c>
      <c r="I3873" s="6">
        <f t="shared" ref="I3873:I3878" si="162">F3873-H3873</f>
        <v>0</v>
      </c>
    </row>
    <row r="3874" spans="1:9" x14ac:dyDescent="0.35">
      <c r="A3874" s="8" t="s">
        <v>1111</v>
      </c>
      <c r="B3874" s="9">
        <v>1</v>
      </c>
      <c r="C3874" s="9"/>
      <c r="D3874" s="9"/>
      <c r="E3874" s="9"/>
      <c r="F3874" s="9">
        <v>1</v>
      </c>
      <c r="G3874" s="6" t="str">
        <f t="shared" si="160"/>
        <v>trade-offs</v>
      </c>
      <c r="H3874" s="6">
        <f t="shared" si="161"/>
        <v>1</v>
      </c>
      <c r="I3874" s="6">
        <f t="shared" si="162"/>
        <v>0</v>
      </c>
    </row>
    <row r="3875" spans="1:9" x14ac:dyDescent="0.35">
      <c r="A3875" s="8" t="s">
        <v>1033</v>
      </c>
      <c r="B3875" s="9">
        <v>3</v>
      </c>
      <c r="C3875" s="9"/>
      <c r="D3875" s="9"/>
      <c r="E3875" s="9"/>
      <c r="F3875" s="9">
        <v>3</v>
      </c>
      <c r="G3875" s="6" t="str">
        <f t="shared" si="160"/>
        <v>trawling impact</v>
      </c>
      <c r="H3875" s="6">
        <f t="shared" si="161"/>
        <v>3</v>
      </c>
      <c r="I3875" s="6">
        <f t="shared" si="162"/>
        <v>0</v>
      </c>
    </row>
    <row r="3876" spans="1:9" x14ac:dyDescent="0.35">
      <c r="A3876" s="8" t="s">
        <v>1163</v>
      </c>
      <c r="B3876" s="9">
        <v>3</v>
      </c>
      <c r="C3876" s="9"/>
      <c r="D3876" s="9"/>
      <c r="E3876" s="9"/>
      <c r="F3876" s="9">
        <v>3</v>
      </c>
      <c r="G3876" s="6" t="str">
        <f t="shared" si="160"/>
        <v>trawling impact on benthos</v>
      </c>
      <c r="H3876" s="6">
        <f t="shared" si="161"/>
        <v>3</v>
      </c>
      <c r="I3876" s="6">
        <f t="shared" si="162"/>
        <v>0</v>
      </c>
    </row>
    <row r="3877" spans="1:9" x14ac:dyDescent="0.35">
      <c r="A3877" s="8" t="s">
        <v>1077</v>
      </c>
      <c r="B3877" s="9">
        <v>1</v>
      </c>
      <c r="C3877" s="9"/>
      <c r="D3877" s="9"/>
      <c r="E3877" s="9"/>
      <c r="F3877" s="9">
        <v>1</v>
      </c>
      <c r="G3877" s="6" t="str">
        <f t="shared" si="160"/>
        <v>vulnerable species</v>
      </c>
      <c r="H3877" s="6">
        <f t="shared" si="161"/>
        <v>1</v>
      </c>
      <c r="I3877" s="6">
        <f t="shared" si="162"/>
        <v>0</v>
      </c>
    </row>
    <row r="3878" spans="1:9" x14ac:dyDescent="0.35">
      <c r="A3878" s="8" t="s">
        <v>1345</v>
      </c>
      <c r="B3878" s="9">
        <v>2</v>
      </c>
      <c r="C3878" s="9"/>
      <c r="D3878" s="9"/>
      <c r="E3878" s="9"/>
      <c r="F3878" s="9">
        <v>2</v>
      </c>
      <c r="G3878" s="6" t="str">
        <f t="shared" si="160"/>
        <v>zooplankton</v>
      </c>
      <c r="H3878" s="6">
        <f t="shared" si="161"/>
        <v>2</v>
      </c>
      <c r="I3878" s="6">
        <f t="shared" si="162"/>
        <v>0</v>
      </c>
    </row>
    <row r="3882" spans="1:9" x14ac:dyDescent="0.35">
      <c r="A3882" s="15" t="s">
        <v>2214</v>
      </c>
      <c r="B3882" s="15" t="s">
        <v>575</v>
      </c>
      <c r="C3882" s="15" t="s">
        <v>651</v>
      </c>
      <c r="D3882" s="15" t="s">
        <v>9</v>
      </c>
      <c r="E3882" s="15" t="s">
        <v>791</v>
      </c>
      <c r="F3882" s="15" t="s">
        <v>2215</v>
      </c>
      <c r="H3882" s="25" t="s">
        <v>2476</v>
      </c>
      <c r="I3882" s="25" t="s">
        <v>2493</v>
      </c>
    </row>
    <row r="3883" spans="1:9" x14ac:dyDescent="0.35">
      <c r="A3883" s="8" t="s">
        <v>322</v>
      </c>
      <c r="B3883" s="9">
        <v>1</v>
      </c>
      <c r="C3883" s="9">
        <v>1</v>
      </c>
      <c r="D3883" s="9"/>
      <c r="E3883" s="9">
        <v>5</v>
      </c>
      <c r="F3883" s="9">
        <v>7</v>
      </c>
      <c r="G3883" s="6" t="str">
        <f t="shared" ref="G3883:G3918" si="163">A3883</f>
        <v>seabirds</v>
      </c>
      <c r="H3883" s="6">
        <f t="shared" ref="H3883:H3918" si="164">B3883</f>
        <v>1</v>
      </c>
      <c r="I3883" s="6">
        <f t="shared" ref="I3883:I3918" si="165">F3883-H3883</f>
        <v>6</v>
      </c>
    </row>
    <row r="3884" spans="1:9" x14ac:dyDescent="0.35">
      <c r="A3884" s="8" t="s">
        <v>647</v>
      </c>
      <c r="B3884" s="9">
        <v>1</v>
      </c>
      <c r="C3884" s="9"/>
      <c r="D3884" s="9"/>
      <c r="E3884" s="9">
        <v>5</v>
      </c>
      <c r="F3884" s="9">
        <v>6</v>
      </c>
      <c r="G3884" s="6" t="str">
        <f t="shared" si="163"/>
        <v>sharks</v>
      </c>
      <c r="H3884" s="6">
        <f t="shared" si="164"/>
        <v>1</v>
      </c>
      <c r="I3884" s="6">
        <f t="shared" si="165"/>
        <v>5</v>
      </c>
    </row>
    <row r="3885" spans="1:9" x14ac:dyDescent="0.35">
      <c r="A3885" s="8" t="s">
        <v>650</v>
      </c>
      <c r="B3885" s="9">
        <v>6</v>
      </c>
      <c r="C3885" s="9">
        <v>2</v>
      </c>
      <c r="D3885" s="9"/>
      <c r="E3885" s="9">
        <v>2</v>
      </c>
      <c r="F3885" s="9">
        <v>10</v>
      </c>
      <c r="G3885" s="6" t="str">
        <f t="shared" si="163"/>
        <v>benthic habitats</v>
      </c>
      <c r="H3885" s="6">
        <f t="shared" si="164"/>
        <v>6</v>
      </c>
      <c r="I3885" s="6">
        <f t="shared" si="165"/>
        <v>4</v>
      </c>
    </row>
    <row r="3886" spans="1:9" x14ac:dyDescent="0.35">
      <c r="A3886" s="8" t="s">
        <v>85</v>
      </c>
      <c r="B3886" s="9">
        <v>2</v>
      </c>
      <c r="C3886" s="9">
        <v>1</v>
      </c>
      <c r="D3886" s="9"/>
      <c r="E3886" s="9">
        <v>3</v>
      </c>
      <c r="F3886" s="9">
        <v>6</v>
      </c>
      <c r="G3886" s="6" t="str">
        <f t="shared" si="163"/>
        <v>marine mammals</v>
      </c>
      <c r="H3886" s="6">
        <f t="shared" si="164"/>
        <v>2</v>
      </c>
      <c r="I3886" s="6">
        <f t="shared" si="165"/>
        <v>4</v>
      </c>
    </row>
    <row r="3887" spans="1:9" x14ac:dyDescent="0.35">
      <c r="A3887" s="8" t="s">
        <v>333</v>
      </c>
      <c r="B3887" s="9"/>
      <c r="C3887" s="9"/>
      <c r="D3887" s="9"/>
      <c r="E3887" s="9">
        <v>4</v>
      </c>
      <c r="F3887" s="9">
        <v>4</v>
      </c>
      <c r="G3887" s="6" t="str">
        <f t="shared" si="163"/>
        <v>sensitive species</v>
      </c>
      <c r="H3887" s="6">
        <f t="shared" si="164"/>
        <v>0</v>
      </c>
      <c r="I3887" s="6">
        <f t="shared" si="165"/>
        <v>4</v>
      </c>
    </row>
    <row r="3888" spans="1:9" x14ac:dyDescent="0.35">
      <c r="A3888" s="8" t="s">
        <v>190</v>
      </c>
      <c r="B3888" s="9">
        <v>4</v>
      </c>
      <c r="C3888" s="9">
        <v>1</v>
      </c>
      <c r="D3888" s="9"/>
      <c r="E3888" s="9">
        <v>3</v>
      </c>
      <c r="F3888" s="9">
        <v>5</v>
      </c>
      <c r="G3888" s="6" t="str">
        <f t="shared" si="163"/>
        <v>species interactions</v>
      </c>
      <c r="H3888" s="6">
        <f t="shared" si="164"/>
        <v>4</v>
      </c>
      <c r="I3888" s="6">
        <f t="shared" si="165"/>
        <v>1</v>
      </c>
    </row>
    <row r="3889" spans="1:9" x14ac:dyDescent="0.35">
      <c r="A3889" s="8" t="s">
        <v>399</v>
      </c>
      <c r="B3889" s="9">
        <v>1</v>
      </c>
      <c r="C3889" s="9"/>
      <c r="D3889" s="9"/>
      <c r="E3889" s="9">
        <v>3</v>
      </c>
      <c r="F3889" s="9">
        <v>4</v>
      </c>
      <c r="G3889" s="6" t="str">
        <f t="shared" si="163"/>
        <v>litter</v>
      </c>
      <c r="H3889" s="6">
        <f t="shared" si="164"/>
        <v>1</v>
      </c>
      <c r="I3889" s="6">
        <f t="shared" si="165"/>
        <v>3</v>
      </c>
    </row>
    <row r="3890" spans="1:9" x14ac:dyDescent="0.35">
      <c r="A3890" s="8" t="s">
        <v>461</v>
      </c>
      <c r="B3890" s="9"/>
      <c r="C3890" s="9"/>
      <c r="D3890" s="9"/>
      <c r="E3890" s="9">
        <v>3</v>
      </c>
      <c r="F3890" s="9">
        <v>3</v>
      </c>
      <c r="G3890" s="6" t="str">
        <f t="shared" si="163"/>
        <v>turtles</v>
      </c>
      <c r="H3890" s="6">
        <f t="shared" si="164"/>
        <v>0</v>
      </c>
      <c r="I3890" s="6">
        <f t="shared" si="165"/>
        <v>3</v>
      </c>
    </row>
    <row r="3891" spans="1:9" x14ac:dyDescent="0.35">
      <c r="A3891" s="8" t="s">
        <v>752</v>
      </c>
      <c r="B3891" s="9">
        <v>5</v>
      </c>
      <c r="C3891" s="9"/>
      <c r="D3891" s="9"/>
      <c r="E3891" s="9"/>
      <c r="F3891" s="9">
        <v>5</v>
      </c>
      <c r="G3891" s="6" t="str">
        <f>A3891</f>
        <v>food web</v>
      </c>
      <c r="H3891" s="6">
        <f>B3891</f>
        <v>5</v>
      </c>
      <c r="I3891" s="6">
        <f>F3891-H3891</f>
        <v>0</v>
      </c>
    </row>
    <row r="3892" spans="1:9" x14ac:dyDescent="0.35">
      <c r="A3892" s="8" t="s">
        <v>1819</v>
      </c>
      <c r="B3892" s="9">
        <v>4</v>
      </c>
      <c r="C3892" s="9"/>
      <c r="D3892" s="9"/>
      <c r="E3892" s="9"/>
      <c r="F3892" s="9">
        <v>4</v>
      </c>
      <c r="G3892" s="6" t="str">
        <f>A3892</f>
        <v>habitat degradation</v>
      </c>
      <c r="H3892" s="6">
        <f>B3892</f>
        <v>4</v>
      </c>
      <c r="I3892" s="6">
        <f>F3892-H3892</f>
        <v>0</v>
      </c>
    </row>
    <row r="3893" spans="1:9" x14ac:dyDescent="0.35">
      <c r="A3893" s="8" t="s">
        <v>416</v>
      </c>
      <c r="B3893" s="9">
        <v>3</v>
      </c>
      <c r="C3893" s="9"/>
      <c r="D3893" s="9"/>
      <c r="E3893" s="9"/>
      <c r="F3893" s="9">
        <v>3</v>
      </c>
      <c r="G3893" s="6" t="str">
        <f>A3893</f>
        <v>biodiversity</v>
      </c>
      <c r="H3893" s="6">
        <f>B3893</f>
        <v>3</v>
      </c>
      <c r="I3893" s="6">
        <f>F3893-H3893</f>
        <v>0</v>
      </c>
    </row>
    <row r="3894" spans="1:9" x14ac:dyDescent="0.35">
      <c r="A3894" s="8" t="s">
        <v>1624</v>
      </c>
      <c r="B3894" s="9">
        <v>3</v>
      </c>
      <c r="C3894" s="9"/>
      <c r="D3894" s="9"/>
      <c r="E3894" s="9"/>
      <c r="F3894" s="9">
        <v>3</v>
      </c>
      <c r="G3894" s="6" t="str">
        <f>A3894</f>
        <v>eutrophication</v>
      </c>
      <c r="H3894" s="6">
        <f>B3894</f>
        <v>3</v>
      </c>
      <c r="I3894" s="6">
        <f>F3894-H3894</f>
        <v>0</v>
      </c>
    </row>
    <row r="3895" spans="1:9" x14ac:dyDescent="0.35">
      <c r="A3895" s="8" t="s">
        <v>71</v>
      </c>
      <c r="B3895" s="9">
        <v>2</v>
      </c>
      <c r="C3895" s="9">
        <v>1</v>
      </c>
      <c r="D3895" s="9"/>
      <c r="E3895" s="9">
        <v>1</v>
      </c>
      <c r="F3895" s="9">
        <v>4</v>
      </c>
      <c r="G3895" s="6" t="str">
        <f t="shared" si="163"/>
        <v>bycatch</v>
      </c>
      <c r="H3895" s="6">
        <f t="shared" si="164"/>
        <v>2</v>
      </c>
      <c r="I3895" s="6">
        <f t="shared" si="165"/>
        <v>2</v>
      </c>
    </row>
    <row r="3896" spans="1:9" x14ac:dyDescent="0.35">
      <c r="A3896" s="8" t="s">
        <v>858</v>
      </c>
      <c r="B3896" s="9"/>
      <c r="C3896" s="9">
        <v>2</v>
      </c>
      <c r="D3896" s="9"/>
      <c r="E3896" s="9"/>
      <c r="F3896" s="9">
        <v>2</v>
      </c>
      <c r="G3896" s="6" t="str">
        <f t="shared" si="163"/>
        <v>cormorants</v>
      </c>
      <c r="H3896" s="6">
        <f t="shared" si="164"/>
        <v>0</v>
      </c>
      <c r="I3896" s="6">
        <f t="shared" si="165"/>
        <v>2</v>
      </c>
    </row>
    <row r="3897" spans="1:9" x14ac:dyDescent="0.35">
      <c r="A3897" s="8" t="s">
        <v>865</v>
      </c>
      <c r="B3897" s="9"/>
      <c r="C3897" s="9">
        <v>1</v>
      </c>
      <c r="D3897" s="9"/>
      <c r="E3897" s="9">
        <v>1</v>
      </c>
      <c r="F3897" s="9">
        <v>2</v>
      </c>
      <c r="G3897" s="6" t="str">
        <f t="shared" si="163"/>
        <v>seals</v>
      </c>
      <c r="H3897" s="6">
        <f t="shared" si="164"/>
        <v>0</v>
      </c>
      <c r="I3897" s="6">
        <f t="shared" si="165"/>
        <v>2</v>
      </c>
    </row>
    <row r="3898" spans="1:9" x14ac:dyDescent="0.35">
      <c r="A3898" s="8" t="s">
        <v>999</v>
      </c>
      <c r="B3898" s="9"/>
      <c r="C3898" s="9">
        <v>1</v>
      </c>
      <c r="D3898" s="9"/>
      <c r="E3898" s="9"/>
      <c r="F3898" s="9">
        <v>1</v>
      </c>
      <c r="G3898" s="6" t="str">
        <f t="shared" si="163"/>
        <v>bottom trawling</v>
      </c>
      <c r="H3898" s="6">
        <f t="shared" si="164"/>
        <v>0</v>
      </c>
      <c r="I3898" s="6">
        <f t="shared" si="165"/>
        <v>1</v>
      </c>
    </row>
    <row r="3899" spans="1:9" x14ac:dyDescent="0.35">
      <c r="A3899" s="8" t="s">
        <v>917</v>
      </c>
      <c r="B3899" s="9"/>
      <c r="C3899" s="9"/>
      <c r="D3899" s="9"/>
      <c r="E3899" s="9">
        <v>1</v>
      </c>
      <c r="F3899" s="9">
        <v>1</v>
      </c>
      <c r="G3899" s="6" t="str">
        <f t="shared" si="163"/>
        <v>dolphins</v>
      </c>
      <c r="H3899" s="6">
        <f t="shared" si="164"/>
        <v>0</v>
      </c>
      <c r="I3899" s="6">
        <f t="shared" si="165"/>
        <v>1</v>
      </c>
    </row>
    <row r="3900" spans="1:9" x14ac:dyDescent="0.35">
      <c r="A3900" s="8" t="s">
        <v>948</v>
      </c>
      <c r="B3900" s="9"/>
      <c r="C3900" s="9">
        <v>1</v>
      </c>
      <c r="D3900" s="9"/>
      <c r="E3900" s="9"/>
      <c r="F3900" s="9">
        <v>1</v>
      </c>
      <c r="G3900" s="6" t="str">
        <f t="shared" si="163"/>
        <v>ecological carrying capacity</v>
      </c>
      <c r="H3900" s="6">
        <f t="shared" si="164"/>
        <v>0</v>
      </c>
      <c r="I3900" s="6">
        <f t="shared" si="165"/>
        <v>1</v>
      </c>
    </row>
    <row r="3901" spans="1:9" x14ac:dyDescent="0.35">
      <c r="A3901" s="8" t="s">
        <v>761</v>
      </c>
      <c r="B3901" s="9">
        <v>1</v>
      </c>
      <c r="C3901" s="9">
        <v>1</v>
      </c>
      <c r="D3901" s="9"/>
      <c r="E3901" s="9"/>
      <c r="F3901" s="9">
        <v>2</v>
      </c>
      <c r="G3901" s="6" t="str">
        <f t="shared" si="163"/>
        <v>ecosystem</v>
      </c>
      <c r="H3901" s="6">
        <f t="shared" si="164"/>
        <v>1</v>
      </c>
      <c r="I3901" s="6">
        <f t="shared" si="165"/>
        <v>1</v>
      </c>
    </row>
    <row r="3902" spans="1:9" x14ac:dyDescent="0.35">
      <c r="A3902" s="8" t="s">
        <v>2191</v>
      </c>
      <c r="B3902" s="9"/>
      <c r="C3902" s="9">
        <v>1</v>
      </c>
      <c r="D3902" s="9"/>
      <c r="E3902" s="9"/>
      <c r="F3902" s="9">
        <v>1</v>
      </c>
      <c r="G3902" s="6" t="str">
        <f t="shared" si="163"/>
        <v>nature restoration</v>
      </c>
      <c r="H3902" s="6">
        <f t="shared" si="164"/>
        <v>0</v>
      </c>
      <c r="I3902" s="6">
        <f t="shared" si="165"/>
        <v>1</v>
      </c>
    </row>
    <row r="3903" spans="1:9" x14ac:dyDescent="0.35">
      <c r="A3903" s="8" t="s">
        <v>935</v>
      </c>
      <c r="B3903" s="9"/>
      <c r="C3903" s="9"/>
      <c r="D3903" s="9"/>
      <c r="E3903" s="9">
        <v>1</v>
      </c>
      <c r="F3903" s="9">
        <v>1</v>
      </c>
      <c r="G3903" s="6" t="str">
        <f t="shared" si="163"/>
        <v>non-commercial species</v>
      </c>
      <c r="H3903" s="6">
        <f t="shared" si="164"/>
        <v>0</v>
      </c>
      <c r="I3903" s="6">
        <f t="shared" si="165"/>
        <v>1</v>
      </c>
    </row>
    <row r="3904" spans="1:9" x14ac:dyDescent="0.35">
      <c r="A3904" s="8" t="s">
        <v>500</v>
      </c>
      <c r="B3904" s="9">
        <v>1</v>
      </c>
      <c r="C3904" s="9"/>
      <c r="D3904" s="9"/>
      <c r="E3904" s="9">
        <v>1</v>
      </c>
      <c r="F3904" s="9">
        <v>2</v>
      </c>
      <c r="G3904" s="6" t="str">
        <f t="shared" si="163"/>
        <v>rays</v>
      </c>
      <c r="H3904" s="6">
        <f t="shared" si="164"/>
        <v>1</v>
      </c>
      <c r="I3904" s="6">
        <f t="shared" si="165"/>
        <v>1</v>
      </c>
    </row>
    <row r="3905" spans="1:9" x14ac:dyDescent="0.35">
      <c r="A3905" s="8" t="s">
        <v>331</v>
      </c>
      <c r="B3905" s="9"/>
      <c r="C3905" s="9"/>
      <c r="D3905" s="9"/>
      <c r="E3905" s="9">
        <v>1</v>
      </c>
      <c r="F3905" s="9">
        <v>1</v>
      </c>
      <c r="G3905" s="6" t="str">
        <f t="shared" si="163"/>
        <v>sensitive habitats</v>
      </c>
      <c r="H3905" s="6">
        <f t="shared" si="164"/>
        <v>0</v>
      </c>
      <c r="I3905" s="6">
        <f t="shared" si="165"/>
        <v>1</v>
      </c>
    </row>
    <row r="3906" spans="1:9" x14ac:dyDescent="0.35">
      <c r="A3906" s="8" t="s">
        <v>357</v>
      </c>
      <c r="B3906" s="9"/>
      <c r="C3906" s="9"/>
      <c r="D3906" s="9">
        <v>1</v>
      </c>
      <c r="E3906" s="9"/>
      <c r="F3906" s="9">
        <v>1</v>
      </c>
      <c r="G3906" s="6" t="str">
        <f t="shared" si="163"/>
        <v>sustainable gear</v>
      </c>
      <c r="H3906" s="6">
        <f t="shared" si="164"/>
        <v>0</v>
      </c>
      <c r="I3906" s="6">
        <f t="shared" si="165"/>
        <v>1</v>
      </c>
    </row>
    <row r="3907" spans="1:9" x14ac:dyDescent="0.35">
      <c r="A3907" s="8" t="s">
        <v>585</v>
      </c>
      <c r="B3907" s="9">
        <v>1</v>
      </c>
      <c r="C3907" s="9"/>
      <c r="D3907" s="9"/>
      <c r="E3907" s="9"/>
      <c r="F3907" s="9">
        <v>1</v>
      </c>
      <c r="G3907" s="6" t="str">
        <f t="shared" si="163"/>
        <v>benthic feeding fish</v>
      </c>
      <c r="H3907" s="6">
        <f t="shared" si="164"/>
        <v>1</v>
      </c>
      <c r="I3907" s="6">
        <f t="shared" si="165"/>
        <v>0</v>
      </c>
    </row>
    <row r="3908" spans="1:9" x14ac:dyDescent="0.35">
      <c r="A3908" s="8" t="s">
        <v>1820</v>
      </c>
      <c r="B3908" s="9">
        <v>1</v>
      </c>
      <c r="C3908" s="9"/>
      <c r="D3908" s="9"/>
      <c r="E3908" s="9"/>
      <c r="F3908" s="9">
        <v>1</v>
      </c>
      <c r="G3908" s="6" t="str">
        <f t="shared" si="163"/>
        <v xml:space="preserve">benthic prey for fish </v>
      </c>
      <c r="H3908" s="6">
        <f t="shared" si="164"/>
        <v>1</v>
      </c>
      <c r="I3908" s="6">
        <f t="shared" si="165"/>
        <v>0</v>
      </c>
    </row>
    <row r="3909" spans="1:9" x14ac:dyDescent="0.35">
      <c r="A3909" s="8" t="s">
        <v>1821</v>
      </c>
      <c r="B3909" s="9">
        <v>2</v>
      </c>
      <c r="C3909" s="9"/>
      <c r="D3909" s="9"/>
      <c r="E3909" s="9"/>
      <c r="F3909" s="9">
        <v>2</v>
      </c>
      <c r="G3909" s="6" t="str">
        <f t="shared" si="163"/>
        <v>bentho pelagic interactions</v>
      </c>
      <c r="H3909" s="6">
        <f t="shared" si="164"/>
        <v>2</v>
      </c>
      <c r="I3909" s="6">
        <f t="shared" si="165"/>
        <v>0</v>
      </c>
    </row>
    <row r="3911" spans="1:9" x14ac:dyDescent="0.35">
      <c r="A3911" s="8" t="s">
        <v>1828</v>
      </c>
      <c r="B3911" s="9">
        <v>2</v>
      </c>
      <c r="C3911" s="9"/>
      <c r="D3911" s="9"/>
      <c r="E3911" s="9"/>
      <c r="F3911" s="9">
        <v>2</v>
      </c>
      <c r="G3911" s="6" t="str">
        <f t="shared" si="163"/>
        <v>biogenic reefs</v>
      </c>
      <c r="H3911" s="6">
        <f t="shared" si="164"/>
        <v>2</v>
      </c>
      <c r="I3911" s="6">
        <f t="shared" si="165"/>
        <v>0</v>
      </c>
    </row>
    <row r="3912" spans="1:9" x14ac:dyDescent="0.35">
      <c r="A3912" s="8" t="s">
        <v>838</v>
      </c>
      <c r="B3912" s="9">
        <v>1</v>
      </c>
      <c r="C3912" s="9"/>
      <c r="D3912" s="9"/>
      <c r="E3912" s="9"/>
      <c r="F3912" s="9">
        <v>1</v>
      </c>
      <c r="G3912" s="6" t="str">
        <f t="shared" si="163"/>
        <v>cummulative effects</v>
      </c>
      <c r="H3912" s="6">
        <f t="shared" si="164"/>
        <v>1</v>
      </c>
      <c r="I3912" s="6">
        <f t="shared" si="165"/>
        <v>0</v>
      </c>
    </row>
    <row r="3913" spans="1:9" x14ac:dyDescent="0.35">
      <c r="A3913" s="8" t="s">
        <v>1754</v>
      </c>
      <c r="B3913" s="9">
        <v>1</v>
      </c>
      <c r="C3913" s="9"/>
      <c r="D3913" s="9"/>
      <c r="E3913" s="9"/>
      <c r="F3913" s="9">
        <v>1</v>
      </c>
      <c r="G3913" s="6" t="str">
        <f t="shared" si="163"/>
        <v>demersal</v>
      </c>
      <c r="H3913" s="6">
        <f t="shared" si="164"/>
        <v>1</v>
      </c>
      <c r="I3913" s="6">
        <f t="shared" si="165"/>
        <v>0</v>
      </c>
    </row>
    <row r="3914" spans="1:9" x14ac:dyDescent="0.35">
      <c r="A3914" s="8" t="s">
        <v>1826</v>
      </c>
      <c r="B3914" s="9">
        <v>1</v>
      </c>
      <c r="C3914" s="9"/>
      <c r="D3914" s="9"/>
      <c r="E3914" s="9"/>
      <c r="F3914" s="9">
        <v>1</v>
      </c>
      <c r="G3914" s="6" t="str">
        <f t="shared" si="163"/>
        <v>ecological impacts</v>
      </c>
      <c r="H3914" s="6">
        <f t="shared" si="164"/>
        <v>1</v>
      </c>
      <c r="I3914" s="6">
        <f t="shared" si="165"/>
        <v>0</v>
      </c>
    </row>
    <row r="3915" spans="1:9" x14ac:dyDescent="0.35">
      <c r="A3915" s="8" t="s">
        <v>1831</v>
      </c>
      <c r="B3915" s="9">
        <v>1</v>
      </c>
      <c r="C3915" s="9"/>
      <c r="D3915" s="9"/>
      <c r="E3915" s="9"/>
      <c r="F3915" s="9">
        <v>1</v>
      </c>
      <c r="G3915" s="6" t="str">
        <f t="shared" si="163"/>
        <v>ecosystem integrity</v>
      </c>
      <c r="H3915" s="6">
        <f t="shared" si="164"/>
        <v>1</v>
      </c>
      <c r="I3915" s="6">
        <f t="shared" si="165"/>
        <v>0</v>
      </c>
    </row>
    <row r="3916" spans="1:9" x14ac:dyDescent="0.35">
      <c r="A3916" s="8" t="s">
        <v>963</v>
      </c>
      <c r="B3916" s="9">
        <v>1</v>
      </c>
      <c r="C3916" s="9"/>
      <c r="D3916" s="9"/>
      <c r="E3916" s="9"/>
      <c r="F3916" s="9">
        <v>1</v>
      </c>
      <c r="G3916" s="6" t="str">
        <f t="shared" si="163"/>
        <v>ecosystem productivity</v>
      </c>
      <c r="H3916" s="6">
        <f t="shared" si="164"/>
        <v>1</v>
      </c>
      <c r="I3916" s="6">
        <f t="shared" si="165"/>
        <v>0</v>
      </c>
    </row>
    <row r="3917" spans="1:9" x14ac:dyDescent="0.35">
      <c r="A3917" s="8" t="s">
        <v>1028</v>
      </c>
      <c r="B3917" s="9">
        <v>1</v>
      </c>
      <c r="C3917" s="9"/>
      <c r="D3917" s="9"/>
      <c r="E3917" s="9"/>
      <c r="F3917" s="9">
        <v>1</v>
      </c>
      <c r="G3917" s="6" t="str">
        <f t="shared" si="163"/>
        <v>ecosystem resilience</v>
      </c>
      <c r="H3917" s="6">
        <f t="shared" si="164"/>
        <v>1</v>
      </c>
      <c r="I3917" s="6">
        <f t="shared" si="165"/>
        <v>0</v>
      </c>
    </row>
    <row r="3918" spans="1:9" x14ac:dyDescent="0.35">
      <c r="A3918" s="8" t="s">
        <v>1053</v>
      </c>
      <c r="B3918" s="9">
        <v>1</v>
      </c>
      <c r="C3918" s="9"/>
      <c r="D3918" s="9"/>
      <c r="E3918" s="9"/>
      <c r="F3918" s="9">
        <v>1</v>
      </c>
      <c r="G3918" s="6" t="str">
        <f t="shared" si="163"/>
        <v>environment</v>
      </c>
      <c r="H3918" s="6">
        <f t="shared" si="164"/>
        <v>1</v>
      </c>
      <c r="I3918" s="6">
        <f t="shared" si="165"/>
        <v>0</v>
      </c>
    </row>
    <row r="3920" spans="1:9" x14ac:dyDescent="0.35">
      <c r="A3920" s="8" t="s">
        <v>2160</v>
      </c>
      <c r="B3920" s="9">
        <v>1</v>
      </c>
      <c r="C3920" s="9"/>
      <c r="D3920" s="9"/>
      <c r="E3920" s="9"/>
      <c r="F3920" s="9">
        <v>1</v>
      </c>
      <c r="G3920" s="6" t="str">
        <f t="shared" ref="G3920:G3950" si="166">A3920</f>
        <v>fish abundance</v>
      </c>
      <c r="H3920" s="6">
        <f t="shared" ref="H3920:H3950" si="167">B3920</f>
        <v>1</v>
      </c>
      <c r="I3920" s="6">
        <f t="shared" ref="I3920:I3950" si="168">F3920-H3920</f>
        <v>0</v>
      </c>
    </row>
    <row r="3921" spans="1:9" x14ac:dyDescent="0.35">
      <c r="A3921" s="8" t="s">
        <v>1377</v>
      </c>
      <c r="B3921" s="9">
        <v>1</v>
      </c>
      <c r="C3921" s="9"/>
      <c r="D3921" s="9"/>
      <c r="E3921" s="9"/>
      <c r="F3921" s="9">
        <v>1</v>
      </c>
      <c r="G3921" s="6" t="str">
        <f t="shared" si="166"/>
        <v>fish distribution</v>
      </c>
      <c r="H3921" s="6">
        <f t="shared" si="167"/>
        <v>1</v>
      </c>
      <c r="I3921" s="6">
        <f t="shared" si="168"/>
        <v>0</v>
      </c>
    </row>
    <row r="3922" spans="1:9" x14ac:dyDescent="0.35">
      <c r="A3922" s="8" t="s">
        <v>1835</v>
      </c>
      <c r="B3922" s="9">
        <v>2</v>
      </c>
      <c r="C3922" s="9"/>
      <c r="D3922" s="9"/>
      <c r="E3922" s="9"/>
      <c r="F3922" s="9">
        <v>2</v>
      </c>
      <c r="G3922" s="6" t="str">
        <f t="shared" si="166"/>
        <v>fish productivity</v>
      </c>
      <c r="H3922" s="6">
        <f t="shared" si="167"/>
        <v>2</v>
      </c>
      <c r="I3922" s="6">
        <f t="shared" si="168"/>
        <v>0</v>
      </c>
    </row>
    <row r="3923" spans="1:9" x14ac:dyDescent="0.35">
      <c r="A3923" s="8" t="s">
        <v>1829</v>
      </c>
      <c r="B3923" s="9">
        <v>1</v>
      </c>
      <c r="C3923" s="9"/>
      <c r="D3923" s="9"/>
      <c r="E3923" s="9"/>
      <c r="F3923" s="9">
        <v>1</v>
      </c>
      <c r="G3923" s="6" t="str">
        <f t="shared" si="166"/>
        <v>fish stressors</v>
      </c>
      <c r="H3923" s="6">
        <f t="shared" si="167"/>
        <v>1</v>
      </c>
      <c r="I3923" s="6">
        <f t="shared" si="168"/>
        <v>0</v>
      </c>
    </row>
    <row r="3924" spans="1:9" x14ac:dyDescent="0.35">
      <c r="A3924" s="8" t="s">
        <v>1468</v>
      </c>
      <c r="B3924" s="9">
        <v>1</v>
      </c>
      <c r="C3924" s="9"/>
      <c r="D3924" s="9"/>
      <c r="E3924" s="9"/>
      <c r="F3924" s="9">
        <v>1</v>
      </c>
      <c r="G3924" s="6" t="str">
        <f t="shared" si="166"/>
        <v>fishing impacts</v>
      </c>
      <c r="H3924" s="6">
        <f t="shared" si="167"/>
        <v>1</v>
      </c>
      <c r="I3924" s="6">
        <f t="shared" si="168"/>
        <v>0</v>
      </c>
    </row>
    <row r="3925" spans="1:9" x14ac:dyDescent="0.35">
      <c r="A3925" s="8" t="s">
        <v>438</v>
      </c>
      <c r="B3925" s="9">
        <v>1</v>
      </c>
      <c r="C3925" s="9"/>
      <c r="D3925" s="9"/>
      <c r="E3925" s="9"/>
      <c r="F3925" s="9">
        <v>1</v>
      </c>
      <c r="G3925" s="6" t="str">
        <f t="shared" si="166"/>
        <v>flatfish</v>
      </c>
      <c r="H3925" s="6">
        <f t="shared" si="167"/>
        <v>1</v>
      </c>
      <c r="I3925" s="6">
        <f t="shared" si="168"/>
        <v>0</v>
      </c>
    </row>
    <row r="3927" spans="1:9" x14ac:dyDescent="0.35">
      <c r="A3927" s="8" t="s">
        <v>1854</v>
      </c>
      <c r="B3927" s="9">
        <v>1</v>
      </c>
      <c r="C3927" s="9"/>
      <c r="D3927" s="9"/>
      <c r="E3927" s="9"/>
      <c r="F3927" s="9">
        <v>1</v>
      </c>
      <c r="G3927" s="6" t="str">
        <f t="shared" si="166"/>
        <v>food web indirect effects</v>
      </c>
      <c r="H3927" s="6">
        <f t="shared" si="167"/>
        <v>1</v>
      </c>
      <c r="I3927" s="6">
        <f t="shared" si="168"/>
        <v>0</v>
      </c>
    </row>
    <row r="3928" spans="1:9" x14ac:dyDescent="0.35">
      <c r="A3928" s="8" t="s">
        <v>553</v>
      </c>
      <c r="B3928" s="9">
        <v>1</v>
      </c>
      <c r="C3928" s="9"/>
      <c r="D3928" s="9"/>
      <c r="E3928" s="9"/>
      <c r="F3928" s="9">
        <v>1</v>
      </c>
      <c r="G3928" s="6" t="str">
        <f t="shared" si="166"/>
        <v>food web interactions</v>
      </c>
      <c r="H3928" s="6">
        <f t="shared" si="167"/>
        <v>1</v>
      </c>
      <c r="I3928" s="6">
        <f t="shared" si="168"/>
        <v>0</v>
      </c>
    </row>
    <row r="3929" spans="1:9" x14ac:dyDescent="0.35">
      <c r="A3929" s="8" t="s">
        <v>1830</v>
      </c>
      <c r="B3929" s="9">
        <v>1</v>
      </c>
      <c r="C3929" s="9"/>
      <c r="D3929" s="9"/>
      <c r="E3929" s="9"/>
      <c r="F3929" s="9">
        <v>1</v>
      </c>
      <c r="G3929" s="6" t="str">
        <f t="shared" si="166"/>
        <v xml:space="preserve">functional processes </v>
      </c>
      <c r="H3929" s="6">
        <f t="shared" si="167"/>
        <v>1</v>
      </c>
      <c r="I3929" s="6">
        <f t="shared" si="168"/>
        <v>0</v>
      </c>
    </row>
    <row r="3931" spans="1:9" x14ac:dyDescent="0.35">
      <c r="A3931" s="8" t="s">
        <v>756</v>
      </c>
      <c r="B3931" s="9">
        <v>1</v>
      </c>
      <c r="C3931" s="9"/>
      <c r="D3931" s="9"/>
      <c r="E3931" s="9"/>
      <c r="F3931" s="9">
        <v>1</v>
      </c>
      <c r="G3931" s="6" t="str">
        <f t="shared" si="166"/>
        <v>habitat function</v>
      </c>
      <c r="H3931" s="6">
        <f t="shared" si="167"/>
        <v>1</v>
      </c>
      <c r="I3931" s="6">
        <f t="shared" si="168"/>
        <v>0</v>
      </c>
    </row>
    <row r="3932" spans="1:9" x14ac:dyDescent="0.35">
      <c r="A3932" s="8" t="s">
        <v>1046</v>
      </c>
      <c r="B3932" s="9">
        <v>1</v>
      </c>
      <c r="C3932" s="9"/>
      <c r="D3932" s="9"/>
      <c r="E3932" s="9"/>
      <c r="F3932" s="9">
        <v>1</v>
      </c>
      <c r="G3932" s="6" t="str">
        <f t="shared" si="166"/>
        <v>habitats</v>
      </c>
      <c r="H3932" s="6">
        <f t="shared" si="167"/>
        <v>1</v>
      </c>
      <c r="I3932" s="6">
        <f t="shared" si="168"/>
        <v>0</v>
      </c>
    </row>
    <row r="3933" spans="1:9" x14ac:dyDescent="0.35">
      <c r="A3933" s="8" t="s">
        <v>1824</v>
      </c>
      <c r="B3933" s="9">
        <v>1</v>
      </c>
      <c r="C3933" s="9"/>
      <c r="D3933" s="9"/>
      <c r="E3933" s="9"/>
      <c r="F3933" s="9">
        <v>1</v>
      </c>
      <c r="G3933" s="6" t="str">
        <f t="shared" si="166"/>
        <v>impacts of fishing on birds</v>
      </c>
      <c r="H3933" s="6">
        <f t="shared" si="167"/>
        <v>1</v>
      </c>
      <c r="I3933" s="6">
        <f t="shared" si="168"/>
        <v>0</v>
      </c>
    </row>
    <row r="3934" spans="1:9" x14ac:dyDescent="0.35">
      <c r="A3934" s="8" t="s">
        <v>1825</v>
      </c>
      <c r="B3934" s="9">
        <v>1</v>
      </c>
      <c r="C3934" s="9"/>
      <c r="D3934" s="9"/>
      <c r="E3934" s="9"/>
      <c r="F3934" s="9">
        <v>1</v>
      </c>
      <c r="G3934" s="6" t="str">
        <f t="shared" si="166"/>
        <v>impacts of fishing on elasmobranchs</v>
      </c>
      <c r="H3934" s="6">
        <f t="shared" si="167"/>
        <v>1</v>
      </c>
      <c r="I3934" s="6">
        <f t="shared" si="168"/>
        <v>0</v>
      </c>
    </row>
    <row r="3935" spans="1:9" x14ac:dyDescent="0.35">
      <c r="A3935" s="8" t="s">
        <v>1823</v>
      </c>
      <c r="B3935" s="9">
        <v>1</v>
      </c>
      <c r="C3935" s="9"/>
      <c r="D3935" s="9"/>
      <c r="E3935" s="9"/>
      <c r="F3935" s="9">
        <v>1</v>
      </c>
      <c r="G3935" s="6" t="str">
        <f t="shared" si="166"/>
        <v>impacts of fishing on mammals</v>
      </c>
      <c r="H3935" s="6">
        <f t="shared" si="167"/>
        <v>1</v>
      </c>
      <c r="I3935" s="6">
        <f t="shared" si="168"/>
        <v>0</v>
      </c>
    </row>
    <row r="3937" spans="1:9" x14ac:dyDescent="0.35">
      <c r="A3937" s="8" t="s">
        <v>436</v>
      </c>
      <c r="B3937" s="9">
        <v>1</v>
      </c>
      <c r="C3937" s="9"/>
      <c r="D3937" s="9"/>
      <c r="E3937" s="9"/>
      <c r="F3937" s="9">
        <v>1</v>
      </c>
      <c r="G3937" s="6" t="str">
        <f t="shared" si="166"/>
        <v>monkfish</v>
      </c>
      <c r="H3937" s="6">
        <f t="shared" si="167"/>
        <v>1</v>
      </c>
      <c r="I3937" s="6">
        <f t="shared" si="168"/>
        <v>0</v>
      </c>
    </row>
    <row r="3938" spans="1:9" x14ac:dyDescent="0.35">
      <c r="A3938" s="8" t="s">
        <v>2218</v>
      </c>
      <c r="B3938" s="9">
        <v>1</v>
      </c>
      <c r="C3938" s="9"/>
      <c r="D3938" s="9"/>
      <c r="E3938" s="9"/>
      <c r="F3938" s="9">
        <v>1</v>
      </c>
      <c r="G3938" s="6" t="str">
        <f t="shared" si="166"/>
        <v>multispecies MSY</v>
      </c>
      <c r="H3938" s="6">
        <f t="shared" si="167"/>
        <v>1</v>
      </c>
      <c r="I3938" s="6">
        <f t="shared" si="168"/>
        <v>0</v>
      </c>
    </row>
    <row r="3939" spans="1:9" x14ac:dyDescent="0.35">
      <c r="A3939" s="8" t="s">
        <v>1856</v>
      </c>
      <c r="B3939" s="9">
        <v>1</v>
      </c>
      <c r="C3939" s="9"/>
      <c r="D3939" s="9"/>
      <c r="E3939" s="9"/>
      <c r="F3939" s="9">
        <v>1</v>
      </c>
      <c r="G3939" s="6" t="str">
        <f t="shared" si="166"/>
        <v>oceanography</v>
      </c>
      <c r="H3939" s="6">
        <f t="shared" si="167"/>
        <v>1</v>
      </c>
      <c r="I3939" s="6">
        <f t="shared" si="168"/>
        <v>0</v>
      </c>
    </row>
    <row r="3940" spans="1:9" x14ac:dyDescent="0.35">
      <c r="A3940" s="8" t="s">
        <v>289</v>
      </c>
      <c r="B3940" s="9">
        <v>1</v>
      </c>
      <c r="C3940" s="9"/>
      <c r="D3940" s="9"/>
      <c r="E3940" s="9"/>
      <c r="F3940" s="9">
        <v>1</v>
      </c>
      <c r="G3940" s="6" t="str">
        <f t="shared" si="166"/>
        <v>pelagic stocks</v>
      </c>
      <c r="H3940" s="6">
        <f t="shared" si="167"/>
        <v>1</v>
      </c>
      <c r="I3940" s="6">
        <f t="shared" si="168"/>
        <v>0</v>
      </c>
    </row>
    <row r="3941" spans="1:9" x14ac:dyDescent="0.35">
      <c r="A3941" s="8" t="s">
        <v>1857</v>
      </c>
      <c r="B3941" s="9">
        <v>1</v>
      </c>
      <c r="C3941" s="9"/>
      <c r="D3941" s="9"/>
      <c r="E3941" s="9"/>
      <c r="F3941" s="9">
        <v>1</v>
      </c>
      <c r="G3941" s="6" t="str">
        <f t="shared" si="166"/>
        <v xml:space="preserve">physical disturbance </v>
      </c>
      <c r="H3941" s="6">
        <f t="shared" si="167"/>
        <v>1</v>
      </c>
      <c r="I3941" s="6">
        <f t="shared" si="168"/>
        <v>0</v>
      </c>
    </row>
    <row r="3942" spans="1:9" x14ac:dyDescent="0.35">
      <c r="A3942" s="8" t="s">
        <v>1743</v>
      </c>
      <c r="B3942" s="9">
        <v>1</v>
      </c>
      <c r="C3942" s="9"/>
      <c r="D3942" s="9"/>
      <c r="E3942" s="9"/>
      <c r="F3942" s="9">
        <v>1</v>
      </c>
      <c r="G3942" s="6" t="str">
        <f t="shared" si="166"/>
        <v>predator impacts</v>
      </c>
      <c r="H3942" s="6">
        <f t="shared" si="167"/>
        <v>1</v>
      </c>
      <c r="I3942" s="6">
        <f t="shared" si="168"/>
        <v>0</v>
      </c>
    </row>
    <row r="3943" spans="1:9" x14ac:dyDescent="0.35">
      <c r="A3943" s="8" t="s">
        <v>1827</v>
      </c>
      <c r="B3943" s="9">
        <v>1</v>
      </c>
      <c r="C3943" s="9"/>
      <c r="D3943" s="9"/>
      <c r="E3943" s="9"/>
      <c r="F3943" s="9">
        <v>1</v>
      </c>
      <c r="G3943" s="6" t="str">
        <f t="shared" si="166"/>
        <v xml:space="preserve">predator requirements </v>
      </c>
      <c r="H3943" s="6">
        <f t="shared" si="167"/>
        <v>1</v>
      </c>
      <c r="I3943" s="6">
        <f t="shared" si="168"/>
        <v>0</v>
      </c>
    </row>
    <row r="3944" spans="1:9" x14ac:dyDescent="0.35">
      <c r="A3944" s="8" t="s">
        <v>1816</v>
      </c>
      <c r="B3944" s="9">
        <v>1</v>
      </c>
      <c r="C3944" s="9"/>
      <c r="D3944" s="9"/>
      <c r="E3944" s="9"/>
      <c r="F3944" s="9">
        <v>1</v>
      </c>
      <c r="G3944" s="6" t="str">
        <f t="shared" si="166"/>
        <v>predators</v>
      </c>
      <c r="H3944" s="6">
        <f t="shared" si="167"/>
        <v>1</v>
      </c>
      <c r="I3944" s="6">
        <f t="shared" si="168"/>
        <v>0</v>
      </c>
    </row>
    <row r="3945" spans="1:9" x14ac:dyDescent="0.35">
      <c r="A3945" s="8" t="s">
        <v>584</v>
      </c>
      <c r="B3945" s="9">
        <v>1</v>
      </c>
      <c r="C3945" s="9"/>
      <c r="D3945" s="9"/>
      <c r="E3945" s="9"/>
      <c r="F3945" s="9">
        <v>1</v>
      </c>
      <c r="G3945" s="6" t="str">
        <f t="shared" si="166"/>
        <v>predatory fish</v>
      </c>
      <c r="H3945" s="6">
        <f t="shared" si="167"/>
        <v>1</v>
      </c>
      <c r="I3945" s="6">
        <f t="shared" si="168"/>
        <v>0</v>
      </c>
    </row>
    <row r="3946" spans="1:9" x14ac:dyDescent="0.35">
      <c r="A3946" s="8" t="s">
        <v>751</v>
      </c>
      <c r="B3946" s="9">
        <v>1</v>
      </c>
      <c r="C3946" s="9"/>
      <c r="D3946" s="9"/>
      <c r="E3946" s="9"/>
      <c r="F3946" s="9">
        <v>1</v>
      </c>
      <c r="G3946" s="6" t="str">
        <f t="shared" si="166"/>
        <v>prey</v>
      </c>
      <c r="H3946" s="6">
        <f t="shared" si="167"/>
        <v>1</v>
      </c>
      <c r="I3946" s="6">
        <f t="shared" si="168"/>
        <v>0</v>
      </c>
    </row>
    <row r="3947" spans="1:9" x14ac:dyDescent="0.35">
      <c r="A3947" s="8" t="s">
        <v>846</v>
      </c>
      <c r="B3947" s="9">
        <v>1</v>
      </c>
      <c r="C3947" s="9"/>
      <c r="D3947" s="9"/>
      <c r="E3947" s="9"/>
      <c r="F3947" s="9">
        <v>1</v>
      </c>
      <c r="G3947" s="6" t="str">
        <f t="shared" si="166"/>
        <v>reference points</v>
      </c>
      <c r="H3947" s="6">
        <f t="shared" si="167"/>
        <v>1</v>
      </c>
      <c r="I3947" s="6">
        <f t="shared" si="168"/>
        <v>0</v>
      </c>
    </row>
    <row r="3948" spans="1:9" x14ac:dyDescent="0.35">
      <c r="A3948" s="8" t="s">
        <v>2208</v>
      </c>
      <c r="B3948" s="9">
        <v>1</v>
      </c>
      <c r="C3948" s="9"/>
      <c r="D3948" s="9"/>
      <c r="E3948" s="9"/>
      <c r="F3948" s="9">
        <v>1</v>
      </c>
      <c r="G3948" s="6" t="str">
        <f t="shared" si="166"/>
        <v>seabed disturbance</v>
      </c>
      <c r="H3948" s="6">
        <f t="shared" si="167"/>
        <v>1</v>
      </c>
      <c r="I3948" s="6">
        <f t="shared" si="168"/>
        <v>0</v>
      </c>
    </row>
    <row r="3949" spans="1:9" x14ac:dyDescent="0.35">
      <c r="A3949" s="8" t="s">
        <v>731</v>
      </c>
      <c r="B3949" s="9">
        <v>1</v>
      </c>
      <c r="C3949" s="9"/>
      <c r="D3949" s="9"/>
      <c r="E3949" s="9"/>
      <c r="F3949" s="9">
        <v>1</v>
      </c>
      <c r="G3949" s="6" t="str">
        <f t="shared" si="166"/>
        <v>seabed function</v>
      </c>
      <c r="H3949" s="6">
        <f t="shared" si="167"/>
        <v>1</v>
      </c>
      <c r="I3949" s="6">
        <f t="shared" si="168"/>
        <v>0</v>
      </c>
    </row>
    <row r="3950" spans="1:9" x14ac:dyDescent="0.35">
      <c r="A3950" s="8" t="s">
        <v>2209</v>
      </c>
      <c r="B3950" s="9">
        <v>1</v>
      </c>
      <c r="C3950" s="9"/>
      <c r="D3950" s="9"/>
      <c r="E3950" s="9"/>
      <c r="F3950" s="9">
        <v>1</v>
      </c>
      <c r="G3950" s="6" t="str">
        <f t="shared" si="166"/>
        <v>seabed impact</v>
      </c>
      <c r="H3950" s="6">
        <f t="shared" si="167"/>
        <v>1</v>
      </c>
      <c r="I3950" s="6">
        <f t="shared" si="168"/>
        <v>0</v>
      </c>
    </row>
    <row r="3951" spans="1:9" x14ac:dyDescent="0.35">
      <c r="A3951" s="8" t="s">
        <v>2017</v>
      </c>
      <c r="B3951" s="9">
        <v>1</v>
      </c>
      <c r="C3951" s="9"/>
      <c r="D3951" s="9"/>
      <c r="E3951" s="9"/>
      <c r="F3951" s="9">
        <v>1</v>
      </c>
      <c r="G3951" s="6" t="str">
        <f t="shared" ref="G3951:G3957" si="169">A3951</f>
        <v>seabed integrity</v>
      </c>
      <c r="H3951" s="6">
        <f t="shared" ref="H3951:H3957" si="170">B3951</f>
        <v>1</v>
      </c>
      <c r="I3951" s="6">
        <f t="shared" ref="I3951:I3957" si="171">F3951-H3951</f>
        <v>0</v>
      </c>
    </row>
    <row r="3952" spans="1:9" x14ac:dyDescent="0.35">
      <c r="A3952" s="8" t="s">
        <v>1822</v>
      </c>
      <c r="B3952" s="9">
        <v>1</v>
      </c>
      <c r="C3952" s="9"/>
      <c r="D3952" s="9"/>
      <c r="E3952" s="9"/>
      <c r="F3952" s="9">
        <v>1</v>
      </c>
      <c r="G3952" s="6" t="str">
        <f t="shared" si="169"/>
        <v>sensitivity</v>
      </c>
      <c r="H3952" s="6">
        <f t="shared" si="170"/>
        <v>1</v>
      </c>
      <c r="I3952" s="6">
        <f t="shared" si="171"/>
        <v>0</v>
      </c>
    </row>
    <row r="3953" spans="1:9" x14ac:dyDescent="0.35">
      <c r="A3953" s="8" t="s">
        <v>722</v>
      </c>
      <c r="B3953" s="9">
        <v>1</v>
      </c>
      <c r="C3953" s="9"/>
      <c r="D3953" s="9"/>
      <c r="E3953" s="9"/>
      <c r="F3953" s="9">
        <v>1</v>
      </c>
      <c r="G3953" s="6" t="str">
        <f t="shared" si="169"/>
        <v>shrimps</v>
      </c>
      <c r="H3953" s="6">
        <f t="shared" si="170"/>
        <v>1</v>
      </c>
      <c r="I3953" s="6">
        <f t="shared" si="171"/>
        <v>0</v>
      </c>
    </row>
    <row r="3954" spans="1:9" x14ac:dyDescent="0.35">
      <c r="A3954" s="8" t="s">
        <v>746</v>
      </c>
      <c r="B3954" s="9">
        <v>1</v>
      </c>
      <c r="C3954" s="9"/>
      <c r="D3954" s="9"/>
      <c r="E3954" s="9"/>
      <c r="F3954" s="9">
        <v>1</v>
      </c>
      <c r="G3954" s="6" t="str">
        <f t="shared" si="169"/>
        <v>size based interaction</v>
      </c>
      <c r="H3954" s="6">
        <f t="shared" si="170"/>
        <v>1</v>
      </c>
      <c r="I3954" s="6">
        <f t="shared" si="171"/>
        <v>0</v>
      </c>
    </row>
    <row r="3955" spans="1:9" x14ac:dyDescent="0.35">
      <c r="A3955" s="8" t="s">
        <v>1832</v>
      </c>
      <c r="B3955" s="9">
        <v>2</v>
      </c>
      <c r="C3955" s="9"/>
      <c r="D3955" s="9"/>
      <c r="E3955" s="9"/>
      <c r="F3955" s="9">
        <v>2</v>
      </c>
      <c r="G3955" s="6" t="str">
        <f t="shared" si="169"/>
        <v>size spectrum</v>
      </c>
      <c r="H3955" s="6">
        <f t="shared" si="170"/>
        <v>2</v>
      </c>
      <c r="I3955" s="6">
        <f t="shared" si="171"/>
        <v>0</v>
      </c>
    </row>
    <row r="3956" spans="1:9" x14ac:dyDescent="0.35">
      <c r="A3956" s="8" t="s">
        <v>640</v>
      </c>
      <c r="B3956" s="9">
        <v>2</v>
      </c>
      <c r="C3956" s="9"/>
      <c r="D3956" s="9"/>
      <c r="E3956" s="9"/>
      <c r="F3956" s="9">
        <v>2</v>
      </c>
      <c r="G3956" s="6" t="str">
        <f t="shared" si="169"/>
        <v>top predators</v>
      </c>
      <c r="H3956" s="6">
        <f t="shared" si="170"/>
        <v>2</v>
      </c>
      <c r="I3956" s="6">
        <f t="shared" si="171"/>
        <v>0</v>
      </c>
    </row>
    <row r="3957" spans="1:9" x14ac:dyDescent="0.35">
      <c r="A3957" s="8" t="s">
        <v>1111</v>
      </c>
      <c r="B3957" s="9">
        <v>1</v>
      </c>
      <c r="C3957" s="9"/>
      <c r="D3957" s="9"/>
      <c r="E3957" s="9"/>
      <c r="F3957" s="9">
        <v>1</v>
      </c>
      <c r="G3957" s="6" t="str">
        <f t="shared" si="169"/>
        <v>trade-offs</v>
      </c>
      <c r="H3957" s="6">
        <f t="shared" si="170"/>
        <v>1</v>
      </c>
      <c r="I3957" s="6">
        <f t="shared" si="171"/>
        <v>0</v>
      </c>
    </row>
    <row r="3962" spans="1:9" x14ac:dyDescent="0.35">
      <c r="A3962" s="15" t="s">
        <v>2214</v>
      </c>
      <c r="B3962" s="15" t="s">
        <v>2524</v>
      </c>
      <c r="C3962" s="15" t="s">
        <v>575</v>
      </c>
      <c r="D3962" s="15" t="s">
        <v>2215</v>
      </c>
    </row>
    <row r="3963" spans="1:9" x14ac:dyDescent="0.35">
      <c r="A3963" s="8" t="s">
        <v>1053</v>
      </c>
      <c r="B3963" s="9">
        <v>7</v>
      </c>
      <c r="C3963" s="9">
        <v>2</v>
      </c>
      <c r="D3963" s="9">
        <v>9</v>
      </c>
    </row>
    <row r="3964" spans="1:9" x14ac:dyDescent="0.35">
      <c r="A3964" s="8" t="s">
        <v>190</v>
      </c>
      <c r="B3964" s="9">
        <v>5</v>
      </c>
      <c r="C3964" s="9">
        <v>2</v>
      </c>
      <c r="D3964" s="9">
        <v>7</v>
      </c>
    </row>
    <row r="3965" spans="1:9" x14ac:dyDescent="0.35">
      <c r="A3965" s="8" t="s">
        <v>2582</v>
      </c>
      <c r="B3965" s="9">
        <v>4</v>
      </c>
      <c r="C3965" s="9"/>
      <c r="D3965" s="9">
        <v>4</v>
      </c>
    </row>
    <row r="3966" spans="1:9" x14ac:dyDescent="0.35">
      <c r="A3966" s="8" t="s">
        <v>650</v>
      </c>
      <c r="B3966" s="9">
        <v>2</v>
      </c>
      <c r="C3966" s="9">
        <v>7</v>
      </c>
      <c r="D3966" s="9">
        <v>9</v>
      </c>
    </row>
    <row r="3967" spans="1:9" x14ac:dyDescent="0.35">
      <c r="A3967" s="8" t="s">
        <v>235</v>
      </c>
      <c r="B3967" s="9">
        <v>2</v>
      </c>
      <c r="C3967" s="9">
        <v>4</v>
      </c>
      <c r="D3967" s="9">
        <v>6</v>
      </c>
    </row>
    <row r="3968" spans="1:9" x14ac:dyDescent="0.35">
      <c r="A3968" s="8" t="s">
        <v>1071</v>
      </c>
      <c r="B3968" s="9"/>
      <c r="C3968" s="9">
        <v>4</v>
      </c>
      <c r="D3968" s="9">
        <v>4</v>
      </c>
    </row>
    <row r="3969" spans="1:4" x14ac:dyDescent="0.35">
      <c r="A3969" s="8" t="s">
        <v>865</v>
      </c>
      <c r="B3969" s="9"/>
      <c r="C3969" s="9">
        <v>4</v>
      </c>
      <c r="D3969" s="9">
        <v>4</v>
      </c>
    </row>
    <row r="3970" spans="1:4" x14ac:dyDescent="0.35">
      <c r="A3970" s="8" t="s">
        <v>1680</v>
      </c>
      <c r="B3970" s="9"/>
      <c r="C3970" s="9">
        <v>3</v>
      </c>
      <c r="D3970" s="9">
        <v>3</v>
      </c>
    </row>
    <row r="3971" spans="1:4" x14ac:dyDescent="0.35">
      <c r="A3971" s="8" t="s">
        <v>296</v>
      </c>
      <c r="B3971" s="9"/>
      <c r="C3971" s="9">
        <v>3</v>
      </c>
      <c r="D3971" s="9">
        <v>3</v>
      </c>
    </row>
    <row r="3972" spans="1:4" x14ac:dyDescent="0.35">
      <c r="A3972" s="8" t="s">
        <v>761</v>
      </c>
      <c r="B3972" s="9">
        <v>1</v>
      </c>
      <c r="C3972" s="9">
        <v>2</v>
      </c>
      <c r="D3972" s="9">
        <v>3</v>
      </c>
    </row>
    <row r="3973" spans="1:4" x14ac:dyDescent="0.35">
      <c r="A3973" s="8" t="s">
        <v>322</v>
      </c>
      <c r="B3973" s="9">
        <v>1</v>
      </c>
      <c r="C3973" s="9">
        <v>1</v>
      </c>
      <c r="D3973" s="9">
        <v>2</v>
      </c>
    </row>
    <row r="3974" spans="1:4" x14ac:dyDescent="0.35">
      <c r="A3974" s="8" t="s">
        <v>71</v>
      </c>
      <c r="B3974" s="9">
        <v>1</v>
      </c>
      <c r="C3974" s="9"/>
      <c r="D3974" s="9">
        <v>1</v>
      </c>
    </row>
    <row r="3975" spans="1:4" x14ac:dyDescent="0.35">
      <c r="A3975" s="8" t="s">
        <v>498</v>
      </c>
      <c r="B3975" s="9">
        <v>1</v>
      </c>
      <c r="C3975" s="9"/>
      <c r="D3975" s="9">
        <v>1</v>
      </c>
    </row>
    <row r="3980" spans="1:4" x14ac:dyDescent="0.35">
      <c r="A3980" s="8" t="s">
        <v>1624</v>
      </c>
      <c r="B3980" s="9"/>
      <c r="C3980" s="9">
        <v>2</v>
      </c>
      <c r="D3980" s="9">
        <v>2</v>
      </c>
    </row>
    <row r="3981" spans="1:4" x14ac:dyDescent="0.35">
      <c r="A3981" s="8" t="s">
        <v>399</v>
      </c>
      <c r="B3981" s="9"/>
      <c r="C3981" s="9">
        <v>2</v>
      </c>
      <c r="D3981" s="9">
        <v>2</v>
      </c>
    </row>
    <row r="3982" spans="1:4" x14ac:dyDescent="0.35">
      <c r="A3982" s="8" t="s">
        <v>85</v>
      </c>
      <c r="B3982" s="9"/>
      <c r="C3982" s="9">
        <v>2</v>
      </c>
      <c r="D3982" s="9">
        <v>2</v>
      </c>
    </row>
    <row r="3983" spans="1:4" x14ac:dyDescent="0.35">
      <c r="A3983" s="8" t="s">
        <v>1719</v>
      </c>
      <c r="B3983" s="9"/>
      <c r="C3983" s="9">
        <v>1</v>
      </c>
      <c r="D3983" s="9">
        <v>1</v>
      </c>
    </row>
    <row r="3984" spans="1:4" x14ac:dyDescent="0.35">
      <c r="A3984" s="8" t="s">
        <v>1633</v>
      </c>
      <c r="B3984" s="9"/>
      <c r="C3984" s="9">
        <v>1</v>
      </c>
      <c r="D3984" s="9">
        <v>1</v>
      </c>
    </row>
    <row r="3985" spans="1:4" x14ac:dyDescent="0.35">
      <c r="A3985" s="8" t="s">
        <v>416</v>
      </c>
      <c r="B3985" s="9"/>
      <c r="C3985" s="9">
        <v>1</v>
      </c>
      <c r="D3985" s="9">
        <v>1</v>
      </c>
    </row>
    <row r="3986" spans="1:4" x14ac:dyDescent="0.35">
      <c r="A3986" s="8" t="s">
        <v>1530</v>
      </c>
      <c r="B3986" s="9"/>
      <c r="C3986" s="9">
        <v>1</v>
      </c>
      <c r="D3986" s="9">
        <v>1</v>
      </c>
    </row>
    <row r="3987" spans="1:4" x14ac:dyDescent="0.35">
      <c r="A3987" s="8" t="s">
        <v>2109</v>
      </c>
      <c r="B3987" s="9"/>
      <c r="C3987" s="9">
        <v>1</v>
      </c>
      <c r="D3987" s="9">
        <v>1</v>
      </c>
    </row>
    <row r="3988" spans="1:4" x14ac:dyDescent="0.35">
      <c r="A3988" s="8" t="s">
        <v>1646</v>
      </c>
      <c r="B3988" s="9"/>
      <c r="C3988" s="9">
        <v>1</v>
      </c>
      <c r="D3988" s="9">
        <v>1</v>
      </c>
    </row>
    <row r="3989" spans="1:4" x14ac:dyDescent="0.35">
      <c r="A3989" s="8" t="s">
        <v>1644</v>
      </c>
      <c r="B3989" s="9"/>
      <c r="C3989" s="9">
        <v>1</v>
      </c>
      <c r="D3989" s="9">
        <v>1</v>
      </c>
    </row>
    <row r="3990" spans="1:4" x14ac:dyDescent="0.35">
      <c r="A3990" s="8" t="s">
        <v>1662</v>
      </c>
      <c r="B3990" s="9"/>
      <c r="C3990" s="9">
        <v>1</v>
      </c>
      <c r="D3990" s="9">
        <v>1</v>
      </c>
    </row>
    <row r="3991" spans="1:4" x14ac:dyDescent="0.35">
      <c r="A3991" s="8" t="s">
        <v>1663</v>
      </c>
      <c r="B3991" s="9"/>
      <c r="C3991" s="9">
        <v>1</v>
      </c>
      <c r="D3991" s="9">
        <v>1</v>
      </c>
    </row>
    <row r="3992" spans="1:4" x14ac:dyDescent="0.35">
      <c r="A3992" s="8" t="s">
        <v>126</v>
      </c>
      <c r="B3992" s="9"/>
      <c r="C3992" s="9">
        <v>1</v>
      </c>
      <c r="D3992" s="9">
        <v>1</v>
      </c>
    </row>
    <row r="3993" spans="1:4" x14ac:dyDescent="0.35">
      <c r="A3993" s="8" t="s">
        <v>1035</v>
      </c>
      <c r="B3993" s="9"/>
      <c r="C3993" s="9">
        <v>1</v>
      </c>
      <c r="D3993" s="9">
        <v>1</v>
      </c>
    </row>
    <row r="3994" spans="1:4" x14ac:dyDescent="0.35">
      <c r="A3994" s="8" t="s">
        <v>1558</v>
      </c>
      <c r="B3994" s="9"/>
      <c r="C3994" s="9">
        <v>1</v>
      </c>
      <c r="D3994" s="9">
        <v>1</v>
      </c>
    </row>
    <row r="3995" spans="1:4" x14ac:dyDescent="0.35">
      <c r="A3995" s="8" t="s">
        <v>1672</v>
      </c>
      <c r="B3995" s="9"/>
      <c r="C3995" s="9">
        <v>1</v>
      </c>
      <c r="D3995" s="9">
        <v>1</v>
      </c>
    </row>
    <row r="3996" spans="1:4" x14ac:dyDescent="0.35">
      <c r="A3996" s="8" t="s">
        <v>2130</v>
      </c>
      <c r="B3996" s="9"/>
      <c r="C3996" s="9">
        <v>1</v>
      </c>
      <c r="D3996" s="9">
        <v>1</v>
      </c>
    </row>
    <row r="3997" spans="1:4" x14ac:dyDescent="0.35">
      <c r="A3997" s="8" t="s">
        <v>1689</v>
      </c>
      <c r="B3997" s="9"/>
      <c r="C3997" s="9">
        <v>1</v>
      </c>
      <c r="D3997" s="9">
        <v>1</v>
      </c>
    </row>
    <row r="3998" spans="1:4" x14ac:dyDescent="0.35">
      <c r="A3998" s="8" t="s">
        <v>1637</v>
      </c>
      <c r="B3998" s="9"/>
      <c r="C3998" s="9">
        <v>1</v>
      </c>
      <c r="D3998" s="9">
        <v>1</v>
      </c>
    </row>
    <row r="3999" spans="1:4" x14ac:dyDescent="0.35">
      <c r="A3999" s="8" t="s">
        <v>1544</v>
      </c>
      <c r="B3999" s="9"/>
      <c r="C3999" s="9">
        <v>1</v>
      </c>
      <c r="D3999" s="9">
        <v>1</v>
      </c>
    </row>
    <row r="4000" spans="1:4" x14ac:dyDescent="0.35">
      <c r="A4000" s="8" t="s">
        <v>1052</v>
      </c>
      <c r="B4000" s="9"/>
      <c r="C4000" s="9">
        <v>1</v>
      </c>
      <c r="D4000" s="9">
        <v>1</v>
      </c>
    </row>
    <row r="4001" spans="1:4" x14ac:dyDescent="0.35">
      <c r="A4001" s="8" t="s">
        <v>438</v>
      </c>
      <c r="B4001" s="9"/>
      <c r="C4001" s="9">
        <v>1</v>
      </c>
      <c r="D4001" s="9">
        <v>1</v>
      </c>
    </row>
    <row r="4002" spans="1:4" x14ac:dyDescent="0.35">
      <c r="A4002" s="8" t="s">
        <v>1710</v>
      </c>
      <c r="B4002" s="9"/>
      <c r="C4002" s="9">
        <v>1</v>
      </c>
      <c r="D4002" s="9">
        <v>1</v>
      </c>
    </row>
    <row r="4003" spans="1:4" x14ac:dyDescent="0.35">
      <c r="A4003" s="8" t="s">
        <v>553</v>
      </c>
      <c r="B4003" s="9"/>
      <c r="C4003" s="9">
        <v>1</v>
      </c>
      <c r="D4003" s="9">
        <v>1</v>
      </c>
    </row>
    <row r="4004" spans="1:4" x14ac:dyDescent="0.35">
      <c r="A4004" s="8" t="s">
        <v>745</v>
      </c>
      <c r="B4004" s="9"/>
      <c r="C4004" s="9">
        <v>1</v>
      </c>
      <c r="D4004" s="9">
        <v>1</v>
      </c>
    </row>
    <row r="4005" spans="1:4" x14ac:dyDescent="0.35">
      <c r="A4005" s="8" t="s">
        <v>2154</v>
      </c>
      <c r="B4005" s="9"/>
      <c r="C4005" s="9">
        <v>1</v>
      </c>
      <c r="D4005" s="9">
        <v>1</v>
      </c>
    </row>
    <row r="4006" spans="1:4" x14ac:dyDescent="0.35">
      <c r="A4006" s="8" t="s">
        <v>1627</v>
      </c>
      <c r="B4006" s="9"/>
      <c r="C4006" s="9">
        <v>1</v>
      </c>
      <c r="D4006" s="9">
        <v>1</v>
      </c>
    </row>
    <row r="4007" spans="1:4" x14ac:dyDescent="0.35">
      <c r="A4007" s="8" t="s">
        <v>1632</v>
      </c>
      <c r="B4007" s="9"/>
      <c r="C4007" s="9">
        <v>1</v>
      </c>
      <c r="D4007" s="9">
        <v>1</v>
      </c>
    </row>
    <row r="4008" spans="1:4" x14ac:dyDescent="0.35">
      <c r="A4008" s="8" t="s">
        <v>1658</v>
      </c>
      <c r="B4008" s="9"/>
      <c r="C4008" s="9">
        <v>1</v>
      </c>
      <c r="D4008" s="9">
        <v>1</v>
      </c>
    </row>
    <row r="4009" spans="1:4" x14ac:dyDescent="0.35">
      <c r="A4009" s="8" t="s">
        <v>1626</v>
      </c>
      <c r="B4009" s="9"/>
      <c r="C4009" s="9">
        <v>1</v>
      </c>
      <c r="D4009" s="9">
        <v>1</v>
      </c>
    </row>
    <row r="4010" spans="1:4" x14ac:dyDescent="0.35">
      <c r="A4010" s="8" t="s">
        <v>289</v>
      </c>
      <c r="B4010" s="9"/>
      <c r="C4010" s="9">
        <v>1</v>
      </c>
      <c r="D4010" s="9">
        <v>1</v>
      </c>
    </row>
    <row r="4011" spans="1:4" x14ac:dyDescent="0.35">
      <c r="A4011" s="8" t="s">
        <v>1648</v>
      </c>
      <c r="B4011" s="9"/>
      <c r="C4011" s="9">
        <v>1</v>
      </c>
      <c r="D4011" s="9">
        <v>1</v>
      </c>
    </row>
    <row r="4012" spans="1:4" x14ac:dyDescent="0.35">
      <c r="A4012" s="8" t="s">
        <v>1743</v>
      </c>
      <c r="B4012" s="9"/>
      <c r="C4012" s="9">
        <v>1</v>
      </c>
      <c r="D4012" s="9">
        <v>1</v>
      </c>
    </row>
    <row r="4013" spans="1:4" x14ac:dyDescent="0.35">
      <c r="A4013" s="8" t="s">
        <v>79</v>
      </c>
      <c r="B4013" s="9"/>
      <c r="C4013" s="9">
        <v>1</v>
      </c>
      <c r="D4013" s="9">
        <v>1</v>
      </c>
    </row>
    <row r="4014" spans="1:4" x14ac:dyDescent="0.35">
      <c r="A4014" s="8" t="s">
        <v>500</v>
      </c>
      <c r="B4014" s="9"/>
      <c r="C4014" s="9">
        <v>1</v>
      </c>
      <c r="D4014" s="9">
        <v>1</v>
      </c>
    </row>
    <row r="4015" spans="1:4" x14ac:dyDescent="0.35">
      <c r="A4015" s="8" t="s">
        <v>1667</v>
      </c>
      <c r="B4015" s="9"/>
      <c r="C4015" s="9">
        <v>1</v>
      </c>
      <c r="D4015" s="9">
        <v>1</v>
      </c>
    </row>
    <row r="4016" spans="1:4" x14ac:dyDescent="0.35">
      <c r="A4016" s="8" t="s">
        <v>1661</v>
      </c>
      <c r="B4016" s="9"/>
      <c r="C4016" s="9">
        <v>1</v>
      </c>
      <c r="D4016" s="9">
        <v>1</v>
      </c>
    </row>
    <row r="4017" spans="1:4" x14ac:dyDescent="0.35">
      <c r="A4017" s="8" t="s">
        <v>1676</v>
      </c>
      <c r="B4017" s="9"/>
      <c r="C4017" s="9">
        <v>1</v>
      </c>
      <c r="D4017" s="9">
        <v>1</v>
      </c>
    </row>
    <row r="4018" spans="1:4" x14ac:dyDescent="0.35">
      <c r="A4018" s="8" t="s">
        <v>1639</v>
      </c>
      <c r="B4018" s="9"/>
      <c r="C4018" s="9">
        <v>1</v>
      </c>
      <c r="D4018" s="9">
        <v>1</v>
      </c>
    </row>
    <row r="4019" spans="1:4" x14ac:dyDescent="0.35">
      <c r="A4019" s="8" t="s">
        <v>331</v>
      </c>
      <c r="B4019" s="9"/>
      <c r="C4019" s="9">
        <v>1</v>
      </c>
      <c r="D4019" s="9">
        <v>1</v>
      </c>
    </row>
    <row r="4020" spans="1:4" x14ac:dyDescent="0.35">
      <c r="A4020" s="8" t="s">
        <v>1638</v>
      </c>
      <c r="B4020" s="9"/>
      <c r="C4020" s="9">
        <v>1</v>
      </c>
      <c r="D4020" s="9">
        <v>1</v>
      </c>
    </row>
    <row r="4021" spans="1:4" x14ac:dyDescent="0.35">
      <c r="A4021" s="8" t="s">
        <v>722</v>
      </c>
      <c r="B4021" s="9"/>
      <c r="C4021" s="9">
        <v>1</v>
      </c>
      <c r="D4021" s="9">
        <v>1</v>
      </c>
    </row>
    <row r="4022" spans="1:4" x14ac:dyDescent="0.35">
      <c r="A4022" s="8" t="s">
        <v>2153</v>
      </c>
      <c r="B4022" s="9"/>
      <c r="C4022" s="9">
        <v>1</v>
      </c>
      <c r="D4022" s="9">
        <v>1</v>
      </c>
    </row>
    <row r="4023" spans="1:4" x14ac:dyDescent="0.35">
      <c r="A4023" s="8" t="s">
        <v>1625</v>
      </c>
      <c r="B4023" s="9"/>
      <c r="C4023" s="9">
        <v>1</v>
      </c>
      <c r="D4023" s="9">
        <v>1</v>
      </c>
    </row>
    <row r="4024" spans="1:4" x14ac:dyDescent="0.35">
      <c r="A4024" s="8" t="s">
        <v>1635</v>
      </c>
      <c r="B4024" s="9"/>
      <c r="C4024" s="9">
        <v>1</v>
      </c>
      <c r="D4024" s="9">
        <v>1</v>
      </c>
    </row>
    <row r="4025" spans="1:4" x14ac:dyDescent="0.35">
      <c r="A4025" s="8" t="s">
        <v>1636</v>
      </c>
      <c r="B4025" s="9"/>
      <c r="C4025" s="9">
        <v>1</v>
      </c>
      <c r="D4025" s="9">
        <v>1</v>
      </c>
    </row>
    <row r="4026" spans="1:4" x14ac:dyDescent="0.35">
      <c r="A4026" s="8" t="s">
        <v>1634</v>
      </c>
      <c r="B4026" s="9"/>
      <c r="C4026" s="9">
        <v>1</v>
      </c>
      <c r="D4026" s="9">
        <v>1</v>
      </c>
    </row>
    <row r="4027" spans="1:4" x14ac:dyDescent="0.35">
      <c r="A4027" s="8" t="s">
        <v>640</v>
      </c>
      <c r="B4027" s="9"/>
      <c r="C4027" s="9">
        <v>1</v>
      </c>
      <c r="D4027" s="9">
        <v>1</v>
      </c>
    </row>
    <row r="4028" spans="1:4" x14ac:dyDescent="0.35">
      <c r="A4028" s="8" t="s">
        <v>1660</v>
      </c>
      <c r="B4028" s="9"/>
      <c r="C4028" s="9">
        <v>1</v>
      </c>
      <c r="D4028" s="9">
        <v>1</v>
      </c>
    </row>
    <row r="4029" spans="1:4" x14ac:dyDescent="0.35">
      <c r="A4029" s="8" t="s">
        <v>2155</v>
      </c>
      <c r="B4029" s="9"/>
      <c r="C4029" s="9">
        <v>1</v>
      </c>
      <c r="D4029" s="9">
        <v>1</v>
      </c>
    </row>
    <row r="4030" spans="1:4" x14ac:dyDescent="0.35">
      <c r="A4030" s="16" t="s">
        <v>2215</v>
      </c>
      <c r="B4030" s="17">
        <v>24</v>
      </c>
      <c r="C4030" s="17">
        <v>85</v>
      </c>
      <c r="D4030" s="17">
        <v>109</v>
      </c>
    </row>
    <row r="4031" spans="1:4" s="6" customFormat="1" x14ac:dyDescent="0.35"/>
    <row r="4032" spans="1:4" s="6" customFormat="1" x14ac:dyDescent="0.35"/>
    <row r="4033" s="6" customFormat="1" x14ac:dyDescent="0.35"/>
    <row r="4034" s="6" customFormat="1" x14ac:dyDescent="0.35"/>
    <row r="4035" s="6" customFormat="1" x14ac:dyDescent="0.35"/>
    <row r="4036" s="6" customFormat="1" x14ac:dyDescent="0.35"/>
    <row r="4037" s="6" customFormat="1" x14ac:dyDescent="0.35"/>
    <row r="4038" s="6" customFormat="1" x14ac:dyDescent="0.35"/>
    <row r="4039" s="6" customFormat="1" x14ac:dyDescent="0.35"/>
    <row r="4040" s="6" customFormat="1" x14ac:dyDescent="0.35"/>
    <row r="4041" s="6" customFormat="1" x14ac:dyDescent="0.35"/>
    <row r="4042" s="6" customFormat="1" x14ac:dyDescent="0.35"/>
    <row r="4043" s="6" customFormat="1" x14ac:dyDescent="0.35"/>
    <row r="4044" s="6" customFormat="1" x14ac:dyDescent="0.35"/>
    <row r="4045" s="6" customFormat="1" x14ac:dyDescent="0.35"/>
    <row r="4046" s="6" customFormat="1" x14ac:dyDescent="0.35"/>
    <row r="4047" s="6" customFormat="1" x14ac:dyDescent="0.35"/>
    <row r="4048" s="6" customFormat="1" x14ac:dyDescent="0.35"/>
    <row r="4049" spans="1:4" s="6" customFormat="1" x14ac:dyDescent="0.35"/>
    <row r="4050" spans="1:4" s="6" customFormat="1" x14ac:dyDescent="0.35"/>
    <row r="4051" spans="1:4" s="6" customFormat="1" x14ac:dyDescent="0.35"/>
    <row r="4052" spans="1:4" s="6" customFormat="1" x14ac:dyDescent="0.35"/>
    <row r="4053" spans="1:4" x14ac:dyDescent="0.35">
      <c r="A4053" s="15" t="s">
        <v>2214</v>
      </c>
      <c r="B4053" s="15" t="s">
        <v>2524</v>
      </c>
      <c r="C4053" s="15" t="s">
        <v>575</v>
      </c>
      <c r="D4053" s="15" t="s">
        <v>2215</v>
      </c>
    </row>
    <row r="4054" spans="1:4" x14ac:dyDescent="0.35">
      <c r="A4054" s="8" t="s">
        <v>190</v>
      </c>
      <c r="B4054" s="9">
        <v>5</v>
      </c>
      <c r="C4054" s="9">
        <v>2</v>
      </c>
      <c r="D4054" s="9">
        <v>7</v>
      </c>
    </row>
    <row r="4055" spans="1:4" x14ac:dyDescent="0.35">
      <c r="A4055" s="8" t="s">
        <v>98</v>
      </c>
      <c r="B4055" s="9">
        <v>2</v>
      </c>
      <c r="C4055" s="9">
        <v>10</v>
      </c>
      <c r="D4055" s="9">
        <v>12</v>
      </c>
    </row>
    <row r="4056" spans="1:4" x14ac:dyDescent="0.35">
      <c r="A4056" s="8" t="s">
        <v>650</v>
      </c>
      <c r="B4056" s="9">
        <v>2</v>
      </c>
      <c r="C4056" s="9">
        <v>7</v>
      </c>
      <c r="D4056" s="9">
        <v>9</v>
      </c>
    </row>
    <row r="4057" spans="1:4" x14ac:dyDescent="0.35">
      <c r="A4057" s="8" t="s">
        <v>235</v>
      </c>
      <c r="B4057" s="9">
        <v>2</v>
      </c>
      <c r="C4057" s="9">
        <v>4</v>
      </c>
      <c r="D4057" s="9">
        <v>6</v>
      </c>
    </row>
    <row r="4058" spans="1:4" x14ac:dyDescent="0.35">
      <c r="A4058" s="8" t="s">
        <v>735</v>
      </c>
      <c r="B4058" s="9">
        <v>1</v>
      </c>
      <c r="C4058" s="9">
        <v>3</v>
      </c>
      <c r="D4058" s="9">
        <v>4</v>
      </c>
    </row>
    <row r="4059" spans="1:4" x14ac:dyDescent="0.35">
      <c r="A4059" s="8" t="s">
        <v>169</v>
      </c>
      <c r="B4059" s="9"/>
      <c r="C4059" s="9">
        <v>5</v>
      </c>
      <c r="D4059" s="9">
        <v>5</v>
      </c>
    </row>
    <row r="4060" spans="1:4" x14ac:dyDescent="0.35">
      <c r="A4060" s="8" t="s">
        <v>591</v>
      </c>
      <c r="B4060" s="9"/>
      <c r="C4060" s="9">
        <v>4</v>
      </c>
      <c r="D4060" s="9">
        <v>4</v>
      </c>
    </row>
    <row r="4061" spans="1:4" x14ac:dyDescent="0.35">
      <c r="A4061" s="8" t="s">
        <v>1680</v>
      </c>
      <c r="B4061" s="9"/>
      <c r="C4061" s="9">
        <v>3</v>
      </c>
      <c r="D4061" s="9">
        <v>3</v>
      </c>
    </row>
    <row r="4062" spans="1:4" x14ac:dyDescent="0.35">
      <c r="A4062" s="8" t="s">
        <v>1210</v>
      </c>
      <c r="B4062" s="9"/>
      <c r="C4062" s="9">
        <v>3</v>
      </c>
      <c r="D4062" s="9">
        <v>3</v>
      </c>
    </row>
    <row r="4063" spans="1:4" x14ac:dyDescent="0.35">
      <c r="A4063" s="8" t="s">
        <v>1647</v>
      </c>
      <c r="B4063" s="9"/>
      <c r="C4063" s="9">
        <v>3</v>
      </c>
      <c r="D4063" s="9">
        <v>3</v>
      </c>
    </row>
    <row r="4064" spans="1:4" s="6" customFormat="1" x14ac:dyDescent="0.35">
      <c r="A4064" s="8" t="s">
        <v>761</v>
      </c>
      <c r="B4064" s="9">
        <v>1</v>
      </c>
      <c r="C4064" s="9">
        <v>2</v>
      </c>
      <c r="D4064" s="9">
        <v>3</v>
      </c>
    </row>
    <row r="4065" spans="1:4" s="6" customFormat="1" x14ac:dyDescent="0.35">
      <c r="A4065" s="8" t="s">
        <v>2570</v>
      </c>
      <c r="B4065" s="9">
        <v>1</v>
      </c>
      <c r="C4065" s="9"/>
      <c r="D4065" s="9">
        <v>1</v>
      </c>
    </row>
    <row r="4066" spans="1:4" x14ac:dyDescent="0.35">
      <c r="A4066" s="8" t="s">
        <v>2574</v>
      </c>
      <c r="B4066" s="9">
        <v>1</v>
      </c>
      <c r="C4066" s="9"/>
      <c r="D4066" s="9">
        <v>1</v>
      </c>
    </row>
    <row r="4067" spans="1:4" x14ac:dyDescent="0.35">
      <c r="A4067" s="8" t="s">
        <v>2635</v>
      </c>
      <c r="B4067" s="9">
        <v>1</v>
      </c>
      <c r="C4067" s="9"/>
      <c r="D4067" s="9">
        <v>1</v>
      </c>
    </row>
    <row r="4068" spans="1:4" x14ac:dyDescent="0.35">
      <c r="A4068" s="8" t="s">
        <v>2621</v>
      </c>
      <c r="B4068" s="9">
        <v>1</v>
      </c>
      <c r="C4068" s="9"/>
      <c r="D4068" s="9">
        <v>1</v>
      </c>
    </row>
    <row r="4069" spans="1:4" x14ac:dyDescent="0.35">
      <c r="A4069" s="8" t="s">
        <v>95</v>
      </c>
      <c r="B4069" s="9"/>
      <c r="C4069" s="9">
        <v>2</v>
      </c>
      <c r="D4069" s="9">
        <v>2</v>
      </c>
    </row>
    <row r="4070" spans="1:4" x14ac:dyDescent="0.35">
      <c r="A4070" s="8" t="s">
        <v>790</v>
      </c>
      <c r="B4070" s="9"/>
      <c r="C4070" s="9">
        <v>2</v>
      </c>
      <c r="D4070" s="9">
        <v>2</v>
      </c>
    </row>
    <row r="4071" spans="1:4" x14ac:dyDescent="0.35">
      <c r="A4071" s="8" t="s">
        <v>2609</v>
      </c>
      <c r="B4071" s="9"/>
      <c r="C4071" s="9">
        <v>2</v>
      </c>
      <c r="D4071" s="9">
        <v>2</v>
      </c>
    </row>
    <row r="4072" spans="1:4" x14ac:dyDescent="0.35">
      <c r="A4072" s="8" t="s">
        <v>266</v>
      </c>
      <c r="B4072" s="9"/>
      <c r="C4072" s="9">
        <v>2</v>
      </c>
      <c r="D4072" s="9">
        <v>2</v>
      </c>
    </row>
    <row r="4073" spans="1:4" x14ac:dyDescent="0.35">
      <c r="A4073" s="8" t="s">
        <v>1659</v>
      </c>
      <c r="B4073" s="9"/>
      <c r="C4073" s="9">
        <v>2</v>
      </c>
      <c r="D4073" s="9">
        <v>2</v>
      </c>
    </row>
    <row r="4074" spans="1:4" x14ac:dyDescent="0.35">
      <c r="A4074" s="8" t="s">
        <v>1719</v>
      </c>
      <c r="B4074" s="9"/>
      <c r="C4074" s="9">
        <v>1</v>
      </c>
      <c r="D4074" s="9">
        <v>1</v>
      </c>
    </row>
    <row r="4075" spans="1:4" x14ac:dyDescent="0.35">
      <c r="A4075" s="8" t="s">
        <v>1633</v>
      </c>
      <c r="B4075" s="9"/>
      <c r="C4075" s="9">
        <v>1</v>
      </c>
      <c r="D4075" s="9">
        <v>1</v>
      </c>
    </row>
    <row r="4076" spans="1:4" x14ac:dyDescent="0.35">
      <c r="A4076" s="8" t="s">
        <v>416</v>
      </c>
      <c r="B4076" s="9"/>
      <c r="C4076" s="9">
        <v>1</v>
      </c>
      <c r="D4076" s="9">
        <v>1</v>
      </c>
    </row>
    <row r="4077" spans="1:4" x14ac:dyDescent="0.35">
      <c r="A4077" s="8" t="s">
        <v>1649</v>
      </c>
      <c r="B4077" s="9"/>
      <c r="C4077" s="9">
        <v>1</v>
      </c>
      <c r="D4077" s="9">
        <v>1</v>
      </c>
    </row>
    <row r="4078" spans="1:4" x14ac:dyDescent="0.35">
      <c r="A4078" s="8" t="s">
        <v>1558</v>
      </c>
      <c r="B4078" s="9"/>
      <c r="C4078" s="9">
        <v>1</v>
      </c>
      <c r="D4078" s="9">
        <v>1</v>
      </c>
    </row>
    <row r="4079" spans="1:4" x14ac:dyDescent="0.35">
      <c r="A4079" s="8" t="s">
        <v>1672</v>
      </c>
      <c r="B4079" s="9"/>
      <c r="C4079" s="9">
        <v>1</v>
      </c>
      <c r="D4079" s="9">
        <v>1</v>
      </c>
    </row>
    <row r="4080" spans="1:4" x14ac:dyDescent="0.35">
      <c r="A4080" s="8" t="s">
        <v>2130</v>
      </c>
      <c r="B4080" s="9"/>
      <c r="C4080" s="9">
        <v>1</v>
      </c>
      <c r="D4080" s="9">
        <v>1</v>
      </c>
    </row>
    <row r="4081" spans="1:4" x14ac:dyDescent="0.35">
      <c r="A4081" s="8" t="s">
        <v>1689</v>
      </c>
      <c r="B4081" s="9"/>
      <c r="C4081" s="9">
        <v>1</v>
      </c>
      <c r="D4081" s="9">
        <v>1</v>
      </c>
    </row>
    <row r="4082" spans="1:4" x14ac:dyDescent="0.35">
      <c r="A4082" s="8" t="s">
        <v>1637</v>
      </c>
      <c r="B4082" s="9"/>
      <c r="C4082" s="9">
        <v>1</v>
      </c>
      <c r="D4082" s="9">
        <v>1</v>
      </c>
    </row>
    <row r="4083" spans="1:4" x14ac:dyDescent="0.35">
      <c r="A4083" s="8" t="s">
        <v>1544</v>
      </c>
      <c r="B4083" s="9"/>
      <c r="C4083" s="9">
        <v>1</v>
      </c>
      <c r="D4083" s="9">
        <v>1</v>
      </c>
    </row>
    <row r="4084" spans="1:4" x14ac:dyDescent="0.35">
      <c r="A4084" s="8" t="s">
        <v>1378</v>
      </c>
      <c r="B4084" s="9"/>
      <c r="C4084" s="9">
        <v>1</v>
      </c>
      <c r="D4084" s="9">
        <v>1</v>
      </c>
    </row>
    <row r="4085" spans="1:4" x14ac:dyDescent="0.35">
      <c r="A4085" s="8" t="s">
        <v>745</v>
      </c>
      <c r="B4085" s="9"/>
      <c r="C4085" s="9">
        <v>1</v>
      </c>
      <c r="D4085" s="9">
        <v>1</v>
      </c>
    </row>
    <row r="4086" spans="1:4" x14ac:dyDescent="0.35">
      <c r="A4086" s="8" t="s">
        <v>2154</v>
      </c>
      <c r="B4086" s="9"/>
      <c r="C4086" s="9">
        <v>1</v>
      </c>
      <c r="D4086" s="9">
        <v>1</v>
      </c>
    </row>
    <row r="4087" spans="1:4" x14ac:dyDescent="0.35">
      <c r="A4087" s="8" t="s">
        <v>1627</v>
      </c>
      <c r="B4087" s="9"/>
      <c r="C4087" s="9">
        <v>1</v>
      </c>
      <c r="D4087" s="9">
        <v>1</v>
      </c>
    </row>
    <row r="4088" spans="1:4" s="6" customFormat="1" x14ac:dyDescent="0.35">
      <c r="A4088" s="8" t="s">
        <v>1666</v>
      </c>
      <c r="B4088" s="9"/>
      <c r="C4088" s="9">
        <v>1</v>
      </c>
      <c r="D4088" s="9">
        <v>1</v>
      </c>
    </row>
    <row r="4089" spans="1:4" s="6" customFormat="1" x14ac:dyDescent="0.35">
      <c r="A4089" s="8" t="s">
        <v>1651</v>
      </c>
      <c r="B4089" s="9"/>
      <c r="C4089" s="9">
        <v>1</v>
      </c>
      <c r="D4089" s="9">
        <v>1</v>
      </c>
    </row>
    <row r="4090" spans="1:4" s="6" customFormat="1" x14ac:dyDescent="0.35">
      <c r="A4090" s="8" t="s">
        <v>1652</v>
      </c>
      <c r="B4090" s="9"/>
      <c r="C4090" s="9">
        <v>1</v>
      </c>
      <c r="D4090" s="9">
        <v>1</v>
      </c>
    </row>
    <row r="4091" spans="1:4" s="6" customFormat="1" x14ac:dyDescent="0.35">
      <c r="A4091" s="8" t="s">
        <v>1650</v>
      </c>
      <c r="B4091" s="9"/>
      <c r="C4091" s="9">
        <v>1</v>
      </c>
      <c r="D4091" s="9">
        <v>1</v>
      </c>
    </row>
    <row r="4092" spans="1:4" s="6" customFormat="1" x14ac:dyDescent="0.35">
      <c r="A4092" s="8" t="s">
        <v>1653</v>
      </c>
      <c r="B4092" s="9"/>
      <c r="C4092" s="9">
        <v>1</v>
      </c>
      <c r="D4092" s="9">
        <v>1</v>
      </c>
    </row>
    <row r="4093" spans="1:4" s="6" customFormat="1" x14ac:dyDescent="0.35">
      <c r="A4093" s="8" t="s">
        <v>1632</v>
      </c>
      <c r="B4093" s="9"/>
      <c r="C4093" s="9">
        <v>1</v>
      </c>
      <c r="D4093" s="9">
        <v>1</v>
      </c>
    </row>
    <row r="4094" spans="1:4" s="6" customFormat="1" x14ac:dyDescent="0.35">
      <c r="A4094" s="8" t="s">
        <v>85</v>
      </c>
      <c r="B4094" s="9"/>
      <c r="C4094" s="9">
        <v>1</v>
      </c>
      <c r="D4094" s="9">
        <v>1</v>
      </c>
    </row>
    <row r="4095" spans="1:4" s="6" customFormat="1" x14ac:dyDescent="0.35">
      <c r="A4095" s="8" t="s">
        <v>1626</v>
      </c>
      <c r="B4095" s="9"/>
      <c r="C4095" s="9">
        <v>1</v>
      </c>
      <c r="D4095" s="9">
        <v>1</v>
      </c>
    </row>
    <row r="4096" spans="1:4" s="6" customFormat="1" x14ac:dyDescent="0.35">
      <c r="A4096" s="8" t="s">
        <v>1562</v>
      </c>
      <c r="B4096" s="9"/>
      <c r="C4096" s="9">
        <v>1</v>
      </c>
      <c r="D4096" s="9">
        <v>1</v>
      </c>
    </row>
    <row r="4097" spans="1:4" s="6" customFormat="1" x14ac:dyDescent="0.35">
      <c r="A4097" s="8" t="s">
        <v>1648</v>
      </c>
      <c r="B4097" s="9"/>
      <c r="C4097" s="9">
        <v>1</v>
      </c>
      <c r="D4097" s="9">
        <v>1</v>
      </c>
    </row>
    <row r="4098" spans="1:4" s="6" customFormat="1" x14ac:dyDescent="0.35">
      <c r="A4098" s="8" t="s">
        <v>331</v>
      </c>
      <c r="B4098" s="9"/>
      <c r="C4098" s="9">
        <v>1</v>
      </c>
      <c r="D4098" s="9">
        <v>1</v>
      </c>
    </row>
    <row r="4099" spans="1:4" s="6" customFormat="1" x14ac:dyDescent="0.35">
      <c r="A4099" s="8" t="s">
        <v>1638</v>
      </c>
      <c r="B4099" s="9"/>
      <c r="C4099" s="9">
        <v>1</v>
      </c>
      <c r="D4099" s="9">
        <v>1</v>
      </c>
    </row>
    <row r="4100" spans="1:4" s="6" customFormat="1" x14ac:dyDescent="0.35">
      <c r="A4100" s="8" t="s">
        <v>1665</v>
      </c>
      <c r="B4100" s="9"/>
      <c r="C4100" s="9">
        <v>1</v>
      </c>
      <c r="D4100" s="9">
        <v>1</v>
      </c>
    </row>
    <row r="4101" spans="1:4" x14ac:dyDescent="0.35">
      <c r="A4101" s="8" t="s">
        <v>1702</v>
      </c>
      <c r="B4101" s="9"/>
      <c r="C4101" s="9">
        <v>1</v>
      </c>
      <c r="D4101" s="9">
        <v>1</v>
      </c>
    </row>
    <row r="4102" spans="1:4" x14ac:dyDescent="0.35">
      <c r="A4102" s="8" t="s">
        <v>2153</v>
      </c>
      <c r="B4102" s="9"/>
      <c r="C4102" s="9">
        <v>1</v>
      </c>
      <c r="D4102" s="9">
        <v>1</v>
      </c>
    </row>
    <row r="4103" spans="1:4" x14ac:dyDescent="0.35">
      <c r="A4103" s="8" t="s">
        <v>1625</v>
      </c>
      <c r="B4103" s="9"/>
      <c r="C4103" s="9">
        <v>1</v>
      </c>
      <c r="D4103" s="9">
        <v>1</v>
      </c>
    </row>
    <row r="4104" spans="1:4" x14ac:dyDescent="0.35">
      <c r="A4104" s="8" t="s">
        <v>1635</v>
      </c>
      <c r="B4104" s="9"/>
      <c r="C4104" s="9">
        <v>1</v>
      </c>
      <c r="D4104" s="9">
        <v>1</v>
      </c>
    </row>
    <row r="4105" spans="1:4" x14ac:dyDescent="0.35">
      <c r="A4105" s="8" t="s">
        <v>1636</v>
      </c>
      <c r="B4105" s="9"/>
      <c r="C4105" s="9">
        <v>1</v>
      </c>
      <c r="D4105" s="9">
        <v>1</v>
      </c>
    </row>
    <row r="4106" spans="1:4" x14ac:dyDescent="0.35">
      <c r="A4106" s="8" t="s">
        <v>1634</v>
      </c>
      <c r="B4106" s="9"/>
      <c r="C4106" s="9">
        <v>1</v>
      </c>
      <c r="D4106" s="9">
        <v>1</v>
      </c>
    </row>
    <row r="4107" spans="1:4" x14ac:dyDescent="0.35">
      <c r="A4107" s="8" t="s">
        <v>1660</v>
      </c>
      <c r="B4107" s="9"/>
      <c r="C4107" s="9">
        <v>1</v>
      </c>
      <c r="D4107" s="9">
        <v>1</v>
      </c>
    </row>
    <row r="4108" spans="1:4" x14ac:dyDescent="0.35">
      <c r="A4108" s="8" t="s">
        <v>2155</v>
      </c>
      <c r="B4108" s="9"/>
      <c r="C4108" s="9">
        <v>1</v>
      </c>
      <c r="D4108" s="9">
        <v>1</v>
      </c>
    </row>
    <row r="4109" spans="1:4" x14ac:dyDescent="0.35">
      <c r="A4109" s="16" t="s">
        <v>2215</v>
      </c>
      <c r="B4109" s="17">
        <v>17</v>
      </c>
      <c r="C4109" s="17">
        <v>91</v>
      </c>
      <c r="D4109" s="17">
        <v>108</v>
      </c>
    </row>
    <row r="4110" spans="1:4" x14ac:dyDescent="0.35">
      <c r="A4110" s="8"/>
      <c r="B4110" s="9"/>
      <c r="C4110" s="9"/>
      <c r="D4110" s="9"/>
    </row>
    <row r="4111" spans="1:4" x14ac:dyDescent="0.35">
      <c r="A4111" s="8"/>
      <c r="B4111" s="9"/>
      <c r="C4111" s="9"/>
      <c r="D4111" s="9"/>
    </row>
    <row r="4112" spans="1:4" x14ac:dyDescent="0.35">
      <c r="A4112" s="8"/>
      <c r="B4112" s="9"/>
      <c r="C4112" s="9"/>
      <c r="D4112" s="9"/>
    </row>
    <row r="4113" spans="1:9" x14ac:dyDescent="0.35">
      <c r="A4113" s="8"/>
      <c r="B4113" s="9"/>
      <c r="C4113" s="9"/>
      <c r="D4113" s="9"/>
    </row>
    <row r="4115" spans="1:9" x14ac:dyDescent="0.35">
      <c r="A4115" s="15" t="s">
        <v>2214</v>
      </c>
      <c r="B4115" s="15" t="s">
        <v>575</v>
      </c>
      <c r="C4115" s="15" t="s">
        <v>651</v>
      </c>
      <c r="D4115" s="15" t="s">
        <v>9</v>
      </c>
      <c r="E4115" s="15" t="s">
        <v>791</v>
      </c>
      <c r="F4115" s="15" t="s">
        <v>2215</v>
      </c>
      <c r="H4115" s="25" t="s">
        <v>2476</v>
      </c>
      <c r="I4115" s="25" t="s">
        <v>2493</v>
      </c>
    </row>
    <row r="4116" spans="1:9" x14ac:dyDescent="0.35">
      <c r="A4116" s="8" t="s">
        <v>169</v>
      </c>
      <c r="B4116" s="9">
        <v>12</v>
      </c>
      <c r="C4116" s="9">
        <v>8</v>
      </c>
      <c r="D4116" s="9">
        <v>1</v>
      </c>
      <c r="E4116" s="9">
        <v>6</v>
      </c>
      <c r="F4116" s="9">
        <v>27</v>
      </c>
      <c r="G4116" t="str">
        <f t="shared" ref="G4116:G4150" si="172">A4116</f>
        <v>windfarms</v>
      </c>
      <c r="H4116">
        <f t="shared" ref="H4116:H4150" si="173">B4116</f>
        <v>12</v>
      </c>
      <c r="I4116">
        <f t="shared" ref="I4116:I4150" si="174">F4116-B4116</f>
        <v>15</v>
      </c>
    </row>
    <row r="4117" spans="1:9" x14ac:dyDescent="0.35">
      <c r="A4117" s="8" t="s">
        <v>98</v>
      </c>
      <c r="B4117" s="9">
        <v>12</v>
      </c>
      <c r="C4117" s="9">
        <v>6</v>
      </c>
      <c r="D4117" s="9">
        <v>2</v>
      </c>
      <c r="E4117" s="9">
        <v>4</v>
      </c>
      <c r="F4117" s="9">
        <v>24</v>
      </c>
      <c r="G4117" s="6" t="str">
        <f t="shared" si="172"/>
        <v>climate change</v>
      </c>
      <c r="H4117" s="6">
        <f t="shared" si="173"/>
        <v>12</v>
      </c>
      <c r="I4117" s="6">
        <f t="shared" si="174"/>
        <v>12</v>
      </c>
    </row>
    <row r="4118" spans="1:9" x14ac:dyDescent="0.35">
      <c r="A4118" s="8" t="s">
        <v>591</v>
      </c>
      <c r="B4118" s="9">
        <v>11</v>
      </c>
      <c r="C4118" s="9">
        <v>4</v>
      </c>
      <c r="D4118" s="9"/>
      <c r="E4118" s="9">
        <v>3</v>
      </c>
      <c r="F4118" s="9">
        <v>18</v>
      </c>
      <c r="G4118" s="6" t="str">
        <f t="shared" si="172"/>
        <v>MPAs</v>
      </c>
      <c r="H4118" s="6">
        <f t="shared" si="173"/>
        <v>11</v>
      </c>
      <c r="I4118" s="6">
        <f t="shared" si="174"/>
        <v>7</v>
      </c>
    </row>
    <row r="4119" spans="1:9" x14ac:dyDescent="0.35">
      <c r="A4119" s="8" t="s">
        <v>650</v>
      </c>
      <c r="B4119" s="9">
        <v>6</v>
      </c>
      <c r="C4119" s="9">
        <v>2</v>
      </c>
      <c r="D4119" s="9"/>
      <c r="E4119" s="9">
        <v>2</v>
      </c>
      <c r="F4119" s="9">
        <v>10</v>
      </c>
      <c r="G4119" s="6" t="str">
        <f t="shared" si="172"/>
        <v>benthic habitats</v>
      </c>
      <c r="H4119" s="6">
        <f t="shared" si="173"/>
        <v>6</v>
      </c>
      <c r="I4119" s="6">
        <f t="shared" si="174"/>
        <v>4</v>
      </c>
    </row>
    <row r="4120" spans="1:9" x14ac:dyDescent="0.35">
      <c r="A4120" s="8" t="s">
        <v>95</v>
      </c>
      <c r="B4120" s="9">
        <v>3</v>
      </c>
      <c r="C4120" s="9">
        <v>1</v>
      </c>
      <c r="D4120" s="9"/>
      <c r="E4120" s="9">
        <v>3</v>
      </c>
      <c r="F4120" s="9">
        <v>7</v>
      </c>
      <c r="G4120" s="6" t="str">
        <f t="shared" si="172"/>
        <v>climate</v>
      </c>
      <c r="H4120" s="6">
        <f t="shared" si="173"/>
        <v>3</v>
      </c>
      <c r="I4120" s="6">
        <f t="shared" si="174"/>
        <v>4</v>
      </c>
    </row>
    <row r="4121" spans="1:9" x14ac:dyDescent="0.35">
      <c r="A4121" s="8" t="s">
        <v>190</v>
      </c>
      <c r="B4121" s="9">
        <v>4</v>
      </c>
      <c r="C4121" s="9">
        <v>1</v>
      </c>
      <c r="D4121" s="9"/>
      <c r="E4121" s="9">
        <v>3</v>
      </c>
      <c r="F4121" s="9">
        <v>8</v>
      </c>
      <c r="G4121" s="6" t="str">
        <f t="shared" si="172"/>
        <v>species interactions</v>
      </c>
      <c r="H4121" s="6">
        <f t="shared" si="173"/>
        <v>4</v>
      </c>
      <c r="I4121" s="6">
        <f t="shared" si="174"/>
        <v>4</v>
      </c>
    </row>
    <row r="4122" spans="1:9" x14ac:dyDescent="0.35">
      <c r="A4122" s="8" t="s">
        <v>863</v>
      </c>
      <c r="B4122" s="9"/>
      <c r="C4122" s="9">
        <v>3</v>
      </c>
      <c r="D4122" s="9"/>
      <c r="E4122" s="9"/>
      <c r="F4122" s="9">
        <v>3</v>
      </c>
      <c r="G4122" s="6" t="str">
        <f t="shared" si="172"/>
        <v>closed areas</v>
      </c>
      <c r="H4122" s="6">
        <f t="shared" si="173"/>
        <v>0</v>
      </c>
      <c r="I4122" s="6">
        <f t="shared" si="174"/>
        <v>3</v>
      </c>
    </row>
    <row r="4123" spans="1:9" x14ac:dyDescent="0.35">
      <c r="A4123" s="8" t="s">
        <v>266</v>
      </c>
      <c r="B4123" s="9">
        <v>5</v>
      </c>
      <c r="C4123" s="9">
        <v>1</v>
      </c>
      <c r="D4123" s="9"/>
      <c r="E4123" s="9"/>
      <c r="F4123" s="9">
        <v>6</v>
      </c>
      <c r="G4123" s="6" t="str">
        <f>A4123</f>
        <v>marine spatial planning</v>
      </c>
      <c r="H4123" s="6">
        <f>B4123</f>
        <v>5</v>
      </c>
      <c r="I4123" s="6">
        <f>F4123-B4123</f>
        <v>1</v>
      </c>
    </row>
    <row r="4124" spans="1:9" x14ac:dyDescent="0.35">
      <c r="A4124" s="8" t="s">
        <v>1819</v>
      </c>
      <c r="B4124" s="9">
        <v>4</v>
      </c>
      <c r="C4124" s="9"/>
      <c r="D4124" s="9"/>
      <c r="E4124" s="9"/>
      <c r="F4124" s="9">
        <v>4</v>
      </c>
      <c r="G4124" s="6" t="str">
        <f>A4124</f>
        <v>habitat degradation</v>
      </c>
      <c r="H4124" s="6">
        <f>B4124</f>
        <v>4</v>
      </c>
      <c r="I4124" s="6">
        <f>F4124-B4124</f>
        <v>0</v>
      </c>
    </row>
    <row r="4125" spans="1:9" x14ac:dyDescent="0.35">
      <c r="A4125" s="8" t="s">
        <v>741</v>
      </c>
      <c r="B4125" s="9">
        <v>3</v>
      </c>
      <c r="C4125" s="9"/>
      <c r="D4125" s="9"/>
      <c r="E4125" s="9"/>
      <c r="F4125" s="9">
        <v>3</v>
      </c>
      <c r="G4125" s="6" t="str">
        <f>A4125</f>
        <v>spatial management</v>
      </c>
      <c r="H4125" s="6">
        <f>B4125</f>
        <v>3</v>
      </c>
      <c r="I4125" s="6">
        <f>F4125-B4125</f>
        <v>0</v>
      </c>
    </row>
    <row r="4126" spans="1:9" x14ac:dyDescent="0.35">
      <c r="A4126" s="8" t="s">
        <v>838</v>
      </c>
      <c r="B4126" s="9">
        <v>3</v>
      </c>
      <c r="C4126" s="9"/>
      <c r="D4126" s="9"/>
      <c r="E4126" s="9"/>
      <c r="F4126" s="9">
        <v>3</v>
      </c>
      <c r="G4126" s="6" t="str">
        <f>A4126</f>
        <v>cummulative effects</v>
      </c>
      <c r="H4126" s="6">
        <f>B4126</f>
        <v>3</v>
      </c>
      <c r="I4126" s="6">
        <f>F4126-B4126</f>
        <v>0</v>
      </c>
    </row>
    <row r="4127" spans="1:9" x14ac:dyDescent="0.35">
      <c r="A4127" s="8" t="s">
        <v>790</v>
      </c>
      <c r="B4127" s="9">
        <v>2</v>
      </c>
      <c r="C4127" s="9"/>
      <c r="D4127" s="9"/>
      <c r="E4127" s="9">
        <v>2</v>
      </c>
      <c r="F4127" s="9">
        <v>4</v>
      </c>
      <c r="G4127" s="6" t="str">
        <f>A4127</f>
        <v>commercial fish/shellfish</v>
      </c>
      <c r="H4127" s="6">
        <f>B4127</f>
        <v>2</v>
      </c>
      <c r="I4127" s="6">
        <f>F4127-B4127</f>
        <v>2</v>
      </c>
    </row>
    <row r="4128" spans="1:9" x14ac:dyDescent="0.35">
      <c r="A4128" s="8" t="s">
        <v>944</v>
      </c>
      <c r="B4128" s="9"/>
      <c r="C4128" s="9"/>
      <c r="D4128" s="9"/>
      <c r="E4128" s="9">
        <v>2</v>
      </c>
      <c r="F4128" s="9">
        <v>2</v>
      </c>
      <c r="G4128" s="6" t="str">
        <f>A4128</f>
        <v>bycatch reduction measures</v>
      </c>
      <c r="H4128" s="6">
        <f>B4128</f>
        <v>0</v>
      </c>
      <c r="I4128" s="6">
        <f>F4128-B4128</f>
        <v>2</v>
      </c>
    </row>
    <row r="4129" spans="1:9" x14ac:dyDescent="0.35">
      <c r="A4129" s="8" t="s">
        <v>779</v>
      </c>
      <c r="B4129" s="9"/>
      <c r="C4129" s="9">
        <v>2</v>
      </c>
      <c r="D4129" s="9"/>
      <c r="E4129" s="9"/>
      <c r="F4129" s="9">
        <v>2</v>
      </c>
      <c r="G4129" s="6" t="str">
        <f>A4129</f>
        <v>coastal flatfish</v>
      </c>
      <c r="H4129" s="6">
        <f>B4129</f>
        <v>0</v>
      </c>
      <c r="I4129" s="6">
        <f>F4129-B4129</f>
        <v>2</v>
      </c>
    </row>
    <row r="4130" spans="1:9" x14ac:dyDescent="0.35">
      <c r="A4130" s="8" t="s">
        <v>932</v>
      </c>
      <c r="B4130" s="9"/>
      <c r="C4130" s="9"/>
      <c r="D4130" s="9"/>
      <c r="E4130" s="9">
        <v>2</v>
      </c>
      <c r="F4130" s="9">
        <v>2</v>
      </c>
      <c r="G4130" s="6" t="str">
        <f t="shared" si="172"/>
        <v>dredging</v>
      </c>
      <c r="H4130" s="6">
        <f t="shared" si="173"/>
        <v>0</v>
      </c>
      <c r="I4130" s="6">
        <f t="shared" si="174"/>
        <v>2</v>
      </c>
    </row>
    <row r="4131" spans="1:9" x14ac:dyDescent="0.35">
      <c r="A4131" s="8" t="s">
        <v>934</v>
      </c>
      <c r="B4131" s="9"/>
      <c r="C4131" s="9"/>
      <c r="D4131" s="9"/>
      <c r="E4131" s="9">
        <v>2</v>
      </c>
      <c r="F4131" s="9">
        <v>2</v>
      </c>
      <c r="G4131" s="6" t="str">
        <f t="shared" si="172"/>
        <v>spawning areas</v>
      </c>
      <c r="H4131" s="6">
        <f t="shared" si="173"/>
        <v>0</v>
      </c>
      <c r="I4131" s="6">
        <f t="shared" si="174"/>
        <v>2</v>
      </c>
    </row>
    <row r="4132" spans="1:9" x14ac:dyDescent="0.35">
      <c r="A4132" s="8" t="s">
        <v>92</v>
      </c>
      <c r="B4132" s="9"/>
      <c r="C4132" s="9">
        <v>1</v>
      </c>
      <c r="D4132" s="9">
        <v>1</v>
      </c>
      <c r="E4132" s="9"/>
      <c r="F4132" s="9">
        <v>2</v>
      </c>
      <c r="G4132" s="6" t="str">
        <f t="shared" si="172"/>
        <v>species distribution</v>
      </c>
      <c r="H4132" s="6">
        <f t="shared" si="173"/>
        <v>0</v>
      </c>
      <c r="I4132" s="6">
        <f t="shared" si="174"/>
        <v>2</v>
      </c>
    </row>
    <row r="4133" spans="1:9" x14ac:dyDescent="0.35">
      <c r="A4133" s="8" t="s">
        <v>769</v>
      </c>
      <c r="B4133" s="9"/>
      <c r="C4133" s="9">
        <v>1</v>
      </c>
      <c r="D4133" s="9"/>
      <c r="E4133" s="9"/>
      <c r="F4133" s="9">
        <v>1</v>
      </c>
      <c r="G4133" s="6" t="str">
        <f t="shared" si="172"/>
        <v>change</v>
      </c>
      <c r="H4133" s="6">
        <f t="shared" si="173"/>
        <v>0</v>
      </c>
      <c r="I4133" s="6">
        <f t="shared" si="174"/>
        <v>1</v>
      </c>
    </row>
    <row r="4134" spans="1:9" x14ac:dyDescent="0.35">
      <c r="A4134" s="8" t="s">
        <v>1537</v>
      </c>
      <c r="B4134" s="9"/>
      <c r="C4134" s="9"/>
      <c r="D4134" s="9">
        <v>1</v>
      </c>
      <c r="E4134" s="9"/>
      <c r="F4134" s="9">
        <v>1</v>
      </c>
      <c r="G4134" s="6" t="str">
        <f t="shared" si="172"/>
        <v>demersal fisheries</v>
      </c>
      <c r="H4134" s="6">
        <f t="shared" si="173"/>
        <v>0</v>
      </c>
      <c r="I4134" s="6">
        <f t="shared" si="174"/>
        <v>1</v>
      </c>
    </row>
    <row r="4135" spans="1:9" x14ac:dyDescent="0.35">
      <c r="A4135" s="8" t="s">
        <v>864</v>
      </c>
      <c r="B4135" s="9"/>
      <c r="C4135" s="9">
        <v>1</v>
      </c>
      <c r="D4135" s="9"/>
      <c r="E4135" s="9"/>
      <c r="F4135" s="9">
        <v>1</v>
      </c>
      <c r="G4135" s="6" t="str">
        <f t="shared" si="172"/>
        <v>fisher impacts</v>
      </c>
      <c r="H4135" s="6">
        <f t="shared" si="173"/>
        <v>0</v>
      </c>
      <c r="I4135" s="6">
        <f t="shared" si="174"/>
        <v>1</v>
      </c>
    </row>
    <row r="4137" spans="1:9" x14ac:dyDescent="0.35">
      <c r="A4137" s="8" t="s">
        <v>1659</v>
      </c>
      <c r="B4137" s="9"/>
      <c r="C4137" s="9">
        <v>1</v>
      </c>
      <c r="D4137" s="9"/>
      <c r="E4137" s="9"/>
      <c r="F4137" s="9">
        <v>1</v>
      </c>
      <c r="G4137" s="6" t="str">
        <f t="shared" si="172"/>
        <v>oxygen</v>
      </c>
      <c r="H4137" s="6">
        <f t="shared" si="173"/>
        <v>0</v>
      </c>
      <c r="I4137" s="6">
        <f t="shared" si="174"/>
        <v>1</v>
      </c>
    </row>
    <row r="4138" spans="1:9" x14ac:dyDescent="0.35">
      <c r="A4138" s="8" t="s">
        <v>2192</v>
      </c>
      <c r="B4138" s="9"/>
      <c r="C4138" s="9">
        <v>1</v>
      </c>
      <c r="D4138" s="9"/>
      <c r="E4138" s="9"/>
      <c r="F4138" s="9">
        <v>1</v>
      </c>
      <c r="G4138" s="6" t="str">
        <f t="shared" si="172"/>
        <v>product environment footprint</v>
      </c>
      <c r="H4138" s="6">
        <f t="shared" si="173"/>
        <v>0</v>
      </c>
      <c r="I4138" s="6">
        <f t="shared" si="174"/>
        <v>1</v>
      </c>
    </row>
    <row r="4139" spans="1:9" x14ac:dyDescent="0.35">
      <c r="A4139" s="8" t="s">
        <v>331</v>
      </c>
      <c r="B4139" s="9"/>
      <c r="C4139" s="9"/>
      <c r="D4139" s="9"/>
      <c r="E4139" s="9">
        <v>1</v>
      </c>
      <c r="F4139" s="9">
        <v>1</v>
      </c>
      <c r="G4139" s="6" t="str">
        <f t="shared" si="172"/>
        <v>sensitive habitats</v>
      </c>
      <c r="H4139" s="6">
        <f t="shared" si="173"/>
        <v>0</v>
      </c>
      <c r="I4139" s="6">
        <f t="shared" si="174"/>
        <v>1</v>
      </c>
    </row>
    <row r="4140" spans="1:9" x14ac:dyDescent="0.35">
      <c r="A4140" s="8" t="s">
        <v>946</v>
      </c>
      <c r="B4140" s="9">
        <v>1</v>
      </c>
      <c r="C4140" s="9"/>
      <c r="D4140" s="9"/>
      <c r="E4140" s="9">
        <v>1</v>
      </c>
      <c r="F4140" s="9">
        <v>2</v>
      </c>
      <c r="G4140" s="6" t="str">
        <f t="shared" si="172"/>
        <v>spatial</v>
      </c>
      <c r="H4140" s="6">
        <f t="shared" si="173"/>
        <v>1</v>
      </c>
      <c r="I4140" s="6">
        <f t="shared" si="174"/>
        <v>1</v>
      </c>
    </row>
    <row r="4141" spans="1:9" x14ac:dyDescent="0.35">
      <c r="A4141" s="8" t="s">
        <v>416</v>
      </c>
      <c r="B4141" s="9">
        <v>2</v>
      </c>
      <c r="C4141" s="9"/>
      <c r="D4141" s="9"/>
      <c r="E4141" s="9"/>
      <c r="F4141" s="9">
        <v>2</v>
      </c>
      <c r="G4141" s="6" t="str">
        <f t="shared" si="172"/>
        <v>biodiversity</v>
      </c>
      <c r="H4141" s="6">
        <f t="shared" si="173"/>
        <v>2</v>
      </c>
      <c r="I4141" s="6">
        <f t="shared" si="174"/>
        <v>0</v>
      </c>
    </row>
    <row r="4142" spans="1:9" x14ac:dyDescent="0.35">
      <c r="A4142" s="8" t="s">
        <v>1828</v>
      </c>
      <c r="B4142" s="9">
        <v>2</v>
      </c>
      <c r="C4142" s="9"/>
      <c r="D4142" s="9"/>
      <c r="E4142" s="9"/>
      <c r="F4142" s="9">
        <v>2</v>
      </c>
      <c r="G4142" s="6" t="str">
        <f t="shared" si="172"/>
        <v>biogenic reefs</v>
      </c>
      <c r="H4142" s="6">
        <f t="shared" si="173"/>
        <v>2</v>
      </c>
      <c r="I4142" s="6">
        <f t="shared" si="174"/>
        <v>0</v>
      </c>
    </row>
    <row r="4143" spans="1:9" x14ac:dyDescent="0.35">
      <c r="A4143" s="8" t="s">
        <v>1855</v>
      </c>
      <c r="B4143" s="9">
        <v>1</v>
      </c>
      <c r="C4143" s="9"/>
      <c r="D4143" s="9"/>
      <c r="E4143" s="9"/>
      <c r="F4143" s="9">
        <v>1</v>
      </c>
      <c r="G4143" s="6" t="str">
        <f t="shared" si="172"/>
        <v>circulation</v>
      </c>
      <c r="H4143" s="6">
        <f t="shared" si="173"/>
        <v>1</v>
      </c>
      <c r="I4143" s="6">
        <f t="shared" si="174"/>
        <v>0</v>
      </c>
    </row>
    <row r="4145" spans="1:9" x14ac:dyDescent="0.35">
      <c r="A4145" s="8" t="s">
        <v>738</v>
      </c>
      <c r="B4145" s="9">
        <v>1</v>
      </c>
      <c r="C4145" s="9"/>
      <c r="D4145" s="9"/>
      <c r="E4145" s="9"/>
      <c r="F4145" s="9">
        <v>1</v>
      </c>
      <c r="G4145" s="6" t="str">
        <f t="shared" si="172"/>
        <v>distribution</v>
      </c>
      <c r="H4145" s="6">
        <f t="shared" si="173"/>
        <v>1</v>
      </c>
      <c r="I4145" s="6">
        <f t="shared" si="174"/>
        <v>0</v>
      </c>
    </row>
    <row r="4146" spans="1:9" x14ac:dyDescent="0.35">
      <c r="A4146" s="8" t="s">
        <v>748</v>
      </c>
      <c r="B4146" s="9">
        <v>1</v>
      </c>
      <c r="C4146" s="9"/>
      <c r="D4146" s="9"/>
      <c r="E4146" s="9"/>
      <c r="F4146" s="9">
        <v>1</v>
      </c>
      <c r="G4146" s="6" t="str">
        <f t="shared" si="172"/>
        <v>dynamic interactions</v>
      </c>
      <c r="H4146" s="6">
        <f t="shared" si="173"/>
        <v>1</v>
      </c>
      <c r="I4146" s="6">
        <f t="shared" si="174"/>
        <v>0</v>
      </c>
    </row>
    <row r="4147" spans="1:9" x14ac:dyDescent="0.35">
      <c r="A4147" s="8" t="s">
        <v>1826</v>
      </c>
      <c r="B4147" s="9">
        <v>1</v>
      </c>
      <c r="C4147" s="9"/>
      <c r="D4147" s="9"/>
      <c r="E4147" s="9"/>
      <c r="F4147" s="9">
        <v>1</v>
      </c>
      <c r="G4147" s="6" t="str">
        <f t="shared" si="172"/>
        <v>ecological impacts</v>
      </c>
      <c r="H4147" s="6">
        <f t="shared" si="173"/>
        <v>1</v>
      </c>
      <c r="I4147" s="6">
        <f t="shared" si="174"/>
        <v>0</v>
      </c>
    </row>
    <row r="4148" spans="1:9" x14ac:dyDescent="0.35">
      <c r="A4148" s="8" t="s">
        <v>450</v>
      </c>
      <c r="B4148" s="9">
        <v>1</v>
      </c>
      <c r="C4148" s="9"/>
      <c r="D4148" s="9"/>
      <c r="E4148" s="9"/>
      <c r="F4148" s="9">
        <v>1</v>
      </c>
      <c r="G4148" s="6" t="str">
        <f t="shared" si="172"/>
        <v>economics</v>
      </c>
      <c r="H4148" s="6">
        <f t="shared" si="173"/>
        <v>1</v>
      </c>
      <c r="I4148" s="6">
        <f t="shared" si="174"/>
        <v>0</v>
      </c>
    </row>
    <row r="4149" spans="1:9" x14ac:dyDescent="0.35">
      <c r="A4149" s="8" t="s">
        <v>1831</v>
      </c>
      <c r="B4149" s="9">
        <v>1</v>
      </c>
      <c r="C4149" s="9"/>
      <c r="D4149" s="9"/>
      <c r="E4149" s="9"/>
      <c r="F4149" s="9">
        <v>1</v>
      </c>
      <c r="G4149" s="6" t="str">
        <f t="shared" si="172"/>
        <v>ecosystem integrity</v>
      </c>
      <c r="H4149" s="6">
        <f t="shared" si="173"/>
        <v>1</v>
      </c>
      <c r="I4149" s="6">
        <f t="shared" si="174"/>
        <v>0</v>
      </c>
    </row>
    <row r="4150" spans="1:9" x14ac:dyDescent="0.35">
      <c r="A4150" s="8" t="s">
        <v>963</v>
      </c>
      <c r="B4150" s="9">
        <v>1</v>
      </c>
      <c r="C4150" s="9"/>
      <c r="D4150" s="9"/>
      <c r="E4150" s="9"/>
      <c r="F4150" s="9">
        <v>1</v>
      </c>
      <c r="G4150" s="6" t="str">
        <f t="shared" si="172"/>
        <v>ecosystem productivity</v>
      </c>
      <c r="H4150" s="6">
        <f t="shared" si="173"/>
        <v>1</v>
      </c>
      <c r="I4150" s="6">
        <f t="shared" si="174"/>
        <v>0</v>
      </c>
    </row>
    <row r="4151" spans="1:9" x14ac:dyDescent="0.35">
      <c r="A4151" s="8" t="s">
        <v>1028</v>
      </c>
      <c r="B4151" s="9">
        <v>1</v>
      </c>
      <c r="C4151" s="9"/>
      <c r="D4151" s="9"/>
      <c r="E4151" s="9"/>
      <c r="F4151" s="9">
        <v>1</v>
      </c>
      <c r="G4151" s="6" t="str">
        <f t="shared" ref="G4151:G4173" si="175">A4151</f>
        <v>ecosystem resilience</v>
      </c>
      <c r="H4151" s="6">
        <f t="shared" ref="H4151:H4173" si="176">B4151</f>
        <v>1</v>
      </c>
      <c r="I4151" s="6">
        <f t="shared" ref="I4151:I4173" si="177">F4151-B4151</f>
        <v>0</v>
      </c>
    </row>
    <row r="4152" spans="1:9" x14ac:dyDescent="0.35">
      <c r="A4152" s="8" t="s">
        <v>1053</v>
      </c>
      <c r="B4152" s="9">
        <v>1</v>
      </c>
      <c r="C4152" s="9"/>
      <c r="D4152" s="9"/>
      <c r="E4152" s="9"/>
      <c r="F4152" s="9">
        <v>1</v>
      </c>
      <c r="G4152" s="6" t="str">
        <f t="shared" si="175"/>
        <v>environment</v>
      </c>
      <c r="H4152" s="6">
        <f t="shared" si="176"/>
        <v>1</v>
      </c>
      <c r="I4152" s="6">
        <f t="shared" si="177"/>
        <v>0</v>
      </c>
    </row>
    <row r="4153" spans="1:9" x14ac:dyDescent="0.35">
      <c r="A4153" s="8" t="s">
        <v>1377</v>
      </c>
      <c r="B4153" s="9">
        <v>1</v>
      </c>
      <c r="C4153" s="9"/>
      <c r="D4153" s="9"/>
      <c r="E4153" s="9"/>
      <c r="F4153" s="9">
        <v>1</v>
      </c>
      <c r="G4153" s="6" t="str">
        <f t="shared" si="175"/>
        <v>fish distribution</v>
      </c>
      <c r="H4153" s="6">
        <f t="shared" si="176"/>
        <v>1</v>
      </c>
      <c r="I4153" s="6">
        <f t="shared" si="177"/>
        <v>0</v>
      </c>
    </row>
    <row r="4154" spans="1:9" x14ac:dyDescent="0.35">
      <c r="A4154" s="8" t="s">
        <v>745</v>
      </c>
      <c r="B4154" s="9">
        <v>1</v>
      </c>
      <c r="C4154" s="9"/>
      <c r="D4154" s="9"/>
      <c r="E4154" s="9"/>
      <c r="F4154" s="9">
        <v>1</v>
      </c>
      <c r="G4154" s="6" t="str">
        <f t="shared" si="175"/>
        <v>GES</v>
      </c>
      <c r="H4154" s="6">
        <f t="shared" si="176"/>
        <v>1</v>
      </c>
      <c r="I4154" s="6">
        <f t="shared" si="177"/>
        <v>0</v>
      </c>
    </row>
    <row r="4156" spans="1:9" x14ac:dyDescent="0.35">
      <c r="A4156" s="8" t="s">
        <v>756</v>
      </c>
      <c r="B4156" s="9">
        <v>1</v>
      </c>
      <c r="C4156" s="9"/>
      <c r="D4156" s="9"/>
      <c r="E4156" s="9"/>
      <c r="F4156" s="9">
        <v>1</v>
      </c>
      <c r="G4156" s="6" t="str">
        <f t="shared" si="175"/>
        <v>habitat function</v>
      </c>
      <c r="H4156" s="6">
        <f t="shared" si="176"/>
        <v>1</v>
      </c>
      <c r="I4156" s="6">
        <f t="shared" si="177"/>
        <v>0</v>
      </c>
    </row>
    <row r="4157" spans="1:9" x14ac:dyDescent="0.35">
      <c r="A4157" s="8" t="s">
        <v>1046</v>
      </c>
      <c r="B4157" s="9">
        <v>1</v>
      </c>
      <c r="C4157" s="9"/>
      <c r="D4157" s="9"/>
      <c r="E4157" s="9"/>
      <c r="F4157" s="9">
        <v>1</v>
      </c>
      <c r="G4157" s="6" t="str">
        <f t="shared" si="175"/>
        <v>habitats</v>
      </c>
      <c r="H4157" s="6">
        <f t="shared" si="176"/>
        <v>1</v>
      </c>
      <c r="I4157" s="6">
        <f t="shared" si="177"/>
        <v>0</v>
      </c>
    </row>
    <row r="4158" spans="1:9" x14ac:dyDescent="0.35">
      <c r="A4158" s="8" t="s">
        <v>29</v>
      </c>
      <c r="B4158" s="9">
        <v>1</v>
      </c>
      <c r="C4158" s="9"/>
      <c r="D4158" s="9"/>
      <c r="E4158" s="9"/>
      <c r="F4158" s="9">
        <v>1</v>
      </c>
      <c r="G4158" s="6" t="str">
        <f t="shared" si="175"/>
        <v>human activities</v>
      </c>
      <c r="H4158" s="6">
        <f t="shared" si="176"/>
        <v>1</v>
      </c>
      <c r="I4158" s="6">
        <f t="shared" si="177"/>
        <v>0</v>
      </c>
    </row>
    <row r="4159" spans="1:9" x14ac:dyDescent="0.35">
      <c r="A4159" s="8" t="s">
        <v>744</v>
      </c>
      <c r="B4159" s="9">
        <v>1</v>
      </c>
      <c r="C4159" s="9"/>
      <c r="D4159" s="9"/>
      <c r="E4159" s="9"/>
      <c r="F4159" s="9">
        <v>1</v>
      </c>
      <c r="G4159" s="6" t="str">
        <f t="shared" si="175"/>
        <v>indicators</v>
      </c>
      <c r="H4159" s="6">
        <f t="shared" si="176"/>
        <v>1</v>
      </c>
      <c r="I4159" s="6">
        <f t="shared" si="177"/>
        <v>0</v>
      </c>
    </row>
    <row r="4161" spans="1:9" x14ac:dyDescent="0.35">
      <c r="A4161" s="8" t="s">
        <v>245</v>
      </c>
      <c r="B4161" s="9">
        <v>1</v>
      </c>
      <c r="C4161" s="9"/>
      <c r="D4161" s="9"/>
      <c r="E4161" s="9"/>
      <c r="F4161" s="9">
        <v>1</v>
      </c>
      <c r="G4161" s="6" t="str">
        <f t="shared" si="175"/>
        <v>land-based impacts</v>
      </c>
      <c r="H4161" s="6">
        <f t="shared" si="176"/>
        <v>1</v>
      </c>
      <c r="I4161" s="6">
        <f t="shared" si="177"/>
        <v>0</v>
      </c>
    </row>
    <row r="4162" spans="1:9" x14ac:dyDescent="0.35">
      <c r="A4162" s="8" t="s">
        <v>1804</v>
      </c>
      <c r="B4162" s="9">
        <v>1</v>
      </c>
      <c r="C4162" s="9"/>
      <c r="D4162" s="9"/>
      <c r="E4162" s="9"/>
      <c r="F4162" s="9">
        <v>1</v>
      </c>
      <c r="G4162" s="6" t="str">
        <f t="shared" si="175"/>
        <v>no-take zones</v>
      </c>
      <c r="H4162" s="6">
        <f t="shared" si="176"/>
        <v>1</v>
      </c>
      <c r="I4162" s="6">
        <f t="shared" si="177"/>
        <v>0</v>
      </c>
    </row>
    <row r="4163" spans="1:9" x14ac:dyDescent="0.35">
      <c r="A4163" s="8" t="s">
        <v>1856</v>
      </c>
      <c r="B4163" s="9">
        <v>1</v>
      </c>
      <c r="C4163" s="9"/>
      <c r="D4163" s="9"/>
      <c r="E4163" s="9"/>
      <c r="F4163" s="9">
        <v>1</v>
      </c>
      <c r="G4163" s="6" t="str">
        <f t="shared" si="175"/>
        <v>oceanography</v>
      </c>
      <c r="H4163" s="6">
        <f t="shared" si="176"/>
        <v>1</v>
      </c>
      <c r="I4163" s="6">
        <f t="shared" si="177"/>
        <v>0</v>
      </c>
    </row>
    <row r="4164" spans="1:9" x14ac:dyDescent="0.35">
      <c r="A4164" s="8" t="s">
        <v>1857</v>
      </c>
      <c r="B4164" s="9">
        <v>1</v>
      </c>
      <c r="C4164" s="9"/>
      <c r="D4164" s="9"/>
      <c r="E4164" s="9"/>
      <c r="F4164" s="9">
        <v>1</v>
      </c>
      <c r="G4164" s="6" t="str">
        <f t="shared" si="175"/>
        <v xml:space="preserve">physical disturbance </v>
      </c>
      <c r="H4164" s="6">
        <f t="shared" si="176"/>
        <v>1</v>
      </c>
      <c r="I4164" s="6">
        <f t="shared" si="177"/>
        <v>0</v>
      </c>
    </row>
    <row r="4165" spans="1:9" x14ac:dyDescent="0.35">
      <c r="A4165" s="8" t="s">
        <v>733</v>
      </c>
      <c r="B4165" s="9">
        <v>1</v>
      </c>
      <c r="C4165" s="9"/>
      <c r="D4165" s="9"/>
      <c r="E4165" s="9"/>
      <c r="F4165" s="9">
        <v>1</v>
      </c>
      <c r="G4165" s="6" t="str">
        <f t="shared" si="175"/>
        <v>pressures</v>
      </c>
      <c r="H4165" s="6">
        <f t="shared" si="176"/>
        <v>1</v>
      </c>
      <c r="I4165" s="6">
        <f t="shared" si="177"/>
        <v>0</v>
      </c>
    </row>
    <row r="4166" spans="1:9" x14ac:dyDescent="0.35">
      <c r="A4166" s="8" t="s">
        <v>1210</v>
      </c>
      <c r="B4166" s="9">
        <v>2</v>
      </c>
      <c r="C4166" s="9"/>
      <c r="D4166" s="9"/>
      <c r="E4166" s="9"/>
      <c r="F4166" s="9">
        <v>2</v>
      </c>
      <c r="G4166" s="6" t="str">
        <f t="shared" si="175"/>
        <v>recreational fishing</v>
      </c>
      <c r="H4166" s="6">
        <f t="shared" si="176"/>
        <v>2</v>
      </c>
      <c r="I4166" s="6">
        <f t="shared" si="177"/>
        <v>0</v>
      </c>
    </row>
    <row r="4167" spans="1:9" x14ac:dyDescent="0.35">
      <c r="A4167" s="8" t="s">
        <v>2208</v>
      </c>
      <c r="B4167" s="9">
        <v>1</v>
      </c>
      <c r="C4167" s="9"/>
      <c r="D4167" s="9"/>
      <c r="E4167" s="9"/>
      <c r="F4167" s="9">
        <v>1</v>
      </c>
      <c r="G4167" s="6" t="str">
        <f t="shared" si="175"/>
        <v>seabed disturbance</v>
      </c>
      <c r="H4167" s="6">
        <f t="shared" si="176"/>
        <v>1</v>
      </c>
      <c r="I4167" s="6">
        <f t="shared" si="177"/>
        <v>0</v>
      </c>
    </row>
    <row r="4168" spans="1:9" x14ac:dyDescent="0.35">
      <c r="A4168" s="8" t="s">
        <v>2209</v>
      </c>
      <c r="B4168" s="9">
        <v>1</v>
      </c>
      <c r="C4168" s="9"/>
      <c r="D4168" s="9"/>
      <c r="E4168" s="9"/>
      <c r="F4168" s="9">
        <v>1</v>
      </c>
      <c r="G4168" s="6" t="str">
        <f t="shared" si="175"/>
        <v>seabed impact</v>
      </c>
      <c r="H4168" s="6">
        <f t="shared" si="176"/>
        <v>1</v>
      </c>
      <c r="I4168" s="6">
        <f t="shared" si="177"/>
        <v>0</v>
      </c>
    </row>
    <row r="4169" spans="1:9" x14ac:dyDescent="0.35">
      <c r="A4169" s="8" t="s">
        <v>1822</v>
      </c>
      <c r="B4169" s="9">
        <v>1</v>
      </c>
      <c r="C4169" s="9"/>
      <c r="D4169" s="9"/>
      <c r="E4169" s="9"/>
      <c r="F4169" s="9">
        <v>1</v>
      </c>
      <c r="G4169" s="6" t="str">
        <f t="shared" si="175"/>
        <v>sensitivity</v>
      </c>
      <c r="H4169" s="6">
        <f t="shared" si="176"/>
        <v>1</v>
      </c>
      <c r="I4169" s="6">
        <f t="shared" si="177"/>
        <v>0</v>
      </c>
    </row>
    <row r="4170" spans="1:9" x14ac:dyDescent="0.35">
      <c r="A4170" s="8" t="s">
        <v>569</v>
      </c>
      <c r="B4170" s="9">
        <v>1</v>
      </c>
      <c r="C4170" s="9"/>
      <c r="D4170" s="9"/>
      <c r="E4170" s="9"/>
      <c r="F4170" s="9">
        <v>1</v>
      </c>
      <c r="G4170" s="6" t="str">
        <f t="shared" si="175"/>
        <v>society</v>
      </c>
      <c r="H4170" s="6">
        <f t="shared" si="176"/>
        <v>1</v>
      </c>
      <c r="I4170" s="6">
        <f t="shared" si="177"/>
        <v>0</v>
      </c>
    </row>
    <row r="4171" spans="1:9" x14ac:dyDescent="0.35">
      <c r="A4171" s="8" t="s">
        <v>1716</v>
      </c>
      <c r="B4171" s="9">
        <v>2</v>
      </c>
      <c r="C4171" s="9"/>
      <c r="D4171" s="9"/>
      <c r="E4171" s="9"/>
      <c r="F4171" s="9">
        <v>2</v>
      </c>
      <c r="G4171" s="6" t="str">
        <f t="shared" si="175"/>
        <v>spatial distribution</v>
      </c>
      <c r="H4171" s="6">
        <f t="shared" si="176"/>
        <v>2</v>
      </c>
      <c r="I4171" s="6">
        <f t="shared" si="177"/>
        <v>0</v>
      </c>
    </row>
    <row r="4173" spans="1:9" x14ac:dyDescent="0.35">
      <c r="A4173" s="8" t="s">
        <v>737</v>
      </c>
      <c r="B4173" s="9">
        <v>1</v>
      </c>
      <c r="C4173" s="9"/>
      <c r="D4173" s="9"/>
      <c r="E4173" s="9"/>
      <c r="F4173" s="9">
        <v>1</v>
      </c>
      <c r="G4173" s="6" t="str">
        <f t="shared" si="175"/>
        <v>spatially explicit</v>
      </c>
      <c r="H4173" s="6">
        <f t="shared" si="176"/>
        <v>1</v>
      </c>
      <c r="I4173" s="6">
        <f t="shared" si="177"/>
        <v>0</v>
      </c>
    </row>
    <row r="4174" spans="1:9" x14ac:dyDescent="0.35">
      <c r="A4174" s="8"/>
      <c r="B4174" s="9"/>
      <c r="C4174" s="9"/>
      <c r="D4174" s="9"/>
      <c r="E4174" s="9"/>
      <c r="F4174" s="9"/>
      <c r="G4174" s="6"/>
      <c r="H4174" s="6"/>
      <c r="I4174" s="6"/>
    </row>
    <row r="4176" spans="1:9" x14ac:dyDescent="0.35">
      <c r="A4176" s="15" t="s">
        <v>2214</v>
      </c>
      <c r="B4176" s="15" t="s">
        <v>575</v>
      </c>
      <c r="C4176" s="15" t="s">
        <v>9</v>
      </c>
      <c r="D4176" s="15" t="s">
        <v>791</v>
      </c>
      <c r="E4176" s="15" t="s">
        <v>30</v>
      </c>
      <c r="F4176" s="15" t="s">
        <v>2215</v>
      </c>
      <c r="H4176" s="25" t="s">
        <v>2476</v>
      </c>
      <c r="I4176" s="25" t="s">
        <v>2493</v>
      </c>
    </row>
    <row r="4177" spans="1:9" x14ac:dyDescent="0.35">
      <c r="A4177" s="8" t="s">
        <v>98</v>
      </c>
      <c r="B4177" s="9">
        <v>18</v>
      </c>
      <c r="C4177" s="9">
        <v>7</v>
      </c>
      <c r="D4177" s="9">
        <v>2</v>
      </c>
      <c r="E4177" s="9">
        <v>6</v>
      </c>
      <c r="F4177" s="9">
        <v>33</v>
      </c>
      <c r="G4177" s="6" t="str">
        <f t="shared" ref="G4177:G4213" si="178">A4177</f>
        <v>climate change</v>
      </c>
      <c r="H4177" s="6">
        <f t="shared" ref="H4177:H4213" si="179">B4177</f>
        <v>18</v>
      </c>
      <c r="I4177" s="6">
        <f t="shared" ref="I4177:I4213" si="180">F4177-B4177</f>
        <v>15</v>
      </c>
    </row>
    <row r="4178" spans="1:9" x14ac:dyDescent="0.35">
      <c r="A4178" s="8" t="s">
        <v>169</v>
      </c>
      <c r="B4178" s="9">
        <v>15</v>
      </c>
      <c r="C4178" s="9">
        <v>7</v>
      </c>
      <c r="D4178" s="9">
        <v>2</v>
      </c>
      <c r="E4178" s="9">
        <v>3</v>
      </c>
      <c r="F4178" s="9">
        <v>27</v>
      </c>
      <c r="G4178" s="6" t="str">
        <f t="shared" si="178"/>
        <v>windfarms</v>
      </c>
      <c r="H4178" s="6">
        <f t="shared" si="179"/>
        <v>15</v>
      </c>
      <c r="I4178" s="6">
        <f t="shared" si="180"/>
        <v>12</v>
      </c>
    </row>
    <row r="4179" spans="1:9" x14ac:dyDescent="0.35">
      <c r="A4179" s="8" t="s">
        <v>190</v>
      </c>
      <c r="B4179" s="9">
        <v>6</v>
      </c>
      <c r="C4179" s="9">
        <v>2</v>
      </c>
      <c r="D4179" s="9">
        <v>2</v>
      </c>
      <c r="E4179" s="9">
        <v>5</v>
      </c>
      <c r="F4179" s="9">
        <v>15</v>
      </c>
      <c r="G4179" s="6" t="str">
        <f t="shared" si="178"/>
        <v>species interactions</v>
      </c>
      <c r="H4179" s="6">
        <f t="shared" si="179"/>
        <v>6</v>
      </c>
      <c r="I4179" s="6">
        <f t="shared" si="180"/>
        <v>9</v>
      </c>
    </row>
    <row r="4180" spans="1:9" x14ac:dyDescent="0.35">
      <c r="A4180" s="8" t="s">
        <v>591</v>
      </c>
      <c r="B4180" s="9">
        <v>24</v>
      </c>
      <c r="C4180" s="9">
        <v>3</v>
      </c>
      <c r="D4180" s="9">
        <v>3</v>
      </c>
      <c r="E4180" s="9">
        <v>2</v>
      </c>
      <c r="F4180" s="9">
        <v>32</v>
      </c>
      <c r="G4180" s="6" t="str">
        <f t="shared" si="178"/>
        <v>MPAs</v>
      </c>
      <c r="H4180" s="6">
        <f t="shared" si="179"/>
        <v>24</v>
      </c>
      <c r="I4180" s="6">
        <f t="shared" si="180"/>
        <v>8</v>
      </c>
    </row>
    <row r="4181" spans="1:9" x14ac:dyDescent="0.35">
      <c r="A4181" s="8" t="s">
        <v>28</v>
      </c>
      <c r="B4181" s="9">
        <v>4</v>
      </c>
      <c r="C4181" s="9">
        <v>3</v>
      </c>
      <c r="D4181" s="9"/>
      <c r="E4181" s="9">
        <v>5</v>
      </c>
      <c r="F4181" s="9">
        <v>12</v>
      </c>
      <c r="G4181" s="6" t="str">
        <f t="shared" si="178"/>
        <v>pollution</v>
      </c>
      <c r="H4181" s="6">
        <f t="shared" si="179"/>
        <v>4</v>
      </c>
      <c r="I4181" s="6">
        <f t="shared" si="180"/>
        <v>8</v>
      </c>
    </row>
    <row r="4182" spans="1:9" x14ac:dyDescent="0.35">
      <c r="A4182" s="8" t="s">
        <v>95</v>
      </c>
      <c r="B4182" s="9">
        <v>16</v>
      </c>
      <c r="C4182" s="9">
        <v>2</v>
      </c>
      <c r="D4182" s="9">
        <v>1</v>
      </c>
      <c r="E4182" s="9">
        <v>2</v>
      </c>
      <c r="F4182" s="9">
        <v>21</v>
      </c>
      <c r="G4182" s="6" t="str">
        <f t="shared" si="178"/>
        <v>climate</v>
      </c>
      <c r="H4182" s="6">
        <f t="shared" si="179"/>
        <v>16</v>
      </c>
      <c r="I4182" s="6">
        <f t="shared" si="180"/>
        <v>5</v>
      </c>
    </row>
    <row r="4183" spans="1:9" x14ac:dyDescent="0.35">
      <c r="A4183" s="8" t="s">
        <v>92</v>
      </c>
      <c r="B4183" s="9">
        <v>2</v>
      </c>
      <c r="C4183" s="9">
        <v>2</v>
      </c>
      <c r="D4183" s="9"/>
      <c r="E4183" s="9">
        <v>3</v>
      </c>
      <c r="F4183" s="9">
        <v>7</v>
      </c>
      <c r="G4183" s="6" t="str">
        <f t="shared" si="178"/>
        <v>species distribution</v>
      </c>
      <c r="H4183" s="6">
        <f t="shared" si="179"/>
        <v>2</v>
      </c>
      <c r="I4183" s="6">
        <f t="shared" si="180"/>
        <v>5</v>
      </c>
    </row>
    <row r="4184" spans="1:9" x14ac:dyDescent="0.35">
      <c r="A4184" s="8" t="s">
        <v>650</v>
      </c>
      <c r="B4184" s="9">
        <v>12</v>
      </c>
      <c r="C4184" s="9">
        <v>1</v>
      </c>
      <c r="D4184" s="9"/>
      <c r="E4184" s="9">
        <v>3</v>
      </c>
      <c r="F4184" s="9">
        <v>16</v>
      </c>
      <c r="G4184" s="6" t="str">
        <f t="shared" si="178"/>
        <v>benthic habitats</v>
      </c>
      <c r="H4184" s="6">
        <f t="shared" si="179"/>
        <v>12</v>
      </c>
      <c r="I4184" s="6">
        <f t="shared" si="180"/>
        <v>4</v>
      </c>
    </row>
    <row r="4185" spans="1:9" x14ac:dyDescent="0.35">
      <c r="A4185" s="8" t="s">
        <v>2059</v>
      </c>
      <c r="B4185" s="9"/>
      <c r="C4185" s="9">
        <v>2</v>
      </c>
      <c r="D4185" s="9"/>
      <c r="E4185" s="9">
        <v>2</v>
      </c>
      <c r="F4185" s="9">
        <v>4</v>
      </c>
      <c r="G4185" s="6" t="str">
        <f t="shared" si="178"/>
        <v>other human activities</v>
      </c>
      <c r="H4185" s="6">
        <f t="shared" si="179"/>
        <v>0</v>
      </c>
      <c r="I4185" s="6">
        <f t="shared" si="180"/>
        <v>4</v>
      </c>
    </row>
    <row r="4186" spans="1:9" x14ac:dyDescent="0.35">
      <c r="A4186" s="8" t="s">
        <v>266</v>
      </c>
      <c r="B4186" s="9">
        <v>5</v>
      </c>
      <c r="C4186" s="9">
        <v>2</v>
      </c>
      <c r="D4186" s="9"/>
      <c r="E4186" s="9">
        <v>1</v>
      </c>
      <c r="F4186" s="9">
        <v>8</v>
      </c>
      <c r="G4186" s="6" t="str">
        <f t="shared" si="178"/>
        <v>marine spatial planning</v>
      </c>
      <c r="H4186" s="6">
        <f t="shared" si="179"/>
        <v>5</v>
      </c>
      <c r="I4186" s="6">
        <f t="shared" si="180"/>
        <v>3</v>
      </c>
    </row>
    <row r="4187" spans="1:9" x14ac:dyDescent="0.35">
      <c r="A4187" s="8" t="s">
        <v>416</v>
      </c>
      <c r="B4187" s="9">
        <v>22</v>
      </c>
      <c r="C4187" s="9">
        <v>1</v>
      </c>
      <c r="D4187" s="9"/>
      <c r="E4187" s="9">
        <v>1</v>
      </c>
      <c r="F4187" s="9">
        <v>24</v>
      </c>
      <c r="G4187" s="6" t="str">
        <f t="shared" si="178"/>
        <v>biodiversity</v>
      </c>
      <c r="H4187" s="6">
        <f t="shared" si="179"/>
        <v>22</v>
      </c>
      <c r="I4187" s="6">
        <f t="shared" si="180"/>
        <v>2</v>
      </c>
    </row>
    <row r="4188" spans="1:9" x14ac:dyDescent="0.35">
      <c r="A4188" s="8" t="s">
        <v>741</v>
      </c>
      <c r="B4188" s="9">
        <v>6</v>
      </c>
      <c r="C4188" s="9"/>
      <c r="D4188" s="9"/>
      <c r="E4188" s="9">
        <v>1</v>
      </c>
      <c r="F4188" s="9">
        <v>7</v>
      </c>
      <c r="G4188" s="6" t="str">
        <f>A4188</f>
        <v>spatial management</v>
      </c>
      <c r="H4188" s="6">
        <f>B4188</f>
        <v>6</v>
      </c>
      <c r="I4188" s="6">
        <f>F4188-B4188</f>
        <v>1</v>
      </c>
    </row>
    <row r="4189" spans="1:9" x14ac:dyDescent="0.35">
      <c r="A4189" s="8" t="s">
        <v>194</v>
      </c>
      <c r="B4189" s="9">
        <v>4</v>
      </c>
      <c r="C4189" s="9"/>
      <c r="D4189" s="9"/>
      <c r="E4189" s="9">
        <v>1</v>
      </c>
      <c r="F4189" s="9">
        <v>5</v>
      </c>
      <c r="G4189" s="6" t="str">
        <f>A4189</f>
        <v>essential fish habitats</v>
      </c>
      <c r="H4189" s="6">
        <f>B4189</f>
        <v>4</v>
      </c>
      <c r="I4189" s="6">
        <f>F4189-B4189</f>
        <v>1</v>
      </c>
    </row>
    <row r="4190" spans="1:9" x14ac:dyDescent="0.35">
      <c r="A4190" s="8" t="s">
        <v>645</v>
      </c>
      <c r="B4190" s="9">
        <v>3</v>
      </c>
      <c r="C4190" s="9"/>
      <c r="D4190" s="9"/>
      <c r="E4190" s="9"/>
      <c r="F4190" s="9">
        <v>3</v>
      </c>
      <c r="G4190" s="6" t="str">
        <f>A4190</f>
        <v>fishing</v>
      </c>
      <c r="H4190" s="6">
        <f>B4190</f>
        <v>3</v>
      </c>
      <c r="I4190" s="6">
        <f>F4190-B4190</f>
        <v>0</v>
      </c>
    </row>
    <row r="4191" spans="1:9" x14ac:dyDescent="0.35">
      <c r="A4191" s="8" t="s">
        <v>1032</v>
      </c>
      <c r="B4191" s="9">
        <v>3</v>
      </c>
      <c r="C4191" s="9"/>
      <c r="D4191" s="9"/>
      <c r="E4191" s="9"/>
      <c r="F4191" s="9">
        <v>3</v>
      </c>
      <c r="G4191" s="6" t="str">
        <f>A4191</f>
        <v>functional role of habitat</v>
      </c>
      <c r="H4191" s="6">
        <f>B4191</f>
        <v>3</v>
      </c>
      <c r="I4191" s="6">
        <f>F4191-B4191</f>
        <v>0</v>
      </c>
    </row>
    <row r="4193" spans="1:9" x14ac:dyDescent="0.35">
      <c r="A4193" s="8" t="s">
        <v>103</v>
      </c>
      <c r="B4193" s="9"/>
      <c r="C4193" s="9"/>
      <c r="D4193" s="9"/>
      <c r="E4193" s="9">
        <v>2</v>
      </c>
      <c r="F4193" s="9">
        <v>2</v>
      </c>
      <c r="G4193" s="6" t="str">
        <f t="shared" si="178"/>
        <v xml:space="preserve">climate change </v>
      </c>
      <c r="H4193" s="6">
        <f t="shared" si="179"/>
        <v>0</v>
      </c>
      <c r="I4193" s="6">
        <f t="shared" si="180"/>
        <v>2</v>
      </c>
    </row>
    <row r="4194" spans="1:9" x14ac:dyDescent="0.35">
      <c r="A4194" s="8" t="s">
        <v>790</v>
      </c>
      <c r="B4194" s="9">
        <v>2</v>
      </c>
      <c r="C4194" s="9">
        <v>2</v>
      </c>
      <c r="D4194" s="9"/>
      <c r="E4194" s="9"/>
      <c r="F4194" s="9">
        <v>4</v>
      </c>
      <c r="G4194" s="6" t="str">
        <f t="shared" si="178"/>
        <v>commercial fish/shellfish</v>
      </c>
      <c r="H4194" s="6">
        <f t="shared" si="179"/>
        <v>2</v>
      </c>
      <c r="I4194" s="6">
        <f t="shared" si="180"/>
        <v>2</v>
      </c>
    </row>
    <row r="4195" spans="1:9" x14ac:dyDescent="0.35">
      <c r="A4195" s="8" t="s">
        <v>137</v>
      </c>
      <c r="B4195" s="9"/>
      <c r="C4195" s="9">
        <v>2</v>
      </c>
      <c r="D4195" s="9"/>
      <c r="E4195" s="9"/>
      <c r="F4195" s="9">
        <v>2</v>
      </c>
      <c r="G4195" s="6" t="str">
        <f t="shared" si="178"/>
        <v xml:space="preserve">displacement </v>
      </c>
      <c r="H4195" s="6">
        <f t="shared" si="179"/>
        <v>0</v>
      </c>
      <c r="I4195" s="6">
        <f t="shared" si="180"/>
        <v>2</v>
      </c>
    </row>
    <row r="4196" spans="1:9" x14ac:dyDescent="0.35">
      <c r="A4196" s="8" t="s">
        <v>1465</v>
      </c>
      <c r="B4196" s="9"/>
      <c r="C4196" s="9">
        <v>1</v>
      </c>
      <c r="D4196" s="9"/>
      <c r="E4196" s="9">
        <v>1</v>
      </c>
      <c r="F4196" s="9">
        <v>2</v>
      </c>
      <c r="G4196" s="6" t="str">
        <f t="shared" si="178"/>
        <v>distributional change</v>
      </c>
      <c r="H4196" s="6">
        <f t="shared" si="179"/>
        <v>0</v>
      </c>
      <c r="I4196" s="6">
        <f t="shared" si="180"/>
        <v>2</v>
      </c>
    </row>
    <row r="4197" spans="1:9" x14ac:dyDescent="0.35">
      <c r="A4197" s="8" t="s">
        <v>206</v>
      </c>
      <c r="B4197" s="9">
        <v>1</v>
      </c>
      <c r="C4197" s="9">
        <v>1</v>
      </c>
      <c r="D4197" s="9"/>
      <c r="E4197" s="9">
        <v>1</v>
      </c>
      <c r="F4197" s="9">
        <v>3</v>
      </c>
      <c r="G4197" s="6" t="str">
        <f t="shared" si="178"/>
        <v>habitat</v>
      </c>
      <c r="H4197" s="6">
        <f t="shared" si="179"/>
        <v>1</v>
      </c>
      <c r="I4197" s="6">
        <f t="shared" si="180"/>
        <v>2</v>
      </c>
    </row>
    <row r="4198" spans="1:9" x14ac:dyDescent="0.35">
      <c r="A4198" s="8" t="s">
        <v>1046</v>
      </c>
      <c r="B4198" s="9">
        <v>1</v>
      </c>
      <c r="C4198" s="9"/>
      <c r="D4198" s="9"/>
      <c r="E4198" s="9">
        <v>2</v>
      </c>
      <c r="F4198" s="9">
        <v>3</v>
      </c>
      <c r="G4198" s="6" t="str">
        <f t="shared" si="178"/>
        <v>habitats</v>
      </c>
      <c r="H4198" s="6">
        <f t="shared" si="179"/>
        <v>1</v>
      </c>
      <c r="I4198" s="6">
        <f t="shared" si="180"/>
        <v>2</v>
      </c>
    </row>
    <row r="4199" spans="1:9" x14ac:dyDescent="0.35">
      <c r="A4199" s="8" t="s">
        <v>1461</v>
      </c>
      <c r="B4199" s="9"/>
      <c r="C4199" s="9">
        <v>2</v>
      </c>
      <c r="D4199" s="9"/>
      <c r="E4199" s="9"/>
      <c r="F4199" s="9">
        <v>2</v>
      </c>
      <c r="G4199" s="6" t="str">
        <f t="shared" si="178"/>
        <v>human impact</v>
      </c>
      <c r="H4199" s="6">
        <f t="shared" si="179"/>
        <v>0</v>
      </c>
      <c r="I4199" s="6">
        <f t="shared" si="180"/>
        <v>2</v>
      </c>
    </row>
    <row r="4200" spans="1:9" x14ac:dyDescent="0.35">
      <c r="A4200" s="8" t="s">
        <v>235</v>
      </c>
      <c r="B4200" s="9"/>
      <c r="C4200" s="9">
        <v>1</v>
      </c>
      <c r="D4200" s="9"/>
      <c r="E4200" s="9">
        <v>1</v>
      </c>
      <c r="F4200" s="9">
        <v>2</v>
      </c>
      <c r="G4200" s="6" t="str">
        <f t="shared" si="178"/>
        <v>invasive species</v>
      </c>
      <c r="H4200" s="6">
        <f t="shared" si="179"/>
        <v>0</v>
      </c>
      <c r="I4200" s="6">
        <f t="shared" si="180"/>
        <v>2</v>
      </c>
    </row>
    <row r="4201" spans="1:9" x14ac:dyDescent="0.35">
      <c r="A4201" s="8" t="s">
        <v>239</v>
      </c>
      <c r="B4201" s="9"/>
      <c r="C4201" s="9">
        <v>2</v>
      </c>
      <c r="D4201" s="9"/>
      <c r="E4201" s="9"/>
      <c r="F4201" s="9">
        <v>2</v>
      </c>
      <c r="G4201" s="6" t="str">
        <f t="shared" si="178"/>
        <v>land-based pollution</v>
      </c>
      <c r="H4201" s="6">
        <f t="shared" si="179"/>
        <v>0</v>
      </c>
      <c r="I4201" s="6">
        <f t="shared" si="180"/>
        <v>2</v>
      </c>
    </row>
    <row r="4202" spans="1:9" x14ac:dyDescent="0.35">
      <c r="A4202" s="8" t="s">
        <v>269</v>
      </c>
      <c r="B4202" s="9"/>
      <c r="C4202" s="9"/>
      <c r="D4202" s="9"/>
      <c r="E4202" s="9">
        <v>2</v>
      </c>
      <c r="F4202" s="9">
        <v>2</v>
      </c>
      <c r="G4202" s="6" t="str">
        <f t="shared" si="178"/>
        <v>migratory patterns</v>
      </c>
      <c r="H4202" s="6">
        <f t="shared" si="179"/>
        <v>0</v>
      </c>
      <c r="I4202" s="6">
        <f t="shared" si="180"/>
        <v>2</v>
      </c>
    </row>
    <row r="4203" spans="1:9" x14ac:dyDescent="0.35">
      <c r="A4203" s="8" t="s">
        <v>1066</v>
      </c>
      <c r="B4203" s="9">
        <v>2</v>
      </c>
      <c r="C4203" s="9"/>
      <c r="D4203" s="9"/>
      <c r="E4203" s="9">
        <v>2</v>
      </c>
      <c r="F4203" s="9">
        <v>4</v>
      </c>
      <c r="G4203" s="6" t="str">
        <f t="shared" si="178"/>
        <v>nurseries</v>
      </c>
      <c r="H4203" s="6">
        <f t="shared" si="179"/>
        <v>2</v>
      </c>
      <c r="I4203" s="6">
        <f t="shared" si="180"/>
        <v>2</v>
      </c>
    </row>
    <row r="4204" spans="1:9" x14ac:dyDescent="0.35">
      <c r="A4204" s="8" t="s">
        <v>331</v>
      </c>
      <c r="B4204" s="9"/>
      <c r="C4204" s="9">
        <v>1</v>
      </c>
      <c r="D4204" s="9">
        <v>1</v>
      </c>
      <c r="E4204" s="9"/>
      <c r="F4204" s="9">
        <v>2</v>
      </c>
      <c r="G4204" s="6" t="str">
        <f t="shared" si="178"/>
        <v>sensitive habitats</v>
      </c>
      <c r="H4204" s="6">
        <f t="shared" si="179"/>
        <v>0</v>
      </c>
      <c r="I4204" s="6">
        <f t="shared" si="180"/>
        <v>2</v>
      </c>
    </row>
    <row r="4205" spans="1:9" x14ac:dyDescent="0.35">
      <c r="A4205" s="8" t="s">
        <v>2158</v>
      </c>
      <c r="B4205" s="9"/>
      <c r="C4205" s="9">
        <v>1</v>
      </c>
      <c r="D4205" s="9"/>
      <c r="E4205" s="9"/>
      <c r="F4205" s="9">
        <v>1</v>
      </c>
      <c r="G4205" s="6" t="str">
        <f t="shared" si="178"/>
        <v>active gears</v>
      </c>
      <c r="H4205" s="6">
        <f t="shared" si="179"/>
        <v>0</v>
      </c>
      <c r="I4205" s="6">
        <f t="shared" si="180"/>
        <v>1</v>
      </c>
    </row>
    <row r="4206" spans="1:9" x14ac:dyDescent="0.35">
      <c r="A4206" s="8" t="s">
        <v>2167</v>
      </c>
      <c r="B4206" s="9"/>
      <c r="C4206" s="9">
        <v>1</v>
      </c>
      <c r="D4206" s="9"/>
      <c r="E4206" s="9"/>
      <c r="F4206" s="9">
        <v>1</v>
      </c>
      <c r="G4206" s="6" t="str">
        <f t="shared" si="178"/>
        <v>bottom ecology</v>
      </c>
      <c r="H4206" s="6">
        <f t="shared" si="179"/>
        <v>0</v>
      </c>
      <c r="I4206" s="6">
        <f t="shared" si="180"/>
        <v>1</v>
      </c>
    </row>
    <row r="4207" spans="1:9" x14ac:dyDescent="0.35">
      <c r="A4207" s="8" t="s">
        <v>382</v>
      </c>
      <c r="B4207" s="9"/>
      <c r="C4207" s="9">
        <v>1</v>
      </c>
      <c r="D4207" s="9"/>
      <c r="E4207" s="9"/>
      <c r="F4207" s="9">
        <v>1</v>
      </c>
      <c r="G4207" s="6" t="str">
        <f t="shared" si="178"/>
        <v>cables</v>
      </c>
      <c r="H4207" s="6">
        <f t="shared" si="179"/>
        <v>0</v>
      </c>
      <c r="I4207" s="6">
        <f t="shared" si="180"/>
        <v>1</v>
      </c>
    </row>
    <row r="4208" spans="1:9" x14ac:dyDescent="0.35">
      <c r="A4208" s="8" t="s">
        <v>94</v>
      </c>
      <c r="B4208" s="9"/>
      <c r="C4208" s="9"/>
      <c r="D4208" s="9"/>
      <c r="E4208" s="9">
        <v>1</v>
      </c>
      <c r="F4208" s="9">
        <v>1</v>
      </c>
      <c r="G4208" s="6" t="str">
        <f t="shared" si="178"/>
        <v>climate adaptation</v>
      </c>
      <c r="H4208" s="6">
        <f t="shared" si="179"/>
        <v>0</v>
      </c>
      <c r="I4208" s="6">
        <f t="shared" si="180"/>
        <v>1</v>
      </c>
    </row>
    <row r="4209" spans="1:9" x14ac:dyDescent="0.35">
      <c r="A4209" s="8" t="s">
        <v>2137</v>
      </c>
      <c r="B4209" s="9"/>
      <c r="C4209" s="9">
        <v>1</v>
      </c>
      <c r="D4209" s="9"/>
      <c r="E4209" s="9"/>
      <c r="F4209" s="9">
        <v>1</v>
      </c>
      <c r="G4209" s="6" t="str">
        <f t="shared" si="178"/>
        <v>competition for resources</v>
      </c>
      <c r="H4209" s="6">
        <f t="shared" si="179"/>
        <v>0</v>
      </c>
      <c r="I4209" s="6">
        <f t="shared" si="180"/>
        <v>1</v>
      </c>
    </row>
    <row r="4210" spans="1:9" x14ac:dyDescent="0.35">
      <c r="A4210" s="8" t="s">
        <v>1113</v>
      </c>
      <c r="B4210" s="9">
        <v>2</v>
      </c>
      <c r="C4210" s="9">
        <v>1</v>
      </c>
      <c r="D4210" s="9"/>
      <c r="E4210" s="9"/>
      <c r="F4210" s="9">
        <v>3</v>
      </c>
      <c r="G4210" s="6" t="str">
        <f t="shared" si="178"/>
        <v>competition for space</v>
      </c>
      <c r="H4210" s="6">
        <f t="shared" si="179"/>
        <v>2</v>
      </c>
      <c r="I4210" s="6">
        <f t="shared" si="180"/>
        <v>1</v>
      </c>
    </row>
    <row r="4211" spans="1:9" x14ac:dyDescent="0.35">
      <c r="A4211" s="8" t="s">
        <v>2139</v>
      </c>
      <c r="B4211" s="9"/>
      <c r="C4211" s="9"/>
      <c r="D4211" s="9"/>
      <c r="E4211" s="9">
        <v>1</v>
      </c>
      <c r="F4211" s="9">
        <v>1</v>
      </c>
      <c r="G4211" s="6" t="str">
        <f t="shared" si="178"/>
        <v>data sources</v>
      </c>
      <c r="H4211" s="6">
        <f t="shared" si="179"/>
        <v>0</v>
      </c>
      <c r="I4211" s="6">
        <f t="shared" si="180"/>
        <v>1</v>
      </c>
    </row>
    <row r="4212" spans="1:9" x14ac:dyDescent="0.35">
      <c r="A4212" s="8" t="s">
        <v>960</v>
      </c>
      <c r="B4212" s="9"/>
      <c r="C4212" s="9">
        <v>1</v>
      </c>
      <c r="D4212" s="9"/>
      <c r="E4212" s="9"/>
      <c r="F4212" s="9">
        <v>1</v>
      </c>
      <c r="G4212" s="6" t="str">
        <f t="shared" si="178"/>
        <v>demersal fish</v>
      </c>
      <c r="H4212" s="6">
        <f t="shared" si="179"/>
        <v>0</v>
      </c>
      <c r="I4212" s="6">
        <f t="shared" si="180"/>
        <v>1</v>
      </c>
    </row>
    <row r="4213" spans="1:9" x14ac:dyDescent="0.35">
      <c r="A4213" s="8" t="s">
        <v>2184</v>
      </c>
      <c r="B4213" s="9"/>
      <c r="C4213" s="9">
        <v>1</v>
      </c>
      <c r="D4213" s="9"/>
      <c r="E4213" s="9"/>
      <c r="F4213" s="9">
        <v>1</v>
      </c>
      <c r="G4213" s="6" t="str">
        <f t="shared" si="178"/>
        <v>dispersion</v>
      </c>
      <c r="H4213" s="6">
        <f t="shared" si="179"/>
        <v>0</v>
      </c>
      <c r="I4213" s="6">
        <f t="shared" si="180"/>
        <v>1</v>
      </c>
    </row>
    <row r="4214" spans="1:9" x14ac:dyDescent="0.35">
      <c r="A4214" s="8" t="s">
        <v>458</v>
      </c>
      <c r="B4214" s="9"/>
      <c r="C4214" s="9">
        <v>1</v>
      </c>
      <c r="D4214" s="9"/>
      <c r="E4214" s="9"/>
      <c r="F4214" s="9">
        <v>1</v>
      </c>
      <c r="G4214" s="6" t="str">
        <f t="shared" ref="G4214:G4245" si="181">A4214</f>
        <v>displacement</v>
      </c>
      <c r="H4214" s="6">
        <f t="shared" ref="H4214:H4245" si="182">B4214</f>
        <v>0</v>
      </c>
      <c r="I4214" s="6">
        <f t="shared" ref="I4214:I4245" si="183">F4214-B4214</f>
        <v>1</v>
      </c>
    </row>
    <row r="4215" spans="1:9" x14ac:dyDescent="0.35">
      <c r="A4215" s="8" t="s">
        <v>932</v>
      </c>
      <c r="B4215" s="9"/>
      <c r="C4215" s="9"/>
      <c r="D4215" s="9">
        <v>1</v>
      </c>
      <c r="E4215" s="9"/>
      <c r="F4215" s="9">
        <v>1</v>
      </c>
      <c r="G4215" s="6" t="str">
        <f t="shared" si="181"/>
        <v>dredging</v>
      </c>
      <c r="H4215" s="6">
        <f t="shared" si="182"/>
        <v>0</v>
      </c>
      <c r="I4215" s="6">
        <f t="shared" si="183"/>
        <v>1</v>
      </c>
    </row>
    <row r="4216" spans="1:9" x14ac:dyDescent="0.35">
      <c r="A4216" s="8" t="s">
        <v>176</v>
      </c>
      <c r="B4216" s="9"/>
      <c r="C4216" s="9"/>
      <c r="D4216" s="9"/>
      <c r="E4216" s="9">
        <v>1</v>
      </c>
      <c r="F4216" s="9">
        <v>1</v>
      </c>
      <c r="G4216" s="6" t="str">
        <f t="shared" si="181"/>
        <v>empirical knowledge</v>
      </c>
      <c r="H4216" s="6">
        <f t="shared" si="182"/>
        <v>0</v>
      </c>
      <c r="I4216" s="6">
        <f t="shared" si="183"/>
        <v>1</v>
      </c>
    </row>
    <row r="4218" spans="1:9" x14ac:dyDescent="0.35">
      <c r="A4218" s="8" t="s">
        <v>1000</v>
      </c>
      <c r="B4218" s="9"/>
      <c r="C4218" s="9"/>
      <c r="D4218" s="9"/>
      <c r="E4218" s="9">
        <v>1</v>
      </c>
      <c r="F4218" s="9">
        <v>1</v>
      </c>
      <c r="G4218" s="6" t="str">
        <f t="shared" si="181"/>
        <v>habitat impacts</v>
      </c>
      <c r="H4218" s="6">
        <f t="shared" si="182"/>
        <v>0</v>
      </c>
      <c r="I4218" s="6">
        <f t="shared" si="183"/>
        <v>1</v>
      </c>
    </row>
    <row r="4219" spans="1:9" x14ac:dyDescent="0.35">
      <c r="A4219" s="8" t="s">
        <v>1682</v>
      </c>
      <c r="B4219" s="9"/>
      <c r="C4219" s="9">
        <v>1</v>
      </c>
      <c r="D4219" s="9"/>
      <c r="E4219" s="9"/>
      <c r="F4219" s="9">
        <v>1</v>
      </c>
      <c r="G4219" s="6" t="str">
        <f t="shared" si="181"/>
        <v>humans</v>
      </c>
      <c r="H4219" s="6">
        <f t="shared" si="182"/>
        <v>0</v>
      </c>
      <c r="I4219" s="6">
        <f t="shared" si="183"/>
        <v>1</v>
      </c>
    </row>
    <row r="4220" spans="1:9" x14ac:dyDescent="0.35">
      <c r="A4220" s="8" t="s">
        <v>2116</v>
      </c>
      <c r="B4220" s="9"/>
      <c r="C4220" s="9">
        <v>1</v>
      </c>
      <c r="D4220" s="9"/>
      <c r="E4220" s="9"/>
      <c r="F4220" s="9">
        <v>1</v>
      </c>
      <c r="G4220" s="6" t="str">
        <f t="shared" si="181"/>
        <v>jellyfish</v>
      </c>
      <c r="H4220" s="6">
        <f t="shared" si="182"/>
        <v>0</v>
      </c>
      <c r="I4220" s="6">
        <f t="shared" si="183"/>
        <v>1</v>
      </c>
    </row>
    <row r="4221" spans="1:9" x14ac:dyDescent="0.35">
      <c r="A4221" s="8" t="s">
        <v>521</v>
      </c>
      <c r="B4221" s="9"/>
      <c r="C4221" s="9">
        <v>1</v>
      </c>
      <c r="D4221" s="9"/>
      <c r="E4221" s="9"/>
      <c r="F4221" s="9">
        <v>1</v>
      </c>
      <c r="G4221" s="6" t="str">
        <f t="shared" si="181"/>
        <v>knowledge of fishers</v>
      </c>
      <c r="H4221" s="6">
        <f t="shared" si="182"/>
        <v>0</v>
      </c>
      <c r="I4221" s="6">
        <f t="shared" si="183"/>
        <v>1</v>
      </c>
    </row>
    <row r="4222" spans="1:9" x14ac:dyDescent="0.35">
      <c r="A4222" s="8" t="s">
        <v>245</v>
      </c>
      <c r="B4222" s="9"/>
      <c r="C4222" s="9">
        <v>1</v>
      </c>
      <c r="D4222" s="9"/>
      <c r="E4222" s="9"/>
      <c r="F4222" s="9">
        <v>1</v>
      </c>
      <c r="G4222" s="6" t="str">
        <f t="shared" si="181"/>
        <v>land-based impacts</v>
      </c>
      <c r="H4222" s="6">
        <f t="shared" si="182"/>
        <v>0</v>
      </c>
      <c r="I4222" s="6">
        <f t="shared" si="183"/>
        <v>1</v>
      </c>
    </row>
    <row r="4223" spans="1:9" x14ac:dyDescent="0.35">
      <c r="A4223" s="8" t="s">
        <v>256</v>
      </c>
      <c r="B4223" s="9"/>
      <c r="C4223" s="9"/>
      <c r="D4223" s="9"/>
      <c r="E4223" s="9">
        <v>1</v>
      </c>
      <c r="F4223" s="9">
        <v>1</v>
      </c>
      <c r="G4223" s="6" t="str">
        <f t="shared" si="181"/>
        <v>marine energy</v>
      </c>
      <c r="H4223" s="6">
        <f t="shared" si="182"/>
        <v>0</v>
      </c>
      <c r="I4223" s="6">
        <f t="shared" si="183"/>
        <v>1</v>
      </c>
    </row>
    <row r="4224" spans="1:9" x14ac:dyDescent="0.35">
      <c r="A4224" s="8" t="s">
        <v>933</v>
      </c>
      <c r="B4224" s="9"/>
      <c r="C4224" s="9">
        <v>1</v>
      </c>
      <c r="D4224" s="9"/>
      <c r="E4224" s="9"/>
      <c r="F4224" s="9">
        <v>1</v>
      </c>
      <c r="G4224" s="6" t="str">
        <f t="shared" si="181"/>
        <v>noise</v>
      </c>
      <c r="H4224" s="6">
        <f t="shared" si="182"/>
        <v>0</v>
      </c>
      <c r="I4224" s="6">
        <f t="shared" si="183"/>
        <v>1</v>
      </c>
    </row>
    <row r="4225" spans="1:9" x14ac:dyDescent="0.35">
      <c r="A4225" s="8" t="s">
        <v>2159</v>
      </c>
      <c r="B4225" s="9"/>
      <c r="C4225" s="9">
        <v>1</v>
      </c>
      <c r="D4225" s="9"/>
      <c r="E4225" s="9"/>
      <c r="F4225" s="9">
        <v>1</v>
      </c>
      <c r="G4225" s="6" t="str">
        <f t="shared" si="181"/>
        <v>passive gears</v>
      </c>
      <c r="H4225" s="6">
        <f t="shared" si="182"/>
        <v>0</v>
      </c>
      <c r="I4225" s="6">
        <f t="shared" si="183"/>
        <v>1</v>
      </c>
    </row>
    <row r="4226" spans="1:9" x14ac:dyDescent="0.35">
      <c r="A4226" s="8" t="s">
        <v>1210</v>
      </c>
      <c r="B4226" s="9">
        <v>2</v>
      </c>
      <c r="C4226" s="9"/>
      <c r="D4226" s="9"/>
      <c r="E4226" s="9">
        <v>1</v>
      </c>
      <c r="F4226" s="9">
        <v>3</v>
      </c>
      <c r="G4226" s="6" t="str">
        <f t="shared" si="181"/>
        <v>recreational fishing</v>
      </c>
      <c r="H4226" s="6">
        <f t="shared" si="182"/>
        <v>2</v>
      </c>
      <c r="I4226" s="6">
        <f t="shared" si="183"/>
        <v>1</v>
      </c>
    </row>
    <row r="4227" spans="1:9" x14ac:dyDescent="0.35">
      <c r="A4227" s="8" t="s">
        <v>2183</v>
      </c>
      <c r="B4227" s="9"/>
      <c r="C4227" s="9">
        <v>1</v>
      </c>
      <c r="D4227" s="9"/>
      <c r="E4227" s="9"/>
      <c r="F4227" s="9">
        <v>1</v>
      </c>
      <c r="G4227" s="6" t="str">
        <f t="shared" si="181"/>
        <v>resuspension of sediments</v>
      </c>
      <c r="H4227" s="6">
        <f t="shared" si="182"/>
        <v>0</v>
      </c>
      <c r="I4227" s="6">
        <f t="shared" si="183"/>
        <v>1</v>
      </c>
    </row>
    <row r="4228" spans="1:9" x14ac:dyDescent="0.35">
      <c r="A4228" s="8" t="s">
        <v>324</v>
      </c>
      <c r="B4228" s="9"/>
      <c r="C4228" s="9"/>
      <c r="D4228" s="9"/>
      <c r="E4228" s="9">
        <v>1</v>
      </c>
      <c r="F4228" s="9">
        <v>1</v>
      </c>
      <c r="G4228" s="6" t="str">
        <f t="shared" si="181"/>
        <v>seamounts, canyons</v>
      </c>
      <c r="H4228" s="6">
        <f t="shared" si="182"/>
        <v>0</v>
      </c>
      <c r="I4228" s="6">
        <f t="shared" si="183"/>
        <v>1</v>
      </c>
    </row>
    <row r="4229" spans="1:9" x14ac:dyDescent="0.35">
      <c r="A4229" s="8" t="s">
        <v>1462</v>
      </c>
      <c r="B4229" s="9"/>
      <c r="C4229" s="9">
        <v>1</v>
      </c>
      <c r="D4229" s="9"/>
      <c r="E4229" s="9"/>
      <c r="F4229" s="9">
        <v>1</v>
      </c>
      <c r="G4229" s="6" t="str">
        <f t="shared" si="181"/>
        <v>sediment extraction</v>
      </c>
      <c r="H4229" s="6">
        <f t="shared" si="182"/>
        <v>0</v>
      </c>
      <c r="I4229" s="6">
        <f t="shared" si="183"/>
        <v>1</v>
      </c>
    </row>
    <row r="4230" spans="1:9" x14ac:dyDescent="0.35">
      <c r="A4230" s="8" t="s">
        <v>936</v>
      </c>
      <c r="B4230" s="9"/>
      <c r="C4230" s="9">
        <v>1</v>
      </c>
      <c r="D4230" s="9"/>
      <c r="E4230" s="9"/>
      <c r="F4230" s="9">
        <v>1</v>
      </c>
      <c r="G4230" s="6" t="str">
        <f t="shared" si="181"/>
        <v>seismic activities</v>
      </c>
      <c r="H4230" s="6">
        <f t="shared" si="182"/>
        <v>0</v>
      </c>
      <c r="I4230" s="6">
        <f t="shared" si="183"/>
        <v>1</v>
      </c>
    </row>
    <row r="4231" spans="1:9" x14ac:dyDescent="0.35">
      <c r="A4231" s="8" t="s">
        <v>946</v>
      </c>
      <c r="B4231" s="9"/>
      <c r="C4231" s="9"/>
      <c r="D4231" s="9">
        <v>1</v>
      </c>
      <c r="E4231" s="9"/>
      <c r="F4231" s="9">
        <v>1</v>
      </c>
      <c r="G4231" s="6" t="str">
        <f t="shared" si="181"/>
        <v>spatial</v>
      </c>
      <c r="H4231" s="6">
        <f t="shared" si="182"/>
        <v>0</v>
      </c>
      <c r="I4231" s="6">
        <f t="shared" si="183"/>
        <v>1</v>
      </c>
    </row>
    <row r="4232" spans="1:9" x14ac:dyDescent="0.35">
      <c r="A4232" s="8" t="s">
        <v>340</v>
      </c>
      <c r="B4232" s="9"/>
      <c r="C4232" s="9"/>
      <c r="D4232" s="9"/>
      <c r="E4232" s="9">
        <v>1</v>
      </c>
      <c r="F4232" s="9">
        <v>1</v>
      </c>
      <c r="G4232" s="6" t="str">
        <f t="shared" si="181"/>
        <v xml:space="preserve">spatial / temporal restrictions </v>
      </c>
      <c r="H4232" s="6">
        <f t="shared" si="182"/>
        <v>0</v>
      </c>
      <c r="I4232" s="6">
        <f t="shared" si="183"/>
        <v>1</v>
      </c>
    </row>
    <row r="4234" spans="1:9" x14ac:dyDescent="0.35">
      <c r="A4234" s="8" t="s">
        <v>934</v>
      </c>
      <c r="B4234" s="9"/>
      <c r="C4234" s="9">
        <v>1</v>
      </c>
      <c r="D4234" s="9"/>
      <c r="E4234" s="9"/>
      <c r="F4234" s="9">
        <v>1</v>
      </c>
      <c r="G4234" s="6" t="str">
        <f t="shared" si="181"/>
        <v>spawning areas</v>
      </c>
      <c r="H4234" s="6">
        <f t="shared" si="182"/>
        <v>0</v>
      </c>
      <c r="I4234" s="6">
        <f t="shared" si="183"/>
        <v>1</v>
      </c>
    </row>
    <row r="4235" spans="1:9" x14ac:dyDescent="0.35">
      <c r="A4235" s="8" t="s">
        <v>348</v>
      </c>
      <c r="B4235" s="9"/>
      <c r="C4235" s="9"/>
      <c r="D4235" s="9"/>
      <c r="E4235" s="9">
        <v>1</v>
      </c>
      <c r="F4235" s="9">
        <v>1</v>
      </c>
      <c r="G4235" s="6" t="str">
        <f t="shared" si="181"/>
        <v xml:space="preserve">species spatial evolution </v>
      </c>
      <c r="H4235" s="6">
        <f t="shared" si="182"/>
        <v>0</v>
      </c>
      <c r="I4235" s="6">
        <f t="shared" si="183"/>
        <v>1</v>
      </c>
    </row>
    <row r="4236" spans="1:9" x14ac:dyDescent="0.35">
      <c r="A4236" s="8" t="s">
        <v>384</v>
      </c>
      <c r="B4236" s="9"/>
      <c r="C4236" s="9"/>
      <c r="D4236" s="9"/>
      <c r="E4236" s="9">
        <v>1</v>
      </c>
      <c r="F4236" s="9">
        <v>1</v>
      </c>
      <c r="G4236" s="6" t="str">
        <f t="shared" si="181"/>
        <v>water quality</v>
      </c>
      <c r="H4236" s="6">
        <f t="shared" si="182"/>
        <v>0</v>
      </c>
      <c r="I4236" s="6">
        <f t="shared" si="183"/>
        <v>1</v>
      </c>
    </row>
    <row r="4237" spans="1:9" x14ac:dyDescent="0.35">
      <c r="A4237" s="8" t="s">
        <v>2185</v>
      </c>
      <c r="B4237" s="9">
        <v>1</v>
      </c>
      <c r="C4237" s="9"/>
      <c r="D4237" s="9"/>
      <c r="E4237" s="9"/>
      <c r="F4237" s="9">
        <v>1</v>
      </c>
      <c r="G4237" s="6" t="str">
        <f t="shared" si="181"/>
        <v>antropogenic pressure</v>
      </c>
      <c r="H4237" s="6">
        <f t="shared" si="182"/>
        <v>1</v>
      </c>
      <c r="I4237" s="6">
        <f t="shared" si="183"/>
        <v>0</v>
      </c>
    </row>
    <row r="4238" spans="1:9" x14ac:dyDescent="0.35">
      <c r="A4238" s="8" t="s">
        <v>2108</v>
      </c>
      <c r="B4238" s="9">
        <v>1</v>
      </c>
      <c r="C4238" s="9"/>
      <c r="D4238" s="9"/>
      <c r="E4238" s="9"/>
      <c r="F4238" s="9">
        <v>1</v>
      </c>
      <c r="G4238" s="6" t="str">
        <f t="shared" si="181"/>
        <v>bycatch of PETs</v>
      </c>
      <c r="H4238" s="6">
        <f t="shared" si="182"/>
        <v>1</v>
      </c>
      <c r="I4238" s="6">
        <f t="shared" si="183"/>
        <v>0</v>
      </c>
    </row>
    <row r="4239" spans="1:9" x14ac:dyDescent="0.35">
      <c r="A4239" s="8" t="s">
        <v>109</v>
      </c>
      <c r="B4239" s="9">
        <v>1</v>
      </c>
      <c r="C4239" s="9"/>
      <c r="D4239" s="9"/>
      <c r="E4239" s="9"/>
      <c r="F4239" s="9">
        <v>1</v>
      </c>
      <c r="G4239" s="6" t="str">
        <f t="shared" si="181"/>
        <v>coastal</v>
      </c>
      <c r="H4239" s="6">
        <f t="shared" si="182"/>
        <v>1</v>
      </c>
      <c r="I4239" s="6">
        <f t="shared" si="183"/>
        <v>0</v>
      </c>
    </row>
    <row r="4240" spans="1:9" x14ac:dyDescent="0.35">
      <c r="A4240" s="8" t="s">
        <v>771</v>
      </c>
      <c r="B4240" s="9">
        <v>2</v>
      </c>
      <c r="C4240" s="9"/>
      <c r="D4240" s="9"/>
      <c r="E4240" s="9"/>
      <c r="F4240" s="9">
        <v>2</v>
      </c>
      <c r="G4240" s="6" t="str">
        <f t="shared" si="181"/>
        <v>cohabilitation of activities</v>
      </c>
      <c r="H4240" s="6">
        <f t="shared" si="182"/>
        <v>2</v>
      </c>
      <c r="I4240" s="6">
        <f t="shared" si="183"/>
        <v>0</v>
      </c>
    </row>
    <row r="4241" spans="1:9" x14ac:dyDescent="0.35">
      <c r="A4241" s="8" t="s">
        <v>1064</v>
      </c>
      <c r="B4241" s="9">
        <v>2</v>
      </c>
      <c r="C4241" s="9"/>
      <c r="D4241" s="9"/>
      <c r="E4241" s="9"/>
      <c r="F4241" s="9">
        <v>2</v>
      </c>
      <c r="G4241" s="6" t="str">
        <f t="shared" si="181"/>
        <v>contaminants</v>
      </c>
      <c r="H4241" s="6">
        <f t="shared" si="182"/>
        <v>2</v>
      </c>
      <c r="I4241" s="6">
        <f t="shared" si="183"/>
        <v>0</v>
      </c>
    </row>
    <row r="4242" spans="1:9" x14ac:dyDescent="0.35">
      <c r="A4242" s="8" t="s">
        <v>838</v>
      </c>
      <c r="B4242" s="9">
        <v>1</v>
      </c>
      <c r="C4242" s="9"/>
      <c r="D4242" s="9"/>
      <c r="E4242" s="9"/>
      <c r="F4242" s="9">
        <v>1</v>
      </c>
      <c r="G4242" s="6" t="str">
        <f t="shared" si="181"/>
        <v>cummulative effects</v>
      </c>
      <c r="H4242" s="6">
        <f t="shared" si="182"/>
        <v>1</v>
      </c>
      <c r="I4242" s="6">
        <f t="shared" si="183"/>
        <v>0</v>
      </c>
    </row>
    <row r="4243" spans="1:9" x14ac:dyDescent="0.35">
      <c r="A4243" s="8" t="s">
        <v>450</v>
      </c>
      <c r="B4243" s="9">
        <v>1</v>
      </c>
      <c r="C4243" s="9"/>
      <c r="D4243" s="9"/>
      <c r="E4243" s="9"/>
      <c r="F4243" s="9">
        <v>1</v>
      </c>
      <c r="G4243" s="6" t="str">
        <f t="shared" si="181"/>
        <v>economics</v>
      </c>
      <c r="H4243" s="6">
        <f t="shared" si="182"/>
        <v>1</v>
      </c>
      <c r="I4243" s="6">
        <f t="shared" si="183"/>
        <v>0</v>
      </c>
    </row>
    <row r="4244" spans="1:9" x14ac:dyDescent="0.35">
      <c r="A4244" s="8" t="s">
        <v>1377</v>
      </c>
      <c r="B4244" s="9">
        <v>1</v>
      </c>
      <c r="C4244" s="9"/>
      <c r="D4244" s="9"/>
      <c r="E4244" s="9"/>
      <c r="F4244" s="9">
        <v>1</v>
      </c>
      <c r="G4244" s="6" t="str">
        <f t="shared" si="181"/>
        <v>fish distribution</v>
      </c>
      <c r="H4244" s="6">
        <f t="shared" si="182"/>
        <v>1</v>
      </c>
      <c r="I4244" s="6">
        <f t="shared" si="183"/>
        <v>0</v>
      </c>
    </row>
    <row r="4245" spans="1:9" x14ac:dyDescent="0.35">
      <c r="A4245" s="8" t="s">
        <v>1378</v>
      </c>
      <c r="B4245" s="9">
        <v>1</v>
      </c>
      <c r="C4245" s="9"/>
      <c r="D4245" s="9"/>
      <c r="E4245" s="9"/>
      <c r="F4245" s="9">
        <v>1</v>
      </c>
      <c r="G4245" s="6" t="str">
        <f t="shared" si="181"/>
        <v>fisheries distribution</v>
      </c>
      <c r="H4245" s="6">
        <f t="shared" si="182"/>
        <v>1</v>
      </c>
      <c r="I4245" s="6">
        <f t="shared" si="183"/>
        <v>0</v>
      </c>
    </row>
    <row r="4247" spans="1:9" x14ac:dyDescent="0.35">
      <c r="A4247" s="8" t="s">
        <v>1219</v>
      </c>
      <c r="B4247" s="9">
        <v>1</v>
      </c>
      <c r="C4247" s="9"/>
      <c r="D4247" s="9"/>
      <c r="E4247" s="9"/>
      <c r="F4247" s="9">
        <v>1</v>
      </c>
      <c r="G4247" s="6" t="str">
        <f t="shared" ref="G4247:G4266" si="184">A4247</f>
        <v>fishing new stocks</v>
      </c>
      <c r="H4247" s="6">
        <f t="shared" ref="H4247:H4266" si="185">B4247</f>
        <v>1</v>
      </c>
      <c r="I4247" s="6">
        <f t="shared" ref="I4247:I4266" si="186">F4247-B4247</f>
        <v>0</v>
      </c>
    </row>
    <row r="4249" spans="1:9" x14ac:dyDescent="0.35">
      <c r="A4249" s="8" t="s">
        <v>745</v>
      </c>
      <c r="B4249" s="9">
        <v>1</v>
      </c>
      <c r="C4249" s="9"/>
      <c r="D4249" s="9"/>
      <c r="E4249" s="9"/>
      <c r="F4249" s="9">
        <v>1</v>
      </c>
      <c r="G4249" s="6" t="str">
        <f t="shared" si="184"/>
        <v>GES</v>
      </c>
      <c r="H4249" s="6">
        <f t="shared" si="185"/>
        <v>1</v>
      </c>
      <c r="I4249" s="6">
        <f t="shared" si="186"/>
        <v>0</v>
      </c>
    </row>
    <row r="4250" spans="1:9" x14ac:dyDescent="0.35">
      <c r="A4250" s="8" t="s">
        <v>620</v>
      </c>
      <c r="B4250" s="9">
        <v>1</v>
      </c>
      <c r="C4250" s="9"/>
      <c r="D4250" s="9"/>
      <c r="E4250" s="9"/>
      <c r="F4250" s="9">
        <v>1</v>
      </c>
      <c r="G4250" s="6" t="str">
        <f t="shared" si="184"/>
        <v>global warming</v>
      </c>
      <c r="H4250" s="6">
        <f t="shared" si="185"/>
        <v>1</v>
      </c>
      <c r="I4250" s="6">
        <f t="shared" si="186"/>
        <v>0</v>
      </c>
    </row>
    <row r="4251" spans="1:9" x14ac:dyDescent="0.35">
      <c r="A4251" s="8" t="s">
        <v>1212</v>
      </c>
      <c r="B4251" s="9">
        <v>1</v>
      </c>
      <c r="C4251" s="9"/>
      <c r="D4251" s="9"/>
      <c r="E4251" s="9"/>
      <c r="F4251" s="9">
        <v>1</v>
      </c>
      <c r="G4251" s="6" t="str">
        <f t="shared" si="184"/>
        <v>habitat losses</v>
      </c>
      <c r="H4251" s="6">
        <f t="shared" si="185"/>
        <v>1</v>
      </c>
      <c r="I4251" s="6">
        <f t="shared" si="186"/>
        <v>0</v>
      </c>
    </row>
    <row r="4252" spans="1:9" x14ac:dyDescent="0.35">
      <c r="A4252" s="8" t="s">
        <v>29</v>
      </c>
      <c r="B4252" s="9">
        <v>1</v>
      </c>
      <c r="C4252" s="9"/>
      <c r="D4252" s="9"/>
      <c r="E4252" s="9"/>
      <c r="F4252" s="9">
        <v>1</v>
      </c>
      <c r="G4252" s="6" t="str">
        <f t="shared" si="184"/>
        <v>human activities</v>
      </c>
      <c r="H4252" s="6">
        <f t="shared" si="185"/>
        <v>1</v>
      </c>
      <c r="I4252" s="6">
        <f t="shared" si="186"/>
        <v>0</v>
      </c>
    </row>
    <row r="4253" spans="1:9" x14ac:dyDescent="0.35">
      <c r="A4253" s="8" t="s">
        <v>744</v>
      </c>
      <c r="B4253" s="9">
        <v>1</v>
      </c>
      <c r="C4253" s="9"/>
      <c r="D4253" s="9"/>
      <c r="E4253" s="9"/>
      <c r="F4253" s="9">
        <v>1</v>
      </c>
      <c r="G4253" s="6" t="str">
        <f t="shared" si="184"/>
        <v>indicators</v>
      </c>
      <c r="H4253" s="6">
        <f t="shared" si="185"/>
        <v>1</v>
      </c>
      <c r="I4253" s="6">
        <f t="shared" si="186"/>
        <v>0</v>
      </c>
    </row>
    <row r="4254" spans="1:9" x14ac:dyDescent="0.35">
      <c r="A4254" s="8" t="s">
        <v>1336</v>
      </c>
      <c r="B4254" s="9">
        <v>1</v>
      </c>
      <c r="C4254" s="9"/>
      <c r="D4254" s="9"/>
      <c r="E4254" s="9"/>
      <c r="F4254" s="9">
        <v>1</v>
      </c>
      <c r="G4254" s="6" t="str">
        <f t="shared" si="184"/>
        <v>juveniles fitness</v>
      </c>
      <c r="H4254" s="6">
        <f t="shared" si="185"/>
        <v>1</v>
      </c>
      <c r="I4254" s="6">
        <f t="shared" si="186"/>
        <v>0</v>
      </c>
    </row>
    <row r="4255" spans="1:9" x14ac:dyDescent="0.35">
      <c r="A4255" s="8" t="s">
        <v>2165</v>
      </c>
      <c r="B4255" s="9">
        <v>1</v>
      </c>
      <c r="C4255" s="9"/>
      <c r="D4255" s="9"/>
      <c r="E4255" s="9"/>
      <c r="F4255" s="9">
        <v>1</v>
      </c>
      <c r="G4255" s="6" t="str">
        <f t="shared" si="184"/>
        <v>key habitats</v>
      </c>
      <c r="H4255" s="6">
        <f t="shared" si="185"/>
        <v>1</v>
      </c>
      <c r="I4255" s="6">
        <f t="shared" si="186"/>
        <v>0</v>
      </c>
    </row>
    <row r="4256" spans="1:9" x14ac:dyDescent="0.35">
      <c r="A4256" s="8" t="s">
        <v>1346</v>
      </c>
      <c r="B4256" s="9">
        <v>1</v>
      </c>
      <c r="C4256" s="9"/>
      <c r="D4256" s="9"/>
      <c r="E4256" s="9"/>
      <c r="F4256" s="9">
        <v>1</v>
      </c>
      <c r="G4256" s="6" t="str">
        <f t="shared" si="184"/>
        <v>macrophytes</v>
      </c>
      <c r="H4256" s="6">
        <f t="shared" si="185"/>
        <v>1</v>
      </c>
      <c r="I4256" s="6">
        <f t="shared" si="186"/>
        <v>0</v>
      </c>
    </row>
    <row r="4257" spans="1:13" x14ac:dyDescent="0.35">
      <c r="A4257" s="8" t="s">
        <v>1065</v>
      </c>
      <c r="B4257" s="9">
        <v>1</v>
      </c>
      <c r="C4257" s="9"/>
      <c r="D4257" s="9"/>
      <c r="E4257" s="9"/>
      <c r="F4257" s="9">
        <v>1</v>
      </c>
      <c r="G4257" s="6" t="str">
        <f t="shared" si="184"/>
        <v>nursery quality</v>
      </c>
      <c r="H4257" s="6">
        <f t="shared" si="185"/>
        <v>1</v>
      </c>
      <c r="I4257" s="6">
        <f t="shared" si="186"/>
        <v>0</v>
      </c>
    </row>
    <row r="4258" spans="1:13" x14ac:dyDescent="0.35">
      <c r="A4258" s="8" t="s">
        <v>1199</v>
      </c>
      <c r="B4258" s="9">
        <v>1</v>
      </c>
      <c r="C4258" s="9"/>
      <c r="D4258" s="9"/>
      <c r="E4258" s="9"/>
      <c r="F4258" s="9">
        <v>1</v>
      </c>
      <c r="G4258" s="6" t="str">
        <f t="shared" si="184"/>
        <v>pollutants</v>
      </c>
      <c r="H4258" s="6">
        <f t="shared" si="185"/>
        <v>1</v>
      </c>
      <c r="I4258" s="6">
        <f t="shared" si="186"/>
        <v>0</v>
      </c>
    </row>
    <row r="4259" spans="1:13" x14ac:dyDescent="0.35">
      <c r="A4259" s="8" t="s">
        <v>733</v>
      </c>
      <c r="B4259" s="9">
        <v>1</v>
      </c>
      <c r="C4259" s="9"/>
      <c r="D4259" s="9"/>
      <c r="E4259" s="9"/>
      <c r="F4259" s="9">
        <v>1</v>
      </c>
      <c r="G4259" s="6" t="str">
        <f t="shared" si="184"/>
        <v>pressures</v>
      </c>
      <c r="H4259" s="6">
        <f t="shared" si="185"/>
        <v>1</v>
      </c>
      <c r="I4259" s="6">
        <f t="shared" si="186"/>
        <v>0</v>
      </c>
    </row>
    <row r="4260" spans="1:13" x14ac:dyDescent="0.35">
      <c r="A4260" s="8" t="s">
        <v>1342</v>
      </c>
      <c r="B4260" s="9">
        <v>1</v>
      </c>
      <c r="C4260" s="9"/>
      <c r="D4260" s="9"/>
      <c r="E4260" s="9"/>
      <c r="F4260" s="9">
        <v>1</v>
      </c>
      <c r="G4260" s="6" t="str">
        <f t="shared" si="184"/>
        <v>rivers</v>
      </c>
      <c r="H4260" s="6">
        <f t="shared" si="185"/>
        <v>1</v>
      </c>
      <c r="I4260" s="6">
        <f t="shared" si="186"/>
        <v>0</v>
      </c>
    </row>
    <row r="4261" spans="1:13" x14ac:dyDescent="0.35">
      <c r="A4261" s="8" t="s">
        <v>2126</v>
      </c>
      <c r="B4261" s="9">
        <v>1</v>
      </c>
      <c r="C4261" s="9"/>
      <c r="D4261" s="9"/>
      <c r="E4261" s="9"/>
      <c r="F4261" s="9">
        <v>1</v>
      </c>
      <c r="G4261" s="6" t="str">
        <f t="shared" si="184"/>
        <v>shelf</v>
      </c>
      <c r="H4261" s="6">
        <f t="shared" si="185"/>
        <v>1</v>
      </c>
      <c r="I4261" s="6">
        <f t="shared" si="186"/>
        <v>0</v>
      </c>
    </row>
    <row r="4262" spans="1:13" x14ac:dyDescent="0.35">
      <c r="A4262" s="8" t="s">
        <v>569</v>
      </c>
      <c r="B4262" s="9">
        <v>1</v>
      </c>
      <c r="C4262" s="9"/>
      <c r="D4262" s="9"/>
      <c r="E4262" s="9"/>
      <c r="F4262" s="9">
        <v>1</v>
      </c>
      <c r="G4262" s="6" t="str">
        <f t="shared" si="184"/>
        <v>society</v>
      </c>
      <c r="H4262" s="6">
        <f t="shared" si="185"/>
        <v>1</v>
      </c>
      <c r="I4262" s="6">
        <f t="shared" si="186"/>
        <v>0</v>
      </c>
    </row>
    <row r="4263" spans="1:13" x14ac:dyDescent="0.35">
      <c r="A4263" s="8" t="s">
        <v>1169</v>
      </c>
      <c r="B4263" s="9">
        <v>2</v>
      </c>
      <c r="C4263" s="9"/>
      <c r="D4263" s="9"/>
      <c r="E4263" s="9"/>
      <c r="F4263" s="9">
        <v>2</v>
      </c>
      <c r="G4263" s="6" t="str">
        <f t="shared" si="184"/>
        <v>spatial activity managing</v>
      </c>
      <c r="H4263" s="6">
        <f t="shared" si="185"/>
        <v>2</v>
      </c>
      <c r="I4263" s="6">
        <f t="shared" si="186"/>
        <v>0</v>
      </c>
    </row>
    <row r="4264" spans="1:13" x14ac:dyDescent="0.35">
      <c r="A4264" s="8" t="s">
        <v>1248</v>
      </c>
      <c r="B4264" s="9">
        <v>1</v>
      </c>
      <c r="C4264" s="9"/>
      <c r="D4264" s="9"/>
      <c r="E4264" s="9"/>
      <c r="F4264" s="9">
        <v>1</v>
      </c>
      <c r="G4264" s="6" t="str">
        <f t="shared" si="184"/>
        <v>spatial assessments</v>
      </c>
      <c r="H4264" s="6">
        <f t="shared" si="185"/>
        <v>1</v>
      </c>
      <c r="I4264" s="6">
        <f t="shared" si="186"/>
        <v>0</v>
      </c>
    </row>
    <row r="4265" spans="1:13" x14ac:dyDescent="0.35">
      <c r="A4265" s="8" t="s">
        <v>1380</v>
      </c>
      <c r="B4265" s="9">
        <v>1</v>
      </c>
      <c r="C4265" s="9"/>
      <c r="D4265" s="9"/>
      <c r="E4265" s="9"/>
      <c r="F4265" s="9">
        <v>1</v>
      </c>
      <c r="G4265" s="6" t="str">
        <f t="shared" si="184"/>
        <v>spatio-temporal restrictions</v>
      </c>
      <c r="H4265" s="6">
        <f t="shared" si="185"/>
        <v>1</v>
      </c>
      <c r="I4265" s="6">
        <f t="shared" si="186"/>
        <v>0</v>
      </c>
    </row>
    <row r="4266" spans="1:13" x14ac:dyDescent="0.35">
      <c r="A4266" s="8" t="s">
        <v>1410</v>
      </c>
      <c r="B4266" s="9">
        <v>1</v>
      </c>
      <c r="C4266" s="9"/>
      <c r="D4266" s="9"/>
      <c r="E4266" s="9"/>
      <c r="F4266" s="9">
        <v>1</v>
      </c>
      <c r="G4266" s="6" t="str">
        <f t="shared" si="184"/>
        <v>uncertainty</v>
      </c>
      <c r="H4266" s="6">
        <f t="shared" si="185"/>
        <v>1</v>
      </c>
      <c r="I4266" s="6">
        <f t="shared" si="186"/>
        <v>0</v>
      </c>
    </row>
    <row r="4268" spans="1:13" x14ac:dyDescent="0.35">
      <c r="A4268" s="15" t="s">
        <v>2214</v>
      </c>
      <c r="B4268" s="15" t="s">
        <v>2402</v>
      </c>
      <c r="C4268" s="15" t="s">
        <v>2401</v>
      </c>
      <c r="D4268" s="15" t="s">
        <v>575</v>
      </c>
      <c r="E4268" s="15" t="s">
        <v>2393</v>
      </c>
      <c r="F4268" s="15" t="s">
        <v>9</v>
      </c>
      <c r="G4268" s="15" t="s">
        <v>791</v>
      </c>
      <c r="H4268" s="15" t="s">
        <v>30</v>
      </c>
      <c r="I4268" s="15" t="s">
        <v>2215</v>
      </c>
      <c r="J4268" s="6"/>
      <c r="L4268" s="25" t="s">
        <v>2476</v>
      </c>
      <c r="M4268" s="25" t="s">
        <v>2473</v>
      </c>
    </row>
    <row r="4269" spans="1:13" x14ac:dyDescent="0.35">
      <c r="A4269" s="8" t="s">
        <v>790</v>
      </c>
      <c r="B4269" s="9"/>
      <c r="C4269" s="9">
        <v>8</v>
      </c>
      <c r="D4269" s="9">
        <v>7</v>
      </c>
      <c r="E4269" s="9">
        <v>3</v>
      </c>
      <c r="F4269" s="9"/>
      <c r="G4269" s="9"/>
      <c r="H4269" s="9"/>
      <c r="I4269" s="9">
        <v>18</v>
      </c>
      <c r="J4269" s="6" t="str">
        <f>A4269</f>
        <v>commercial fish/shellfish</v>
      </c>
      <c r="L4269" s="6">
        <f t="shared" ref="L4269:L4307" si="187">D4269</f>
        <v>7</v>
      </c>
      <c r="M4269" s="6">
        <f>I4269-L4269-F4269</f>
        <v>11</v>
      </c>
    </row>
    <row r="4270" spans="1:13" x14ac:dyDescent="0.35">
      <c r="A4270" s="8" t="s">
        <v>98</v>
      </c>
      <c r="B4270" s="9">
        <v>3</v>
      </c>
      <c r="C4270" s="9">
        <v>4</v>
      </c>
      <c r="D4270" s="9">
        <v>15</v>
      </c>
      <c r="E4270" s="9">
        <v>3</v>
      </c>
      <c r="F4270" s="9">
        <v>1</v>
      </c>
      <c r="G4270" s="9"/>
      <c r="H4270" s="9"/>
      <c r="I4270" s="9">
        <v>26</v>
      </c>
      <c r="J4270" s="6" t="str">
        <f t="shared" ref="J4270:J4340" si="188">A4270</f>
        <v>climate change</v>
      </c>
      <c r="L4270" s="6">
        <f t="shared" si="187"/>
        <v>15</v>
      </c>
      <c r="M4270" s="6">
        <f t="shared" ref="M4270:M4340" si="189">I4270-L4270-F4270</f>
        <v>10</v>
      </c>
    </row>
    <row r="4271" spans="1:13" x14ac:dyDescent="0.35">
      <c r="A4271" s="8" t="s">
        <v>591</v>
      </c>
      <c r="B4271" s="9">
        <v>4</v>
      </c>
      <c r="C4271" s="9">
        <v>2</v>
      </c>
      <c r="D4271" s="9">
        <v>12</v>
      </c>
      <c r="E4271" s="9">
        <v>1</v>
      </c>
      <c r="F4271" s="9"/>
      <c r="G4271" s="9"/>
      <c r="H4271" s="9"/>
      <c r="I4271" s="9">
        <v>19</v>
      </c>
      <c r="J4271" s="6" t="str">
        <f t="shared" si="188"/>
        <v>MPAs</v>
      </c>
      <c r="L4271" s="6">
        <f t="shared" si="187"/>
        <v>12</v>
      </c>
      <c r="M4271" s="6">
        <f t="shared" si="189"/>
        <v>7</v>
      </c>
    </row>
    <row r="4272" spans="1:13" x14ac:dyDescent="0.35">
      <c r="A4272" s="8" t="s">
        <v>235</v>
      </c>
      <c r="B4272" s="9">
        <v>3</v>
      </c>
      <c r="C4272" s="9"/>
      <c r="D4272" s="9"/>
      <c r="E4272" s="9">
        <v>2</v>
      </c>
      <c r="F4272" s="9"/>
      <c r="G4272" s="9"/>
      <c r="H4272" s="9"/>
      <c r="I4272" s="9">
        <v>5</v>
      </c>
      <c r="J4272" s="6" t="str">
        <f t="shared" si="188"/>
        <v>invasive species</v>
      </c>
      <c r="L4272" s="6">
        <f t="shared" si="187"/>
        <v>0</v>
      </c>
      <c r="M4272" s="6">
        <f t="shared" si="189"/>
        <v>5</v>
      </c>
    </row>
    <row r="4273" spans="1:13" x14ac:dyDescent="0.35">
      <c r="A4273" s="8" t="s">
        <v>1210</v>
      </c>
      <c r="B4273" s="9">
        <v>4</v>
      </c>
      <c r="C4273" s="9"/>
      <c r="D4273" s="9">
        <v>3</v>
      </c>
      <c r="E4273" s="9"/>
      <c r="F4273" s="9"/>
      <c r="G4273" s="9"/>
      <c r="H4273" s="9">
        <v>1</v>
      </c>
      <c r="I4273" s="9">
        <v>8</v>
      </c>
      <c r="J4273" s="6" t="str">
        <f t="shared" si="188"/>
        <v>recreational fishing</v>
      </c>
      <c r="L4273" s="6">
        <f t="shared" si="187"/>
        <v>3</v>
      </c>
      <c r="M4273" s="6">
        <f t="shared" si="189"/>
        <v>5</v>
      </c>
    </row>
    <row r="4274" spans="1:13" x14ac:dyDescent="0.35">
      <c r="A4274" s="8" t="s">
        <v>1046</v>
      </c>
      <c r="B4274" s="9"/>
      <c r="C4274" s="9">
        <v>3</v>
      </c>
      <c r="D4274" s="9"/>
      <c r="E4274" s="9">
        <v>1</v>
      </c>
      <c r="F4274" s="9"/>
      <c r="G4274" s="9"/>
      <c r="H4274" s="9"/>
      <c r="I4274" s="9">
        <v>4</v>
      </c>
      <c r="J4274" s="6" t="str">
        <f t="shared" si="188"/>
        <v>habitats</v>
      </c>
      <c r="L4274" s="6">
        <f t="shared" si="187"/>
        <v>0</v>
      </c>
      <c r="M4274" s="6">
        <f t="shared" si="189"/>
        <v>4</v>
      </c>
    </row>
    <row r="4275" spans="1:13" x14ac:dyDescent="0.35">
      <c r="A4275" s="8" t="s">
        <v>461</v>
      </c>
      <c r="B4275" s="9">
        <v>4</v>
      </c>
      <c r="C4275" s="9"/>
      <c r="D4275" s="9">
        <v>4</v>
      </c>
      <c r="E4275" s="9"/>
      <c r="F4275" s="9"/>
      <c r="G4275" s="9"/>
      <c r="H4275" s="9"/>
      <c r="I4275" s="9">
        <v>8</v>
      </c>
      <c r="J4275" s="6" t="str">
        <f t="shared" si="188"/>
        <v>turtles</v>
      </c>
      <c r="L4275" s="6">
        <f t="shared" si="187"/>
        <v>4</v>
      </c>
      <c r="M4275" s="6">
        <f t="shared" si="189"/>
        <v>4</v>
      </c>
    </row>
    <row r="4276" spans="1:13" x14ac:dyDescent="0.35">
      <c r="A4276" s="8" t="s">
        <v>169</v>
      </c>
      <c r="B4276" s="9">
        <v>1</v>
      </c>
      <c r="C4276" s="9">
        <v>1</v>
      </c>
      <c r="D4276" s="9">
        <v>1</v>
      </c>
      <c r="E4276" s="9">
        <v>1</v>
      </c>
      <c r="F4276" s="9"/>
      <c r="G4276" s="9">
        <v>1</v>
      </c>
      <c r="H4276" s="9"/>
      <c r="I4276" s="9">
        <v>5</v>
      </c>
      <c r="J4276" s="6" t="str">
        <f t="shared" si="188"/>
        <v>windfarms</v>
      </c>
      <c r="L4276" s="6">
        <f t="shared" si="187"/>
        <v>1</v>
      </c>
      <c r="M4276" s="6">
        <f t="shared" si="189"/>
        <v>4</v>
      </c>
    </row>
    <row r="4277" spans="1:13" x14ac:dyDescent="0.35">
      <c r="A4277" s="8" t="s">
        <v>2330</v>
      </c>
      <c r="B4277" s="9">
        <v>3</v>
      </c>
      <c r="C4277" s="9"/>
      <c r="D4277" s="9"/>
      <c r="E4277" s="9"/>
      <c r="F4277" s="9"/>
      <c r="G4277" s="9"/>
      <c r="H4277" s="9"/>
      <c r="I4277" s="9">
        <v>3</v>
      </c>
      <c r="J4277" s="6" t="str">
        <f t="shared" si="188"/>
        <v>fishing tourism</v>
      </c>
      <c r="L4277" s="6">
        <f t="shared" si="187"/>
        <v>0</v>
      </c>
      <c r="M4277" s="6">
        <f t="shared" si="189"/>
        <v>3</v>
      </c>
    </row>
    <row r="4278" spans="1:13" x14ac:dyDescent="0.35">
      <c r="A4278" s="8" t="s">
        <v>85</v>
      </c>
      <c r="B4278" s="9">
        <v>3</v>
      </c>
      <c r="C4278" s="9"/>
      <c r="D4278" s="9">
        <v>3</v>
      </c>
      <c r="E4278" s="9"/>
      <c r="F4278" s="9"/>
      <c r="G4278" s="9"/>
      <c r="H4278" s="9"/>
      <c r="I4278" s="9">
        <v>6</v>
      </c>
      <c r="J4278" s="6" t="str">
        <f t="shared" si="188"/>
        <v>marine mammals</v>
      </c>
      <c r="L4278" s="6">
        <f t="shared" si="187"/>
        <v>3</v>
      </c>
      <c r="M4278" s="6">
        <f t="shared" si="189"/>
        <v>3</v>
      </c>
    </row>
    <row r="4279" spans="1:13" x14ac:dyDescent="0.35">
      <c r="A4279" s="8" t="s">
        <v>178</v>
      </c>
      <c r="B4279" s="9">
        <v>1</v>
      </c>
      <c r="C4279" s="9">
        <v>2</v>
      </c>
      <c r="D4279" s="9"/>
      <c r="E4279" s="9"/>
      <c r="F4279" s="9"/>
      <c r="G4279" s="9"/>
      <c r="H4279" s="9"/>
      <c r="I4279" s="9">
        <v>3</v>
      </c>
      <c r="J4279" s="6" t="str">
        <f t="shared" si="188"/>
        <v>PET species</v>
      </c>
      <c r="L4279" s="6">
        <f t="shared" si="187"/>
        <v>0</v>
      </c>
      <c r="M4279" s="6">
        <f t="shared" si="189"/>
        <v>3</v>
      </c>
    </row>
    <row r="4280" spans="1:13" x14ac:dyDescent="0.35">
      <c r="A4280" s="8" t="s">
        <v>650</v>
      </c>
      <c r="B4280" s="9"/>
      <c r="C4280" s="9">
        <v>1</v>
      </c>
      <c r="D4280" s="9">
        <v>10</v>
      </c>
      <c r="E4280" s="9"/>
      <c r="F4280" s="9"/>
      <c r="G4280" s="9"/>
      <c r="H4280" s="9"/>
      <c r="I4280" s="9">
        <v>11</v>
      </c>
      <c r="J4280" s="6" t="str">
        <f>A4280</f>
        <v>benthic habitats</v>
      </c>
      <c r="L4280" s="6">
        <f>D4280</f>
        <v>10</v>
      </c>
      <c r="M4280" s="6">
        <f>I4280-L4280-F4280</f>
        <v>1</v>
      </c>
    </row>
    <row r="4281" spans="1:13" x14ac:dyDescent="0.35">
      <c r="A4281" s="8" t="s">
        <v>416</v>
      </c>
      <c r="B4281" s="9"/>
      <c r="C4281" s="9"/>
      <c r="D4281" s="9">
        <v>6</v>
      </c>
      <c r="E4281" s="9"/>
      <c r="F4281" s="9"/>
      <c r="G4281" s="9"/>
      <c r="H4281" s="9"/>
      <c r="I4281" s="9">
        <v>6</v>
      </c>
      <c r="J4281" s="6" t="str">
        <f>A4281</f>
        <v>biodiversity</v>
      </c>
      <c r="L4281" s="6">
        <f>D4281</f>
        <v>6</v>
      </c>
      <c r="M4281" s="6">
        <f>I4281-L4281-F4281</f>
        <v>0</v>
      </c>
    </row>
    <row r="4282" spans="1:13" s="6" customFormat="1" x14ac:dyDescent="0.35">
      <c r="A4282" s="8"/>
      <c r="B4282" s="9"/>
      <c r="C4282" s="9"/>
      <c r="D4282" s="9"/>
      <c r="E4282" s="9"/>
      <c r="F4282" s="9"/>
      <c r="G4282" s="9"/>
      <c r="H4282" s="9"/>
      <c r="I4282" s="9"/>
    </row>
    <row r="4283" spans="1:13" s="6" customFormat="1" x14ac:dyDescent="0.35">
      <c r="A4283" s="8"/>
      <c r="B4283" s="9"/>
      <c r="C4283" s="9"/>
      <c r="D4283" s="9"/>
      <c r="E4283" s="9"/>
      <c r="F4283" s="9"/>
      <c r="G4283" s="9"/>
      <c r="H4283" s="9"/>
      <c r="I4283" s="9"/>
    </row>
    <row r="4284" spans="1:13" s="6" customFormat="1" x14ac:dyDescent="0.35">
      <c r="A4284" s="8"/>
      <c r="B4284" s="9"/>
      <c r="C4284" s="9"/>
      <c r="D4284" s="9"/>
      <c r="E4284" s="9"/>
      <c r="F4284" s="9"/>
      <c r="G4284" s="9"/>
      <c r="H4284" s="9"/>
      <c r="I4284" s="9"/>
    </row>
    <row r="4285" spans="1:13" s="6" customFormat="1" x14ac:dyDescent="0.35">
      <c r="A4285" s="8"/>
      <c r="B4285" s="9"/>
      <c r="C4285" s="9"/>
      <c r="D4285" s="9"/>
      <c r="E4285" s="9"/>
      <c r="F4285" s="9"/>
      <c r="G4285" s="9"/>
      <c r="H4285" s="9"/>
      <c r="I4285" s="9"/>
    </row>
    <row r="4286" spans="1:13" s="6" customFormat="1" x14ac:dyDescent="0.35">
      <c r="A4286" s="8"/>
      <c r="B4286" s="9"/>
      <c r="C4286" s="9"/>
      <c r="D4286" s="9"/>
      <c r="E4286" s="9"/>
      <c r="F4286" s="9"/>
      <c r="G4286" s="9"/>
      <c r="H4286" s="9"/>
      <c r="I4286" s="9"/>
    </row>
    <row r="4287" spans="1:13" x14ac:dyDescent="0.35">
      <c r="A4287" s="8" t="s">
        <v>95</v>
      </c>
      <c r="B4287" s="9">
        <v>1</v>
      </c>
      <c r="C4287" s="9">
        <v>1</v>
      </c>
      <c r="D4287" s="9">
        <v>2</v>
      </c>
      <c r="E4287" s="9"/>
      <c r="F4287" s="9"/>
      <c r="G4287" s="9"/>
      <c r="H4287" s="9"/>
      <c r="I4287" s="9">
        <v>4</v>
      </c>
      <c r="J4287" s="6" t="str">
        <f t="shared" si="188"/>
        <v>climate</v>
      </c>
      <c r="L4287" s="6">
        <f t="shared" si="187"/>
        <v>2</v>
      </c>
      <c r="M4287" s="6">
        <f t="shared" si="189"/>
        <v>2</v>
      </c>
    </row>
    <row r="4288" spans="1:13" x14ac:dyDescent="0.35">
      <c r="A4288" s="8" t="s">
        <v>1071</v>
      </c>
      <c r="B4288" s="9">
        <v>1</v>
      </c>
      <c r="C4288" s="9"/>
      <c r="D4288" s="9"/>
      <c r="E4288" s="9">
        <v>1</v>
      </c>
      <c r="F4288" s="9"/>
      <c r="G4288" s="9"/>
      <c r="H4288" s="9"/>
      <c r="I4288" s="9">
        <v>2</v>
      </c>
      <c r="J4288" s="6" t="str">
        <f t="shared" si="188"/>
        <v>nutrients</v>
      </c>
      <c r="L4288" s="6">
        <f t="shared" si="187"/>
        <v>0</v>
      </c>
      <c r="M4288" s="6">
        <f t="shared" si="189"/>
        <v>2</v>
      </c>
    </row>
    <row r="4289" spans="1:13" x14ac:dyDescent="0.35">
      <c r="A4289" s="8" t="s">
        <v>845</v>
      </c>
      <c r="B4289" s="9">
        <v>1</v>
      </c>
      <c r="C4289" s="9"/>
      <c r="D4289" s="9"/>
      <c r="E4289" s="9"/>
      <c r="F4289" s="9"/>
      <c r="G4289" s="9"/>
      <c r="H4289" s="9"/>
      <c r="I4289" s="9">
        <v>1</v>
      </c>
      <c r="J4289" s="6" t="str">
        <f t="shared" si="188"/>
        <v>aquaculture</v>
      </c>
      <c r="L4289" s="6">
        <f t="shared" si="187"/>
        <v>0</v>
      </c>
      <c r="M4289" s="6">
        <f t="shared" si="189"/>
        <v>1</v>
      </c>
    </row>
    <row r="4291" spans="1:13" x14ac:dyDescent="0.35">
      <c r="A4291" s="8" t="s">
        <v>2406</v>
      </c>
      <c r="B4291" s="9"/>
      <c r="C4291" s="9">
        <v>1</v>
      </c>
      <c r="D4291" s="9"/>
      <c r="E4291" s="9"/>
      <c r="F4291" s="9"/>
      <c r="G4291" s="9"/>
      <c r="H4291" s="9"/>
      <c r="I4291" s="9">
        <v>1</v>
      </c>
      <c r="J4291" s="6" t="str">
        <f t="shared" si="188"/>
        <v>benthtic species</v>
      </c>
      <c r="L4291" s="6">
        <f t="shared" si="187"/>
        <v>0</v>
      </c>
      <c r="M4291" s="6">
        <f t="shared" si="189"/>
        <v>1</v>
      </c>
    </row>
    <row r="4292" spans="1:13" x14ac:dyDescent="0.35">
      <c r="A4292" s="8" t="s">
        <v>2411</v>
      </c>
      <c r="B4292" s="9">
        <v>1</v>
      </c>
      <c r="C4292" s="9"/>
      <c r="D4292" s="9"/>
      <c r="E4292" s="9"/>
      <c r="F4292" s="9"/>
      <c r="G4292" s="9"/>
      <c r="H4292" s="9"/>
      <c r="I4292" s="9">
        <v>1</v>
      </c>
      <c r="J4292" s="6" t="str">
        <f t="shared" si="188"/>
        <v xml:space="preserve">biodiversity </v>
      </c>
      <c r="L4292" s="6">
        <f t="shared" si="187"/>
        <v>0</v>
      </c>
      <c r="M4292" s="6">
        <f t="shared" si="189"/>
        <v>1</v>
      </c>
    </row>
    <row r="4293" spans="1:13" x14ac:dyDescent="0.35">
      <c r="A4293" s="8" t="s">
        <v>2431</v>
      </c>
      <c r="B4293" s="9">
        <v>1</v>
      </c>
      <c r="C4293" s="9"/>
      <c r="D4293" s="9"/>
      <c r="E4293" s="9"/>
      <c r="F4293" s="9"/>
      <c r="G4293" s="9"/>
      <c r="H4293" s="9"/>
      <c r="I4293" s="9">
        <v>1</v>
      </c>
      <c r="J4293" s="6" t="str">
        <f t="shared" si="188"/>
        <v xml:space="preserve">blue crab  </v>
      </c>
      <c r="L4293" s="6">
        <f t="shared" si="187"/>
        <v>0</v>
      </c>
      <c r="M4293" s="6">
        <f t="shared" si="189"/>
        <v>1</v>
      </c>
    </row>
    <row r="4294" spans="1:13" x14ac:dyDescent="0.35">
      <c r="A4294" s="8" t="s">
        <v>2325</v>
      </c>
      <c r="B4294" s="9">
        <v>1</v>
      </c>
      <c r="C4294" s="9"/>
      <c r="D4294" s="9"/>
      <c r="E4294" s="9"/>
      <c r="F4294" s="9"/>
      <c r="G4294" s="9"/>
      <c r="H4294" s="9"/>
      <c r="I4294" s="9">
        <v>1</v>
      </c>
      <c r="J4294" s="6" t="str">
        <f t="shared" si="188"/>
        <v>control</v>
      </c>
      <c r="L4294" s="6">
        <f t="shared" si="187"/>
        <v>0</v>
      </c>
      <c r="M4294" s="6">
        <f t="shared" si="189"/>
        <v>1</v>
      </c>
    </row>
    <row r="4295" spans="1:13" x14ac:dyDescent="0.35">
      <c r="A4295" s="8" t="s">
        <v>2396</v>
      </c>
      <c r="B4295" s="9"/>
      <c r="C4295" s="9"/>
      <c r="D4295" s="9"/>
      <c r="E4295" s="9">
        <v>1</v>
      </c>
      <c r="F4295" s="9"/>
      <c r="G4295" s="9"/>
      <c r="H4295" s="9"/>
      <c r="I4295" s="9">
        <v>1</v>
      </c>
      <c r="J4295" s="6" t="str">
        <f t="shared" si="188"/>
        <v>deep shrimps</v>
      </c>
      <c r="L4295" s="6">
        <f t="shared" si="187"/>
        <v>0</v>
      </c>
      <c r="M4295" s="6">
        <f t="shared" si="189"/>
        <v>1</v>
      </c>
    </row>
    <row r="4296" spans="1:13" x14ac:dyDescent="0.35">
      <c r="A4296" s="8" t="s">
        <v>960</v>
      </c>
      <c r="B4296" s="9"/>
      <c r="C4296" s="9"/>
      <c r="D4296" s="9"/>
      <c r="E4296" s="9">
        <v>1</v>
      </c>
      <c r="F4296" s="9"/>
      <c r="G4296" s="9"/>
      <c r="H4296" s="9"/>
      <c r="I4296" s="9">
        <v>1</v>
      </c>
      <c r="J4296" s="6" t="str">
        <f t="shared" si="188"/>
        <v>demersal fish</v>
      </c>
      <c r="L4296" s="6">
        <f t="shared" si="187"/>
        <v>0</v>
      </c>
      <c r="M4296" s="6">
        <f t="shared" si="189"/>
        <v>1</v>
      </c>
    </row>
    <row r="4297" spans="1:13" x14ac:dyDescent="0.35">
      <c r="A4297" s="8" t="s">
        <v>932</v>
      </c>
      <c r="B4297" s="9"/>
      <c r="C4297" s="9"/>
      <c r="D4297" s="9"/>
      <c r="E4297" s="9"/>
      <c r="F4297" s="9"/>
      <c r="G4297" s="9">
        <v>1</v>
      </c>
      <c r="H4297" s="9"/>
      <c r="I4297" s="9">
        <v>1</v>
      </c>
      <c r="J4297" s="6" t="str">
        <f t="shared" si="188"/>
        <v>dredging</v>
      </c>
      <c r="L4297" s="6">
        <f t="shared" si="187"/>
        <v>0</v>
      </c>
      <c r="M4297" s="6">
        <f t="shared" si="189"/>
        <v>1</v>
      </c>
    </row>
    <row r="4298" spans="1:13" x14ac:dyDescent="0.35">
      <c r="A4298" s="8" t="s">
        <v>761</v>
      </c>
      <c r="B4298" s="9">
        <v>1</v>
      </c>
      <c r="C4298" s="9"/>
      <c r="D4298" s="9">
        <v>1</v>
      </c>
      <c r="E4298" s="9"/>
      <c r="F4298" s="9"/>
      <c r="G4298" s="9"/>
      <c r="H4298" s="9"/>
      <c r="I4298" s="9">
        <v>2</v>
      </c>
      <c r="J4298" s="6" t="str">
        <f t="shared" si="188"/>
        <v>ecosystem</v>
      </c>
      <c r="L4298" s="6">
        <f t="shared" si="187"/>
        <v>1</v>
      </c>
      <c r="M4298" s="6">
        <f t="shared" si="189"/>
        <v>1</v>
      </c>
    </row>
    <row r="4299" spans="1:13" x14ac:dyDescent="0.35">
      <c r="A4299" s="8" t="s">
        <v>1679</v>
      </c>
      <c r="B4299" s="9">
        <v>1</v>
      </c>
      <c r="C4299" s="9"/>
      <c r="D4299" s="9"/>
      <c r="E4299" s="9"/>
      <c r="F4299" s="9"/>
      <c r="G4299" s="9"/>
      <c r="H4299" s="9"/>
      <c r="I4299" s="9">
        <v>1</v>
      </c>
      <c r="J4299" s="6" t="str">
        <f t="shared" si="188"/>
        <v>fish stocks</v>
      </c>
      <c r="L4299" s="6">
        <f t="shared" si="187"/>
        <v>0</v>
      </c>
      <c r="M4299" s="6">
        <f t="shared" si="189"/>
        <v>1</v>
      </c>
    </row>
    <row r="4301" spans="1:13" x14ac:dyDescent="0.35">
      <c r="A4301" s="8" t="s">
        <v>209</v>
      </c>
      <c r="B4301" s="9">
        <v>1</v>
      </c>
      <c r="C4301" s="9"/>
      <c r="D4301" s="9"/>
      <c r="E4301" s="9"/>
      <c r="F4301" s="9"/>
      <c r="G4301" s="9"/>
      <c r="H4301" s="9"/>
      <c r="I4301" s="9">
        <v>1</v>
      </c>
      <c r="J4301" s="6" t="str">
        <f t="shared" si="188"/>
        <v>hake</v>
      </c>
      <c r="L4301" s="6">
        <f t="shared" si="187"/>
        <v>0</v>
      </c>
      <c r="M4301" s="6">
        <f t="shared" si="189"/>
        <v>1</v>
      </c>
    </row>
    <row r="4302" spans="1:13" x14ac:dyDescent="0.35">
      <c r="A4302" s="8" t="s">
        <v>2428</v>
      </c>
      <c r="B4302" s="9">
        <v>1</v>
      </c>
      <c r="C4302" s="9"/>
      <c r="D4302" s="9"/>
      <c r="E4302" s="9"/>
      <c r="F4302" s="9"/>
      <c r="G4302" s="9"/>
      <c r="H4302" s="9"/>
      <c r="I4302" s="9">
        <v>1</v>
      </c>
      <c r="J4302" s="6" t="str">
        <f t="shared" si="188"/>
        <v>lobster</v>
      </c>
      <c r="L4302" s="6">
        <f t="shared" si="187"/>
        <v>0</v>
      </c>
      <c r="M4302" s="6">
        <f t="shared" si="189"/>
        <v>1</v>
      </c>
    </row>
    <row r="4303" spans="1:13" x14ac:dyDescent="0.35">
      <c r="A4303" s="8" t="s">
        <v>266</v>
      </c>
      <c r="B4303" s="9">
        <v>1</v>
      </c>
      <c r="C4303" s="9"/>
      <c r="D4303" s="9"/>
      <c r="E4303" s="9"/>
      <c r="F4303" s="9"/>
      <c r="G4303" s="9"/>
      <c r="H4303" s="9"/>
      <c r="I4303" s="9">
        <v>1</v>
      </c>
      <c r="J4303" s="6" t="str">
        <f t="shared" si="188"/>
        <v>marine spatial planning</v>
      </c>
      <c r="L4303" s="6">
        <f t="shared" si="187"/>
        <v>0</v>
      </c>
      <c r="M4303" s="6">
        <f t="shared" si="189"/>
        <v>1</v>
      </c>
    </row>
    <row r="4304" spans="1:13" x14ac:dyDescent="0.35">
      <c r="A4304" s="8" t="s">
        <v>269</v>
      </c>
      <c r="B4304" s="9"/>
      <c r="C4304" s="9"/>
      <c r="D4304" s="9"/>
      <c r="E4304" s="9"/>
      <c r="F4304" s="9"/>
      <c r="G4304" s="9"/>
      <c r="H4304" s="9">
        <v>1</v>
      </c>
      <c r="I4304" s="9">
        <v>1</v>
      </c>
      <c r="J4304" s="6" t="str">
        <f t="shared" si="188"/>
        <v>migratory patterns</v>
      </c>
      <c r="L4304" s="6">
        <f t="shared" si="187"/>
        <v>0</v>
      </c>
      <c r="M4304" s="6">
        <f t="shared" si="189"/>
        <v>1</v>
      </c>
    </row>
    <row r="4305" spans="1:13" x14ac:dyDescent="0.35">
      <c r="A4305" s="8" t="s">
        <v>280</v>
      </c>
      <c r="B4305" s="9">
        <v>1</v>
      </c>
      <c r="C4305" s="9"/>
      <c r="D4305" s="9"/>
      <c r="E4305" s="9"/>
      <c r="F4305" s="9"/>
      <c r="G4305" s="9"/>
      <c r="H4305" s="9"/>
      <c r="I4305" s="9">
        <v>1</v>
      </c>
      <c r="J4305" s="6" t="str">
        <f t="shared" si="188"/>
        <v>octopus</v>
      </c>
      <c r="L4305" s="6">
        <f t="shared" si="187"/>
        <v>0</v>
      </c>
      <c r="M4305" s="6">
        <f t="shared" si="189"/>
        <v>1</v>
      </c>
    </row>
    <row r="4306" spans="1:13" x14ac:dyDescent="0.35">
      <c r="A4306" s="8" t="s">
        <v>28</v>
      </c>
      <c r="B4306" s="9"/>
      <c r="C4306" s="9"/>
      <c r="D4306" s="9"/>
      <c r="E4306" s="9">
        <v>1</v>
      </c>
      <c r="F4306" s="9"/>
      <c r="G4306" s="9"/>
      <c r="H4306" s="9"/>
      <c r="I4306" s="9">
        <v>1</v>
      </c>
      <c r="J4306" s="6" t="str">
        <f t="shared" si="188"/>
        <v>pollution</v>
      </c>
      <c r="L4306" s="6">
        <f t="shared" si="187"/>
        <v>0</v>
      </c>
      <c r="M4306" s="6">
        <f t="shared" si="189"/>
        <v>1</v>
      </c>
    </row>
    <row r="4307" spans="1:13" x14ac:dyDescent="0.35">
      <c r="A4307" s="8" t="s">
        <v>2436</v>
      </c>
      <c r="B4307" s="9">
        <v>1</v>
      </c>
      <c r="C4307" s="9"/>
      <c r="D4307" s="9"/>
      <c r="E4307" s="9"/>
      <c r="F4307" s="9"/>
      <c r="G4307" s="9"/>
      <c r="H4307" s="9"/>
      <c r="I4307" s="9">
        <v>1</v>
      </c>
      <c r="J4307" s="6" t="str">
        <f t="shared" si="188"/>
        <v>posidonia meadows</v>
      </c>
      <c r="L4307" s="6">
        <f t="shared" si="187"/>
        <v>0</v>
      </c>
      <c r="M4307" s="6">
        <f t="shared" si="189"/>
        <v>1</v>
      </c>
    </row>
    <row r="4308" spans="1:13" x14ac:dyDescent="0.35">
      <c r="A4308" s="8" t="s">
        <v>2446</v>
      </c>
      <c r="B4308" s="9">
        <v>1</v>
      </c>
      <c r="C4308" s="9"/>
      <c r="D4308" s="9"/>
      <c r="E4308" s="9"/>
      <c r="F4308" s="9"/>
      <c r="G4308" s="9"/>
      <c r="H4308" s="9"/>
      <c r="I4308" s="9">
        <v>1</v>
      </c>
      <c r="J4308" s="6" t="str">
        <f t="shared" si="188"/>
        <v>seabed degradation</v>
      </c>
      <c r="L4308" s="6">
        <f t="shared" ref="L4308:L4339" si="190">D4308</f>
        <v>0</v>
      </c>
      <c r="M4308" s="6">
        <f t="shared" si="189"/>
        <v>1</v>
      </c>
    </row>
    <row r="4309" spans="1:13" x14ac:dyDescent="0.35">
      <c r="A4309" s="8" t="s">
        <v>333</v>
      </c>
      <c r="B4309" s="9"/>
      <c r="C4309" s="9"/>
      <c r="D4309" s="9">
        <v>1</v>
      </c>
      <c r="E4309" s="9">
        <v>1</v>
      </c>
      <c r="F4309" s="9"/>
      <c r="G4309" s="9"/>
      <c r="H4309" s="9"/>
      <c r="I4309" s="9">
        <v>2</v>
      </c>
      <c r="J4309" s="6" t="str">
        <f t="shared" si="188"/>
        <v>sensitive species</v>
      </c>
      <c r="L4309" s="6">
        <f t="shared" si="190"/>
        <v>1</v>
      </c>
      <c r="M4309" s="6">
        <f t="shared" si="189"/>
        <v>1</v>
      </c>
    </row>
    <row r="4310" spans="1:13" x14ac:dyDescent="0.35">
      <c r="A4310" s="8" t="s">
        <v>2395</v>
      </c>
      <c r="B4310" s="9"/>
      <c r="C4310" s="9"/>
      <c r="D4310" s="9"/>
      <c r="E4310" s="9">
        <v>1</v>
      </c>
      <c r="F4310" s="9"/>
      <c r="G4310" s="9"/>
      <c r="H4310" s="9"/>
      <c r="I4310" s="9">
        <v>1</v>
      </c>
      <c r="J4310" s="6" t="str">
        <f t="shared" si="188"/>
        <v>small pelagic fish</v>
      </c>
      <c r="L4310" s="6">
        <f t="shared" si="190"/>
        <v>0</v>
      </c>
      <c r="M4310" s="6">
        <f t="shared" si="189"/>
        <v>1</v>
      </c>
    </row>
    <row r="4311" spans="1:13" x14ac:dyDescent="0.35">
      <c r="A4311" s="8" t="s">
        <v>430</v>
      </c>
      <c r="B4311" s="9">
        <v>1</v>
      </c>
      <c r="C4311" s="9"/>
      <c r="D4311" s="9"/>
      <c r="E4311" s="9"/>
      <c r="F4311" s="9"/>
      <c r="G4311" s="9"/>
      <c r="H4311" s="9"/>
      <c r="I4311" s="9">
        <v>1</v>
      </c>
      <c r="J4311" s="6" t="str">
        <f t="shared" si="188"/>
        <v>small-scale fisheries</v>
      </c>
      <c r="L4311" s="6">
        <f t="shared" si="190"/>
        <v>0</v>
      </c>
      <c r="M4311" s="6">
        <f t="shared" si="189"/>
        <v>1</v>
      </c>
    </row>
    <row r="4312" spans="1:13" x14ac:dyDescent="0.35">
      <c r="A4312" s="8" t="s">
        <v>2442</v>
      </c>
      <c r="B4312" s="9">
        <v>1</v>
      </c>
      <c r="C4312" s="9"/>
      <c r="D4312" s="9"/>
      <c r="E4312" s="9"/>
      <c r="F4312" s="9"/>
      <c r="G4312" s="9"/>
      <c r="H4312" s="9"/>
      <c r="I4312" s="9">
        <v>1</v>
      </c>
      <c r="J4312" s="6" t="str">
        <f t="shared" si="188"/>
        <v>space</v>
      </c>
      <c r="L4312" s="6">
        <f t="shared" si="190"/>
        <v>0</v>
      </c>
      <c r="M4312" s="6">
        <f t="shared" si="189"/>
        <v>1</v>
      </c>
    </row>
    <row r="4313" spans="1:13" x14ac:dyDescent="0.35">
      <c r="A4313" s="8" t="s">
        <v>372</v>
      </c>
      <c r="B4313" s="9">
        <v>1</v>
      </c>
      <c r="C4313" s="9"/>
      <c r="D4313" s="9"/>
      <c r="E4313" s="9"/>
      <c r="F4313" s="9"/>
      <c r="G4313" s="9"/>
      <c r="H4313" s="9"/>
      <c r="I4313" s="9">
        <v>1</v>
      </c>
      <c r="J4313" s="6" t="str">
        <f t="shared" si="188"/>
        <v>tourism</v>
      </c>
      <c r="L4313" s="6">
        <f t="shared" si="190"/>
        <v>0</v>
      </c>
      <c r="M4313" s="6">
        <f t="shared" si="189"/>
        <v>1</v>
      </c>
    </row>
    <row r="4314" spans="1:13" x14ac:dyDescent="0.35">
      <c r="A4314" s="8" t="s">
        <v>369</v>
      </c>
      <c r="B4314" s="9"/>
      <c r="C4314" s="9">
        <v>1</v>
      </c>
      <c r="D4314" s="9"/>
      <c r="E4314" s="9"/>
      <c r="F4314" s="9"/>
      <c r="G4314" s="9"/>
      <c r="H4314" s="9"/>
      <c r="I4314" s="9">
        <v>1</v>
      </c>
      <c r="J4314" s="6" t="str">
        <f t="shared" si="188"/>
        <v>tuna</v>
      </c>
      <c r="L4314" s="6">
        <f t="shared" si="190"/>
        <v>0</v>
      </c>
      <c r="M4314" s="6">
        <f t="shared" si="189"/>
        <v>1</v>
      </c>
    </row>
    <row r="4315" spans="1:13" x14ac:dyDescent="0.35">
      <c r="A4315" s="8" t="s">
        <v>2404</v>
      </c>
      <c r="B4315" s="9"/>
      <c r="C4315" s="9">
        <v>1</v>
      </c>
      <c r="D4315" s="9"/>
      <c r="E4315" s="9"/>
      <c r="F4315" s="9"/>
      <c r="G4315" s="9"/>
      <c r="H4315" s="9"/>
      <c r="I4315" s="9">
        <v>1</v>
      </c>
      <c r="J4315" s="6" t="str">
        <f t="shared" si="188"/>
        <v>VMEs</v>
      </c>
      <c r="L4315" s="6">
        <f t="shared" si="190"/>
        <v>0</v>
      </c>
      <c r="M4315" s="6">
        <f t="shared" si="189"/>
        <v>1</v>
      </c>
    </row>
    <row r="4316" spans="1:13" x14ac:dyDescent="0.35">
      <c r="A4316" s="8" t="s">
        <v>2092</v>
      </c>
      <c r="B4316" s="9"/>
      <c r="C4316" s="9"/>
      <c r="D4316" s="9">
        <v>1</v>
      </c>
      <c r="E4316" s="9"/>
      <c r="F4316" s="9"/>
      <c r="G4316" s="9"/>
      <c r="H4316" s="9"/>
      <c r="I4316" s="9">
        <v>1</v>
      </c>
      <c r="J4316" s="6" t="str">
        <f t="shared" si="188"/>
        <v>animal forrests</v>
      </c>
      <c r="L4316" s="6">
        <f t="shared" si="190"/>
        <v>1</v>
      </c>
      <c r="M4316" s="6">
        <f t="shared" si="189"/>
        <v>0</v>
      </c>
    </row>
    <row r="4318" spans="1:13" x14ac:dyDescent="0.35">
      <c r="A4318" s="8" t="s">
        <v>71</v>
      </c>
      <c r="B4318" s="9"/>
      <c r="C4318" s="9"/>
      <c r="D4318" s="9">
        <v>2</v>
      </c>
      <c r="E4318" s="9"/>
      <c r="F4318" s="9"/>
      <c r="G4318" s="9"/>
      <c r="H4318" s="9"/>
      <c r="I4318" s="9">
        <v>2</v>
      </c>
      <c r="J4318" s="6" t="str">
        <f t="shared" si="188"/>
        <v>bycatch</v>
      </c>
      <c r="L4318" s="6">
        <f t="shared" si="190"/>
        <v>2</v>
      </c>
      <c r="M4318" s="6">
        <f t="shared" si="189"/>
        <v>0</v>
      </c>
    </row>
    <row r="4319" spans="1:13" x14ac:dyDescent="0.35">
      <c r="A4319" s="8" t="s">
        <v>753</v>
      </c>
      <c r="B4319" s="9"/>
      <c r="C4319" s="9"/>
      <c r="D4319" s="9">
        <v>1</v>
      </c>
      <c r="E4319" s="9"/>
      <c r="F4319" s="9"/>
      <c r="G4319" s="9"/>
      <c r="H4319" s="9"/>
      <c r="I4319" s="9">
        <v>1</v>
      </c>
      <c r="J4319" s="6" t="str">
        <f t="shared" si="188"/>
        <v>catch</v>
      </c>
      <c r="L4319" s="6">
        <f t="shared" si="190"/>
        <v>1</v>
      </c>
      <c r="M4319" s="6">
        <f t="shared" si="189"/>
        <v>0</v>
      </c>
    </row>
    <row r="4320" spans="1:13" x14ac:dyDescent="0.35">
      <c r="A4320" s="8" t="s">
        <v>2074</v>
      </c>
      <c r="B4320" s="9"/>
      <c r="C4320" s="9"/>
      <c r="D4320" s="9">
        <v>1</v>
      </c>
      <c r="E4320" s="9"/>
      <c r="F4320" s="9"/>
      <c r="G4320" s="9"/>
      <c r="H4320" s="9"/>
      <c r="I4320" s="9">
        <v>1</v>
      </c>
      <c r="J4320" s="6" t="str">
        <f t="shared" si="188"/>
        <v>catch in spawning areas during spawning season</v>
      </c>
      <c r="L4320" s="6">
        <f t="shared" si="190"/>
        <v>1</v>
      </c>
      <c r="M4320" s="6">
        <f t="shared" si="189"/>
        <v>0</v>
      </c>
    </row>
    <row r="4321" spans="1:13" x14ac:dyDescent="0.35">
      <c r="A4321" s="8" t="s">
        <v>2072</v>
      </c>
      <c r="B4321" s="9"/>
      <c r="C4321" s="9"/>
      <c r="D4321" s="9">
        <v>1</v>
      </c>
      <c r="E4321" s="9"/>
      <c r="F4321" s="9"/>
      <c r="G4321" s="9"/>
      <c r="H4321" s="9"/>
      <c r="I4321" s="9">
        <v>1</v>
      </c>
      <c r="J4321" s="6" t="str">
        <f t="shared" si="188"/>
        <v>catch of juveniles</v>
      </c>
      <c r="L4321" s="6">
        <f t="shared" si="190"/>
        <v>1</v>
      </c>
      <c r="M4321" s="6">
        <f t="shared" si="189"/>
        <v>0</v>
      </c>
    </row>
    <row r="4322" spans="1:13" x14ac:dyDescent="0.35">
      <c r="A4322" s="8" t="s">
        <v>2097</v>
      </c>
      <c r="B4322" s="9"/>
      <c r="C4322" s="9"/>
      <c r="D4322" s="9">
        <v>1</v>
      </c>
      <c r="E4322" s="9"/>
      <c r="F4322" s="9"/>
      <c r="G4322" s="9"/>
      <c r="H4322" s="9"/>
      <c r="I4322" s="9">
        <v>1</v>
      </c>
      <c r="J4322" s="6" t="str">
        <f t="shared" si="188"/>
        <v>connectivity</v>
      </c>
      <c r="L4322" s="6">
        <f t="shared" si="190"/>
        <v>1</v>
      </c>
      <c r="M4322" s="6">
        <f t="shared" si="189"/>
        <v>0</v>
      </c>
    </row>
    <row r="4323" spans="1:13" x14ac:dyDescent="0.35">
      <c r="A4323" s="8" t="s">
        <v>2083</v>
      </c>
      <c r="B4323" s="9"/>
      <c r="C4323" s="9"/>
      <c r="D4323" s="9">
        <v>2</v>
      </c>
      <c r="E4323" s="9"/>
      <c r="F4323" s="9"/>
      <c r="G4323" s="9"/>
      <c r="H4323" s="9"/>
      <c r="I4323" s="9">
        <v>2</v>
      </c>
      <c r="J4323" s="6" t="str">
        <f t="shared" si="188"/>
        <v>conservation</v>
      </c>
      <c r="L4323" s="6">
        <f t="shared" si="190"/>
        <v>2</v>
      </c>
      <c r="M4323" s="6">
        <f t="shared" si="189"/>
        <v>0</v>
      </c>
    </row>
    <row r="4324" spans="1:13" x14ac:dyDescent="0.35">
      <c r="A4324" s="8" t="s">
        <v>2098</v>
      </c>
      <c r="B4324" s="9"/>
      <c r="C4324" s="9"/>
      <c r="D4324" s="9">
        <v>1</v>
      </c>
      <c r="E4324" s="9"/>
      <c r="F4324" s="9"/>
      <c r="G4324" s="9"/>
      <c r="H4324" s="9"/>
      <c r="I4324" s="9">
        <v>1</v>
      </c>
      <c r="J4324" s="6" t="str">
        <f t="shared" si="188"/>
        <v>ecological coherence</v>
      </c>
      <c r="L4324" s="6">
        <f t="shared" si="190"/>
        <v>1</v>
      </c>
      <c r="M4324" s="6">
        <f t="shared" si="189"/>
        <v>0</v>
      </c>
    </row>
    <row r="4325" spans="1:13" x14ac:dyDescent="0.35">
      <c r="A4325" s="8" t="s">
        <v>1053</v>
      </c>
      <c r="B4325" s="9"/>
      <c r="C4325" s="9"/>
      <c r="D4325" s="9">
        <v>1</v>
      </c>
      <c r="E4325" s="9"/>
      <c r="F4325" s="9"/>
      <c r="G4325" s="9"/>
      <c r="H4325" s="9"/>
      <c r="I4325" s="9">
        <v>1</v>
      </c>
      <c r="J4325" s="6" t="str">
        <f t="shared" si="188"/>
        <v>environment</v>
      </c>
      <c r="L4325" s="6">
        <f t="shared" si="190"/>
        <v>1</v>
      </c>
      <c r="M4325" s="6">
        <f t="shared" si="189"/>
        <v>0</v>
      </c>
    </row>
    <row r="4326" spans="1:13" x14ac:dyDescent="0.35">
      <c r="A4326" s="8" t="s">
        <v>2086</v>
      </c>
      <c r="B4326" s="9"/>
      <c r="C4326" s="9"/>
      <c r="D4326" s="9">
        <v>1</v>
      </c>
      <c r="E4326" s="9"/>
      <c r="F4326" s="9"/>
      <c r="G4326" s="9"/>
      <c r="H4326" s="9"/>
      <c r="I4326" s="9">
        <v>1</v>
      </c>
      <c r="J4326" s="6" t="str">
        <f t="shared" si="188"/>
        <v>environmental scenarios</v>
      </c>
      <c r="L4326" s="6">
        <f t="shared" si="190"/>
        <v>1</v>
      </c>
      <c r="M4326" s="6">
        <f t="shared" si="189"/>
        <v>0</v>
      </c>
    </row>
    <row r="4327" spans="1:13" x14ac:dyDescent="0.35">
      <c r="A4327" s="8" t="s">
        <v>194</v>
      </c>
      <c r="B4327" s="9"/>
      <c r="C4327" s="9"/>
      <c r="D4327" s="9">
        <v>2</v>
      </c>
      <c r="E4327" s="9"/>
      <c r="F4327" s="9"/>
      <c r="G4327" s="9"/>
      <c r="H4327" s="9"/>
      <c r="I4327" s="9">
        <v>2</v>
      </c>
      <c r="J4327" s="6" t="str">
        <f t="shared" si="188"/>
        <v>essential fish habitats</v>
      </c>
      <c r="L4327" s="6">
        <f t="shared" si="190"/>
        <v>2</v>
      </c>
      <c r="M4327" s="6">
        <f t="shared" si="189"/>
        <v>0</v>
      </c>
    </row>
    <row r="4328" spans="1:13" x14ac:dyDescent="0.35">
      <c r="A4328" s="8" t="s">
        <v>1030</v>
      </c>
      <c r="B4328" s="9"/>
      <c r="C4328" s="9"/>
      <c r="D4328" s="9">
        <v>1</v>
      </c>
      <c r="E4328" s="9"/>
      <c r="F4328" s="9"/>
      <c r="G4328" s="9"/>
      <c r="H4328" s="9"/>
      <c r="I4328" s="9">
        <v>1</v>
      </c>
      <c r="J4328" s="6" t="str">
        <f t="shared" si="188"/>
        <v>fish</v>
      </c>
      <c r="L4328" s="6">
        <f t="shared" si="190"/>
        <v>1</v>
      </c>
      <c r="M4328" s="6">
        <f t="shared" si="189"/>
        <v>0</v>
      </c>
    </row>
    <row r="4329" spans="1:13" x14ac:dyDescent="0.35">
      <c r="A4329" s="8" t="s">
        <v>2095</v>
      </c>
      <c r="B4329" s="9"/>
      <c r="C4329" s="9"/>
      <c r="D4329" s="9">
        <v>1</v>
      </c>
      <c r="E4329" s="9"/>
      <c r="F4329" s="9"/>
      <c r="G4329" s="9"/>
      <c r="H4329" s="9"/>
      <c r="I4329" s="9">
        <v>1</v>
      </c>
      <c r="J4329" s="6" t="str">
        <f t="shared" si="188"/>
        <v>fish growth</v>
      </c>
      <c r="L4329" s="6">
        <f t="shared" si="190"/>
        <v>1</v>
      </c>
      <c r="M4329" s="6">
        <f t="shared" si="189"/>
        <v>0</v>
      </c>
    </row>
    <row r="4330" spans="1:13" x14ac:dyDescent="0.35">
      <c r="A4330" s="8" t="s">
        <v>2096</v>
      </c>
      <c r="B4330" s="9"/>
      <c r="C4330" s="9"/>
      <c r="D4330" s="9">
        <v>1</v>
      </c>
      <c r="E4330" s="9"/>
      <c r="F4330" s="9"/>
      <c r="G4330" s="9"/>
      <c r="H4330" s="9"/>
      <c r="I4330" s="9">
        <v>1</v>
      </c>
      <c r="J4330" s="6" t="str">
        <f t="shared" si="188"/>
        <v>fish recruitment</v>
      </c>
      <c r="L4330" s="6">
        <f t="shared" si="190"/>
        <v>1</v>
      </c>
      <c r="M4330" s="6">
        <f t="shared" si="189"/>
        <v>0</v>
      </c>
    </row>
    <row r="4331" spans="1:13" x14ac:dyDescent="0.35">
      <c r="A4331" s="8" t="s">
        <v>2012</v>
      </c>
      <c r="B4331" s="9"/>
      <c r="C4331" s="9"/>
      <c r="D4331" s="9">
        <v>1</v>
      </c>
      <c r="E4331" s="9"/>
      <c r="F4331" s="9"/>
      <c r="G4331" s="9"/>
      <c r="H4331" s="9"/>
      <c r="I4331" s="9">
        <v>1</v>
      </c>
      <c r="J4331" s="6" t="str">
        <f t="shared" si="188"/>
        <v>fishing pressure</v>
      </c>
      <c r="L4331" s="6">
        <f t="shared" si="190"/>
        <v>1</v>
      </c>
      <c r="M4331" s="6">
        <f t="shared" si="189"/>
        <v>0</v>
      </c>
    </row>
    <row r="4332" spans="1:13" x14ac:dyDescent="0.35">
      <c r="A4332" s="8" t="s">
        <v>745</v>
      </c>
      <c r="B4332" s="9"/>
      <c r="C4332" s="9"/>
      <c r="D4332" s="9">
        <v>1</v>
      </c>
      <c r="E4332" s="9"/>
      <c r="F4332" s="9"/>
      <c r="G4332" s="9"/>
      <c r="H4332" s="9"/>
      <c r="I4332" s="9">
        <v>1</v>
      </c>
      <c r="J4332" s="6" t="str">
        <f t="shared" si="188"/>
        <v>GES</v>
      </c>
      <c r="L4332" s="6">
        <f t="shared" si="190"/>
        <v>1</v>
      </c>
      <c r="M4332" s="6">
        <f t="shared" si="189"/>
        <v>0</v>
      </c>
    </row>
    <row r="4333" spans="1:13" x14ac:dyDescent="0.35">
      <c r="A4333" s="8" t="s">
        <v>1320</v>
      </c>
      <c r="B4333" s="9"/>
      <c r="C4333" s="9"/>
      <c r="D4333" s="9">
        <v>1</v>
      </c>
      <c r="E4333" s="9"/>
      <c r="F4333" s="9"/>
      <c r="G4333" s="9"/>
      <c r="H4333" s="9"/>
      <c r="I4333" s="9">
        <v>1</v>
      </c>
      <c r="J4333" s="6" t="str">
        <f t="shared" si="188"/>
        <v>juveniles</v>
      </c>
      <c r="L4333" s="6">
        <f t="shared" si="190"/>
        <v>1</v>
      </c>
      <c r="M4333" s="6">
        <f t="shared" si="189"/>
        <v>0</v>
      </c>
    </row>
    <row r="4334" spans="1:13" x14ac:dyDescent="0.35">
      <c r="A4334" s="8" t="s">
        <v>2060</v>
      </c>
      <c r="B4334" s="9"/>
      <c r="C4334" s="9"/>
      <c r="D4334" s="9">
        <v>1</v>
      </c>
      <c r="E4334" s="9"/>
      <c r="F4334" s="9"/>
      <c r="G4334" s="9"/>
      <c r="H4334" s="9"/>
      <c r="I4334" s="9">
        <v>1</v>
      </c>
      <c r="J4334" s="6" t="str">
        <f t="shared" si="188"/>
        <v>marine ressources</v>
      </c>
      <c r="L4334" s="6">
        <f t="shared" si="190"/>
        <v>1</v>
      </c>
      <c r="M4334" s="6">
        <f t="shared" si="189"/>
        <v>0</v>
      </c>
    </row>
    <row r="4335" spans="1:13" x14ac:dyDescent="0.35">
      <c r="A4335" s="8" t="s">
        <v>1804</v>
      </c>
      <c r="B4335" s="9"/>
      <c r="C4335" s="9"/>
      <c r="D4335" s="9">
        <v>1</v>
      </c>
      <c r="E4335" s="9"/>
      <c r="F4335" s="9"/>
      <c r="G4335" s="9"/>
      <c r="H4335" s="9"/>
      <c r="I4335" s="9">
        <v>1</v>
      </c>
      <c r="J4335" s="6" t="str">
        <f t="shared" si="188"/>
        <v>no-take zones</v>
      </c>
      <c r="L4335" s="6">
        <f t="shared" si="190"/>
        <v>1</v>
      </c>
      <c r="M4335" s="6">
        <f t="shared" si="189"/>
        <v>0</v>
      </c>
    </row>
    <row r="4336" spans="1:13" x14ac:dyDescent="0.35">
      <c r="A4336" s="8" t="s">
        <v>1066</v>
      </c>
      <c r="B4336" s="9"/>
      <c r="C4336" s="9"/>
      <c r="D4336" s="9">
        <v>2</v>
      </c>
      <c r="E4336" s="9"/>
      <c r="F4336" s="9"/>
      <c r="G4336" s="9"/>
      <c r="H4336" s="9"/>
      <c r="I4336" s="9">
        <v>2</v>
      </c>
      <c r="J4336" s="6" t="str">
        <f t="shared" si="188"/>
        <v>nurseries</v>
      </c>
      <c r="L4336" s="6">
        <f t="shared" si="190"/>
        <v>2</v>
      </c>
      <c r="M4336" s="6">
        <f t="shared" si="189"/>
        <v>0</v>
      </c>
    </row>
    <row r="4337" spans="1:13" x14ac:dyDescent="0.35">
      <c r="A4337" s="8" t="s">
        <v>2094</v>
      </c>
      <c r="B4337" s="9"/>
      <c r="C4337" s="9"/>
      <c r="D4337" s="9">
        <v>1</v>
      </c>
      <c r="E4337" s="9"/>
      <c r="F4337" s="9"/>
      <c r="G4337" s="9"/>
      <c r="H4337" s="9"/>
      <c r="I4337" s="9">
        <v>1</v>
      </c>
      <c r="J4337" s="6" t="str">
        <f t="shared" si="188"/>
        <v>overexploitation</v>
      </c>
      <c r="L4337" s="6">
        <f t="shared" si="190"/>
        <v>1</v>
      </c>
      <c r="M4337" s="6">
        <f t="shared" si="189"/>
        <v>0</v>
      </c>
    </row>
    <row r="4338" spans="1:13" x14ac:dyDescent="0.35">
      <c r="A4338" s="8" t="s">
        <v>178</v>
      </c>
      <c r="B4338" s="9"/>
      <c r="C4338" s="9"/>
      <c r="D4338" s="9">
        <v>3</v>
      </c>
      <c r="E4338" s="9"/>
      <c r="F4338" s="9"/>
      <c r="G4338" s="9"/>
      <c r="H4338" s="9"/>
      <c r="I4338" s="9">
        <v>3</v>
      </c>
      <c r="J4338" s="6" t="str">
        <f t="shared" si="188"/>
        <v>PET species</v>
      </c>
      <c r="L4338" s="6">
        <f t="shared" si="190"/>
        <v>3</v>
      </c>
      <c r="M4338" s="6">
        <f t="shared" si="189"/>
        <v>0</v>
      </c>
    </row>
    <row r="4339" spans="1:13" x14ac:dyDescent="0.35">
      <c r="A4339" s="8" t="s">
        <v>500</v>
      </c>
      <c r="B4339" s="9"/>
      <c r="C4339" s="9"/>
      <c r="D4339" s="9">
        <v>3</v>
      </c>
      <c r="E4339" s="9"/>
      <c r="F4339" s="9"/>
      <c r="G4339" s="9"/>
      <c r="H4339" s="9"/>
      <c r="I4339" s="9">
        <v>3</v>
      </c>
      <c r="J4339" s="6" t="str">
        <f t="shared" si="188"/>
        <v>rays</v>
      </c>
      <c r="L4339" s="6">
        <f t="shared" si="190"/>
        <v>3</v>
      </c>
      <c r="M4339" s="6">
        <f t="shared" si="189"/>
        <v>0</v>
      </c>
    </row>
    <row r="4340" spans="1:13" x14ac:dyDescent="0.35">
      <c r="A4340" s="8" t="s">
        <v>331</v>
      </c>
      <c r="B4340" s="9"/>
      <c r="C4340" s="9"/>
      <c r="D4340" s="9">
        <v>2</v>
      </c>
      <c r="E4340" s="9"/>
      <c r="F4340" s="9"/>
      <c r="G4340" s="9"/>
      <c r="H4340" s="9"/>
      <c r="I4340" s="9">
        <v>2</v>
      </c>
      <c r="J4340" s="6" t="str">
        <f t="shared" si="188"/>
        <v>sensitive habitats</v>
      </c>
      <c r="L4340" s="6">
        <f t="shared" ref="L4340:L4348" si="191">D4340</f>
        <v>2</v>
      </c>
      <c r="M4340" s="6">
        <f t="shared" si="189"/>
        <v>0</v>
      </c>
    </row>
    <row r="4341" spans="1:13" x14ac:dyDescent="0.35">
      <c r="A4341" s="8" t="s">
        <v>647</v>
      </c>
      <c r="B4341" s="9"/>
      <c r="C4341" s="9"/>
      <c r="D4341" s="9">
        <v>2</v>
      </c>
      <c r="E4341" s="9"/>
      <c r="F4341" s="9"/>
      <c r="G4341" s="9"/>
      <c r="H4341" s="9"/>
      <c r="I4341" s="9">
        <v>2</v>
      </c>
      <c r="J4341" s="6" t="str">
        <f t="shared" ref="J4341:J4348" si="192">A4341</f>
        <v>sharks</v>
      </c>
      <c r="L4341" s="6">
        <f t="shared" si="191"/>
        <v>2</v>
      </c>
      <c r="M4341" s="6">
        <f t="shared" ref="M4341:M4348" si="193">I4341-L4341-F4341</f>
        <v>0</v>
      </c>
    </row>
    <row r="4342" spans="1:13" x14ac:dyDescent="0.35">
      <c r="A4342" s="8" t="s">
        <v>1716</v>
      </c>
      <c r="B4342" s="9"/>
      <c r="C4342" s="9"/>
      <c r="D4342" s="9">
        <v>1</v>
      </c>
      <c r="E4342" s="9"/>
      <c r="F4342" s="9"/>
      <c r="G4342" s="9"/>
      <c r="H4342" s="9"/>
      <c r="I4342" s="9">
        <v>1</v>
      </c>
      <c r="J4342" s="6" t="str">
        <f t="shared" si="192"/>
        <v>spatial distribution</v>
      </c>
      <c r="L4342" s="6">
        <f t="shared" si="191"/>
        <v>1</v>
      </c>
      <c r="M4342" s="6">
        <f t="shared" si="193"/>
        <v>0</v>
      </c>
    </row>
    <row r="4343" spans="1:13" x14ac:dyDescent="0.35">
      <c r="A4343" s="8" t="s">
        <v>934</v>
      </c>
      <c r="B4343" s="9"/>
      <c r="C4343" s="9"/>
      <c r="D4343" s="9">
        <v>1</v>
      </c>
      <c r="E4343" s="9"/>
      <c r="F4343" s="9"/>
      <c r="G4343" s="9"/>
      <c r="H4343" s="9"/>
      <c r="I4343" s="9">
        <v>1</v>
      </c>
      <c r="J4343" s="6" t="str">
        <f t="shared" si="192"/>
        <v>spawning areas</v>
      </c>
      <c r="L4343" s="6">
        <f t="shared" si="191"/>
        <v>1</v>
      </c>
      <c r="M4343" s="6">
        <f t="shared" si="193"/>
        <v>0</v>
      </c>
    </row>
    <row r="4344" spans="1:13" x14ac:dyDescent="0.35">
      <c r="A4344" s="8" t="s">
        <v>2071</v>
      </c>
      <c r="B4344" s="9"/>
      <c r="C4344" s="9"/>
      <c r="D4344" s="9">
        <v>1</v>
      </c>
      <c r="E4344" s="9"/>
      <c r="F4344" s="9"/>
      <c r="G4344" s="9"/>
      <c r="H4344" s="9"/>
      <c r="I4344" s="9">
        <v>1</v>
      </c>
      <c r="J4344" s="6" t="str">
        <f t="shared" si="192"/>
        <v>spawning potential of commercial stocks</v>
      </c>
      <c r="L4344" s="6">
        <f t="shared" si="191"/>
        <v>1</v>
      </c>
      <c r="M4344" s="6">
        <f t="shared" si="193"/>
        <v>0</v>
      </c>
    </row>
    <row r="4345" spans="1:13" x14ac:dyDescent="0.35">
      <c r="A4345" s="8" t="s">
        <v>990</v>
      </c>
      <c r="B4345" s="9"/>
      <c r="C4345" s="9"/>
      <c r="D4345" s="9">
        <v>2</v>
      </c>
      <c r="E4345" s="9"/>
      <c r="F4345" s="9"/>
      <c r="G4345" s="9"/>
      <c r="H4345" s="9"/>
      <c r="I4345" s="9">
        <v>2</v>
      </c>
      <c r="J4345" s="6" t="str">
        <f t="shared" si="192"/>
        <v>stock productivity</v>
      </c>
      <c r="L4345" s="6">
        <f t="shared" si="191"/>
        <v>2</v>
      </c>
      <c r="M4345" s="6">
        <f t="shared" si="193"/>
        <v>0</v>
      </c>
    </row>
    <row r="4346" spans="1:13" x14ac:dyDescent="0.35">
      <c r="A4346" s="8" t="s">
        <v>2100</v>
      </c>
      <c r="B4346" s="9"/>
      <c r="C4346" s="9"/>
      <c r="D4346" s="9">
        <v>1</v>
      </c>
      <c r="E4346" s="9"/>
      <c r="F4346" s="9"/>
      <c r="G4346" s="9"/>
      <c r="H4346" s="9"/>
      <c r="I4346" s="9">
        <v>1</v>
      </c>
      <c r="J4346" s="6" t="str">
        <f t="shared" si="192"/>
        <v>stock recovery</v>
      </c>
      <c r="L4346" s="6">
        <f t="shared" si="191"/>
        <v>1</v>
      </c>
      <c r="M4346" s="6">
        <f t="shared" si="193"/>
        <v>0</v>
      </c>
    </row>
    <row r="4347" spans="1:13" x14ac:dyDescent="0.35">
      <c r="A4347" s="8" t="s">
        <v>2093</v>
      </c>
      <c r="B4347" s="9"/>
      <c r="C4347" s="9"/>
      <c r="D4347" s="9">
        <v>1</v>
      </c>
      <c r="E4347" s="9"/>
      <c r="F4347" s="9"/>
      <c r="G4347" s="9"/>
      <c r="H4347" s="9"/>
      <c r="I4347" s="9">
        <v>1</v>
      </c>
      <c r="J4347" s="6" t="str">
        <f t="shared" si="192"/>
        <v>target demersal species</v>
      </c>
      <c r="L4347" s="6">
        <f t="shared" si="191"/>
        <v>1</v>
      </c>
      <c r="M4347" s="6">
        <f t="shared" si="193"/>
        <v>0</v>
      </c>
    </row>
    <row r="4348" spans="1:13" x14ac:dyDescent="0.35">
      <c r="A4348" s="8" t="s">
        <v>1077</v>
      </c>
      <c r="B4348" s="9"/>
      <c r="C4348" s="9"/>
      <c r="D4348" s="9">
        <v>1</v>
      </c>
      <c r="E4348" s="9"/>
      <c r="F4348" s="9"/>
      <c r="G4348" s="9"/>
      <c r="H4348" s="9"/>
      <c r="I4348" s="9">
        <v>1</v>
      </c>
      <c r="J4348" s="6" t="str">
        <f t="shared" si="192"/>
        <v>vulnerable species</v>
      </c>
      <c r="L4348" s="6">
        <f t="shared" si="191"/>
        <v>1</v>
      </c>
      <c r="M4348" s="6">
        <f t="shared" si="193"/>
        <v>0</v>
      </c>
    </row>
  </sheetData>
  <autoFilter ref="A2519:F2563">
    <sortState ref="A2477:F2520">
      <sortCondition descending="1" ref="F2477:F2520"/>
    </sortState>
  </autoFilter>
  <sortState ref="A4054:D4108">
    <sortCondition descending="1" ref="B4054:B4108"/>
    <sortCondition descending="1" ref="C4054:C4108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opLeftCell="C16" workbookViewId="0">
      <selection activeCell="G23" sqref="G23"/>
    </sheetView>
  </sheetViews>
  <sheetFormatPr defaultRowHeight="14.5" x14ac:dyDescent="0.35"/>
  <cols>
    <col min="1" max="1" width="17" style="6" customWidth="1"/>
    <col min="2" max="2" width="17" customWidth="1"/>
    <col min="3" max="3" width="17" style="6" customWidth="1"/>
    <col min="4" max="4" width="32.6328125" customWidth="1"/>
    <col min="7" max="7" width="35.7265625" customWidth="1"/>
    <col min="8" max="8" width="15.26953125" customWidth="1"/>
    <col min="9" max="9" width="8" customWidth="1"/>
    <col min="10" max="10" width="10.7265625" customWidth="1"/>
    <col min="11" max="11" width="10" bestFit="1" customWidth="1"/>
    <col min="12" max="12" width="9" bestFit="1" customWidth="1"/>
    <col min="13" max="13" width="12.7265625" bestFit="1" customWidth="1"/>
    <col min="14" max="14" width="10.7265625" bestFit="1" customWidth="1"/>
  </cols>
  <sheetData>
    <row r="1" spans="1:14" x14ac:dyDescent="0.35">
      <c r="A1" s="6" t="s">
        <v>4</v>
      </c>
      <c r="B1" t="s">
        <v>2479</v>
      </c>
      <c r="C1" s="6" t="s">
        <v>5</v>
      </c>
      <c r="D1" t="s">
        <v>2481</v>
      </c>
      <c r="G1" s="7" t="s">
        <v>2483</v>
      </c>
      <c r="H1" s="7" t="s">
        <v>2217</v>
      </c>
    </row>
    <row r="2" spans="1:14" s="6" customFormat="1" ht="24" customHeight="1" thickBot="1" x14ac:dyDescent="0.4">
      <c r="A2" s="30" t="s">
        <v>2007</v>
      </c>
      <c r="B2" s="39" t="s">
        <v>2469</v>
      </c>
      <c r="C2" s="40" t="s">
        <v>2480</v>
      </c>
      <c r="D2" s="39" t="s">
        <v>650</v>
      </c>
      <c r="E2" s="33"/>
      <c r="G2" s="7" t="s">
        <v>2214</v>
      </c>
      <c r="H2" s="6" t="s">
        <v>2482</v>
      </c>
      <c r="I2" s="6" t="s">
        <v>2480</v>
      </c>
      <c r="J2" s="6" t="s">
        <v>2215</v>
      </c>
      <c r="K2"/>
      <c r="L2"/>
      <c r="M2"/>
      <c r="N2"/>
    </row>
    <row r="3" spans="1:14" s="6" customFormat="1" ht="21.5" customHeight="1" thickTop="1" thickBot="1" x14ac:dyDescent="0.4">
      <c r="A3" s="30" t="s">
        <v>2007</v>
      </c>
      <c r="B3" s="39" t="s">
        <v>2469</v>
      </c>
      <c r="C3" s="40" t="s">
        <v>2480</v>
      </c>
      <c r="D3" s="33" t="s">
        <v>790</v>
      </c>
      <c r="E3" s="42"/>
      <c r="G3" s="8" t="s">
        <v>650</v>
      </c>
      <c r="H3" s="9"/>
      <c r="I3" s="9">
        <v>6</v>
      </c>
      <c r="J3" s="9">
        <v>6</v>
      </c>
      <c r="K3"/>
      <c r="L3"/>
      <c r="M3"/>
      <c r="N3"/>
    </row>
    <row r="4" spans="1:14" s="6" customFormat="1" ht="26" customHeight="1" thickTop="1" thickBot="1" x14ac:dyDescent="0.4">
      <c r="A4" s="30" t="s">
        <v>2007</v>
      </c>
      <c r="B4" s="39" t="s">
        <v>2469</v>
      </c>
      <c r="C4" s="40" t="s">
        <v>2480</v>
      </c>
      <c r="D4" s="33" t="s">
        <v>399</v>
      </c>
      <c r="E4" s="42"/>
      <c r="G4" s="8" t="s">
        <v>416</v>
      </c>
      <c r="H4" s="9"/>
      <c r="I4" s="9">
        <v>2</v>
      </c>
      <c r="J4" s="9">
        <v>2</v>
      </c>
      <c r="K4"/>
      <c r="L4"/>
      <c r="M4"/>
      <c r="N4"/>
    </row>
    <row r="5" spans="1:14" s="6" customFormat="1" ht="21.5" customHeight="1" thickTop="1" thickBot="1" x14ac:dyDescent="0.4">
      <c r="A5" s="30" t="s">
        <v>2007</v>
      </c>
      <c r="B5" s="39" t="s">
        <v>2469</v>
      </c>
      <c r="C5" s="40" t="s">
        <v>2480</v>
      </c>
      <c r="D5" s="33" t="s">
        <v>461</v>
      </c>
      <c r="E5" s="42"/>
      <c r="G5" s="8" t="s">
        <v>71</v>
      </c>
      <c r="H5" s="9">
        <v>1</v>
      </c>
      <c r="I5" s="9">
        <v>1</v>
      </c>
      <c r="J5" s="9">
        <v>2</v>
      </c>
      <c r="K5"/>
      <c r="L5"/>
      <c r="M5"/>
      <c r="N5"/>
    </row>
    <row r="6" spans="1:14" s="6" customFormat="1" ht="18.5" customHeight="1" thickTop="1" thickBot="1" x14ac:dyDescent="0.4">
      <c r="A6" s="30" t="s">
        <v>2007</v>
      </c>
      <c r="B6" s="39" t="s">
        <v>2469</v>
      </c>
      <c r="C6" s="40" t="s">
        <v>2480</v>
      </c>
      <c r="D6" s="42" t="s">
        <v>209</v>
      </c>
      <c r="E6" s="42"/>
      <c r="G6" s="8" t="s">
        <v>95</v>
      </c>
      <c r="H6" s="9">
        <v>1</v>
      </c>
      <c r="I6" s="9">
        <v>2</v>
      </c>
      <c r="J6" s="9">
        <v>3</v>
      </c>
      <c r="K6"/>
      <c r="L6"/>
      <c r="M6"/>
      <c r="N6"/>
    </row>
    <row r="7" spans="1:14" s="6" customFormat="1" ht="18.5" customHeight="1" thickTop="1" thickBot="1" x14ac:dyDescent="0.4">
      <c r="A7" s="30" t="s">
        <v>2007</v>
      </c>
      <c r="B7" s="39" t="s">
        <v>2469</v>
      </c>
      <c r="C7" s="40" t="s">
        <v>2482</v>
      </c>
      <c r="D7" s="32" t="s">
        <v>790</v>
      </c>
      <c r="E7" s="42"/>
      <c r="G7" s="8" t="s">
        <v>98</v>
      </c>
      <c r="H7" s="9">
        <v>3</v>
      </c>
      <c r="I7" s="9">
        <v>7</v>
      </c>
      <c r="J7" s="9">
        <v>10</v>
      </c>
      <c r="K7"/>
      <c r="L7"/>
      <c r="M7"/>
      <c r="N7"/>
    </row>
    <row r="8" spans="1:14" s="6" customFormat="1" ht="18.5" customHeight="1" thickTop="1" thickBot="1" x14ac:dyDescent="0.4">
      <c r="A8" s="30" t="s">
        <v>2007</v>
      </c>
      <c r="B8" s="39" t="s">
        <v>2469</v>
      </c>
      <c r="C8" s="40" t="s">
        <v>2482</v>
      </c>
      <c r="D8" s="32" t="s">
        <v>98</v>
      </c>
      <c r="E8" s="42"/>
      <c r="G8" s="8" t="s">
        <v>111</v>
      </c>
      <c r="H8" s="9">
        <v>2</v>
      </c>
      <c r="I8" s="9">
        <v>1</v>
      </c>
      <c r="J8" s="9">
        <v>3</v>
      </c>
      <c r="K8"/>
      <c r="L8"/>
      <c r="M8"/>
      <c r="N8"/>
    </row>
    <row r="9" spans="1:14" s="6" customFormat="1" ht="18.5" customHeight="1" thickTop="1" thickBot="1" x14ac:dyDescent="0.4">
      <c r="A9" s="30" t="s">
        <v>2007</v>
      </c>
      <c r="B9" s="39" t="s">
        <v>2469</v>
      </c>
      <c r="C9" s="40" t="s">
        <v>2482</v>
      </c>
      <c r="D9" s="32" t="s">
        <v>235</v>
      </c>
      <c r="E9" s="42"/>
      <c r="G9" s="8" t="s">
        <v>790</v>
      </c>
      <c r="H9" s="9">
        <v>1</v>
      </c>
      <c r="I9" s="9">
        <v>1</v>
      </c>
      <c r="J9" s="9">
        <v>2</v>
      </c>
      <c r="K9"/>
      <c r="L9"/>
      <c r="M9"/>
      <c r="N9"/>
    </row>
    <row r="10" spans="1:14" s="6" customFormat="1" ht="18.5" customHeight="1" thickTop="1" thickBot="1" x14ac:dyDescent="0.4">
      <c r="A10" s="30" t="s">
        <v>2007</v>
      </c>
      <c r="B10" s="39" t="s">
        <v>2469</v>
      </c>
      <c r="C10" s="40" t="s">
        <v>2482</v>
      </c>
      <c r="D10" s="32" t="s">
        <v>399</v>
      </c>
      <c r="E10" s="42"/>
      <c r="G10" s="8" t="s">
        <v>1028</v>
      </c>
      <c r="H10" s="9"/>
      <c r="I10" s="9">
        <v>1</v>
      </c>
      <c r="J10" s="9">
        <v>1</v>
      </c>
      <c r="K10"/>
      <c r="L10"/>
      <c r="M10"/>
      <c r="N10"/>
    </row>
    <row r="11" spans="1:14" s="6" customFormat="1" ht="18.5" customHeight="1" thickTop="1" thickBot="1" x14ac:dyDescent="0.4">
      <c r="A11" s="30" t="s">
        <v>2007</v>
      </c>
      <c r="B11" s="39" t="s">
        <v>2469</v>
      </c>
      <c r="C11" s="40" t="s">
        <v>2482</v>
      </c>
      <c r="D11" s="32" t="s">
        <v>28</v>
      </c>
      <c r="E11" s="42"/>
      <c r="G11" s="8" t="s">
        <v>1624</v>
      </c>
      <c r="H11" s="9"/>
      <c r="I11" s="9">
        <v>1</v>
      </c>
      <c r="J11" s="9">
        <v>1</v>
      </c>
      <c r="K11"/>
      <c r="L11"/>
      <c r="M11"/>
      <c r="N11"/>
    </row>
    <row r="12" spans="1:14" s="6" customFormat="1" ht="18.5" customHeight="1" thickTop="1" thickBot="1" x14ac:dyDescent="0.4">
      <c r="A12" s="30" t="s">
        <v>2007</v>
      </c>
      <c r="B12" s="35" t="s">
        <v>2471</v>
      </c>
      <c r="C12" s="40" t="s">
        <v>2480</v>
      </c>
      <c r="D12" s="35" t="s">
        <v>98</v>
      </c>
      <c r="E12" s="42"/>
      <c r="G12" s="8" t="s">
        <v>1030</v>
      </c>
      <c r="H12" s="9"/>
      <c r="I12" s="9">
        <v>1</v>
      </c>
      <c r="J12" s="9">
        <v>1</v>
      </c>
      <c r="K12"/>
      <c r="L12"/>
      <c r="M12"/>
      <c r="N12"/>
    </row>
    <row r="13" spans="1:14" s="6" customFormat="1" ht="18.5" customHeight="1" thickTop="1" thickBot="1" x14ac:dyDescent="0.4">
      <c r="A13" s="30" t="s">
        <v>2007</v>
      </c>
      <c r="B13" s="35" t="s">
        <v>2471</v>
      </c>
      <c r="C13" s="40" t="s">
        <v>2480</v>
      </c>
      <c r="D13" s="35" t="s">
        <v>199</v>
      </c>
      <c r="E13" s="42"/>
      <c r="G13" s="8" t="s">
        <v>1679</v>
      </c>
      <c r="H13" s="9"/>
      <c r="I13" s="9">
        <v>1</v>
      </c>
      <c r="J13" s="9">
        <v>1</v>
      </c>
      <c r="K13"/>
      <c r="L13"/>
      <c r="M13"/>
      <c r="N13"/>
    </row>
    <row r="14" spans="1:14" s="6" customFormat="1" ht="18.5" customHeight="1" thickTop="1" thickBot="1" x14ac:dyDescent="0.4">
      <c r="A14" s="30" t="s">
        <v>2007</v>
      </c>
      <c r="B14" s="35" t="s">
        <v>2471</v>
      </c>
      <c r="C14" s="40" t="s">
        <v>2480</v>
      </c>
      <c r="D14" s="35" t="s">
        <v>650</v>
      </c>
      <c r="E14" s="42"/>
      <c r="G14" s="8" t="s">
        <v>199</v>
      </c>
      <c r="H14" s="9"/>
      <c r="I14" s="9">
        <v>2</v>
      </c>
      <c r="J14" s="9">
        <v>2</v>
      </c>
      <c r="K14"/>
      <c r="L14"/>
      <c r="M14"/>
      <c r="N14"/>
    </row>
    <row r="15" spans="1:14" s="6" customFormat="1" ht="18.5" customHeight="1" thickTop="1" thickBot="1" x14ac:dyDescent="0.4">
      <c r="A15" s="30" t="s">
        <v>2007</v>
      </c>
      <c r="B15" s="35" t="s">
        <v>2471</v>
      </c>
      <c r="C15" s="40" t="s">
        <v>2480</v>
      </c>
      <c r="D15" s="35" t="s">
        <v>416</v>
      </c>
      <c r="E15" s="42"/>
      <c r="G15" s="8" t="s">
        <v>620</v>
      </c>
      <c r="H15" s="9">
        <v>1</v>
      </c>
      <c r="I15" s="9">
        <v>1</v>
      </c>
      <c r="J15" s="9">
        <v>2</v>
      </c>
      <c r="K15"/>
      <c r="L15"/>
      <c r="M15"/>
      <c r="N15"/>
    </row>
    <row r="16" spans="1:14" s="6" customFormat="1" ht="18.5" customHeight="1" thickTop="1" thickBot="1" x14ac:dyDescent="0.4">
      <c r="A16" s="36" t="s">
        <v>2477</v>
      </c>
      <c r="B16" s="39" t="s">
        <v>2469</v>
      </c>
      <c r="C16" s="40" t="s">
        <v>2480</v>
      </c>
      <c r="D16" s="39" t="s">
        <v>95</v>
      </c>
      <c r="E16" s="42"/>
      <c r="G16" s="8" t="s">
        <v>1819</v>
      </c>
      <c r="H16" s="9"/>
      <c r="I16" s="9">
        <v>1</v>
      </c>
      <c r="J16" s="9">
        <v>1</v>
      </c>
      <c r="K16"/>
      <c r="L16"/>
      <c r="M16"/>
      <c r="N16"/>
    </row>
    <row r="17" spans="1:14" ht="16" thickBot="1" x14ac:dyDescent="0.4">
      <c r="A17" s="36" t="s">
        <v>2477</v>
      </c>
      <c r="B17" s="39" t="s">
        <v>2469</v>
      </c>
      <c r="C17" s="40" t="s">
        <v>2480</v>
      </c>
      <c r="D17" s="39" t="s">
        <v>650</v>
      </c>
      <c r="E17" s="38"/>
      <c r="G17" s="8" t="s">
        <v>1680</v>
      </c>
      <c r="H17" s="9"/>
      <c r="I17" s="9">
        <v>1</v>
      </c>
      <c r="J17" s="9">
        <v>1</v>
      </c>
    </row>
    <row r="18" spans="1:14" ht="16" thickBot="1" x14ac:dyDescent="0.4">
      <c r="A18" s="36" t="s">
        <v>2477</v>
      </c>
      <c r="B18" s="39" t="s">
        <v>2469</v>
      </c>
      <c r="C18" s="40" t="s">
        <v>2480</v>
      </c>
      <c r="D18" s="39" t="s">
        <v>85</v>
      </c>
      <c r="G18" s="8" t="s">
        <v>209</v>
      </c>
      <c r="H18" s="9"/>
      <c r="I18" s="9">
        <v>1</v>
      </c>
      <c r="J18" s="9">
        <v>1</v>
      </c>
    </row>
    <row r="19" spans="1:14" ht="16" thickBot="1" x14ac:dyDescent="0.4">
      <c r="A19" s="36" t="s">
        <v>2477</v>
      </c>
      <c r="B19" s="39" t="s">
        <v>2469</v>
      </c>
      <c r="C19" s="40" t="s">
        <v>2480</v>
      </c>
      <c r="D19" s="39" t="s">
        <v>98</v>
      </c>
      <c r="E19" s="34"/>
      <c r="G19" s="8" t="s">
        <v>503</v>
      </c>
      <c r="H19" s="9">
        <v>1</v>
      </c>
      <c r="I19" s="9">
        <v>1</v>
      </c>
      <c r="J19" s="9">
        <v>2</v>
      </c>
    </row>
    <row r="20" spans="1:14" ht="16" thickBot="1" x14ac:dyDescent="0.4">
      <c r="A20" s="36" t="s">
        <v>2477</v>
      </c>
      <c r="B20" s="39" t="s">
        <v>2469</v>
      </c>
      <c r="C20" s="40" t="s">
        <v>2482</v>
      </c>
      <c r="D20" s="33" t="s">
        <v>322</v>
      </c>
      <c r="E20" s="37"/>
      <c r="G20" s="8" t="s">
        <v>2176</v>
      </c>
      <c r="H20" s="9"/>
      <c r="I20" s="9">
        <v>1</v>
      </c>
      <c r="J20" s="9">
        <v>1</v>
      </c>
    </row>
    <row r="21" spans="1:14" s="6" customFormat="1" ht="16" thickBot="1" x14ac:dyDescent="0.4">
      <c r="A21" s="36" t="s">
        <v>2477</v>
      </c>
      <c r="B21" s="39" t="s">
        <v>2469</v>
      </c>
      <c r="C21" s="40" t="s">
        <v>2482</v>
      </c>
      <c r="D21" s="33" t="s">
        <v>95</v>
      </c>
      <c r="E21" s="43"/>
      <c r="G21" s="8" t="s">
        <v>235</v>
      </c>
      <c r="H21" s="9">
        <v>1</v>
      </c>
      <c r="I21" s="9"/>
      <c r="J21" s="9">
        <v>1</v>
      </c>
      <c r="K21"/>
      <c r="L21"/>
      <c r="M21"/>
      <c r="N21"/>
    </row>
    <row r="22" spans="1:14" ht="16" thickBot="1" x14ac:dyDescent="0.4">
      <c r="A22" s="36" t="s">
        <v>2477</v>
      </c>
      <c r="B22" s="39" t="s">
        <v>2469</v>
      </c>
      <c r="C22" s="40" t="s">
        <v>2482</v>
      </c>
      <c r="D22" s="33" t="s">
        <v>85</v>
      </c>
      <c r="G22" s="8" t="s">
        <v>399</v>
      </c>
      <c r="H22" s="9">
        <v>1</v>
      </c>
      <c r="I22" s="9">
        <v>1</v>
      </c>
      <c r="J22" s="9">
        <v>2</v>
      </c>
    </row>
    <row r="23" spans="1:14" s="6" customFormat="1" ht="16" thickBot="1" x14ac:dyDescent="0.4">
      <c r="A23" s="36" t="s">
        <v>2477</v>
      </c>
      <c r="B23" s="35" t="s">
        <v>2471</v>
      </c>
      <c r="C23" s="40" t="s">
        <v>2480</v>
      </c>
      <c r="D23" s="35" t="s">
        <v>416</v>
      </c>
      <c r="G23" s="8" t="s">
        <v>85</v>
      </c>
      <c r="H23" s="9">
        <v>2</v>
      </c>
      <c r="I23" s="9">
        <v>1</v>
      </c>
      <c r="J23" s="9">
        <v>3</v>
      </c>
      <c r="K23"/>
      <c r="L23"/>
      <c r="M23"/>
      <c r="N23"/>
    </row>
    <row r="24" spans="1:14" s="6" customFormat="1" ht="16" thickBot="1" x14ac:dyDescent="0.4">
      <c r="A24" s="36" t="s">
        <v>2477</v>
      </c>
      <c r="B24" s="35" t="s">
        <v>2471</v>
      </c>
      <c r="C24" s="40" t="s">
        <v>2480</v>
      </c>
      <c r="D24" s="35" t="s">
        <v>98</v>
      </c>
      <c r="G24" s="8" t="s">
        <v>2188</v>
      </c>
      <c r="H24" s="9"/>
      <c r="I24" s="9">
        <v>1</v>
      </c>
      <c r="J24" s="9">
        <v>1</v>
      </c>
      <c r="K24"/>
      <c r="L24"/>
      <c r="M24"/>
      <c r="N24"/>
    </row>
    <row r="25" spans="1:14" s="6" customFormat="1" ht="16" thickBot="1" x14ac:dyDescent="0.4">
      <c r="A25" s="36" t="s">
        <v>2477</v>
      </c>
      <c r="B25" s="35" t="s">
        <v>2471</v>
      </c>
      <c r="C25" s="40" t="s">
        <v>2480</v>
      </c>
      <c r="D25" s="35" t="s">
        <v>71</v>
      </c>
      <c r="G25" s="8" t="s">
        <v>1071</v>
      </c>
      <c r="H25" s="9"/>
      <c r="I25" s="9">
        <v>1</v>
      </c>
      <c r="J25" s="9">
        <v>1</v>
      </c>
      <c r="K25"/>
      <c r="L25"/>
      <c r="M25"/>
      <c r="N25"/>
    </row>
    <row r="26" spans="1:14" s="6" customFormat="1" ht="16" thickBot="1" x14ac:dyDescent="0.4">
      <c r="A26" s="36" t="s">
        <v>2477</v>
      </c>
      <c r="B26" s="35" t="s">
        <v>2471</v>
      </c>
      <c r="C26" s="40" t="s">
        <v>2480</v>
      </c>
      <c r="D26" s="35" t="s">
        <v>95</v>
      </c>
      <c r="G26" s="8" t="s">
        <v>291</v>
      </c>
      <c r="H26" s="9">
        <v>1</v>
      </c>
      <c r="I26" s="9"/>
      <c r="J26" s="9">
        <v>1</v>
      </c>
      <c r="K26"/>
      <c r="L26"/>
      <c r="M26"/>
      <c r="N26"/>
    </row>
    <row r="27" spans="1:14" s="6" customFormat="1" ht="16" thickBot="1" x14ac:dyDescent="0.4">
      <c r="A27" s="36" t="s">
        <v>2477</v>
      </c>
      <c r="B27" s="35" t="s">
        <v>2471</v>
      </c>
      <c r="C27" s="40" t="s">
        <v>2480</v>
      </c>
      <c r="D27" s="35" t="s">
        <v>1028</v>
      </c>
      <c r="G27" s="8" t="s">
        <v>28</v>
      </c>
      <c r="H27" s="9">
        <v>2</v>
      </c>
      <c r="I27" s="9"/>
      <c r="J27" s="9">
        <v>2</v>
      </c>
      <c r="K27"/>
      <c r="L27"/>
      <c r="M27"/>
      <c r="N27"/>
    </row>
    <row r="28" spans="1:14" s="6" customFormat="1" ht="16" thickBot="1" x14ac:dyDescent="0.4">
      <c r="A28" s="36" t="s">
        <v>2477</v>
      </c>
      <c r="B28" s="35" t="s">
        <v>2471</v>
      </c>
      <c r="C28" s="40" t="s">
        <v>2480</v>
      </c>
      <c r="D28" s="35" t="s">
        <v>1030</v>
      </c>
      <c r="G28" s="8" t="s">
        <v>1647</v>
      </c>
      <c r="H28" s="9"/>
      <c r="I28" s="9">
        <v>1</v>
      </c>
      <c r="J28" s="9">
        <v>1</v>
      </c>
      <c r="K28"/>
      <c r="L28"/>
      <c r="M28"/>
      <c r="N28"/>
    </row>
    <row r="29" spans="1:14" s="6" customFormat="1" ht="16" thickBot="1" x14ac:dyDescent="0.4">
      <c r="A29" s="36" t="s">
        <v>2477</v>
      </c>
      <c r="B29" s="35" t="s">
        <v>2471</v>
      </c>
      <c r="C29" s="40" t="s">
        <v>2480</v>
      </c>
      <c r="D29" s="35" t="s">
        <v>2188</v>
      </c>
      <c r="G29" s="8" t="s">
        <v>312</v>
      </c>
      <c r="H29" s="9">
        <v>1</v>
      </c>
      <c r="I29" s="9"/>
      <c r="J29" s="9">
        <v>1</v>
      </c>
      <c r="K29"/>
      <c r="L29"/>
      <c r="M29"/>
      <c r="N29"/>
    </row>
    <row r="30" spans="1:14" ht="16" thickBot="1" x14ac:dyDescent="0.4">
      <c r="A30" s="36" t="s">
        <v>2477</v>
      </c>
      <c r="B30" s="35" t="s">
        <v>2471</v>
      </c>
      <c r="C30" s="40" t="s">
        <v>2482</v>
      </c>
      <c r="D30" s="37" t="s">
        <v>98</v>
      </c>
      <c r="G30" s="8" t="s">
        <v>319</v>
      </c>
      <c r="H30" s="9">
        <v>1</v>
      </c>
      <c r="I30" s="9"/>
      <c r="J30" s="9">
        <v>1</v>
      </c>
    </row>
    <row r="31" spans="1:14" s="6" customFormat="1" ht="16" thickBot="1" x14ac:dyDescent="0.4">
      <c r="A31" s="36" t="s">
        <v>2477</v>
      </c>
      <c r="B31" s="35" t="s">
        <v>2471</v>
      </c>
      <c r="C31" s="40" t="s">
        <v>2482</v>
      </c>
      <c r="D31" s="37" t="s">
        <v>291</v>
      </c>
      <c r="G31" s="8" t="s">
        <v>322</v>
      </c>
      <c r="H31" s="9">
        <v>2</v>
      </c>
      <c r="I31" s="9"/>
      <c r="J31" s="9">
        <v>2</v>
      </c>
      <c r="K31"/>
      <c r="L31"/>
      <c r="M31"/>
      <c r="N31"/>
    </row>
    <row r="32" spans="1:14" s="6" customFormat="1" ht="16" thickBot="1" x14ac:dyDescent="0.4">
      <c r="A32" s="36" t="s">
        <v>2477</v>
      </c>
      <c r="B32" s="35" t="s">
        <v>2471</v>
      </c>
      <c r="C32" s="40" t="s">
        <v>2482</v>
      </c>
      <c r="D32" s="37" t="s">
        <v>190</v>
      </c>
      <c r="G32" s="8" t="s">
        <v>333</v>
      </c>
      <c r="H32" s="9">
        <v>1</v>
      </c>
      <c r="I32" s="9"/>
      <c r="J32" s="9">
        <v>1</v>
      </c>
      <c r="K32"/>
      <c r="L32"/>
      <c r="M32"/>
      <c r="N32"/>
    </row>
    <row r="33" spans="1:14" s="6" customFormat="1" ht="16" thickBot="1" x14ac:dyDescent="0.4">
      <c r="A33" s="36" t="s">
        <v>2477</v>
      </c>
      <c r="B33" s="35" t="s">
        <v>2471</v>
      </c>
      <c r="C33" s="40" t="s">
        <v>2482</v>
      </c>
      <c r="D33" s="37" t="s">
        <v>71</v>
      </c>
      <c r="G33" s="8" t="s">
        <v>647</v>
      </c>
      <c r="H33" s="9">
        <v>1</v>
      </c>
      <c r="I33" s="9"/>
      <c r="J33" s="9">
        <v>1</v>
      </c>
      <c r="K33"/>
      <c r="L33"/>
      <c r="M33"/>
      <c r="N33"/>
    </row>
    <row r="34" spans="1:14" s="6" customFormat="1" ht="16" thickBot="1" x14ac:dyDescent="0.4">
      <c r="A34" s="36" t="s">
        <v>2477</v>
      </c>
      <c r="B34" s="35" t="s">
        <v>2471</v>
      </c>
      <c r="C34" s="40" t="s">
        <v>2482</v>
      </c>
      <c r="D34" s="37" t="s">
        <v>111</v>
      </c>
      <c r="G34" s="8" t="s">
        <v>722</v>
      </c>
      <c r="H34" s="9"/>
      <c r="I34" s="9">
        <v>1</v>
      </c>
      <c r="J34" s="9">
        <v>1</v>
      </c>
      <c r="K34"/>
      <c r="L34"/>
      <c r="M34"/>
      <c r="N34"/>
    </row>
    <row r="35" spans="1:14" s="6" customFormat="1" ht="16" thickBot="1" x14ac:dyDescent="0.4">
      <c r="A35" s="36" t="s">
        <v>2477</v>
      </c>
      <c r="B35" s="35" t="s">
        <v>2471</v>
      </c>
      <c r="C35" s="40" t="s">
        <v>2482</v>
      </c>
      <c r="D35" s="37" t="s">
        <v>319</v>
      </c>
      <c r="E35" s="37"/>
      <c r="G35" s="8" t="s">
        <v>336</v>
      </c>
      <c r="H35" s="9"/>
      <c r="I35" s="9">
        <v>1</v>
      </c>
      <c r="J35" s="9">
        <v>1</v>
      </c>
      <c r="K35"/>
      <c r="L35"/>
      <c r="M35"/>
      <c r="N35"/>
    </row>
    <row r="36" spans="1:14" s="6" customFormat="1" ht="16" thickBot="1" x14ac:dyDescent="0.4">
      <c r="A36" s="36" t="s">
        <v>576</v>
      </c>
      <c r="B36" s="39" t="s">
        <v>2469</v>
      </c>
      <c r="C36" s="41" t="s">
        <v>2480</v>
      </c>
      <c r="D36" s="39" t="s">
        <v>650</v>
      </c>
      <c r="E36" s="37"/>
      <c r="G36" s="8" t="s">
        <v>190</v>
      </c>
      <c r="H36" s="9">
        <v>2</v>
      </c>
      <c r="I36" s="9"/>
      <c r="J36" s="9">
        <v>2</v>
      </c>
      <c r="K36"/>
      <c r="L36"/>
      <c r="M36"/>
      <c r="N36"/>
    </row>
    <row r="37" spans="1:14" s="6" customFormat="1" ht="16" thickBot="1" x14ac:dyDescent="0.4">
      <c r="A37" s="36" t="s">
        <v>576</v>
      </c>
      <c r="B37" s="39" t="s">
        <v>2469</v>
      </c>
      <c r="C37" s="41" t="s">
        <v>2480</v>
      </c>
      <c r="D37" s="39" t="s">
        <v>98</v>
      </c>
      <c r="E37" s="37"/>
      <c r="G37" s="8" t="s">
        <v>352</v>
      </c>
      <c r="H37" s="9"/>
      <c r="I37" s="9">
        <v>1</v>
      </c>
      <c r="J37" s="9">
        <v>1</v>
      </c>
      <c r="K37"/>
      <c r="L37"/>
      <c r="M37"/>
      <c r="N37"/>
    </row>
    <row r="38" spans="1:14" s="6" customFormat="1" ht="16" thickBot="1" x14ac:dyDescent="0.4">
      <c r="A38" s="36" t="s">
        <v>576</v>
      </c>
      <c r="B38" s="39" t="s">
        <v>2469</v>
      </c>
      <c r="C38" s="41" t="s">
        <v>2480</v>
      </c>
      <c r="D38" s="39" t="s">
        <v>722</v>
      </c>
      <c r="E38" s="37"/>
      <c r="G38" s="8" t="s">
        <v>735</v>
      </c>
      <c r="H38" s="9"/>
      <c r="I38" s="9">
        <v>1</v>
      </c>
      <c r="J38" s="9">
        <v>1</v>
      </c>
      <c r="K38"/>
      <c r="L38"/>
      <c r="M38"/>
      <c r="N38"/>
    </row>
    <row r="39" spans="1:14" s="6" customFormat="1" ht="16" thickBot="1" x14ac:dyDescent="0.4">
      <c r="A39" s="36" t="s">
        <v>576</v>
      </c>
      <c r="B39" s="39" t="s">
        <v>2469</v>
      </c>
      <c r="C39" s="41" t="s">
        <v>2480</v>
      </c>
      <c r="D39" s="37" t="s">
        <v>336</v>
      </c>
      <c r="E39" s="37"/>
      <c r="G39" s="8" t="s">
        <v>461</v>
      </c>
      <c r="H39" s="9"/>
      <c r="I39" s="9">
        <v>1</v>
      </c>
      <c r="J39" s="9">
        <v>1</v>
      </c>
      <c r="K39"/>
      <c r="L39"/>
      <c r="M39"/>
      <c r="N39"/>
    </row>
    <row r="40" spans="1:14" s="6" customFormat="1" ht="16" thickBot="1" x14ac:dyDescent="0.4">
      <c r="A40" s="36" t="s">
        <v>576</v>
      </c>
      <c r="B40" s="39" t="s">
        <v>2469</v>
      </c>
      <c r="C40" s="41" t="s">
        <v>2482</v>
      </c>
      <c r="D40" s="33" t="s">
        <v>111</v>
      </c>
      <c r="E40" s="37"/>
      <c r="G40" s="8" t="s">
        <v>2215</v>
      </c>
      <c r="H40" s="9">
        <v>25</v>
      </c>
      <c r="I40" s="9">
        <v>42</v>
      </c>
      <c r="J40" s="9">
        <v>67</v>
      </c>
      <c r="K40"/>
      <c r="L40"/>
      <c r="M40"/>
      <c r="N40"/>
    </row>
    <row r="41" spans="1:14" s="6" customFormat="1" ht="16" thickBot="1" x14ac:dyDescent="0.4">
      <c r="A41" s="36" t="s">
        <v>576</v>
      </c>
      <c r="B41" s="39" t="s">
        <v>2469</v>
      </c>
      <c r="C41" s="41" t="s">
        <v>2482</v>
      </c>
      <c r="D41" s="33" t="s">
        <v>503</v>
      </c>
      <c r="E41" s="37"/>
      <c r="G41"/>
      <c r="H41"/>
      <c r="I41"/>
      <c r="J41"/>
      <c r="K41"/>
      <c r="L41"/>
      <c r="M41"/>
      <c r="N41"/>
    </row>
    <row r="42" spans="1:14" s="6" customFormat="1" ht="16" thickBot="1" x14ac:dyDescent="0.4">
      <c r="A42" s="36" t="s">
        <v>576</v>
      </c>
      <c r="B42" s="39" t="s">
        <v>2469</v>
      </c>
      <c r="C42" s="41" t="s">
        <v>2482</v>
      </c>
      <c r="D42" s="33" t="s">
        <v>322</v>
      </c>
      <c r="E42" s="37"/>
    </row>
    <row r="43" spans="1:14" s="6" customFormat="1" ht="16" thickBot="1" x14ac:dyDescent="0.4">
      <c r="A43" s="36" t="s">
        <v>576</v>
      </c>
      <c r="B43" s="39" t="s">
        <v>2469</v>
      </c>
      <c r="C43" s="41" t="s">
        <v>2482</v>
      </c>
      <c r="D43" s="33" t="s">
        <v>620</v>
      </c>
      <c r="E43" s="37"/>
    </row>
    <row r="44" spans="1:14" s="6" customFormat="1" ht="16" thickBot="1" x14ac:dyDescent="0.4">
      <c r="A44" s="36" t="s">
        <v>576</v>
      </c>
      <c r="B44" s="39" t="s">
        <v>2469</v>
      </c>
      <c r="C44" s="41" t="s">
        <v>2482</v>
      </c>
      <c r="D44" s="33" t="s">
        <v>85</v>
      </c>
      <c r="E44" s="37"/>
    </row>
    <row r="45" spans="1:14" s="6" customFormat="1" ht="16" thickBot="1" x14ac:dyDescent="0.4">
      <c r="A45" s="36" t="s">
        <v>576</v>
      </c>
      <c r="B45" s="39" t="s">
        <v>2469</v>
      </c>
      <c r="C45" s="41" t="s">
        <v>2482</v>
      </c>
      <c r="D45" s="33" t="s">
        <v>647</v>
      </c>
      <c r="E45" s="37"/>
    </row>
    <row r="46" spans="1:14" ht="16" thickBot="1" x14ac:dyDescent="0.4">
      <c r="A46" s="36" t="s">
        <v>576</v>
      </c>
      <c r="B46" s="39" t="s">
        <v>2469</v>
      </c>
      <c r="C46" s="41" t="s">
        <v>2482</v>
      </c>
      <c r="D46" s="33" t="s">
        <v>312</v>
      </c>
      <c r="E46" s="33"/>
    </row>
    <row r="47" spans="1:14" s="6" customFormat="1" ht="16" thickBot="1" x14ac:dyDescent="0.4">
      <c r="A47" s="36" t="s">
        <v>576</v>
      </c>
      <c r="B47" s="35" t="s">
        <v>2471</v>
      </c>
      <c r="C47" s="41" t="s">
        <v>2480</v>
      </c>
      <c r="D47" s="35" t="s">
        <v>98</v>
      </c>
      <c r="E47" s="33"/>
    </row>
    <row r="48" spans="1:14" s="6" customFormat="1" ht="16" thickBot="1" x14ac:dyDescent="0.4">
      <c r="A48" s="36" t="s">
        <v>576</v>
      </c>
      <c r="B48" s="35" t="s">
        <v>2471</v>
      </c>
      <c r="C48" s="41" t="s">
        <v>2480</v>
      </c>
      <c r="D48" s="35" t="s">
        <v>199</v>
      </c>
      <c r="E48" s="33"/>
    </row>
    <row r="49" spans="1:5" s="6" customFormat="1" ht="16" thickBot="1" x14ac:dyDescent="0.4">
      <c r="A49" s="36" t="s">
        <v>576</v>
      </c>
      <c r="B49" s="35" t="s">
        <v>2471</v>
      </c>
      <c r="C49" s="41" t="s">
        <v>2480</v>
      </c>
      <c r="D49" s="35" t="s">
        <v>1819</v>
      </c>
      <c r="E49" s="33"/>
    </row>
    <row r="50" spans="1:5" s="6" customFormat="1" ht="16" thickBot="1" x14ac:dyDescent="0.4">
      <c r="A50" s="36" t="s">
        <v>576</v>
      </c>
      <c r="B50" s="35" t="s">
        <v>2471</v>
      </c>
      <c r="C50" s="41" t="s">
        <v>2480</v>
      </c>
      <c r="D50" s="35" t="s">
        <v>650</v>
      </c>
      <c r="E50" s="33"/>
    </row>
    <row r="51" spans="1:5" s="6" customFormat="1" ht="16" thickBot="1" x14ac:dyDescent="0.4">
      <c r="A51" s="36" t="s">
        <v>576</v>
      </c>
      <c r="B51" s="35" t="s">
        <v>2471</v>
      </c>
      <c r="C51" s="41" t="s">
        <v>2480</v>
      </c>
      <c r="D51" s="35" t="s">
        <v>1624</v>
      </c>
      <c r="E51" s="33"/>
    </row>
    <row r="52" spans="1:5" s="6" customFormat="1" ht="16" thickBot="1" x14ac:dyDescent="0.4">
      <c r="A52" s="36" t="s">
        <v>576</v>
      </c>
      <c r="B52" s="35" t="s">
        <v>2471</v>
      </c>
      <c r="C52" s="41" t="s">
        <v>2480</v>
      </c>
      <c r="D52" s="35" t="s">
        <v>2176</v>
      </c>
      <c r="E52" s="33"/>
    </row>
    <row r="53" spans="1:5" ht="16" thickBot="1" x14ac:dyDescent="0.4">
      <c r="A53" s="36" t="s">
        <v>576</v>
      </c>
      <c r="B53" s="35" t="s">
        <v>2471</v>
      </c>
      <c r="C53" s="41" t="s">
        <v>2482</v>
      </c>
      <c r="D53" s="37" t="s">
        <v>98</v>
      </c>
      <c r="E53" s="37"/>
    </row>
    <row r="54" spans="1:5" s="6" customFormat="1" ht="16" thickBot="1" x14ac:dyDescent="0.4">
      <c r="A54" s="36" t="s">
        <v>576</v>
      </c>
      <c r="B54" s="35" t="s">
        <v>2471</v>
      </c>
      <c r="C54" s="41" t="s">
        <v>2482</v>
      </c>
      <c r="D54" s="37" t="s">
        <v>333</v>
      </c>
      <c r="E54" s="43"/>
    </row>
    <row r="55" spans="1:5" ht="16" thickBot="1" x14ac:dyDescent="0.4">
      <c r="A55" s="36" t="s">
        <v>576</v>
      </c>
      <c r="B55" s="35" t="s">
        <v>2471</v>
      </c>
      <c r="C55" s="41" t="s">
        <v>2482</v>
      </c>
      <c r="D55" s="37" t="s">
        <v>190</v>
      </c>
    </row>
    <row r="56" spans="1:5" ht="16" thickBot="1" x14ac:dyDescent="0.4">
      <c r="A56" s="36" t="s">
        <v>576</v>
      </c>
      <c r="B56" s="35" t="s">
        <v>2471</v>
      </c>
      <c r="C56" s="41" t="s">
        <v>2482</v>
      </c>
      <c r="D56" s="37" t="s">
        <v>28</v>
      </c>
    </row>
    <row r="57" spans="1:5" s="6" customFormat="1" ht="16" thickBot="1" x14ac:dyDescent="0.4">
      <c r="A57" s="36" t="s">
        <v>2478</v>
      </c>
      <c r="B57" s="39" t="s">
        <v>2469</v>
      </c>
      <c r="C57" s="39" t="s">
        <v>2480</v>
      </c>
      <c r="D57" s="39" t="s">
        <v>111</v>
      </c>
    </row>
    <row r="58" spans="1:5" s="6" customFormat="1" ht="16" thickBot="1" x14ac:dyDescent="0.4">
      <c r="A58" s="36" t="s">
        <v>2478</v>
      </c>
      <c r="B58" s="39" t="s">
        <v>2469</v>
      </c>
      <c r="C58" s="39" t="s">
        <v>2480</v>
      </c>
      <c r="D58" s="39" t="s">
        <v>503</v>
      </c>
    </row>
    <row r="59" spans="1:5" s="6" customFormat="1" ht="16" thickBot="1" x14ac:dyDescent="0.4">
      <c r="A59" s="36" t="s">
        <v>2478</v>
      </c>
      <c r="B59" s="39" t="s">
        <v>2469</v>
      </c>
      <c r="C59" s="39" t="s">
        <v>2480</v>
      </c>
      <c r="D59" s="39" t="s">
        <v>352</v>
      </c>
    </row>
    <row r="60" spans="1:5" ht="16" thickBot="1" x14ac:dyDescent="0.4">
      <c r="A60" s="36" t="s">
        <v>2478</v>
      </c>
      <c r="B60" s="39" t="s">
        <v>2469</v>
      </c>
      <c r="C60" s="39" t="s">
        <v>2480</v>
      </c>
      <c r="D60" s="39" t="s">
        <v>650</v>
      </c>
      <c r="E60" s="33"/>
    </row>
    <row r="61" spans="1:5" ht="16" thickBot="1" x14ac:dyDescent="0.4">
      <c r="A61" s="36" t="s">
        <v>2478</v>
      </c>
      <c r="B61" s="39" t="s">
        <v>2469</v>
      </c>
      <c r="C61" s="39" t="s">
        <v>2480</v>
      </c>
      <c r="D61" s="39" t="s">
        <v>620</v>
      </c>
      <c r="E61" s="37"/>
    </row>
    <row r="62" spans="1:5" ht="16" thickBot="1" x14ac:dyDescent="0.4">
      <c r="A62" s="36" t="s">
        <v>2478</v>
      </c>
      <c r="B62" s="39" t="s">
        <v>2469</v>
      </c>
      <c r="C62" s="39" t="s">
        <v>2480</v>
      </c>
      <c r="D62" s="39" t="s">
        <v>98</v>
      </c>
      <c r="E62" s="33"/>
    </row>
    <row r="63" spans="1:5" ht="16" thickBot="1" x14ac:dyDescent="0.4">
      <c r="A63" s="36" t="s">
        <v>2478</v>
      </c>
      <c r="B63" s="39" t="s">
        <v>2469</v>
      </c>
      <c r="C63" s="39" t="s">
        <v>2480</v>
      </c>
      <c r="D63" s="44" t="s">
        <v>1647</v>
      </c>
      <c r="E63" s="37"/>
    </row>
    <row r="64" spans="1:5" ht="16" thickBot="1" x14ac:dyDescent="0.4">
      <c r="A64" s="36" t="s">
        <v>2478</v>
      </c>
      <c r="B64" s="39" t="s">
        <v>2469</v>
      </c>
      <c r="C64" s="39" t="s">
        <v>2480</v>
      </c>
      <c r="D64" s="44" t="s">
        <v>735</v>
      </c>
    </row>
    <row r="65" spans="1:10" ht="16" thickBot="1" x14ac:dyDescent="0.4">
      <c r="A65" s="36" t="s">
        <v>2478</v>
      </c>
      <c r="B65" s="44" t="s">
        <v>2471</v>
      </c>
      <c r="C65" s="39" t="s">
        <v>2480</v>
      </c>
      <c r="D65" s="35" t="s">
        <v>1679</v>
      </c>
    </row>
    <row r="66" spans="1:10" ht="16" thickBot="1" x14ac:dyDescent="0.4">
      <c r="A66" s="36" t="s">
        <v>2478</v>
      </c>
      <c r="B66" s="44" t="s">
        <v>2471</v>
      </c>
      <c r="C66" s="39" t="s">
        <v>2480</v>
      </c>
      <c r="D66" s="35" t="s">
        <v>98</v>
      </c>
    </row>
    <row r="67" spans="1:10" ht="16" thickBot="1" x14ac:dyDescent="0.4">
      <c r="A67" s="36" t="s">
        <v>2478</v>
      </c>
      <c r="B67" s="44" t="s">
        <v>2471</v>
      </c>
      <c r="C67" s="39" t="s">
        <v>2480</v>
      </c>
      <c r="D67" s="35" t="s">
        <v>1680</v>
      </c>
    </row>
    <row r="68" spans="1:10" ht="16" thickBot="1" x14ac:dyDescent="0.4">
      <c r="A68" s="36" t="s">
        <v>2478</v>
      </c>
      <c r="B68" s="44" t="s">
        <v>2471</v>
      </c>
      <c r="C68" s="39" t="s">
        <v>2480</v>
      </c>
      <c r="D68" s="35" t="s">
        <v>1071</v>
      </c>
    </row>
    <row r="69" spans="1:10" ht="16" thickBot="1" x14ac:dyDescent="0.4">
      <c r="A69" s="36"/>
      <c r="B69" s="44"/>
      <c r="C69" s="39"/>
      <c r="D69" s="35"/>
    </row>
    <row r="74" spans="1:10" ht="15.5" thickBot="1" x14ac:dyDescent="0.4">
      <c r="A74" s="6" t="s">
        <v>4</v>
      </c>
      <c r="B74" s="6" t="s">
        <v>2479</v>
      </c>
      <c r="C74" s="6" t="s">
        <v>5</v>
      </c>
      <c r="D74" s="6" t="s">
        <v>2481</v>
      </c>
      <c r="E74" s="30"/>
      <c r="F74" s="30"/>
      <c r="G74" s="7" t="s">
        <v>2483</v>
      </c>
      <c r="H74" s="7" t="s">
        <v>2217</v>
      </c>
    </row>
    <row r="75" spans="1:10" s="6" customFormat="1" ht="16.5" thickTop="1" thickBot="1" x14ac:dyDescent="0.4">
      <c r="A75" s="31" t="s">
        <v>2007</v>
      </c>
      <c r="B75" s="35" t="s">
        <v>2469</v>
      </c>
      <c r="C75" s="6" t="s">
        <v>2480</v>
      </c>
      <c r="D75" s="35" t="s">
        <v>591</v>
      </c>
      <c r="E75" s="47"/>
      <c r="F75" s="47"/>
      <c r="G75" s="7" t="s">
        <v>2214</v>
      </c>
      <c r="H75" s="6" t="s">
        <v>2482</v>
      </c>
      <c r="I75" s="6" t="s">
        <v>2480</v>
      </c>
      <c r="J75" s="6" t="s">
        <v>2215</v>
      </c>
    </row>
    <row r="76" spans="1:10" s="6" customFormat="1" ht="16" thickBot="1" x14ac:dyDescent="0.4">
      <c r="A76" s="31" t="s">
        <v>2007</v>
      </c>
      <c r="B76" s="35" t="s">
        <v>2469</v>
      </c>
      <c r="C76" s="6" t="s">
        <v>2480</v>
      </c>
      <c r="D76" s="35" t="s">
        <v>645</v>
      </c>
      <c r="E76" s="47"/>
      <c r="F76" s="47"/>
      <c r="G76" s="8" t="s">
        <v>680</v>
      </c>
      <c r="H76" s="9"/>
      <c r="I76" s="9">
        <v>1</v>
      </c>
      <c r="J76" s="9">
        <v>1</v>
      </c>
    </row>
    <row r="77" spans="1:10" s="6" customFormat="1" ht="16" thickBot="1" x14ac:dyDescent="0.4">
      <c r="A77" s="31" t="s">
        <v>2007</v>
      </c>
      <c r="B77" s="35" t="s">
        <v>2469</v>
      </c>
      <c r="C77" s="6" t="s">
        <v>2480</v>
      </c>
      <c r="D77" s="35" t="s">
        <v>428</v>
      </c>
      <c r="E77" s="47"/>
      <c r="F77" s="47"/>
      <c r="G77" s="8" t="s">
        <v>155</v>
      </c>
      <c r="H77" s="9">
        <v>1</v>
      </c>
      <c r="I77" s="9"/>
      <c r="J77" s="9">
        <v>1</v>
      </c>
    </row>
    <row r="78" spans="1:10" s="6" customFormat="1" ht="16" thickBot="1" x14ac:dyDescent="0.4">
      <c r="A78" s="31" t="s">
        <v>2007</v>
      </c>
      <c r="B78" s="35" t="s">
        <v>2469</v>
      </c>
      <c r="C78" s="6" t="s">
        <v>2480</v>
      </c>
      <c r="D78" s="35" t="s">
        <v>430</v>
      </c>
      <c r="E78" s="47"/>
      <c r="F78" s="47"/>
      <c r="G78" s="8" t="s">
        <v>2485</v>
      </c>
      <c r="H78" s="9"/>
      <c r="I78" s="9">
        <v>1</v>
      </c>
      <c r="J78" s="9">
        <v>1</v>
      </c>
    </row>
    <row r="79" spans="1:10" s="6" customFormat="1" ht="16" thickBot="1" x14ac:dyDescent="0.4">
      <c r="A79" s="31" t="s">
        <v>2007</v>
      </c>
      <c r="B79" s="35" t="s">
        <v>2469</v>
      </c>
      <c r="C79" s="6" t="s">
        <v>2480</v>
      </c>
      <c r="D79" s="35" t="s">
        <v>702</v>
      </c>
      <c r="E79" s="47"/>
      <c r="F79" s="47"/>
      <c r="G79" s="8" t="s">
        <v>1537</v>
      </c>
      <c r="H79" s="9"/>
      <c r="I79" s="9">
        <v>1</v>
      </c>
      <c r="J79" s="9">
        <v>1</v>
      </c>
    </row>
    <row r="80" spans="1:10" s="6" customFormat="1" ht="16" thickBot="1" x14ac:dyDescent="0.4">
      <c r="A80" s="31" t="s">
        <v>2007</v>
      </c>
      <c r="B80" s="35" t="s">
        <v>2469</v>
      </c>
      <c r="C80" s="6" t="s">
        <v>2482</v>
      </c>
      <c r="D80" s="37" t="s">
        <v>428</v>
      </c>
      <c r="E80" s="47"/>
      <c r="F80" s="47"/>
      <c r="G80" s="8" t="s">
        <v>450</v>
      </c>
      <c r="H80" s="9">
        <v>1</v>
      </c>
      <c r="I80" s="9"/>
      <c r="J80" s="9">
        <v>1</v>
      </c>
    </row>
    <row r="81" spans="1:10" s="6" customFormat="1" ht="16" thickBot="1" x14ac:dyDescent="0.4">
      <c r="A81" s="31" t="s">
        <v>2007</v>
      </c>
      <c r="B81" s="35" t="s">
        <v>2469</v>
      </c>
      <c r="C81" s="6" t="s">
        <v>2482</v>
      </c>
      <c r="D81" s="37" t="s">
        <v>430</v>
      </c>
      <c r="E81" s="47"/>
      <c r="F81" s="47"/>
      <c r="G81" s="8" t="s">
        <v>146</v>
      </c>
      <c r="H81" s="9">
        <v>3</v>
      </c>
      <c r="I81" s="9">
        <v>4</v>
      </c>
      <c r="J81" s="9">
        <v>7</v>
      </c>
    </row>
    <row r="82" spans="1:10" s="6" customFormat="1" ht="16" thickBot="1" x14ac:dyDescent="0.4">
      <c r="A82" s="31" t="s">
        <v>2007</v>
      </c>
      <c r="B82" s="35" t="s">
        <v>2469</v>
      </c>
      <c r="C82" s="6" t="s">
        <v>2482</v>
      </c>
      <c r="D82" s="37" t="s">
        <v>590</v>
      </c>
      <c r="E82" s="47"/>
      <c r="F82" s="47"/>
      <c r="G82" s="8" t="s">
        <v>724</v>
      </c>
      <c r="H82" s="9"/>
      <c r="I82" s="9">
        <v>2</v>
      </c>
      <c r="J82" s="9">
        <v>2</v>
      </c>
    </row>
    <row r="83" spans="1:10" ht="16" thickBot="1" x14ac:dyDescent="0.4">
      <c r="A83" s="31" t="s">
        <v>2007</v>
      </c>
      <c r="B83" s="35" t="s">
        <v>2469</v>
      </c>
      <c r="C83" s="6" t="s">
        <v>2482</v>
      </c>
      <c r="D83" s="37" t="s">
        <v>591</v>
      </c>
      <c r="E83" s="45"/>
      <c r="F83" s="46"/>
      <c r="G83" s="8" t="s">
        <v>664</v>
      </c>
      <c r="H83" s="9"/>
      <c r="I83" s="9">
        <v>1</v>
      </c>
      <c r="J83" s="9">
        <v>1</v>
      </c>
    </row>
    <row r="84" spans="1:10" ht="16" thickBot="1" x14ac:dyDescent="0.4">
      <c r="A84" s="31" t="s">
        <v>2007</v>
      </c>
      <c r="B84" s="35" t="s">
        <v>2469</v>
      </c>
      <c r="C84" s="6" t="s">
        <v>2482</v>
      </c>
      <c r="D84" s="37" t="s">
        <v>1844</v>
      </c>
      <c r="G84" s="8" t="s">
        <v>1089</v>
      </c>
      <c r="H84" s="9"/>
      <c r="I84" s="9">
        <v>1</v>
      </c>
      <c r="J84" s="9">
        <v>1</v>
      </c>
    </row>
    <row r="85" spans="1:10" s="6" customFormat="1" ht="16" thickBot="1" x14ac:dyDescent="0.4">
      <c r="A85" s="31" t="s">
        <v>2007</v>
      </c>
      <c r="B85" s="48" t="s">
        <v>2471</v>
      </c>
      <c r="C85" s="6" t="s">
        <v>2480</v>
      </c>
      <c r="D85" s="39" t="s">
        <v>379</v>
      </c>
      <c r="G85" s="8" t="s">
        <v>645</v>
      </c>
      <c r="H85" s="9"/>
      <c r="I85" s="9">
        <v>4</v>
      </c>
      <c r="J85" s="9">
        <v>4</v>
      </c>
    </row>
    <row r="86" spans="1:10" s="6" customFormat="1" ht="16" thickBot="1" x14ac:dyDescent="0.4">
      <c r="A86" s="31" t="s">
        <v>2007</v>
      </c>
      <c r="B86" s="48" t="s">
        <v>2471</v>
      </c>
      <c r="C86" s="6" t="s">
        <v>2480</v>
      </c>
      <c r="D86" s="39" t="s">
        <v>664</v>
      </c>
      <c r="G86" s="8" t="s">
        <v>702</v>
      </c>
      <c r="H86" s="9">
        <v>1</v>
      </c>
      <c r="I86" s="9">
        <v>1</v>
      </c>
      <c r="J86" s="9">
        <v>2</v>
      </c>
    </row>
    <row r="87" spans="1:10" s="6" customFormat="1" ht="16" thickBot="1" x14ac:dyDescent="0.4">
      <c r="A87" s="31" t="s">
        <v>2007</v>
      </c>
      <c r="B87" s="48" t="s">
        <v>2471</v>
      </c>
      <c r="C87" s="6" t="s">
        <v>2480</v>
      </c>
      <c r="D87" s="39" t="s">
        <v>146</v>
      </c>
      <c r="G87" s="8" t="s">
        <v>1765</v>
      </c>
      <c r="H87" s="9"/>
      <c r="I87" s="9">
        <v>1</v>
      </c>
      <c r="J87" s="9">
        <v>1</v>
      </c>
    </row>
    <row r="88" spans="1:10" ht="16" thickBot="1" x14ac:dyDescent="0.4">
      <c r="A88" s="31" t="s">
        <v>2007</v>
      </c>
      <c r="B88" s="48" t="s">
        <v>2471</v>
      </c>
      <c r="C88" s="6" t="s">
        <v>2480</v>
      </c>
      <c r="D88" s="39" t="s">
        <v>724</v>
      </c>
      <c r="F88" s="34"/>
      <c r="G88" s="8" t="s">
        <v>541</v>
      </c>
      <c r="H88" s="9"/>
      <c r="I88" s="9">
        <v>2</v>
      </c>
      <c r="J88" s="9">
        <v>2</v>
      </c>
    </row>
    <row r="89" spans="1:10" ht="16" thickBot="1" x14ac:dyDescent="0.4">
      <c r="A89" s="31" t="s">
        <v>2007</v>
      </c>
      <c r="B89" s="48" t="s">
        <v>2471</v>
      </c>
      <c r="C89" s="6" t="s">
        <v>2480</v>
      </c>
      <c r="D89" s="39" t="s">
        <v>541</v>
      </c>
      <c r="E89" s="35"/>
      <c r="F89" s="38"/>
      <c r="G89" s="8" t="s">
        <v>590</v>
      </c>
      <c r="H89" s="9">
        <v>1</v>
      </c>
      <c r="I89" s="9"/>
      <c r="J89" s="9">
        <v>1</v>
      </c>
    </row>
    <row r="90" spans="1:10" ht="16" thickBot="1" x14ac:dyDescent="0.4">
      <c r="A90" s="31" t="s">
        <v>2007</v>
      </c>
      <c r="B90" s="48" t="s">
        <v>2471</v>
      </c>
      <c r="C90" s="6" t="s">
        <v>2480</v>
      </c>
      <c r="D90" s="39" t="s">
        <v>978</v>
      </c>
      <c r="E90" s="39"/>
      <c r="F90" s="33"/>
      <c r="G90" s="8" t="s">
        <v>1009</v>
      </c>
      <c r="H90" s="9">
        <v>1</v>
      </c>
      <c r="I90" s="9">
        <v>2</v>
      </c>
      <c r="J90" s="9">
        <v>3</v>
      </c>
    </row>
    <row r="91" spans="1:10" s="6" customFormat="1" ht="16" thickBot="1" x14ac:dyDescent="0.4">
      <c r="A91" s="31" t="s">
        <v>2007</v>
      </c>
      <c r="B91" s="48" t="s">
        <v>2471</v>
      </c>
      <c r="C91" s="6" t="s">
        <v>2480</v>
      </c>
      <c r="D91" s="39" t="s">
        <v>591</v>
      </c>
      <c r="E91" s="39"/>
      <c r="F91" s="33"/>
      <c r="G91" s="8" t="s">
        <v>428</v>
      </c>
      <c r="H91" s="9">
        <v>1</v>
      </c>
      <c r="I91" s="9">
        <v>2</v>
      </c>
      <c r="J91" s="9">
        <v>3</v>
      </c>
    </row>
    <row r="92" spans="1:10" s="6" customFormat="1" ht="16" thickBot="1" x14ac:dyDescent="0.4">
      <c r="A92" s="31" t="s">
        <v>2007</v>
      </c>
      <c r="B92" s="48" t="s">
        <v>2471</v>
      </c>
      <c r="C92" s="6" t="s">
        <v>2480</v>
      </c>
      <c r="D92" s="39" t="s">
        <v>1111</v>
      </c>
      <c r="E92" s="39"/>
      <c r="F92" s="33"/>
      <c r="G92" s="8" t="s">
        <v>2484</v>
      </c>
      <c r="H92" s="9"/>
      <c r="I92" s="9">
        <v>1</v>
      </c>
      <c r="J92" s="9">
        <v>1</v>
      </c>
    </row>
    <row r="93" spans="1:10" s="6" customFormat="1" ht="16" thickBot="1" x14ac:dyDescent="0.4">
      <c r="A93" s="31" t="s">
        <v>2477</v>
      </c>
      <c r="B93" s="35" t="s">
        <v>2469</v>
      </c>
      <c r="C93" s="49" t="s">
        <v>2480</v>
      </c>
      <c r="D93" s="35" t="s">
        <v>591</v>
      </c>
      <c r="E93" s="39"/>
      <c r="F93" s="33"/>
      <c r="G93" s="8" t="s">
        <v>266</v>
      </c>
      <c r="H93" s="9"/>
      <c r="I93" s="9">
        <v>1</v>
      </c>
      <c r="J93" s="9">
        <v>1</v>
      </c>
    </row>
    <row r="94" spans="1:10" s="6" customFormat="1" ht="16" thickBot="1" x14ac:dyDescent="0.4">
      <c r="A94" s="31" t="s">
        <v>2477</v>
      </c>
      <c r="B94" s="35" t="s">
        <v>2469</v>
      </c>
      <c r="C94" s="49" t="s">
        <v>2480</v>
      </c>
      <c r="D94" s="35" t="s">
        <v>169</v>
      </c>
      <c r="E94" s="39"/>
      <c r="F94" s="33"/>
      <c r="G94" s="8" t="s">
        <v>591</v>
      </c>
      <c r="H94" s="9">
        <v>4</v>
      </c>
      <c r="I94" s="9">
        <v>7</v>
      </c>
      <c r="J94" s="9">
        <v>11</v>
      </c>
    </row>
    <row r="95" spans="1:10" s="6" customFormat="1" ht="16" thickBot="1" x14ac:dyDescent="0.4">
      <c r="A95" s="31" t="s">
        <v>2477</v>
      </c>
      <c r="B95" s="35" t="s">
        <v>2469</v>
      </c>
      <c r="C95" s="49" t="s">
        <v>2480</v>
      </c>
      <c r="D95" s="35" t="s">
        <v>645</v>
      </c>
      <c r="E95" s="39"/>
      <c r="F95" s="33"/>
      <c r="G95" s="8" t="s">
        <v>28</v>
      </c>
      <c r="H95" s="9">
        <v>2</v>
      </c>
      <c r="I95" s="9"/>
      <c r="J95" s="9">
        <v>2</v>
      </c>
    </row>
    <row r="96" spans="1:10" s="6" customFormat="1" ht="16" thickBot="1" x14ac:dyDescent="0.4">
      <c r="A96" s="31" t="s">
        <v>2477</v>
      </c>
      <c r="B96" s="35" t="s">
        <v>2469</v>
      </c>
      <c r="C96" s="49" t="s">
        <v>2480</v>
      </c>
      <c r="D96" s="35" t="s">
        <v>430</v>
      </c>
      <c r="E96" s="39"/>
      <c r="F96" s="33"/>
      <c r="G96" s="8" t="s">
        <v>1844</v>
      </c>
      <c r="H96" s="9">
        <v>1</v>
      </c>
      <c r="I96" s="9"/>
      <c r="J96" s="9">
        <v>1</v>
      </c>
    </row>
    <row r="97" spans="1:10" s="6" customFormat="1" ht="16" thickBot="1" x14ac:dyDescent="0.4">
      <c r="A97" s="31" t="s">
        <v>2477</v>
      </c>
      <c r="B97" s="35" t="s">
        <v>2469</v>
      </c>
      <c r="C97" s="49" t="s">
        <v>2480</v>
      </c>
      <c r="D97" s="35" t="s">
        <v>741</v>
      </c>
      <c r="E97" s="39"/>
      <c r="F97" s="33"/>
      <c r="G97" s="8" t="s">
        <v>1462</v>
      </c>
      <c r="H97" s="9"/>
      <c r="I97" s="9">
        <v>1</v>
      </c>
      <c r="J97" s="9">
        <v>1</v>
      </c>
    </row>
    <row r="98" spans="1:10" s="6" customFormat="1" ht="16" thickBot="1" x14ac:dyDescent="0.4">
      <c r="A98" s="31" t="s">
        <v>2477</v>
      </c>
      <c r="B98" s="35" t="s">
        <v>2469</v>
      </c>
      <c r="C98" s="49" t="s">
        <v>2482</v>
      </c>
      <c r="D98" s="37" t="s">
        <v>169</v>
      </c>
      <c r="E98" s="39"/>
      <c r="F98" s="33"/>
      <c r="G98" s="8" t="s">
        <v>430</v>
      </c>
      <c r="H98" s="9">
        <v>2</v>
      </c>
      <c r="I98" s="9">
        <v>4</v>
      </c>
      <c r="J98" s="9">
        <v>6</v>
      </c>
    </row>
    <row r="99" spans="1:10" s="6" customFormat="1" ht="16" thickBot="1" x14ac:dyDescent="0.4">
      <c r="A99" s="31" t="s">
        <v>2477</v>
      </c>
      <c r="B99" s="35" t="s">
        <v>2469</v>
      </c>
      <c r="C99" s="49" t="s">
        <v>2482</v>
      </c>
      <c r="D99" s="37" t="s">
        <v>450</v>
      </c>
      <c r="E99" s="39"/>
      <c r="F99" s="33"/>
      <c r="G99" s="8" t="s">
        <v>741</v>
      </c>
      <c r="H99" s="9"/>
      <c r="I99" s="9">
        <v>2</v>
      </c>
      <c r="J99" s="9">
        <v>2</v>
      </c>
    </row>
    <row r="100" spans="1:10" s="6" customFormat="1" ht="16" thickBot="1" x14ac:dyDescent="0.4">
      <c r="A100" s="31" t="s">
        <v>2477</v>
      </c>
      <c r="B100" s="35" t="s">
        <v>2469</v>
      </c>
      <c r="C100" s="49" t="s">
        <v>2482</v>
      </c>
      <c r="D100" s="37" t="s">
        <v>146</v>
      </c>
      <c r="E100" s="39"/>
      <c r="F100" s="33"/>
      <c r="G100" s="8" t="s">
        <v>360</v>
      </c>
      <c r="H100" s="9">
        <v>1</v>
      </c>
      <c r="I100" s="9"/>
      <c r="J100" s="9">
        <v>1</v>
      </c>
    </row>
    <row r="101" spans="1:10" s="6" customFormat="1" ht="16" thickBot="1" x14ac:dyDescent="0.4">
      <c r="A101" s="31" t="s">
        <v>2477</v>
      </c>
      <c r="B101" s="35" t="s">
        <v>2469</v>
      </c>
      <c r="C101" s="49" t="s">
        <v>2482</v>
      </c>
      <c r="D101" s="37" t="s">
        <v>28</v>
      </c>
      <c r="E101" s="39"/>
      <c r="F101" s="33"/>
      <c r="G101" s="8" t="s">
        <v>372</v>
      </c>
      <c r="H101" s="9"/>
      <c r="I101" s="9">
        <v>1</v>
      </c>
      <c r="J101" s="9">
        <v>1</v>
      </c>
    </row>
    <row r="102" spans="1:10" ht="16" thickBot="1" x14ac:dyDescent="0.4">
      <c r="A102" s="31" t="s">
        <v>2477</v>
      </c>
      <c r="B102" s="35" t="s">
        <v>2469</v>
      </c>
      <c r="C102" s="49" t="s">
        <v>2482</v>
      </c>
      <c r="D102" s="37" t="s">
        <v>155</v>
      </c>
      <c r="G102" s="8" t="s">
        <v>1111</v>
      </c>
      <c r="H102" s="9"/>
      <c r="I102" s="9">
        <v>1</v>
      </c>
      <c r="J102" s="9">
        <v>1</v>
      </c>
    </row>
    <row r="103" spans="1:10" s="6" customFormat="1" ht="16" thickBot="1" x14ac:dyDescent="0.4">
      <c r="A103" s="31" t="s">
        <v>2477</v>
      </c>
      <c r="B103" s="48" t="s">
        <v>2471</v>
      </c>
      <c r="C103" s="49" t="s">
        <v>2480</v>
      </c>
      <c r="D103" s="39" t="s">
        <v>591</v>
      </c>
      <c r="G103" s="8" t="s">
        <v>379</v>
      </c>
      <c r="H103" s="9"/>
      <c r="I103" s="9">
        <v>1</v>
      </c>
      <c r="J103" s="9">
        <v>1</v>
      </c>
    </row>
    <row r="104" spans="1:10" s="6" customFormat="1" ht="16" thickBot="1" x14ac:dyDescent="0.4">
      <c r="A104" s="31" t="s">
        <v>2477</v>
      </c>
      <c r="B104" s="48" t="s">
        <v>2471</v>
      </c>
      <c r="C104" s="49" t="s">
        <v>2480</v>
      </c>
      <c r="D104" s="39" t="s">
        <v>146</v>
      </c>
      <c r="G104" s="8" t="s">
        <v>169</v>
      </c>
      <c r="H104" s="9">
        <v>3</v>
      </c>
      <c r="I104" s="9">
        <v>5</v>
      </c>
      <c r="J104" s="9">
        <v>8</v>
      </c>
    </row>
    <row r="105" spans="1:10" s="6" customFormat="1" ht="16" thickBot="1" x14ac:dyDescent="0.4">
      <c r="A105" s="31" t="s">
        <v>2477</v>
      </c>
      <c r="B105" s="48" t="s">
        <v>2471</v>
      </c>
      <c r="C105" s="49" t="s">
        <v>2480</v>
      </c>
      <c r="D105" s="39" t="s">
        <v>169</v>
      </c>
      <c r="G105" s="8" t="s">
        <v>2486</v>
      </c>
      <c r="H105" s="9">
        <v>1</v>
      </c>
      <c r="I105" s="9"/>
      <c r="J105" s="9">
        <v>1</v>
      </c>
    </row>
    <row r="106" spans="1:10" s="6" customFormat="1" ht="16" thickBot="1" x14ac:dyDescent="0.4">
      <c r="A106" s="31" t="s">
        <v>2477</v>
      </c>
      <c r="B106" s="48" t="s">
        <v>2471</v>
      </c>
      <c r="C106" s="49" t="s">
        <v>2480</v>
      </c>
      <c r="D106" s="39" t="s">
        <v>2485</v>
      </c>
      <c r="G106" s="8" t="s">
        <v>2215</v>
      </c>
      <c r="H106" s="9">
        <v>23</v>
      </c>
      <c r="I106" s="9">
        <v>47</v>
      </c>
      <c r="J106" s="9">
        <v>70</v>
      </c>
    </row>
    <row r="107" spans="1:10" s="6" customFormat="1" ht="16" thickBot="1" x14ac:dyDescent="0.4">
      <c r="A107" s="31" t="s">
        <v>2477</v>
      </c>
      <c r="B107" s="48" t="s">
        <v>2471</v>
      </c>
      <c r="C107" s="49" t="s">
        <v>2480</v>
      </c>
      <c r="D107" s="39" t="s">
        <v>1089</v>
      </c>
    </row>
    <row r="108" spans="1:10" s="6" customFormat="1" ht="16" thickBot="1" x14ac:dyDescent="0.4">
      <c r="A108" s="31" t="s">
        <v>2477</v>
      </c>
      <c r="B108" s="48" t="s">
        <v>2471</v>
      </c>
      <c r="C108" s="49" t="s">
        <v>2480</v>
      </c>
      <c r="D108" s="39" t="s">
        <v>645</v>
      </c>
    </row>
    <row r="109" spans="1:10" s="6" customFormat="1" ht="16" thickBot="1" x14ac:dyDescent="0.4">
      <c r="A109" s="31" t="s">
        <v>2477</v>
      </c>
      <c r="B109" s="48" t="s">
        <v>2471</v>
      </c>
      <c r="C109" s="49" t="s">
        <v>2482</v>
      </c>
      <c r="D109" s="33" t="s">
        <v>169</v>
      </c>
    </row>
    <row r="110" spans="1:10" s="6" customFormat="1" ht="16" thickBot="1" x14ac:dyDescent="0.4">
      <c r="A110" s="31" t="s">
        <v>2477</v>
      </c>
      <c r="B110" s="48" t="s">
        <v>2471</v>
      </c>
      <c r="C110" s="49" t="s">
        <v>2482</v>
      </c>
      <c r="D110" s="33" t="s">
        <v>591</v>
      </c>
    </row>
    <row r="111" spans="1:10" s="6" customFormat="1" ht="16" thickBot="1" x14ac:dyDescent="0.4">
      <c r="A111" s="31" t="s">
        <v>2477</v>
      </c>
      <c r="B111" s="48" t="s">
        <v>2471</v>
      </c>
      <c r="C111" s="49" t="s">
        <v>2482</v>
      </c>
      <c r="D111" s="33" t="s">
        <v>146</v>
      </c>
    </row>
    <row r="112" spans="1:10" ht="16" thickBot="1" x14ac:dyDescent="0.4">
      <c r="A112" s="31" t="s">
        <v>2477</v>
      </c>
      <c r="B112" s="48" t="s">
        <v>2471</v>
      </c>
      <c r="C112" s="49" t="s">
        <v>2482</v>
      </c>
      <c r="D112" s="33" t="s">
        <v>360</v>
      </c>
    </row>
    <row r="113" spans="1:6" ht="16" thickBot="1" x14ac:dyDescent="0.4">
      <c r="A113" s="31" t="s">
        <v>2477</v>
      </c>
      <c r="B113" s="48" t="s">
        <v>2471</v>
      </c>
      <c r="C113" s="49" t="s">
        <v>2482</v>
      </c>
      <c r="D113" s="33" t="s">
        <v>28</v>
      </c>
      <c r="E113" s="35"/>
      <c r="F113" s="37"/>
    </row>
    <row r="114" spans="1:6" s="6" customFormat="1" ht="16" thickBot="1" x14ac:dyDescent="0.4">
      <c r="A114" s="31" t="s">
        <v>576</v>
      </c>
      <c r="B114" s="35" t="s">
        <v>2469</v>
      </c>
      <c r="C114" s="49" t="s">
        <v>2480</v>
      </c>
      <c r="D114" s="35" t="s">
        <v>169</v>
      </c>
      <c r="E114" s="35"/>
      <c r="F114" s="37"/>
    </row>
    <row r="115" spans="1:6" s="6" customFormat="1" ht="16" thickBot="1" x14ac:dyDescent="0.4">
      <c r="A115" s="31" t="s">
        <v>576</v>
      </c>
      <c r="B115" s="35" t="s">
        <v>2469</v>
      </c>
      <c r="C115" s="49" t="s">
        <v>2480</v>
      </c>
      <c r="D115" s="35" t="s">
        <v>591</v>
      </c>
      <c r="E115" s="35"/>
      <c r="F115" s="37"/>
    </row>
    <row r="116" spans="1:6" s="6" customFormat="1" ht="16" thickBot="1" x14ac:dyDescent="0.4">
      <c r="A116" s="31" t="s">
        <v>576</v>
      </c>
      <c r="B116" s="35" t="s">
        <v>2469</v>
      </c>
      <c r="C116" s="49" t="s">
        <v>2480</v>
      </c>
      <c r="D116" s="35" t="s">
        <v>645</v>
      </c>
      <c r="E116" s="35"/>
      <c r="F116" s="37"/>
    </row>
    <row r="117" spans="1:6" s="6" customFormat="1" ht="16" thickBot="1" x14ac:dyDescent="0.4">
      <c r="A117" s="31" t="s">
        <v>576</v>
      </c>
      <c r="B117" s="35" t="s">
        <v>2469</v>
      </c>
      <c r="C117" s="49" t="s">
        <v>2480</v>
      </c>
      <c r="D117" s="35" t="s">
        <v>146</v>
      </c>
      <c r="E117" s="35"/>
      <c r="F117" s="37"/>
    </row>
    <row r="118" spans="1:6" s="6" customFormat="1" ht="16" thickBot="1" x14ac:dyDescent="0.4">
      <c r="A118" s="31" t="s">
        <v>576</v>
      </c>
      <c r="B118" s="35" t="s">
        <v>2469</v>
      </c>
      <c r="C118" s="49" t="s">
        <v>2480</v>
      </c>
      <c r="D118" s="35" t="s">
        <v>430</v>
      </c>
      <c r="E118" s="35"/>
      <c r="F118" s="37"/>
    </row>
    <row r="119" spans="1:6" s="6" customFormat="1" ht="16" thickBot="1" x14ac:dyDescent="0.4">
      <c r="A119" s="31" t="s">
        <v>576</v>
      </c>
      <c r="B119" s="35" t="s">
        <v>2469</v>
      </c>
      <c r="C119" s="49" t="s">
        <v>2480</v>
      </c>
      <c r="D119" s="35" t="s">
        <v>1009</v>
      </c>
      <c r="E119" s="35"/>
      <c r="F119" s="37"/>
    </row>
    <row r="120" spans="1:6" ht="16" thickBot="1" x14ac:dyDescent="0.4">
      <c r="A120" s="31" t="s">
        <v>576</v>
      </c>
      <c r="B120" s="35" t="s">
        <v>2469</v>
      </c>
      <c r="C120" s="49" t="s">
        <v>2480</v>
      </c>
      <c r="D120" s="35" t="s">
        <v>741</v>
      </c>
      <c r="E120" s="39"/>
      <c r="F120" s="33"/>
    </row>
    <row r="121" spans="1:6" ht="16" thickBot="1" x14ac:dyDescent="0.4">
      <c r="A121" s="31" t="s">
        <v>576</v>
      </c>
      <c r="B121" s="35" t="s">
        <v>2469</v>
      </c>
      <c r="C121" s="49" t="s">
        <v>2482</v>
      </c>
      <c r="D121" s="37" t="s">
        <v>169</v>
      </c>
    </row>
    <row r="122" spans="1:6" s="6" customFormat="1" ht="16" thickBot="1" x14ac:dyDescent="0.4">
      <c r="A122" s="31" t="s">
        <v>576</v>
      </c>
      <c r="B122" s="35" t="s">
        <v>2469</v>
      </c>
      <c r="C122" s="49" t="s">
        <v>2482</v>
      </c>
      <c r="D122" s="37" t="s">
        <v>702</v>
      </c>
    </row>
    <row r="123" spans="1:6" s="6" customFormat="1" ht="16" thickBot="1" x14ac:dyDescent="0.4">
      <c r="A123" s="31" t="s">
        <v>576</v>
      </c>
      <c r="B123" s="35" t="s">
        <v>2469</v>
      </c>
      <c r="C123" s="49" t="s">
        <v>2482</v>
      </c>
      <c r="D123" s="37" t="s">
        <v>591</v>
      </c>
    </row>
    <row r="124" spans="1:6" s="6" customFormat="1" ht="16" thickBot="1" x14ac:dyDescent="0.4">
      <c r="A124" s="31" t="s">
        <v>576</v>
      </c>
      <c r="B124" s="35" t="s">
        <v>2469</v>
      </c>
      <c r="C124" s="49" t="s">
        <v>2482</v>
      </c>
      <c r="D124" s="37" t="s">
        <v>146</v>
      </c>
    </row>
    <row r="125" spans="1:6" s="6" customFormat="1" ht="16" thickBot="1" x14ac:dyDescent="0.4">
      <c r="A125" s="31" t="s">
        <v>576</v>
      </c>
      <c r="B125" s="35" t="s">
        <v>2469</v>
      </c>
      <c r="C125" s="49" t="s">
        <v>2482</v>
      </c>
      <c r="D125" s="37" t="s">
        <v>430</v>
      </c>
    </row>
    <row r="126" spans="1:6" s="6" customFormat="1" ht="16" thickBot="1" x14ac:dyDescent="0.4">
      <c r="A126" s="31" t="s">
        <v>576</v>
      </c>
      <c r="B126" s="35" t="s">
        <v>2469</v>
      </c>
      <c r="C126" s="49" t="s">
        <v>2482</v>
      </c>
      <c r="D126" s="37" t="s">
        <v>1009</v>
      </c>
    </row>
    <row r="127" spans="1:6" s="6" customFormat="1" ht="16" thickBot="1" x14ac:dyDescent="0.4">
      <c r="A127" s="31" t="s">
        <v>576</v>
      </c>
      <c r="B127" s="35" t="s">
        <v>2471</v>
      </c>
      <c r="C127" s="49" t="s">
        <v>2480</v>
      </c>
      <c r="D127" s="39" t="s">
        <v>680</v>
      </c>
    </row>
    <row r="128" spans="1:6" s="6" customFormat="1" ht="16" thickBot="1" x14ac:dyDescent="0.4">
      <c r="A128" s="31" t="s">
        <v>576</v>
      </c>
      <c r="B128" s="35" t="s">
        <v>2471</v>
      </c>
      <c r="C128" s="49" t="s">
        <v>2480</v>
      </c>
      <c r="D128" s="39" t="s">
        <v>169</v>
      </c>
    </row>
    <row r="129" spans="1:6" s="6" customFormat="1" ht="16" thickBot="1" x14ac:dyDescent="0.4">
      <c r="A129" s="31" t="s">
        <v>576</v>
      </c>
      <c r="B129" s="35" t="s">
        <v>2471</v>
      </c>
      <c r="C129" s="49" t="s">
        <v>2480</v>
      </c>
      <c r="D129" s="39" t="s">
        <v>591</v>
      </c>
    </row>
    <row r="130" spans="1:6" s="6" customFormat="1" ht="16" thickBot="1" x14ac:dyDescent="0.4">
      <c r="A130" s="31" t="s">
        <v>576</v>
      </c>
      <c r="B130" s="35" t="s">
        <v>2471</v>
      </c>
      <c r="C130" s="49" t="s">
        <v>2480</v>
      </c>
      <c r="D130" s="39" t="s">
        <v>146</v>
      </c>
    </row>
    <row r="131" spans="1:6" s="6" customFormat="1" ht="16" thickBot="1" x14ac:dyDescent="0.4">
      <c r="A131" s="31" t="s">
        <v>576</v>
      </c>
      <c r="B131" s="35" t="s">
        <v>2471</v>
      </c>
      <c r="C131" s="49" t="s">
        <v>2480</v>
      </c>
      <c r="D131" s="39" t="s">
        <v>266</v>
      </c>
    </row>
    <row r="132" spans="1:6" s="6" customFormat="1" ht="16" thickBot="1" x14ac:dyDescent="0.4">
      <c r="A132" s="31" t="s">
        <v>576</v>
      </c>
      <c r="B132" s="35" t="s">
        <v>2471</v>
      </c>
      <c r="C132" s="49" t="s">
        <v>2480</v>
      </c>
      <c r="D132" s="39" t="s">
        <v>724</v>
      </c>
    </row>
    <row r="133" spans="1:6" s="6" customFormat="1" ht="16" thickBot="1" x14ac:dyDescent="0.4">
      <c r="A133" s="31" t="s">
        <v>576</v>
      </c>
      <c r="B133" s="35" t="s">
        <v>2471</v>
      </c>
      <c r="C133" s="49" t="s">
        <v>2480</v>
      </c>
      <c r="D133" s="39" t="s">
        <v>1765</v>
      </c>
    </row>
    <row r="134" spans="1:6" ht="16" thickBot="1" x14ac:dyDescent="0.4">
      <c r="A134" s="31" t="s">
        <v>576</v>
      </c>
      <c r="B134" s="35" t="s">
        <v>2471</v>
      </c>
      <c r="C134" s="49" t="s">
        <v>2482</v>
      </c>
      <c r="D134" s="33" t="s">
        <v>169</v>
      </c>
    </row>
    <row r="135" spans="1:6" ht="16" thickBot="1" x14ac:dyDescent="0.4">
      <c r="A135" s="31" t="s">
        <v>576</v>
      </c>
      <c r="B135" s="35" t="s">
        <v>2471</v>
      </c>
      <c r="C135" s="49" t="s">
        <v>2482</v>
      </c>
      <c r="D135" s="39" t="s">
        <v>591</v>
      </c>
      <c r="E135" s="35"/>
      <c r="F135" s="37"/>
    </row>
    <row r="136" spans="1:6" ht="16" thickBot="1" x14ac:dyDescent="0.4">
      <c r="A136" s="31" t="s">
        <v>2478</v>
      </c>
      <c r="B136" s="35" t="s">
        <v>2469</v>
      </c>
      <c r="C136" s="49" t="s">
        <v>2480</v>
      </c>
      <c r="D136" s="35" t="s">
        <v>169</v>
      </c>
      <c r="E136" s="39"/>
      <c r="F136" s="33"/>
    </row>
    <row r="137" spans="1:6" ht="16" thickBot="1" x14ac:dyDescent="0.4">
      <c r="A137" s="31" t="s">
        <v>2478</v>
      </c>
      <c r="B137" s="35" t="s">
        <v>2469</v>
      </c>
      <c r="C137" s="49" t="s">
        <v>2480</v>
      </c>
      <c r="D137" s="35" t="s">
        <v>1009</v>
      </c>
      <c r="F137" s="37"/>
    </row>
    <row r="138" spans="1:6" ht="16" thickBot="1" x14ac:dyDescent="0.4">
      <c r="A138" s="31" t="s">
        <v>2478</v>
      </c>
      <c r="B138" s="35" t="s">
        <v>2469</v>
      </c>
      <c r="C138" s="49" t="s">
        <v>2480</v>
      </c>
      <c r="D138" s="35" t="s">
        <v>428</v>
      </c>
      <c r="F138" s="33"/>
    </row>
    <row r="139" spans="1:6" ht="16" thickBot="1" x14ac:dyDescent="0.4">
      <c r="A139" s="31" t="s">
        <v>2478</v>
      </c>
      <c r="B139" s="35" t="s">
        <v>2469</v>
      </c>
      <c r="C139" s="49" t="s">
        <v>2480</v>
      </c>
      <c r="D139" s="35" t="s">
        <v>591</v>
      </c>
    </row>
    <row r="140" spans="1:6" ht="16" thickBot="1" x14ac:dyDescent="0.4">
      <c r="A140" s="31" t="s">
        <v>2478</v>
      </c>
      <c r="B140" s="35" t="s">
        <v>2469</v>
      </c>
      <c r="C140" s="49" t="s">
        <v>2480</v>
      </c>
      <c r="D140" s="35" t="s">
        <v>430</v>
      </c>
    </row>
    <row r="141" spans="1:6" ht="16" thickBot="1" x14ac:dyDescent="0.4">
      <c r="A141" s="31" t="s">
        <v>2478</v>
      </c>
      <c r="B141" s="35" t="s">
        <v>2471</v>
      </c>
      <c r="C141" s="49" t="s">
        <v>2480</v>
      </c>
      <c r="D141" s="39" t="s">
        <v>372</v>
      </c>
    </row>
    <row r="142" spans="1:6" ht="16" thickBot="1" x14ac:dyDescent="0.4">
      <c r="A142" s="31" t="s">
        <v>2478</v>
      </c>
      <c r="B142" s="35" t="s">
        <v>2471</v>
      </c>
      <c r="C142" s="49" t="s">
        <v>2480</v>
      </c>
      <c r="D142" s="39" t="s">
        <v>1537</v>
      </c>
    </row>
    <row r="143" spans="1:6" ht="16" thickBot="1" x14ac:dyDescent="0.4">
      <c r="A143" s="31" t="s">
        <v>2478</v>
      </c>
      <c r="B143" s="35" t="s">
        <v>2471</v>
      </c>
      <c r="C143" s="49" t="s">
        <v>2480</v>
      </c>
      <c r="D143" s="39" t="s">
        <v>541</v>
      </c>
    </row>
    <row r="144" spans="1:6" ht="16" thickBot="1" x14ac:dyDescent="0.4">
      <c r="A144" s="31" t="s">
        <v>2478</v>
      </c>
      <c r="B144" s="35" t="s">
        <v>2471</v>
      </c>
      <c r="C144" s="49" t="s">
        <v>2480</v>
      </c>
      <c r="D144" s="39" t="s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753"/>
  <sheetViews>
    <sheetView zoomScale="85" zoomScaleNormal="85" workbookViewId="0">
      <pane ySplit="1" topLeftCell="A2" activePane="bottomLeft" state="frozen"/>
      <selection pane="bottomLeft" activeCell="H9" sqref="H9"/>
    </sheetView>
  </sheetViews>
  <sheetFormatPr defaultRowHeight="14.5" x14ac:dyDescent="0.35"/>
  <cols>
    <col min="1" max="1" width="9.26953125" customWidth="1"/>
    <col min="3" max="3" width="10.90625" customWidth="1"/>
    <col min="4" max="4" width="11.6328125" customWidth="1"/>
    <col min="5" max="5" width="15.90625" customWidth="1"/>
    <col min="8" max="8" width="27.08984375" customWidth="1"/>
    <col min="9" max="9" width="19" customWidth="1"/>
    <col min="10" max="10" width="14.1796875" customWidth="1"/>
    <col min="12" max="12" width="14.1796875" customWidth="1"/>
    <col min="18" max="18" width="8.7265625" style="6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571</v>
      </c>
      <c r="J1" t="s">
        <v>572</v>
      </c>
      <c r="K1" t="s">
        <v>955</v>
      </c>
      <c r="L1" t="s">
        <v>574</v>
      </c>
      <c r="M1" t="s">
        <v>573</v>
      </c>
      <c r="N1" t="s">
        <v>949</v>
      </c>
      <c r="O1" s="6" t="s">
        <v>950</v>
      </c>
      <c r="P1" t="s">
        <v>951</v>
      </c>
      <c r="Q1" t="s">
        <v>952</v>
      </c>
      <c r="R1" s="6" t="s">
        <v>953</v>
      </c>
      <c r="S1" t="s">
        <v>954</v>
      </c>
      <c r="V1" t="s">
        <v>956</v>
      </c>
      <c r="X1" t="s">
        <v>2456</v>
      </c>
      <c r="Y1" t="s">
        <v>2508</v>
      </c>
    </row>
    <row r="2" spans="1:25" x14ac:dyDescent="0.35">
      <c r="A2" t="s">
        <v>389</v>
      </c>
      <c r="B2" t="s">
        <v>575</v>
      </c>
      <c r="C2" t="s">
        <v>19</v>
      </c>
      <c r="D2" t="s">
        <v>613</v>
      </c>
      <c r="E2" t="s">
        <v>392</v>
      </c>
      <c r="F2" t="s">
        <v>472</v>
      </c>
      <c r="G2" t="s">
        <v>14</v>
      </c>
      <c r="H2" t="s">
        <v>722</v>
      </c>
      <c r="I2" t="s">
        <v>722</v>
      </c>
      <c r="L2" t="s">
        <v>208</v>
      </c>
      <c r="M2" t="s">
        <v>42</v>
      </c>
      <c r="N2">
        <v>0</v>
      </c>
      <c r="O2">
        <v>1</v>
      </c>
      <c r="P2">
        <v>1</v>
      </c>
      <c r="Q2">
        <v>0</v>
      </c>
      <c r="R2" s="6">
        <v>1</v>
      </c>
      <c r="S2">
        <f t="shared" ref="S2:S65" si="0">SUM(N2:R2)</f>
        <v>3</v>
      </c>
      <c r="X2">
        <v>1</v>
      </c>
      <c r="Y2">
        <v>1</v>
      </c>
    </row>
    <row r="3" spans="1:25" x14ac:dyDescent="0.35">
      <c r="A3" t="s">
        <v>389</v>
      </c>
      <c r="B3" t="s">
        <v>575</v>
      </c>
      <c r="C3" s="6" t="s">
        <v>19</v>
      </c>
      <c r="D3" t="s">
        <v>613</v>
      </c>
      <c r="E3" s="6" t="s">
        <v>392</v>
      </c>
      <c r="F3" t="s">
        <v>472</v>
      </c>
      <c r="G3" s="6" t="s">
        <v>14</v>
      </c>
      <c r="H3" t="s">
        <v>208</v>
      </c>
      <c r="I3" s="6" t="s">
        <v>208</v>
      </c>
      <c r="L3" t="s">
        <v>579</v>
      </c>
      <c r="M3" t="s">
        <v>42</v>
      </c>
      <c r="N3">
        <v>0</v>
      </c>
      <c r="O3">
        <v>1</v>
      </c>
      <c r="P3">
        <v>1</v>
      </c>
      <c r="Q3">
        <v>0</v>
      </c>
      <c r="R3" s="6">
        <v>1</v>
      </c>
      <c r="S3" s="6">
        <f t="shared" si="0"/>
        <v>3</v>
      </c>
      <c r="X3" s="6">
        <f t="shared" ref="X3:X66" si="1">1+X2</f>
        <v>2</v>
      </c>
      <c r="Y3">
        <v>2</v>
      </c>
    </row>
    <row r="4" spans="1:25" x14ac:dyDescent="0.35">
      <c r="A4" t="s">
        <v>389</v>
      </c>
      <c r="B4" t="s">
        <v>575</v>
      </c>
      <c r="C4" s="6" t="s">
        <v>19</v>
      </c>
      <c r="D4" t="s">
        <v>613</v>
      </c>
      <c r="E4" s="6" t="s">
        <v>392</v>
      </c>
      <c r="F4" t="s">
        <v>472</v>
      </c>
      <c r="G4" s="6" t="s">
        <v>14</v>
      </c>
      <c r="H4" t="s">
        <v>209</v>
      </c>
      <c r="I4" s="6" t="s">
        <v>209</v>
      </c>
      <c r="L4" t="s">
        <v>578</v>
      </c>
      <c r="M4" t="s">
        <v>42</v>
      </c>
      <c r="N4">
        <v>0</v>
      </c>
      <c r="O4">
        <v>1</v>
      </c>
      <c r="P4">
        <v>1</v>
      </c>
      <c r="Q4">
        <v>0</v>
      </c>
      <c r="R4" s="6">
        <v>1</v>
      </c>
      <c r="S4" s="6">
        <f t="shared" si="0"/>
        <v>3</v>
      </c>
      <c r="X4" s="6">
        <f t="shared" si="1"/>
        <v>3</v>
      </c>
      <c r="Y4">
        <v>3</v>
      </c>
    </row>
    <row r="5" spans="1:25" x14ac:dyDescent="0.35">
      <c r="A5" t="s">
        <v>389</v>
      </c>
      <c r="B5" t="s">
        <v>575</v>
      </c>
      <c r="C5" s="6" t="s">
        <v>19</v>
      </c>
      <c r="D5" t="s">
        <v>613</v>
      </c>
      <c r="E5" s="6" t="s">
        <v>392</v>
      </c>
      <c r="F5" t="s">
        <v>472</v>
      </c>
      <c r="G5" s="6" t="s">
        <v>14</v>
      </c>
      <c r="H5" t="s">
        <v>577</v>
      </c>
      <c r="I5" s="6" t="s">
        <v>577</v>
      </c>
      <c r="L5" t="s">
        <v>579</v>
      </c>
      <c r="M5" t="s">
        <v>42</v>
      </c>
      <c r="N5">
        <v>0</v>
      </c>
      <c r="O5">
        <v>0</v>
      </c>
      <c r="P5">
        <v>1</v>
      </c>
      <c r="Q5">
        <v>0</v>
      </c>
      <c r="R5" s="6">
        <v>1</v>
      </c>
      <c r="S5" s="6">
        <f t="shared" si="0"/>
        <v>2</v>
      </c>
      <c r="X5" s="6">
        <f t="shared" si="1"/>
        <v>4</v>
      </c>
      <c r="Y5">
        <v>4</v>
      </c>
    </row>
    <row r="6" spans="1:25" x14ac:dyDescent="0.35">
      <c r="A6" t="s">
        <v>389</v>
      </c>
      <c r="B6" t="s">
        <v>575</v>
      </c>
      <c r="C6" s="6" t="s">
        <v>19</v>
      </c>
      <c r="D6" t="s">
        <v>613</v>
      </c>
      <c r="E6" s="6" t="s">
        <v>392</v>
      </c>
      <c r="F6" t="s">
        <v>472</v>
      </c>
      <c r="G6" s="6" t="s">
        <v>14</v>
      </c>
      <c r="H6" t="s">
        <v>580</v>
      </c>
      <c r="I6" s="6" t="s">
        <v>430</v>
      </c>
      <c r="J6" s="6"/>
      <c r="M6" t="s">
        <v>664</v>
      </c>
      <c r="N6">
        <v>1</v>
      </c>
      <c r="O6">
        <v>0</v>
      </c>
      <c r="P6">
        <v>0</v>
      </c>
      <c r="Q6">
        <v>0</v>
      </c>
      <c r="R6" s="6">
        <v>1</v>
      </c>
      <c r="S6" s="6">
        <f t="shared" si="0"/>
        <v>2</v>
      </c>
      <c r="X6" s="6">
        <f t="shared" si="1"/>
        <v>5</v>
      </c>
      <c r="Y6">
        <v>5</v>
      </c>
    </row>
    <row r="7" spans="1:25" x14ac:dyDescent="0.35">
      <c r="A7" t="s">
        <v>389</v>
      </c>
      <c r="B7" t="s">
        <v>575</v>
      </c>
      <c r="C7" s="6" t="s">
        <v>19</v>
      </c>
      <c r="D7" t="s">
        <v>613</v>
      </c>
      <c r="E7" s="6" t="s">
        <v>392</v>
      </c>
      <c r="F7" t="s">
        <v>472</v>
      </c>
      <c r="G7" s="6" t="s">
        <v>14</v>
      </c>
      <c r="H7" t="s">
        <v>712</v>
      </c>
      <c r="I7" s="6" t="s">
        <v>1009</v>
      </c>
      <c r="M7" t="s">
        <v>664</v>
      </c>
      <c r="N7">
        <v>1</v>
      </c>
      <c r="O7">
        <v>0</v>
      </c>
      <c r="P7">
        <v>0</v>
      </c>
      <c r="Q7">
        <v>0</v>
      </c>
      <c r="R7" s="6">
        <v>1</v>
      </c>
      <c r="S7" s="6">
        <f t="shared" si="0"/>
        <v>2</v>
      </c>
      <c r="X7" s="6">
        <f t="shared" si="1"/>
        <v>6</v>
      </c>
      <c r="Y7">
        <v>6</v>
      </c>
    </row>
    <row r="8" spans="1:25" x14ac:dyDescent="0.35">
      <c r="A8" t="s">
        <v>389</v>
      </c>
      <c r="B8" t="s">
        <v>575</v>
      </c>
      <c r="C8" s="6" t="s">
        <v>19</v>
      </c>
      <c r="D8" t="s">
        <v>613</v>
      </c>
      <c r="E8" s="6" t="s">
        <v>392</v>
      </c>
      <c r="F8" t="s">
        <v>472</v>
      </c>
      <c r="G8" s="6" t="s">
        <v>14</v>
      </c>
      <c r="H8" t="s">
        <v>581</v>
      </c>
      <c r="I8" s="6" t="s">
        <v>1235</v>
      </c>
      <c r="J8" t="s">
        <v>2510</v>
      </c>
      <c r="M8" t="s">
        <v>664</v>
      </c>
      <c r="N8">
        <v>1</v>
      </c>
      <c r="O8">
        <v>0</v>
      </c>
      <c r="P8">
        <v>0</v>
      </c>
      <c r="Q8">
        <v>0</v>
      </c>
      <c r="R8" s="6">
        <v>1</v>
      </c>
      <c r="S8" s="6">
        <f t="shared" si="0"/>
        <v>2</v>
      </c>
      <c r="X8" s="6">
        <f t="shared" si="1"/>
        <v>7</v>
      </c>
      <c r="Y8">
        <v>7</v>
      </c>
    </row>
    <row r="9" spans="1:25" x14ac:dyDescent="0.35">
      <c r="A9" t="s">
        <v>389</v>
      </c>
      <c r="B9" t="s">
        <v>575</v>
      </c>
      <c r="C9" s="6" t="s">
        <v>19</v>
      </c>
      <c r="D9" t="s">
        <v>613</v>
      </c>
      <c r="E9" s="6" t="s">
        <v>392</v>
      </c>
      <c r="F9" t="s">
        <v>472</v>
      </c>
      <c r="G9" s="6" t="s">
        <v>14</v>
      </c>
      <c r="H9" t="s">
        <v>582</v>
      </c>
      <c r="I9" t="s">
        <v>190</v>
      </c>
      <c r="L9" t="s">
        <v>586</v>
      </c>
      <c r="M9" t="s">
        <v>42</v>
      </c>
      <c r="N9">
        <v>0</v>
      </c>
      <c r="O9">
        <v>1</v>
      </c>
      <c r="P9">
        <v>1</v>
      </c>
      <c r="Q9">
        <v>1</v>
      </c>
      <c r="R9" s="6">
        <v>1</v>
      </c>
      <c r="S9" s="6">
        <f t="shared" si="0"/>
        <v>4</v>
      </c>
      <c r="X9" s="6">
        <f t="shared" si="1"/>
        <v>8</v>
      </c>
      <c r="Y9">
        <v>8</v>
      </c>
    </row>
    <row r="10" spans="1:25" x14ac:dyDescent="0.35">
      <c r="A10" t="s">
        <v>389</v>
      </c>
      <c r="B10" t="s">
        <v>575</v>
      </c>
      <c r="C10" s="6" t="s">
        <v>19</v>
      </c>
      <c r="D10" t="s">
        <v>613</v>
      </c>
      <c r="E10" s="6" t="s">
        <v>392</v>
      </c>
      <c r="F10" t="s">
        <v>472</v>
      </c>
      <c r="G10" s="6" t="s">
        <v>14</v>
      </c>
      <c r="H10" t="s">
        <v>582</v>
      </c>
      <c r="I10" t="s">
        <v>1407</v>
      </c>
      <c r="M10" t="s">
        <v>17</v>
      </c>
      <c r="N10">
        <v>1</v>
      </c>
      <c r="O10">
        <v>0</v>
      </c>
      <c r="P10">
        <v>0</v>
      </c>
      <c r="Q10">
        <v>0</v>
      </c>
      <c r="R10" s="6">
        <v>1</v>
      </c>
      <c r="S10" s="6">
        <f t="shared" si="0"/>
        <v>2</v>
      </c>
      <c r="X10" s="6">
        <f t="shared" si="1"/>
        <v>9</v>
      </c>
      <c r="Y10">
        <v>9</v>
      </c>
    </row>
    <row r="11" spans="1:25" x14ac:dyDescent="0.35">
      <c r="A11" t="s">
        <v>389</v>
      </c>
      <c r="B11" t="s">
        <v>575</v>
      </c>
      <c r="C11" s="6" t="s">
        <v>19</v>
      </c>
      <c r="D11" t="s">
        <v>613</v>
      </c>
      <c r="E11" s="6" t="s">
        <v>392</v>
      </c>
      <c r="F11" t="s">
        <v>472</v>
      </c>
      <c r="G11" s="6" t="s">
        <v>14</v>
      </c>
      <c r="H11" t="s">
        <v>583</v>
      </c>
      <c r="I11" t="s">
        <v>738</v>
      </c>
      <c r="J11" t="s">
        <v>1377</v>
      </c>
      <c r="L11" t="s">
        <v>587</v>
      </c>
      <c r="M11" t="s">
        <v>42</v>
      </c>
      <c r="N11">
        <v>0</v>
      </c>
      <c r="O11">
        <v>1</v>
      </c>
      <c r="P11">
        <v>0</v>
      </c>
      <c r="Q11" s="6">
        <v>1</v>
      </c>
      <c r="R11" s="6">
        <v>1</v>
      </c>
      <c r="S11" s="6">
        <f t="shared" si="0"/>
        <v>3</v>
      </c>
      <c r="X11" s="6">
        <f t="shared" si="1"/>
        <v>10</v>
      </c>
      <c r="Y11">
        <v>10</v>
      </c>
    </row>
    <row r="12" spans="1:25" x14ac:dyDescent="0.35">
      <c r="A12" t="s">
        <v>389</v>
      </c>
      <c r="B12" t="s">
        <v>575</v>
      </c>
      <c r="C12" s="6" t="s">
        <v>19</v>
      </c>
      <c r="D12" t="s">
        <v>613</v>
      </c>
      <c r="E12" s="6" t="s">
        <v>392</v>
      </c>
      <c r="F12" t="s">
        <v>472</v>
      </c>
      <c r="G12" s="6" t="s">
        <v>14</v>
      </c>
      <c r="H12" t="s">
        <v>583</v>
      </c>
      <c r="I12" t="s">
        <v>727</v>
      </c>
      <c r="M12" t="s">
        <v>17</v>
      </c>
      <c r="N12">
        <v>1</v>
      </c>
      <c r="O12">
        <v>0</v>
      </c>
      <c r="P12">
        <v>0</v>
      </c>
      <c r="Q12">
        <v>0</v>
      </c>
      <c r="R12" s="6">
        <v>1</v>
      </c>
      <c r="S12" s="6">
        <f t="shared" si="0"/>
        <v>2</v>
      </c>
      <c r="X12" s="6">
        <f t="shared" si="1"/>
        <v>11</v>
      </c>
      <c r="Y12">
        <v>11</v>
      </c>
    </row>
    <row r="13" spans="1:25" x14ac:dyDescent="0.35">
      <c r="A13" t="s">
        <v>389</v>
      </c>
      <c r="B13" t="s">
        <v>575</v>
      </c>
      <c r="C13" s="6" t="s">
        <v>19</v>
      </c>
      <c r="D13" t="s">
        <v>589</v>
      </c>
      <c r="E13" s="6" t="s">
        <v>392</v>
      </c>
      <c r="F13" t="s">
        <v>472</v>
      </c>
      <c r="G13" s="6" t="s">
        <v>14</v>
      </c>
      <c r="H13" t="s">
        <v>399</v>
      </c>
      <c r="I13" t="s">
        <v>399</v>
      </c>
      <c r="J13" s="6"/>
      <c r="M13" t="s">
        <v>42</v>
      </c>
      <c r="N13">
        <v>0</v>
      </c>
      <c r="O13">
        <v>0</v>
      </c>
      <c r="P13">
        <v>1</v>
      </c>
      <c r="Q13">
        <v>0</v>
      </c>
      <c r="R13" s="6">
        <v>1</v>
      </c>
      <c r="S13" s="6">
        <f t="shared" si="0"/>
        <v>2</v>
      </c>
      <c r="X13" s="6">
        <f t="shared" si="1"/>
        <v>12</v>
      </c>
      <c r="Y13">
        <v>12</v>
      </c>
    </row>
    <row r="14" spans="1:25" x14ac:dyDescent="0.35">
      <c r="A14" t="s">
        <v>389</v>
      </c>
      <c r="B14" t="s">
        <v>575</v>
      </c>
      <c r="C14" s="6" t="s">
        <v>19</v>
      </c>
      <c r="D14" t="s">
        <v>589</v>
      </c>
      <c r="E14" s="6" t="s">
        <v>392</v>
      </c>
      <c r="F14" t="s">
        <v>472</v>
      </c>
      <c r="G14" s="6" t="s">
        <v>14</v>
      </c>
      <c r="H14" t="s">
        <v>712</v>
      </c>
      <c r="I14" s="6" t="s">
        <v>1009</v>
      </c>
      <c r="J14" s="6"/>
      <c r="M14" t="s">
        <v>664</v>
      </c>
      <c r="N14">
        <v>1</v>
      </c>
      <c r="O14">
        <v>0</v>
      </c>
      <c r="P14">
        <v>0</v>
      </c>
      <c r="Q14">
        <v>0</v>
      </c>
      <c r="R14" s="6">
        <v>1</v>
      </c>
      <c r="S14" s="6">
        <f t="shared" si="0"/>
        <v>2</v>
      </c>
      <c r="X14" s="6">
        <f t="shared" si="1"/>
        <v>13</v>
      </c>
      <c r="Y14">
        <v>13</v>
      </c>
    </row>
    <row r="15" spans="1:25" x14ac:dyDescent="0.35">
      <c r="A15" t="s">
        <v>389</v>
      </c>
      <c r="B15" t="s">
        <v>575</v>
      </c>
      <c r="C15" s="6" t="s">
        <v>19</v>
      </c>
      <c r="D15" t="s">
        <v>589</v>
      </c>
      <c r="E15" s="6" t="s">
        <v>392</v>
      </c>
      <c r="F15" t="s">
        <v>472</v>
      </c>
      <c r="G15" s="6" t="s">
        <v>14</v>
      </c>
      <c r="H15" t="s">
        <v>580</v>
      </c>
      <c r="I15" s="6" t="s">
        <v>430</v>
      </c>
      <c r="J15" s="6"/>
      <c r="M15" t="s">
        <v>664</v>
      </c>
      <c r="N15">
        <v>1</v>
      </c>
      <c r="O15">
        <v>0</v>
      </c>
      <c r="P15">
        <v>0</v>
      </c>
      <c r="Q15">
        <v>0</v>
      </c>
      <c r="R15" s="6">
        <v>1</v>
      </c>
      <c r="S15" s="6">
        <f t="shared" si="0"/>
        <v>2</v>
      </c>
      <c r="X15" s="6">
        <f t="shared" si="1"/>
        <v>14</v>
      </c>
      <c r="Y15">
        <v>14</v>
      </c>
    </row>
    <row r="16" spans="1:25" x14ac:dyDescent="0.35">
      <c r="A16" t="s">
        <v>389</v>
      </c>
      <c r="B16" t="s">
        <v>575</v>
      </c>
      <c r="C16" s="6" t="s">
        <v>19</v>
      </c>
      <c r="D16" s="6" t="s">
        <v>589</v>
      </c>
      <c r="E16" s="6" t="s">
        <v>392</v>
      </c>
      <c r="F16" t="s">
        <v>472</v>
      </c>
      <c r="G16" s="6" t="s">
        <v>14</v>
      </c>
      <c r="H16" t="s">
        <v>590</v>
      </c>
      <c r="I16" t="s">
        <v>146</v>
      </c>
      <c r="J16" s="2" t="s">
        <v>590</v>
      </c>
      <c r="M16" t="s">
        <v>17</v>
      </c>
      <c r="N16">
        <v>1</v>
      </c>
      <c r="O16">
        <v>0</v>
      </c>
      <c r="P16">
        <v>0</v>
      </c>
      <c r="Q16">
        <v>0</v>
      </c>
      <c r="R16" s="6">
        <v>1</v>
      </c>
      <c r="S16" s="6">
        <f t="shared" si="0"/>
        <v>2</v>
      </c>
      <c r="X16" s="6">
        <f t="shared" si="1"/>
        <v>15</v>
      </c>
      <c r="Y16">
        <v>15</v>
      </c>
    </row>
    <row r="17" spans="1:25" x14ac:dyDescent="0.35">
      <c r="A17" t="s">
        <v>389</v>
      </c>
      <c r="B17" t="s">
        <v>575</v>
      </c>
      <c r="C17" s="6" t="s">
        <v>19</v>
      </c>
      <c r="D17" s="6" t="s">
        <v>589</v>
      </c>
      <c r="E17" s="6" t="s">
        <v>392</v>
      </c>
      <c r="F17" t="s">
        <v>472</v>
      </c>
      <c r="G17" s="6" t="s">
        <v>14</v>
      </c>
      <c r="H17" t="s">
        <v>591</v>
      </c>
      <c r="I17" t="s">
        <v>591</v>
      </c>
      <c r="J17" s="6"/>
      <c r="M17" t="s">
        <v>17</v>
      </c>
      <c r="N17">
        <v>1</v>
      </c>
      <c r="O17">
        <v>0</v>
      </c>
      <c r="P17">
        <v>0</v>
      </c>
      <c r="Q17">
        <v>1</v>
      </c>
      <c r="R17" s="6">
        <v>1</v>
      </c>
      <c r="S17" s="6">
        <f t="shared" si="0"/>
        <v>3</v>
      </c>
      <c r="X17" s="6">
        <f t="shared" si="1"/>
        <v>16</v>
      </c>
      <c r="Y17">
        <v>16</v>
      </c>
    </row>
    <row r="18" spans="1:25" x14ac:dyDescent="0.35">
      <c r="A18" t="s">
        <v>389</v>
      </c>
      <c r="B18" t="s">
        <v>575</v>
      </c>
      <c r="C18" s="6" t="s">
        <v>19</v>
      </c>
      <c r="D18" t="s">
        <v>589</v>
      </c>
      <c r="E18" s="6" t="s">
        <v>392</v>
      </c>
      <c r="F18" t="s">
        <v>472</v>
      </c>
      <c r="G18" s="6" t="s">
        <v>14</v>
      </c>
      <c r="H18" t="s">
        <v>169</v>
      </c>
      <c r="I18" t="s">
        <v>169</v>
      </c>
      <c r="J18" s="6"/>
      <c r="M18" t="s">
        <v>17</v>
      </c>
      <c r="N18">
        <v>0</v>
      </c>
      <c r="O18">
        <v>0</v>
      </c>
      <c r="P18">
        <v>0</v>
      </c>
      <c r="Q18">
        <v>1</v>
      </c>
      <c r="R18" s="6">
        <v>1</v>
      </c>
      <c r="S18" s="6">
        <f t="shared" si="0"/>
        <v>2</v>
      </c>
      <c r="X18" s="6">
        <f t="shared" si="1"/>
        <v>17</v>
      </c>
      <c r="Y18">
        <v>17</v>
      </c>
    </row>
    <row r="19" spans="1:25" x14ac:dyDescent="0.35">
      <c r="A19" t="s">
        <v>389</v>
      </c>
      <c r="B19" t="s">
        <v>575</v>
      </c>
      <c r="C19" s="6" t="s">
        <v>19</v>
      </c>
      <c r="D19" t="s">
        <v>589</v>
      </c>
      <c r="E19" s="6" t="s">
        <v>392</v>
      </c>
      <c r="F19" t="s">
        <v>472</v>
      </c>
      <c r="G19" s="6" t="s">
        <v>14</v>
      </c>
      <c r="H19" t="s">
        <v>650</v>
      </c>
      <c r="I19" t="s">
        <v>650</v>
      </c>
      <c r="J19" s="6" t="s">
        <v>2512</v>
      </c>
      <c r="M19" t="s">
        <v>42</v>
      </c>
      <c r="N19">
        <v>0</v>
      </c>
      <c r="O19">
        <v>0</v>
      </c>
      <c r="P19">
        <v>1</v>
      </c>
      <c r="Q19" s="6">
        <v>1</v>
      </c>
      <c r="R19" s="6">
        <v>1</v>
      </c>
      <c r="S19" s="6">
        <f t="shared" si="0"/>
        <v>3</v>
      </c>
      <c r="X19" s="6">
        <f t="shared" si="1"/>
        <v>18</v>
      </c>
      <c r="Y19">
        <v>18</v>
      </c>
    </row>
    <row r="20" spans="1:25" x14ac:dyDescent="0.35">
      <c r="A20" t="s">
        <v>389</v>
      </c>
      <c r="B20" t="s">
        <v>575</v>
      </c>
      <c r="C20" s="6" t="s">
        <v>19</v>
      </c>
      <c r="D20" t="s">
        <v>589</v>
      </c>
      <c r="E20" s="6" t="s">
        <v>392</v>
      </c>
      <c r="F20" t="s">
        <v>472</v>
      </c>
      <c r="G20" s="6" t="s">
        <v>14</v>
      </c>
      <c r="H20" t="s">
        <v>593</v>
      </c>
      <c r="I20" t="s">
        <v>593</v>
      </c>
      <c r="J20" s="6"/>
      <c r="M20" t="s">
        <v>42</v>
      </c>
      <c r="N20">
        <v>0</v>
      </c>
      <c r="O20">
        <v>1</v>
      </c>
      <c r="P20">
        <v>0</v>
      </c>
      <c r="Q20">
        <v>0</v>
      </c>
      <c r="R20" s="6">
        <v>1</v>
      </c>
      <c r="S20" s="6">
        <f t="shared" si="0"/>
        <v>2</v>
      </c>
      <c r="X20" s="6">
        <f t="shared" si="1"/>
        <v>19</v>
      </c>
      <c r="Y20">
        <v>19</v>
      </c>
    </row>
    <row r="21" spans="1:25" ht="29" x14ac:dyDescent="0.35">
      <c r="A21" t="s">
        <v>389</v>
      </c>
      <c r="B21" t="s">
        <v>575</v>
      </c>
      <c r="C21" s="6" t="s">
        <v>19</v>
      </c>
      <c r="D21" t="s">
        <v>589</v>
      </c>
      <c r="E21" s="6" t="s">
        <v>392</v>
      </c>
      <c r="F21" t="s">
        <v>472</v>
      </c>
      <c r="G21" s="6" t="s">
        <v>14</v>
      </c>
      <c r="H21" s="6" t="s">
        <v>594</v>
      </c>
      <c r="I21" s="6" t="s">
        <v>594</v>
      </c>
      <c r="J21" s="6"/>
      <c r="L21" s="6"/>
      <c r="M21" s="6" t="s">
        <v>42</v>
      </c>
      <c r="N21">
        <v>0</v>
      </c>
      <c r="O21">
        <v>1</v>
      </c>
      <c r="P21">
        <v>0</v>
      </c>
      <c r="Q21" s="6">
        <v>0</v>
      </c>
      <c r="R21" s="6">
        <v>1</v>
      </c>
      <c r="S21" s="6">
        <f t="shared" si="0"/>
        <v>2</v>
      </c>
      <c r="X21" s="6">
        <f t="shared" si="1"/>
        <v>20</v>
      </c>
      <c r="Y21">
        <v>20</v>
      </c>
    </row>
    <row r="22" spans="1:25" ht="72.5" x14ac:dyDescent="0.35">
      <c r="A22" t="s">
        <v>389</v>
      </c>
      <c r="B22" t="s">
        <v>575</v>
      </c>
      <c r="C22" s="6" t="s">
        <v>19</v>
      </c>
      <c r="D22" t="s">
        <v>589</v>
      </c>
      <c r="E22" s="6" t="s">
        <v>392</v>
      </c>
      <c r="F22" t="s">
        <v>472</v>
      </c>
      <c r="G22" s="6" t="s">
        <v>14</v>
      </c>
      <c r="H22" s="6" t="s">
        <v>208</v>
      </c>
      <c r="I22" s="6" t="s">
        <v>208</v>
      </c>
      <c r="L22" s="6"/>
      <c r="M22" s="6" t="s">
        <v>42</v>
      </c>
      <c r="N22">
        <v>0</v>
      </c>
      <c r="O22">
        <v>1</v>
      </c>
      <c r="P22">
        <v>0</v>
      </c>
      <c r="Q22" s="6">
        <v>0</v>
      </c>
      <c r="R22" s="6">
        <v>1</v>
      </c>
      <c r="S22" s="6">
        <f t="shared" si="0"/>
        <v>2</v>
      </c>
      <c r="X22" s="6">
        <f t="shared" si="1"/>
        <v>21</v>
      </c>
      <c r="Y22">
        <v>21</v>
      </c>
    </row>
    <row r="23" spans="1:25" x14ac:dyDescent="0.35">
      <c r="A23" t="s">
        <v>389</v>
      </c>
      <c r="B23" t="s">
        <v>575</v>
      </c>
      <c r="C23" s="6" t="s">
        <v>19</v>
      </c>
      <c r="D23" t="s">
        <v>589</v>
      </c>
      <c r="E23" s="6" t="s">
        <v>392</v>
      </c>
      <c r="F23" t="s">
        <v>472</v>
      </c>
      <c r="G23" s="6" t="s">
        <v>14</v>
      </c>
      <c r="H23" s="6" t="s">
        <v>111</v>
      </c>
      <c r="I23" s="6" t="s">
        <v>111</v>
      </c>
      <c r="J23" s="6" t="s">
        <v>790</v>
      </c>
      <c r="L23" s="6"/>
      <c r="M23" s="6" t="s">
        <v>42</v>
      </c>
      <c r="N23">
        <v>0</v>
      </c>
      <c r="O23">
        <v>1</v>
      </c>
      <c r="P23">
        <v>0</v>
      </c>
      <c r="Q23" s="6">
        <v>0</v>
      </c>
      <c r="R23" s="6">
        <v>1</v>
      </c>
      <c r="S23" s="6">
        <f t="shared" si="0"/>
        <v>2</v>
      </c>
      <c r="X23" s="6">
        <f t="shared" si="1"/>
        <v>22</v>
      </c>
      <c r="Y23">
        <v>22</v>
      </c>
    </row>
    <row r="24" spans="1:25" x14ac:dyDescent="0.35">
      <c r="A24" t="s">
        <v>389</v>
      </c>
      <c r="B24" t="s">
        <v>575</v>
      </c>
      <c r="C24" s="6" t="s">
        <v>19</v>
      </c>
      <c r="D24" t="s">
        <v>589</v>
      </c>
      <c r="E24" s="6" t="s">
        <v>392</v>
      </c>
      <c r="F24" t="s">
        <v>472</v>
      </c>
      <c r="G24" s="6" t="s">
        <v>14</v>
      </c>
      <c r="H24" t="s">
        <v>503</v>
      </c>
      <c r="I24" t="s">
        <v>503</v>
      </c>
      <c r="J24" s="6"/>
      <c r="M24" t="s">
        <v>42</v>
      </c>
      <c r="N24">
        <v>0</v>
      </c>
      <c r="O24">
        <v>1</v>
      </c>
      <c r="P24">
        <v>0</v>
      </c>
      <c r="Q24" s="6">
        <v>0</v>
      </c>
      <c r="R24" s="6">
        <v>1</v>
      </c>
      <c r="S24" s="6">
        <f t="shared" si="0"/>
        <v>2</v>
      </c>
      <c r="X24" s="6">
        <f t="shared" si="1"/>
        <v>23</v>
      </c>
      <c r="Y24">
        <v>23</v>
      </c>
    </row>
    <row r="25" spans="1:25" ht="58" x14ac:dyDescent="0.35">
      <c r="A25" t="s">
        <v>389</v>
      </c>
      <c r="B25" t="s">
        <v>575</v>
      </c>
      <c r="C25" s="6" t="s">
        <v>19</v>
      </c>
      <c r="D25" t="s">
        <v>589</v>
      </c>
      <c r="E25" s="6" t="s">
        <v>392</v>
      </c>
      <c r="F25" t="s">
        <v>472</v>
      </c>
      <c r="G25" s="6" t="s">
        <v>14</v>
      </c>
      <c r="H25" s="6" t="s">
        <v>352</v>
      </c>
      <c r="I25" t="s">
        <v>352</v>
      </c>
      <c r="J25" s="6"/>
      <c r="L25" s="6"/>
      <c r="M25" s="6" t="s">
        <v>42</v>
      </c>
      <c r="N25">
        <v>0</v>
      </c>
      <c r="O25">
        <v>1</v>
      </c>
      <c r="P25">
        <v>0</v>
      </c>
      <c r="Q25" s="6">
        <v>0</v>
      </c>
      <c r="R25" s="6">
        <v>1</v>
      </c>
      <c r="S25" s="6">
        <f t="shared" si="0"/>
        <v>2</v>
      </c>
      <c r="X25" s="6">
        <f t="shared" si="1"/>
        <v>24</v>
      </c>
      <c r="Y25">
        <v>24</v>
      </c>
    </row>
    <row r="26" spans="1:25" x14ac:dyDescent="0.35">
      <c r="A26" t="s">
        <v>389</v>
      </c>
      <c r="B26" t="s">
        <v>575</v>
      </c>
      <c r="C26" s="6" t="s">
        <v>19</v>
      </c>
      <c r="D26" t="s">
        <v>589</v>
      </c>
      <c r="E26" s="6" t="s">
        <v>392</v>
      </c>
      <c r="F26" t="s">
        <v>472</v>
      </c>
      <c r="G26" s="6" t="s">
        <v>14</v>
      </c>
      <c r="H26" s="6" t="s">
        <v>319</v>
      </c>
      <c r="I26" t="s">
        <v>319</v>
      </c>
      <c r="L26" s="6"/>
      <c r="M26" s="6" t="s">
        <v>42</v>
      </c>
      <c r="N26">
        <v>0</v>
      </c>
      <c r="O26">
        <v>1</v>
      </c>
      <c r="P26">
        <v>0</v>
      </c>
      <c r="Q26" s="6">
        <v>0</v>
      </c>
      <c r="R26" s="6">
        <v>1</v>
      </c>
      <c r="S26" s="6">
        <f t="shared" si="0"/>
        <v>2</v>
      </c>
      <c r="X26" s="6">
        <f t="shared" si="1"/>
        <v>25</v>
      </c>
      <c r="Y26">
        <v>25</v>
      </c>
    </row>
    <row r="27" spans="1:25" x14ac:dyDescent="0.35">
      <c r="A27" t="s">
        <v>389</v>
      </c>
      <c r="B27" t="s">
        <v>575</v>
      </c>
      <c r="C27" s="6" t="s">
        <v>19</v>
      </c>
      <c r="D27" t="s">
        <v>589</v>
      </c>
      <c r="E27" s="6" t="s">
        <v>392</v>
      </c>
      <c r="F27" t="s">
        <v>472</v>
      </c>
      <c r="G27" s="6" t="s">
        <v>14</v>
      </c>
      <c r="H27" t="s">
        <v>595</v>
      </c>
      <c r="I27" t="s">
        <v>595</v>
      </c>
      <c r="J27" s="6"/>
      <c r="M27" t="s">
        <v>42</v>
      </c>
      <c r="N27">
        <v>0</v>
      </c>
      <c r="O27">
        <v>1</v>
      </c>
      <c r="P27">
        <v>0</v>
      </c>
      <c r="Q27" s="6">
        <v>0</v>
      </c>
      <c r="R27" s="6">
        <v>1</v>
      </c>
      <c r="S27" s="6">
        <f t="shared" si="0"/>
        <v>2</v>
      </c>
      <c r="X27" s="6">
        <f t="shared" si="1"/>
        <v>26</v>
      </c>
      <c r="Y27">
        <v>26</v>
      </c>
    </row>
    <row r="28" spans="1:25" x14ac:dyDescent="0.35">
      <c r="A28" t="s">
        <v>389</v>
      </c>
      <c r="B28" t="s">
        <v>575</v>
      </c>
      <c r="C28" s="6" t="s">
        <v>19</v>
      </c>
      <c r="D28" t="s">
        <v>589</v>
      </c>
      <c r="E28" s="6" t="s">
        <v>392</v>
      </c>
      <c r="F28" t="s">
        <v>472</v>
      </c>
      <c r="G28" s="6" t="s">
        <v>14</v>
      </c>
      <c r="H28" t="s">
        <v>500</v>
      </c>
      <c r="I28" t="s">
        <v>500</v>
      </c>
      <c r="J28" s="6"/>
      <c r="M28" t="s">
        <v>42</v>
      </c>
      <c r="N28">
        <v>0</v>
      </c>
      <c r="O28">
        <v>0</v>
      </c>
      <c r="P28">
        <v>1</v>
      </c>
      <c r="Q28">
        <v>0</v>
      </c>
      <c r="R28" s="6">
        <v>1</v>
      </c>
      <c r="S28" s="6">
        <f t="shared" si="0"/>
        <v>2</v>
      </c>
      <c r="X28" s="6">
        <f t="shared" si="1"/>
        <v>27</v>
      </c>
      <c r="Y28">
        <v>27</v>
      </c>
    </row>
    <row r="29" spans="1:25" x14ac:dyDescent="0.35">
      <c r="A29" t="s">
        <v>389</v>
      </c>
      <c r="B29" t="s">
        <v>575</v>
      </c>
      <c r="C29" s="6" t="s">
        <v>19</v>
      </c>
      <c r="D29" t="s">
        <v>589</v>
      </c>
      <c r="E29" s="6" t="s">
        <v>392</v>
      </c>
      <c r="F29" t="s">
        <v>472</v>
      </c>
      <c r="G29" s="6" t="s">
        <v>14</v>
      </c>
      <c r="H29" t="s">
        <v>596</v>
      </c>
      <c r="I29" t="s">
        <v>596</v>
      </c>
      <c r="J29" s="6"/>
      <c r="M29" t="s">
        <v>42</v>
      </c>
      <c r="N29">
        <v>0</v>
      </c>
      <c r="O29">
        <v>1</v>
      </c>
      <c r="P29">
        <v>0</v>
      </c>
      <c r="Q29" s="6">
        <v>0</v>
      </c>
      <c r="R29" s="6">
        <v>1</v>
      </c>
      <c r="S29" s="6">
        <f t="shared" si="0"/>
        <v>2</v>
      </c>
      <c r="X29" s="6">
        <f t="shared" si="1"/>
        <v>28</v>
      </c>
      <c r="Y29">
        <v>28</v>
      </c>
    </row>
    <row r="30" spans="1:25" x14ac:dyDescent="0.35">
      <c r="A30" t="s">
        <v>389</v>
      </c>
      <c r="B30" t="s">
        <v>575</v>
      </c>
      <c r="C30" s="6" t="s">
        <v>19</v>
      </c>
      <c r="D30" t="s">
        <v>589</v>
      </c>
      <c r="E30" s="6" t="s">
        <v>392</v>
      </c>
      <c r="F30" t="s">
        <v>472</v>
      </c>
      <c r="G30" s="6" t="s">
        <v>14</v>
      </c>
      <c r="H30" t="s">
        <v>722</v>
      </c>
      <c r="I30" t="s">
        <v>722</v>
      </c>
      <c r="J30" s="6"/>
      <c r="M30" t="s">
        <v>42</v>
      </c>
      <c r="N30">
        <v>0</v>
      </c>
      <c r="O30">
        <v>1</v>
      </c>
      <c r="P30">
        <v>0</v>
      </c>
      <c r="Q30" s="6">
        <v>0</v>
      </c>
      <c r="R30" s="6">
        <v>1</v>
      </c>
      <c r="S30" s="6">
        <f t="shared" si="0"/>
        <v>2</v>
      </c>
      <c r="X30" s="6">
        <f t="shared" si="1"/>
        <v>29</v>
      </c>
      <c r="Y30">
        <v>29</v>
      </c>
    </row>
    <row r="31" spans="1:25" x14ac:dyDescent="0.35">
      <c r="A31" t="s">
        <v>389</v>
      </c>
      <c r="B31" t="s">
        <v>575</v>
      </c>
      <c r="C31" s="6" t="s">
        <v>19</v>
      </c>
      <c r="D31" t="s">
        <v>589</v>
      </c>
      <c r="E31" s="6" t="s">
        <v>392</v>
      </c>
      <c r="F31" t="s">
        <v>472</v>
      </c>
      <c r="G31" s="6" t="s">
        <v>14</v>
      </c>
      <c r="H31" t="s">
        <v>312</v>
      </c>
      <c r="I31" t="s">
        <v>312</v>
      </c>
      <c r="J31" s="6"/>
      <c r="M31" t="s">
        <v>42</v>
      </c>
      <c r="N31">
        <v>0</v>
      </c>
      <c r="O31">
        <v>1</v>
      </c>
      <c r="P31">
        <v>0</v>
      </c>
      <c r="Q31" s="6">
        <v>0</v>
      </c>
      <c r="R31" s="6">
        <v>1</v>
      </c>
      <c r="S31" s="6">
        <f t="shared" si="0"/>
        <v>2</v>
      </c>
      <c r="X31" s="6">
        <f t="shared" si="1"/>
        <v>30</v>
      </c>
      <c r="Y31">
        <v>30</v>
      </c>
    </row>
    <row r="32" spans="1:25" ht="29" x14ac:dyDescent="0.35">
      <c r="A32" t="s">
        <v>389</v>
      </c>
      <c r="B32" t="s">
        <v>575</v>
      </c>
      <c r="C32" s="6" t="s">
        <v>19</v>
      </c>
      <c r="D32" s="6" t="s">
        <v>589</v>
      </c>
      <c r="E32" s="6" t="s">
        <v>392</v>
      </c>
      <c r="F32" t="s">
        <v>472</v>
      </c>
      <c r="G32" s="6" t="s">
        <v>14</v>
      </c>
      <c r="H32" s="6" t="s">
        <v>336</v>
      </c>
      <c r="I32" s="6" t="s">
        <v>336</v>
      </c>
      <c r="J32" s="6"/>
      <c r="L32" s="6"/>
      <c r="M32" s="6" t="s">
        <v>42</v>
      </c>
      <c r="N32">
        <v>0</v>
      </c>
      <c r="O32">
        <v>1</v>
      </c>
      <c r="P32">
        <v>0</v>
      </c>
      <c r="Q32" s="6">
        <v>0</v>
      </c>
      <c r="R32" s="6">
        <v>1</v>
      </c>
      <c r="S32" s="6">
        <f t="shared" si="0"/>
        <v>2</v>
      </c>
      <c r="X32" s="6">
        <f t="shared" si="1"/>
        <v>31</v>
      </c>
      <c r="Y32">
        <v>31</v>
      </c>
    </row>
    <row r="33" spans="1:25" x14ac:dyDescent="0.35">
      <c r="A33" t="s">
        <v>389</v>
      </c>
      <c r="B33" t="s">
        <v>575</v>
      </c>
      <c r="C33" s="6" t="s">
        <v>19</v>
      </c>
      <c r="D33" s="6" t="s">
        <v>589</v>
      </c>
      <c r="E33" s="6" t="s">
        <v>392</v>
      </c>
      <c r="F33" t="s">
        <v>472</v>
      </c>
      <c r="G33" s="6" t="s">
        <v>14</v>
      </c>
      <c r="H33" s="6" t="s">
        <v>436</v>
      </c>
      <c r="I33" s="6" t="s">
        <v>436</v>
      </c>
      <c r="J33" s="6"/>
      <c r="L33" s="6"/>
      <c r="M33" s="6" t="s">
        <v>42</v>
      </c>
      <c r="N33">
        <v>0</v>
      </c>
      <c r="O33">
        <v>0</v>
      </c>
      <c r="P33">
        <v>1</v>
      </c>
      <c r="Q33">
        <v>0</v>
      </c>
      <c r="R33" s="6">
        <v>1</v>
      </c>
      <c r="S33" s="6">
        <f t="shared" si="0"/>
        <v>2</v>
      </c>
      <c r="X33" s="6">
        <f t="shared" si="1"/>
        <v>32</v>
      </c>
      <c r="Y33">
        <v>32</v>
      </c>
    </row>
    <row r="34" spans="1:25" ht="58" x14ac:dyDescent="0.35">
      <c r="A34" t="s">
        <v>389</v>
      </c>
      <c r="B34" t="s">
        <v>575</v>
      </c>
      <c r="C34" s="6" t="s">
        <v>19</v>
      </c>
      <c r="D34" s="6" t="s">
        <v>589</v>
      </c>
      <c r="E34" s="6" t="s">
        <v>392</v>
      </c>
      <c r="F34" t="s">
        <v>472</v>
      </c>
      <c r="G34" s="6" t="s">
        <v>14</v>
      </c>
      <c r="H34" s="6" t="s">
        <v>597</v>
      </c>
      <c r="I34" s="6" t="s">
        <v>790</v>
      </c>
      <c r="J34" t="s">
        <v>790</v>
      </c>
      <c r="L34" s="6" t="s">
        <v>601</v>
      </c>
      <c r="M34" s="6" t="s">
        <v>42</v>
      </c>
      <c r="N34">
        <v>0</v>
      </c>
      <c r="O34">
        <v>1</v>
      </c>
      <c r="P34">
        <v>0</v>
      </c>
      <c r="Q34" s="6">
        <v>1</v>
      </c>
      <c r="R34" s="6">
        <v>1</v>
      </c>
      <c r="S34" s="6">
        <f t="shared" si="0"/>
        <v>3</v>
      </c>
      <c r="X34" s="6">
        <f t="shared" si="1"/>
        <v>33</v>
      </c>
      <c r="Y34">
        <v>33</v>
      </c>
    </row>
    <row r="35" spans="1:25" x14ac:dyDescent="0.35">
      <c r="A35" t="s">
        <v>389</v>
      </c>
      <c r="B35" t="s">
        <v>575</v>
      </c>
      <c r="C35" s="6" t="s">
        <v>19</v>
      </c>
      <c r="D35" s="6" t="s">
        <v>589</v>
      </c>
      <c r="E35" s="6" t="s">
        <v>392</v>
      </c>
      <c r="F35" t="s">
        <v>472</v>
      </c>
      <c r="G35" s="6" t="s">
        <v>14</v>
      </c>
      <c r="H35" s="6" t="s">
        <v>598</v>
      </c>
      <c r="I35" s="6" t="s">
        <v>664</v>
      </c>
      <c r="J35" t="s">
        <v>664</v>
      </c>
      <c r="L35" s="6" t="s">
        <v>601</v>
      </c>
      <c r="M35" s="6" t="s">
        <v>664</v>
      </c>
      <c r="N35">
        <v>1</v>
      </c>
      <c r="O35">
        <v>0</v>
      </c>
      <c r="P35">
        <v>0</v>
      </c>
      <c r="Q35">
        <v>0</v>
      </c>
      <c r="R35" s="6">
        <v>1</v>
      </c>
      <c r="S35" s="6">
        <f t="shared" si="0"/>
        <v>2</v>
      </c>
      <c r="X35" s="6">
        <f t="shared" si="1"/>
        <v>34</v>
      </c>
      <c r="Y35">
        <v>34</v>
      </c>
    </row>
    <row r="36" spans="1:25" x14ac:dyDescent="0.35">
      <c r="A36" t="s">
        <v>389</v>
      </c>
      <c r="B36" t="s">
        <v>575</v>
      </c>
      <c r="C36" s="6" t="s">
        <v>19</v>
      </c>
      <c r="D36" t="s">
        <v>589</v>
      </c>
      <c r="E36" s="6" t="s">
        <v>392</v>
      </c>
      <c r="F36" t="s">
        <v>472</v>
      </c>
      <c r="G36" s="6" t="s">
        <v>14</v>
      </c>
      <c r="H36" t="s">
        <v>599</v>
      </c>
      <c r="I36" s="6" t="s">
        <v>838</v>
      </c>
      <c r="J36" s="6" t="s">
        <v>838</v>
      </c>
      <c r="L36" t="s">
        <v>601</v>
      </c>
      <c r="M36" t="s">
        <v>2212</v>
      </c>
      <c r="N36">
        <v>0</v>
      </c>
      <c r="O36">
        <v>1</v>
      </c>
      <c r="P36">
        <v>0</v>
      </c>
      <c r="Q36" s="6">
        <v>1</v>
      </c>
      <c r="R36" s="6">
        <v>1</v>
      </c>
      <c r="S36" s="6">
        <f t="shared" si="0"/>
        <v>3</v>
      </c>
      <c r="X36" s="6">
        <f t="shared" si="1"/>
        <v>35</v>
      </c>
      <c r="Y36">
        <v>35</v>
      </c>
    </row>
    <row r="37" spans="1:25" x14ac:dyDescent="0.35">
      <c r="A37" t="s">
        <v>389</v>
      </c>
      <c r="B37" t="s">
        <v>575</v>
      </c>
      <c r="C37" s="6" t="s">
        <v>19</v>
      </c>
      <c r="D37" t="s">
        <v>589</v>
      </c>
      <c r="E37" s="6" t="s">
        <v>392</v>
      </c>
      <c r="F37" t="s">
        <v>472</v>
      </c>
      <c r="G37" s="6" t="s">
        <v>14</v>
      </c>
      <c r="H37" t="s">
        <v>723</v>
      </c>
      <c r="I37" s="6" t="s">
        <v>2609</v>
      </c>
      <c r="L37" t="s">
        <v>601</v>
      </c>
      <c r="M37" t="s">
        <v>17</v>
      </c>
      <c r="N37">
        <v>1</v>
      </c>
      <c r="O37">
        <v>0</v>
      </c>
      <c r="P37">
        <v>0</v>
      </c>
      <c r="Q37">
        <v>1</v>
      </c>
      <c r="R37" s="6">
        <v>1</v>
      </c>
      <c r="S37" s="6">
        <f t="shared" si="0"/>
        <v>3</v>
      </c>
      <c r="X37" s="6">
        <f t="shared" si="1"/>
        <v>36</v>
      </c>
      <c r="Y37">
        <v>36</v>
      </c>
    </row>
    <row r="38" spans="1:25" ht="29" x14ac:dyDescent="0.35">
      <c r="A38" t="s">
        <v>389</v>
      </c>
      <c r="B38" t="s">
        <v>575</v>
      </c>
      <c r="C38" s="6" t="s">
        <v>19</v>
      </c>
      <c r="D38" t="s">
        <v>589</v>
      </c>
      <c r="E38" s="6" t="s">
        <v>392</v>
      </c>
      <c r="F38" t="s">
        <v>472</v>
      </c>
      <c r="G38" s="6" t="s">
        <v>14</v>
      </c>
      <c r="H38" s="6" t="s">
        <v>600</v>
      </c>
      <c r="I38" s="6" t="s">
        <v>727</v>
      </c>
      <c r="L38" s="6" t="s">
        <v>601</v>
      </c>
      <c r="M38" s="6" t="s">
        <v>17</v>
      </c>
      <c r="N38">
        <v>1</v>
      </c>
      <c r="O38">
        <v>0</v>
      </c>
      <c r="P38">
        <v>0</v>
      </c>
      <c r="Q38">
        <v>0</v>
      </c>
      <c r="R38" s="6">
        <v>1</v>
      </c>
      <c r="S38" s="6">
        <f t="shared" si="0"/>
        <v>2</v>
      </c>
      <c r="X38" s="6">
        <f t="shared" si="1"/>
        <v>37</v>
      </c>
      <c r="Y38">
        <v>37</v>
      </c>
    </row>
    <row r="39" spans="1:25" s="6" customFormat="1" x14ac:dyDescent="0.35">
      <c r="A39" s="6" t="s">
        <v>389</v>
      </c>
      <c r="B39" s="6" t="s">
        <v>575</v>
      </c>
      <c r="C39" s="6" t="s">
        <v>19</v>
      </c>
      <c r="D39" s="6" t="s">
        <v>589</v>
      </c>
      <c r="E39" s="6" t="s">
        <v>392</v>
      </c>
      <c r="F39" s="6" t="s">
        <v>472</v>
      </c>
      <c r="G39" s="6" t="s">
        <v>14</v>
      </c>
      <c r="H39" s="6" t="s">
        <v>600</v>
      </c>
      <c r="I39" s="6" t="s">
        <v>1046</v>
      </c>
      <c r="L39" s="6" t="s">
        <v>601</v>
      </c>
      <c r="M39" s="6" t="s">
        <v>42</v>
      </c>
      <c r="N39" s="6">
        <v>0</v>
      </c>
      <c r="O39" s="6">
        <v>1</v>
      </c>
      <c r="P39" s="6">
        <v>1</v>
      </c>
      <c r="Q39" s="6">
        <v>1</v>
      </c>
      <c r="R39" s="6">
        <v>1</v>
      </c>
      <c r="S39" s="6">
        <f t="shared" si="0"/>
        <v>4</v>
      </c>
      <c r="X39" s="6">
        <f t="shared" si="1"/>
        <v>38</v>
      </c>
      <c r="Y39" s="6">
        <v>38</v>
      </c>
    </row>
    <row r="40" spans="1:25" x14ac:dyDescent="0.35">
      <c r="A40" t="s">
        <v>389</v>
      </c>
      <c r="B40" t="s">
        <v>575</v>
      </c>
      <c r="C40" s="6" t="s">
        <v>19</v>
      </c>
      <c r="D40" t="s">
        <v>589</v>
      </c>
      <c r="E40" s="6" t="s">
        <v>392</v>
      </c>
      <c r="F40" t="s">
        <v>472</v>
      </c>
      <c r="G40" s="6" t="s">
        <v>14</v>
      </c>
      <c r="H40" t="s">
        <v>600</v>
      </c>
      <c r="I40" t="s">
        <v>733</v>
      </c>
      <c r="J40" s="6"/>
      <c r="L40" t="s">
        <v>601</v>
      </c>
      <c r="M40" t="s">
        <v>42</v>
      </c>
      <c r="N40">
        <v>0</v>
      </c>
      <c r="O40">
        <v>1</v>
      </c>
      <c r="P40">
        <v>0</v>
      </c>
      <c r="Q40" s="6">
        <v>1</v>
      </c>
      <c r="R40" s="6">
        <v>1</v>
      </c>
      <c r="S40" s="6">
        <f t="shared" si="0"/>
        <v>3</v>
      </c>
      <c r="X40" s="6">
        <f t="shared" si="1"/>
        <v>39</v>
      </c>
      <c r="Y40">
        <v>39</v>
      </c>
    </row>
    <row r="41" spans="1:25" x14ac:dyDescent="0.35">
      <c r="A41" t="s">
        <v>389</v>
      </c>
      <c r="B41" t="s">
        <v>575</v>
      </c>
      <c r="C41" s="6" t="s">
        <v>19</v>
      </c>
      <c r="D41" t="s">
        <v>589</v>
      </c>
      <c r="E41" s="6" t="s">
        <v>392</v>
      </c>
      <c r="F41" t="s">
        <v>472</v>
      </c>
      <c r="G41" s="6" t="s">
        <v>14</v>
      </c>
      <c r="H41" t="s">
        <v>600</v>
      </c>
      <c r="I41" t="s">
        <v>782</v>
      </c>
      <c r="J41" s="6"/>
      <c r="L41" t="s">
        <v>601</v>
      </c>
      <c r="M41" t="s">
        <v>42</v>
      </c>
      <c r="N41">
        <v>0</v>
      </c>
      <c r="O41">
        <v>1</v>
      </c>
      <c r="P41">
        <v>0</v>
      </c>
      <c r="Q41" s="6">
        <v>0</v>
      </c>
      <c r="R41" s="6">
        <v>1</v>
      </c>
      <c r="S41" s="6">
        <f t="shared" si="0"/>
        <v>2</v>
      </c>
      <c r="X41" s="6">
        <f t="shared" si="1"/>
        <v>40</v>
      </c>
      <c r="Y41">
        <v>40</v>
      </c>
    </row>
    <row r="42" spans="1:25" x14ac:dyDescent="0.35">
      <c r="A42" t="s">
        <v>389</v>
      </c>
      <c r="B42" t="s">
        <v>575</v>
      </c>
      <c r="C42" s="6" t="s">
        <v>19</v>
      </c>
      <c r="D42" t="s">
        <v>612</v>
      </c>
      <c r="E42" s="6" t="s">
        <v>392</v>
      </c>
      <c r="F42" t="s">
        <v>472</v>
      </c>
      <c r="G42" s="6" t="s">
        <v>39</v>
      </c>
      <c r="H42" t="s">
        <v>602</v>
      </c>
      <c r="I42" t="s">
        <v>702</v>
      </c>
      <c r="J42" s="6" t="s">
        <v>702</v>
      </c>
      <c r="M42" t="s">
        <v>17</v>
      </c>
      <c r="N42">
        <v>1</v>
      </c>
      <c r="O42">
        <v>0</v>
      </c>
      <c r="P42">
        <v>0</v>
      </c>
      <c r="Q42">
        <v>0</v>
      </c>
      <c r="R42" s="6">
        <v>1</v>
      </c>
      <c r="S42" s="6">
        <f t="shared" si="0"/>
        <v>2</v>
      </c>
      <c r="X42" s="6">
        <f t="shared" si="1"/>
        <v>41</v>
      </c>
      <c r="Y42">
        <v>41</v>
      </c>
    </row>
    <row r="43" spans="1:25" x14ac:dyDescent="0.35">
      <c r="A43" t="s">
        <v>389</v>
      </c>
      <c r="B43" t="s">
        <v>575</v>
      </c>
      <c r="C43" s="6" t="s">
        <v>19</v>
      </c>
      <c r="D43" t="s">
        <v>612</v>
      </c>
      <c r="E43" s="6" t="s">
        <v>392</v>
      </c>
      <c r="F43" t="s">
        <v>472</v>
      </c>
      <c r="G43" s="6" t="s">
        <v>39</v>
      </c>
      <c r="H43" t="s">
        <v>603</v>
      </c>
      <c r="I43" t="s">
        <v>728</v>
      </c>
      <c r="J43" s="6" t="s">
        <v>569</v>
      </c>
      <c r="M43" t="s">
        <v>17</v>
      </c>
      <c r="N43">
        <v>1</v>
      </c>
      <c r="O43">
        <v>0</v>
      </c>
      <c r="P43">
        <v>0</v>
      </c>
      <c r="Q43">
        <v>0</v>
      </c>
      <c r="R43" s="6">
        <v>1</v>
      </c>
      <c r="S43" s="6">
        <f t="shared" si="0"/>
        <v>2</v>
      </c>
      <c r="X43" s="6">
        <f t="shared" si="1"/>
        <v>42</v>
      </c>
      <c r="Y43">
        <v>42</v>
      </c>
    </row>
    <row r="44" spans="1:25" x14ac:dyDescent="0.35">
      <c r="A44" t="s">
        <v>389</v>
      </c>
      <c r="B44" t="s">
        <v>575</v>
      </c>
      <c r="C44" s="6" t="s">
        <v>19</v>
      </c>
      <c r="D44" t="s">
        <v>612</v>
      </c>
      <c r="E44" s="6" t="s">
        <v>392</v>
      </c>
      <c r="F44" t="s">
        <v>472</v>
      </c>
      <c r="G44" s="6" t="s">
        <v>39</v>
      </c>
      <c r="H44" t="s">
        <v>590</v>
      </c>
      <c r="I44" s="6" t="s">
        <v>146</v>
      </c>
      <c r="J44" s="2" t="s">
        <v>590</v>
      </c>
      <c r="M44" t="s">
        <v>17</v>
      </c>
      <c r="N44">
        <v>1</v>
      </c>
      <c r="O44">
        <v>0</v>
      </c>
      <c r="P44">
        <v>0</v>
      </c>
      <c r="Q44">
        <v>0</v>
      </c>
      <c r="R44" s="6">
        <v>1</v>
      </c>
      <c r="S44" s="6">
        <f t="shared" si="0"/>
        <v>2</v>
      </c>
      <c r="X44" s="6">
        <f t="shared" si="1"/>
        <v>43</v>
      </c>
      <c r="Y44">
        <v>43</v>
      </c>
    </row>
    <row r="45" spans="1:25" x14ac:dyDescent="0.35">
      <c r="A45" t="s">
        <v>389</v>
      </c>
      <c r="B45" t="s">
        <v>575</v>
      </c>
      <c r="C45" s="6" t="s">
        <v>19</v>
      </c>
      <c r="D45" t="s">
        <v>612</v>
      </c>
      <c r="E45" s="6" t="s">
        <v>392</v>
      </c>
      <c r="F45" t="s">
        <v>472</v>
      </c>
      <c r="G45" s="6" t="s">
        <v>39</v>
      </c>
      <c r="H45" t="s">
        <v>604</v>
      </c>
      <c r="I45" s="6" t="s">
        <v>1089</v>
      </c>
      <c r="J45" s="6" t="s">
        <v>1089</v>
      </c>
      <c r="L45" t="s">
        <v>608</v>
      </c>
      <c r="M45" t="s">
        <v>17</v>
      </c>
      <c r="N45">
        <v>1</v>
      </c>
      <c r="O45">
        <v>0</v>
      </c>
      <c r="P45">
        <v>0</v>
      </c>
      <c r="Q45">
        <v>0</v>
      </c>
      <c r="R45" s="6">
        <v>1</v>
      </c>
      <c r="S45" s="6">
        <f t="shared" si="0"/>
        <v>2</v>
      </c>
      <c r="X45" s="6">
        <f t="shared" si="1"/>
        <v>44</v>
      </c>
      <c r="Y45">
        <v>44</v>
      </c>
    </row>
    <row r="46" spans="1:25" x14ac:dyDescent="0.35">
      <c r="A46" t="s">
        <v>389</v>
      </c>
      <c r="B46" t="s">
        <v>575</v>
      </c>
      <c r="C46" s="6" t="s">
        <v>19</v>
      </c>
      <c r="D46" t="s">
        <v>612</v>
      </c>
      <c r="E46" s="6" t="s">
        <v>392</v>
      </c>
      <c r="F46" t="s">
        <v>472</v>
      </c>
      <c r="G46" s="6" t="s">
        <v>39</v>
      </c>
      <c r="H46" t="s">
        <v>605</v>
      </c>
      <c r="I46" s="6" t="s">
        <v>1599</v>
      </c>
      <c r="J46" t="s">
        <v>1599</v>
      </c>
      <c r="M46" t="s">
        <v>17</v>
      </c>
      <c r="N46">
        <v>1</v>
      </c>
      <c r="O46">
        <v>0</v>
      </c>
      <c r="P46">
        <v>0</v>
      </c>
      <c r="Q46">
        <v>0</v>
      </c>
      <c r="R46" s="6">
        <v>1</v>
      </c>
      <c r="S46" s="6">
        <f t="shared" si="0"/>
        <v>2</v>
      </c>
      <c r="X46" s="6">
        <f t="shared" si="1"/>
        <v>45</v>
      </c>
      <c r="Y46">
        <v>45</v>
      </c>
    </row>
    <row r="47" spans="1:25" x14ac:dyDescent="0.35">
      <c r="A47" t="s">
        <v>389</v>
      </c>
      <c r="B47" t="s">
        <v>575</v>
      </c>
      <c r="C47" s="6" t="s">
        <v>19</v>
      </c>
      <c r="D47" t="s">
        <v>612</v>
      </c>
      <c r="E47" s="6" t="s">
        <v>392</v>
      </c>
      <c r="F47" t="s">
        <v>472</v>
      </c>
      <c r="G47" s="6" t="s">
        <v>39</v>
      </c>
      <c r="H47" t="s">
        <v>606</v>
      </c>
      <c r="I47" t="s">
        <v>724</v>
      </c>
      <c r="J47" s="6" t="s">
        <v>2511</v>
      </c>
      <c r="L47" t="s">
        <v>607</v>
      </c>
      <c r="M47" t="s">
        <v>664</v>
      </c>
      <c r="N47">
        <v>1</v>
      </c>
      <c r="O47">
        <v>0</v>
      </c>
      <c r="P47">
        <v>0</v>
      </c>
      <c r="Q47">
        <v>0</v>
      </c>
      <c r="R47" s="6">
        <v>1</v>
      </c>
      <c r="S47" s="6">
        <f t="shared" si="0"/>
        <v>2</v>
      </c>
      <c r="X47" s="6">
        <f t="shared" si="1"/>
        <v>46</v>
      </c>
      <c r="Y47">
        <v>46</v>
      </c>
    </row>
    <row r="48" spans="1:25" x14ac:dyDescent="0.35">
      <c r="A48" t="s">
        <v>389</v>
      </c>
      <c r="B48" t="s">
        <v>575</v>
      </c>
      <c r="C48" s="6" t="s">
        <v>19</v>
      </c>
      <c r="D48" t="s">
        <v>612</v>
      </c>
      <c r="E48" s="6" t="s">
        <v>392</v>
      </c>
      <c r="F48" t="s">
        <v>472</v>
      </c>
      <c r="G48" s="6" t="s">
        <v>39</v>
      </c>
      <c r="H48" t="s">
        <v>607</v>
      </c>
      <c r="I48" t="s">
        <v>729</v>
      </c>
      <c r="J48" s="6" t="s">
        <v>729</v>
      </c>
      <c r="L48" t="s">
        <v>606</v>
      </c>
      <c r="M48" t="s">
        <v>17</v>
      </c>
      <c r="N48">
        <v>1</v>
      </c>
      <c r="O48">
        <v>0</v>
      </c>
      <c r="P48">
        <v>0</v>
      </c>
      <c r="Q48">
        <v>0</v>
      </c>
      <c r="R48" s="6">
        <v>1</v>
      </c>
      <c r="S48" s="6">
        <f t="shared" si="0"/>
        <v>2</v>
      </c>
      <c r="X48" s="6">
        <f t="shared" si="1"/>
        <v>47</v>
      </c>
      <c r="Y48">
        <v>47</v>
      </c>
    </row>
    <row r="49" spans="1:25" x14ac:dyDescent="0.35">
      <c r="A49" t="s">
        <v>389</v>
      </c>
      <c r="B49" t="s">
        <v>575</v>
      </c>
      <c r="C49" s="6" t="s">
        <v>19</v>
      </c>
      <c r="D49" t="s">
        <v>612</v>
      </c>
      <c r="E49" s="6" t="s">
        <v>392</v>
      </c>
      <c r="F49" t="s">
        <v>472</v>
      </c>
      <c r="G49" s="6" t="s">
        <v>39</v>
      </c>
      <c r="H49" t="s">
        <v>608</v>
      </c>
      <c r="I49" t="s">
        <v>645</v>
      </c>
      <c r="J49" s="6" t="s">
        <v>664</v>
      </c>
      <c r="L49" t="s">
        <v>611</v>
      </c>
      <c r="M49" t="s">
        <v>664</v>
      </c>
      <c r="N49">
        <v>1</v>
      </c>
      <c r="O49">
        <v>0</v>
      </c>
      <c r="P49">
        <v>0</v>
      </c>
      <c r="Q49">
        <v>0</v>
      </c>
      <c r="R49" s="6">
        <v>1</v>
      </c>
      <c r="S49" s="6">
        <f t="shared" si="0"/>
        <v>2</v>
      </c>
      <c r="X49" s="6">
        <f t="shared" si="1"/>
        <v>48</v>
      </c>
      <c r="Y49">
        <v>48</v>
      </c>
    </row>
    <row r="50" spans="1:25" x14ac:dyDescent="0.35">
      <c r="A50" t="s">
        <v>389</v>
      </c>
      <c r="B50" t="s">
        <v>575</v>
      </c>
      <c r="C50" s="6" t="s">
        <v>19</v>
      </c>
      <c r="D50" t="s">
        <v>612</v>
      </c>
      <c r="E50" s="6" t="s">
        <v>392</v>
      </c>
      <c r="F50" t="s">
        <v>472</v>
      </c>
      <c r="G50" s="6" t="s">
        <v>39</v>
      </c>
      <c r="H50" t="s">
        <v>169</v>
      </c>
      <c r="I50" t="s">
        <v>169</v>
      </c>
      <c r="J50" s="6"/>
      <c r="L50" t="s">
        <v>609</v>
      </c>
      <c r="M50" t="s">
        <v>17</v>
      </c>
      <c r="N50">
        <v>0</v>
      </c>
      <c r="O50">
        <v>0</v>
      </c>
      <c r="P50">
        <v>0</v>
      </c>
      <c r="Q50">
        <v>1</v>
      </c>
      <c r="R50" s="6">
        <v>1</v>
      </c>
      <c r="S50" s="6">
        <f t="shared" si="0"/>
        <v>2</v>
      </c>
      <c r="X50" s="6">
        <f t="shared" si="1"/>
        <v>49</v>
      </c>
      <c r="Y50">
        <v>49</v>
      </c>
    </row>
    <row r="51" spans="1:25" x14ac:dyDescent="0.35">
      <c r="A51" t="s">
        <v>389</v>
      </c>
      <c r="B51" t="s">
        <v>575</v>
      </c>
      <c r="C51" s="6" t="s">
        <v>19</v>
      </c>
      <c r="D51" t="s">
        <v>612</v>
      </c>
      <c r="E51" s="6" t="s">
        <v>392</v>
      </c>
      <c r="F51" t="s">
        <v>472</v>
      </c>
      <c r="G51" s="6" t="s">
        <v>39</v>
      </c>
      <c r="H51" t="s">
        <v>591</v>
      </c>
      <c r="I51" t="s">
        <v>591</v>
      </c>
      <c r="J51" s="6"/>
      <c r="L51" t="s">
        <v>610</v>
      </c>
      <c r="M51" t="s">
        <v>17</v>
      </c>
      <c r="N51">
        <v>1</v>
      </c>
      <c r="O51">
        <v>0</v>
      </c>
      <c r="P51">
        <v>0</v>
      </c>
      <c r="Q51">
        <v>1</v>
      </c>
      <c r="R51" s="6">
        <v>1</v>
      </c>
      <c r="S51" s="6">
        <f t="shared" si="0"/>
        <v>3</v>
      </c>
      <c r="X51" s="6">
        <f t="shared" si="1"/>
        <v>50</v>
      </c>
      <c r="Y51">
        <v>50</v>
      </c>
    </row>
    <row r="52" spans="1:25" x14ac:dyDescent="0.35">
      <c r="A52" t="s">
        <v>389</v>
      </c>
      <c r="B52" t="s">
        <v>575</v>
      </c>
      <c r="C52" s="6" t="s">
        <v>19</v>
      </c>
      <c r="D52" t="s">
        <v>614</v>
      </c>
      <c r="E52" t="s">
        <v>2451</v>
      </c>
      <c r="F52" t="s">
        <v>472</v>
      </c>
      <c r="G52" s="6" t="s">
        <v>39</v>
      </c>
      <c r="H52" t="s">
        <v>615</v>
      </c>
      <c r="I52" t="s">
        <v>730</v>
      </c>
      <c r="J52" s="6" t="s">
        <v>450</v>
      </c>
      <c r="M52" t="s">
        <v>17</v>
      </c>
      <c r="N52">
        <v>1</v>
      </c>
      <c r="O52">
        <v>0</v>
      </c>
      <c r="P52">
        <v>0</v>
      </c>
      <c r="Q52">
        <v>0</v>
      </c>
      <c r="R52" s="6">
        <v>1</v>
      </c>
      <c r="S52" s="6">
        <f t="shared" si="0"/>
        <v>2</v>
      </c>
      <c r="X52" s="6">
        <f t="shared" si="1"/>
        <v>51</v>
      </c>
      <c r="Y52">
        <v>51</v>
      </c>
    </row>
    <row r="53" spans="1:25" x14ac:dyDescent="0.35">
      <c r="A53" t="s">
        <v>389</v>
      </c>
      <c r="B53" t="s">
        <v>575</v>
      </c>
      <c r="C53" s="6" t="s">
        <v>19</v>
      </c>
      <c r="D53" t="s">
        <v>614</v>
      </c>
      <c r="E53" s="6" t="s">
        <v>2451</v>
      </c>
      <c r="F53" t="s">
        <v>472</v>
      </c>
      <c r="G53" s="6" t="s">
        <v>39</v>
      </c>
      <c r="H53" t="s">
        <v>615</v>
      </c>
      <c r="I53" t="s">
        <v>725</v>
      </c>
      <c r="J53" s="6"/>
      <c r="M53" t="s">
        <v>17</v>
      </c>
      <c r="N53">
        <v>1</v>
      </c>
      <c r="O53">
        <v>0</v>
      </c>
      <c r="P53">
        <v>0</v>
      </c>
      <c r="Q53">
        <v>0</v>
      </c>
      <c r="R53" s="6">
        <v>1</v>
      </c>
      <c r="S53" s="6">
        <f t="shared" si="0"/>
        <v>2</v>
      </c>
      <c r="X53" s="6">
        <f t="shared" si="1"/>
        <v>52</v>
      </c>
      <c r="Y53">
        <v>52</v>
      </c>
    </row>
    <row r="54" spans="1:25" x14ac:dyDescent="0.35">
      <c r="A54" t="s">
        <v>389</v>
      </c>
      <c r="B54" t="s">
        <v>575</v>
      </c>
      <c r="C54" s="6" t="s">
        <v>19</v>
      </c>
      <c r="D54" t="s">
        <v>614</v>
      </c>
      <c r="E54" s="6" t="s">
        <v>2451</v>
      </c>
      <c r="F54" t="s">
        <v>472</v>
      </c>
      <c r="G54" s="6" t="s">
        <v>39</v>
      </c>
      <c r="H54" t="s">
        <v>616</v>
      </c>
      <c r="I54" t="s">
        <v>741</v>
      </c>
      <c r="J54" s="6"/>
      <c r="M54" t="s">
        <v>17</v>
      </c>
      <c r="N54" s="6">
        <v>1</v>
      </c>
      <c r="O54" s="6">
        <v>0</v>
      </c>
      <c r="P54" s="6">
        <v>0</v>
      </c>
      <c r="Q54" s="6">
        <v>1</v>
      </c>
      <c r="R54" s="6">
        <v>1</v>
      </c>
      <c r="S54" s="6">
        <f t="shared" si="0"/>
        <v>3</v>
      </c>
      <c r="X54" s="6">
        <f t="shared" si="1"/>
        <v>53</v>
      </c>
      <c r="Y54">
        <v>53</v>
      </c>
    </row>
    <row r="55" spans="1:25" x14ac:dyDescent="0.35">
      <c r="A55" t="s">
        <v>389</v>
      </c>
      <c r="B55" t="s">
        <v>575</v>
      </c>
      <c r="C55" s="6" t="s">
        <v>19</v>
      </c>
      <c r="D55" t="s">
        <v>614</v>
      </c>
      <c r="E55" s="6" t="s">
        <v>2451</v>
      </c>
      <c r="F55" t="s">
        <v>472</v>
      </c>
      <c r="G55" s="6" t="s">
        <v>39</v>
      </c>
      <c r="H55" t="s">
        <v>591</v>
      </c>
      <c r="I55" t="s">
        <v>591</v>
      </c>
      <c r="J55" s="6"/>
      <c r="M55" t="s">
        <v>17</v>
      </c>
      <c r="N55">
        <v>1</v>
      </c>
      <c r="O55">
        <v>0</v>
      </c>
      <c r="P55">
        <v>0</v>
      </c>
      <c r="Q55">
        <v>1</v>
      </c>
      <c r="R55" s="6">
        <v>1</v>
      </c>
      <c r="S55" s="6">
        <f t="shared" si="0"/>
        <v>3</v>
      </c>
      <c r="X55" s="6">
        <f t="shared" si="1"/>
        <v>54</v>
      </c>
      <c r="Y55">
        <v>54</v>
      </c>
    </row>
    <row r="56" spans="1:25" x14ac:dyDescent="0.35">
      <c r="A56" t="s">
        <v>389</v>
      </c>
      <c r="B56" t="s">
        <v>575</v>
      </c>
      <c r="C56" s="6" t="s">
        <v>19</v>
      </c>
      <c r="D56" t="s">
        <v>614</v>
      </c>
      <c r="E56" s="6" t="s">
        <v>2451</v>
      </c>
      <c r="F56" t="s">
        <v>472</v>
      </c>
      <c r="G56" s="6" t="s">
        <v>39</v>
      </c>
      <c r="H56" t="s">
        <v>617</v>
      </c>
      <c r="I56" t="s">
        <v>731</v>
      </c>
      <c r="J56" s="6"/>
      <c r="M56" t="s">
        <v>42</v>
      </c>
      <c r="N56">
        <v>0</v>
      </c>
      <c r="O56">
        <v>0</v>
      </c>
      <c r="P56">
        <v>1</v>
      </c>
      <c r="Q56">
        <v>0</v>
      </c>
      <c r="R56" s="6">
        <v>1</v>
      </c>
      <c r="S56" s="6">
        <f t="shared" si="0"/>
        <v>2</v>
      </c>
      <c r="X56" s="6">
        <f t="shared" si="1"/>
        <v>55</v>
      </c>
      <c r="Y56">
        <v>55</v>
      </c>
    </row>
    <row r="57" spans="1:25" x14ac:dyDescent="0.35">
      <c r="A57" t="s">
        <v>389</v>
      </c>
      <c r="B57" t="s">
        <v>575</v>
      </c>
      <c r="C57" s="6" t="s">
        <v>19</v>
      </c>
      <c r="D57" t="s">
        <v>614</v>
      </c>
      <c r="E57" s="6" t="s">
        <v>2451</v>
      </c>
      <c r="F57" t="s">
        <v>472</v>
      </c>
      <c r="G57" s="6" t="s">
        <v>39</v>
      </c>
      <c r="H57" t="s">
        <v>618</v>
      </c>
      <c r="I57" t="s">
        <v>732</v>
      </c>
      <c r="J57" s="6"/>
      <c r="M57" t="s">
        <v>17</v>
      </c>
      <c r="N57">
        <v>1</v>
      </c>
      <c r="O57">
        <v>0</v>
      </c>
      <c r="P57">
        <v>0</v>
      </c>
      <c r="Q57">
        <v>0</v>
      </c>
      <c r="R57" s="6">
        <v>1</v>
      </c>
      <c r="S57" s="6">
        <f t="shared" si="0"/>
        <v>2</v>
      </c>
      <c r="X57" s="6">
        <f t="shared" si="1"/>
        <v>56</v>
      </c>
      <c r="Y57">
        <v>56</v>
      </c>
    </row>
    <row r="58" spans="1:25" x14ac:dyDescent="0.35">
      <c r="A58" t="s">
        <v>389</v>
      </c>
      <c r="B58" t="s">
        <v>575</v>
      </c>
      <c r="C58" s="6" t="s">
        <v>19</v>
      </c>
      <c r="D58" t="s">
        <v>614</v>
      </c>
      <c r="E58" s="6" t="s">
        <v>2451</v>
      </c>
      <c r="F58" t="s">
        <v>472</v>
      </c>
      <c r="G58" s="6" t="s">
        <v>39</v>
      </c>
      <c r="H58" t="s">
        <v>618</v>
      </c>
      <c r="I58" t="s">
        <v>416</v>
      </c>
      <c r="J58" s="6" t="s">
        <v>416</v>
      </c>
      <c r="M58" t="s">
        <v>42</v>
      </c>
      <c r="N58">
        <v>0</v>
      </c>
      <c r="O58">
        <v>0</v>
      </c>
      <c r="P58">
        <v>1</v>
      </c>
      <c r="Q58">
        <v>0</v>
      </c>
      <c r="R58" s="6">
        <v>1</v>
      </c>
      <c r="S58" s="6">
        <f t="shared" si="0"/>
        <v>2</v>
      </c>
      <c r="X58" s="6">
        <f t="shared" si="1"/>
        <v>57</v>
      </c>
      <c r="Y58">
        <v>57</v>
      </c>
    </row>
    <row r="59" spans="1:25" x14ac:dyDescent="0.35">
      <c r="A59" t="s">
        <v>389</v>
      </c>
      <c r="B59" t="s">
        <v>575</v>
      </c>
      <c r="C59" s="6" t="s">
        <v>19</v>
      </c>
      <c r="D59" t="s">
        <v>614</v>
      </c>
      <c r="E59" s="6" t="s">
        <v>2451</v>
      </c>
      <c r="F59" t="s">
        <v>472</v>
      </c>
      <c r="G59" s="6" t="s">
        <v>39</v>
      </c>
      <c r="H59" t="s">
        <v>619</v>
      </c>
      <c r="I59" t="s">
        <v>733</v>
      </c>
      <c r="J59" s="6"/>
      <c r="M59" t="s">
        <v>17</v>
      </c>
      <c r="N59">
        <v>1</v>
      </c>
      <c r="O59">
        <v>0</v>
      </c>
      <c r="P59">
        <v>0</v>
      </c>
      <c r="Q59">
        <v>0</v>
      </c>
      <c r="R59" s="6">
        <v>1</v>
      </c>
      <c r="S59" s="6">
        <f t="shared" si="0"/>
        <v>2</v>
      </c>
      <c r="X59" s="6">
        <f t="shared" si="1"/>
        <v>58</v>
      </c>
      <c r="Y59">
        <v>58</v>
      </c>
    </row>
    <row r="60" spans="1:25" x14ac:dyDescent="0.35">
      <c r="A60" t="s">
        <v>389</v>
      </c>
      <c r="B60" t="s">
        <v>575</v>
      </c>
      <c r="C60" s="6" t="s">
        <v>19</v>
      </c>
      <c r="D60" t="s">
        <v>614</v>
      </c>
      <c r="E60" s="6" t="s">
        <v>2451</v>
      </c>
      <c r="F60" t="s">
        <v>472</v>
      </c>
      <c r="G60" s="6" t="s">
        <v>39</v>
      </c>
      <c r="H60" t="s">
        <v>619</v>
      </c>
      <c r="I60" t="s">
        <v>726</v>
      </c>
      <c r="J60" s="6"/>
      <c r="M60" t="s">
        <v>42</v>
      </c>
      <c r="N60">
        <v>0</v>
      </c>
      <c r="O60">
        <v>1</v>
      </c>
      <c r="P60">
        <v>0</v>
      </c>
      <c r="Q60" s="6">
        <v>0</v>
      </c>
      <c r="R60" s="6">
        <v>1</v>
      </c>
      <c r="S60" s="6">
        <f t="shared" si="0"/>
        <v>2</v>
      </c>
      <c r="X60" s="6">
        <f t="shared" si="1"/>
        <v>59</v>
      </c>
      <c r="Y60">
        <v>59</v>
      </c>
    </row>
    <row r="61" spans="1:25" x14ac:dyDescent="0.35">
      <c r="A61" t="s">
        <v>389</v>
      </c>
      <c r="B61" t="s">
        <v>575</v>
      </c>
      <c r="C61" s="6" t="s">
        <v>19</v>
      </c>
      <c r="D61" t="s">
        <v>614</v>
      </c>
      <c r="E61" s="6" t="s">
        <v>2451</v>
      </c>
      <c r="F61" t="s">
        <v>472</v>
      </c>
      <c r="G61" s="6" t="s">
        <v>39</v>
      </c>
      <c r="H61" t="s">
        <v>608</v>
      </c>
      <c r="I61" t="s">
        <v>734</v>
      </c>
      <c r="J61" s="2" t="s">
        <v>664</v>
      </c>
      <c r="M61" t="s">
        <v>664</v>
      </c>
      <c r="N61">
        <v>1</v>
      </c>
      <c r="O61">
        <v>0</v>
      </c>
      <c r="P61">
        <v>0</v>
      </c>
      <c r="Q61">
        <v>0</v>
      </c>
      <c r="R61" s="6">
        <v>1</v>
      </c>
      <c r="S61" s="6">
        <f t="shared" si="0"/>
        <v>2</v>
      </c>
      <c r="X61" s="6">
        <f t="shared" si="1"/>
        <v>60</v>
      </c>
      <c r="Y61">
        <v>60</v>
      </c>
    </row>
    <row r="62" spans="1:25" x14ac:dyDescent="0.35">
      <c r="A62" t="s">
        <v>389</v>
      </c>
      <c r="B62" t="s">
        <v>575</v>
      </c>
      <c r="C62" s="6" t="s">
        <v>19</v>
      </c>
      <c r="D62" t="s">
        <v>614</v>
      </c>
      <c r="E62" s="6" t="s">
        <v>2451</v>
      </c>
      <c r="F62" t="s">
        <v>472</v>
      </c>
      <c r="G62" s="6" t="s">
        <v>39</v>
      </c>
      <c r="H62" t="s">
        <v>169</v>
      </c>
      <c r="I62" t="s">
        <v>169</v>
      </c>
      <c r="J62" s="6"/>
      <c r="M62" t="s">
        <v>17</v>
      </c>
      <c r="N62">
        <v>0</v>
      </c>
      <c r="O62">
        <v>0</v>
      </c>
      <c r="P62">
        <v>0</v>
      </c>
      <c r="Q62">
        <v>1</v>
      </c>
      <c r="R62" s="6">
        <v>1</v>
      </c>
      <c r="S62" s="6">
        <f t="shared" si="0"/>
        <v>2</v>
      </c>
      <c r="X62" s="6">
        <f t="shared" si="1"/>
        <v>61</v>
      </c>
      <c r="Y62">
        <v>61</v>
      </c>
    </row>
    <row r="63" spans="1:25" x14ac:dyDescent="0.35">
      <c r="A63" t="s">
        <v>389</v>
      </c>
      <c r="B63" t="s">
        <v>575</v>
      </c>
      <c r="C63" s="6" t="s">
        <v>19</v>
      </c>
      <c r="D63" t="s">
        <v>614</v>
      </c>
      <c r="E63" s="6" t="s">
        <v>2451</v>
      </c>
      <c r="F63" t="s">
        <v>472</v>
      </c>
      <c r="G63" s="6" t="s">
        <v>39</v>
      </c>
      <c r="H63" t="s">
        <v>620</v>
      </c>
      <c r="I63" t="s">
        <v>98</v>
      </c>
      <c r="J63" s="6" t="s">
        <v>98</v>
      </c>
      <c r="M63" t="s">
        <v>42</v>
      </c>
      <c r="N63">
        <v>0</v>
      </c>
      <c r="O63">
        <v>1</v>
      </c>
      <c r="P63">
        <v>0</v>
      </c>
      <c r="Q63" s="6">
        <v>1</v>
      </c>
      <c r="R63" s="6">
        <v>1</v>
      </c>
      <c r="S63" s="6">
        <f t="shared" si="0"/>
        <v>3</v>
      </c>
      <c r="X63" s="6">
        <f t="shared" si="1"/>
        <v>62</v>
      </c>
      <c r="Y63">
        <v>62</v>
      </c>
    </row>
    <row r="64" spans="1:25" x14ac:dyDescent="0.35">
      <c r="A64" t="s">
        <v>389</v>
      </c>
      <c r="B64" t="s">
        <v>575</v>
      </c>
      <c r="C64" s="6" t="s">
        <v>19</v>
      </c>
      <c r="D64" t="s">
        <v>614</v>
      </c>
      <c r="E64" s="6" t="s">
        <v>2451</v>
      </c>
      <c r="F64" t="s">
        <v>472</v>
      </c>
      <c r="G64" s="6" t="s">
        <v>39</v>
      </c>
      <c r="H64" t="s">
        <v>624</v>
      </c>
      <c r="I64" s="6" t="s">
        <v>762</v>
      </c>
      <c r="J64" s="6" t="s">
        <v>762</v>
      </c>
      <c r="M64" t="s">
        <v>17</v>
      </c>
      <c r="N64">
        <v>1</v>
      </c>
      <c r="O64">
        <v>0</v>
      </c>
      <c r="P64">
        <v>0</v>
      </c>
      <c r="Q64">
        <v>0</v>
      </c>
      <c r="R64" s="6">
        <v>1</v>
      </c>
      <c r="S64" s="6">
        <f t="shared" si="0"/>
        <v>2</v>
      </c>
      <c r="X64" s="6">
        <f t="shared" si="1"/>
        <v>63</v>
      </c>
      <c r="Y64">
        <v>63</v>
      </c>
    </row>
    <row r="65" spans="1:25" x14ac:dyDescent="0.35">
      <c r="A65" t="s">
        <v>389</v>
      </c>
      <c r="B65" t="s">
        <v>575</v>
      </c>
      <c r="C65" s="6" t="s">
        <v>19</v>
      </c>
      <c r="D65" t="s">
        <v>614</v>
      </c>
      <c r="E65" s="6" t="s">
        <v>2451</v>
      </c>
      <c r="F65" t="s">
        <v>472</v>
      </c>
      <c r="G65" s="6" t="s">
        <v>39</v>
      </c>
      <c r="H65" t="s">
        <v>624</v>
      </c>
      <c r="I65" s="6" t="s">
        <v>702</v>
      </c>
      <c r="J65" s="6" t="s">
        <v>702</v>
      </c>
      <c r="M65" t="s">
        <v>17</v>
      </c>
      <c r="N65">
        <v>1</v>
      </c>
      <c r="O65">
        <v>0</v>
      </c>
      <c r="P65">
        <v>0</v>
      </c>
      <c r="Q65">
        <v>0</v>
      </c>
      <c r="R65" s="6">
        <v>1</v>
      </c>
      <c r="S65" s="6">
        <f t="shared" si="0"/>
        <v>2</v>
      </c>
      <c r="X65" s="6">
        <f t="shared" si="1"/>
        <v>64</v>
      </c>
      <c r="Y65">
        <v>64</v>
      </c>
    </row>
    <row r="66" spans="1:25" x14ac:dyDescent="0.35">
      <c r="A66" t="s">
        <v>389</v>
      </c>
      <c r="B66" t="s">
        <v>575</v>
      </c>
      <c r="C66" s="6" t="s">
        <v>19</v>
      </c>
      <c r="D66" t="s">
        <v>614</v>
      </c>
      <c r="E66" s="6" t="s">
        <v>2451</v>
      </c>
      <c r="F66" t="s">
        <v>472</v>
      </c>
      <c r="G66" s="6" t="s">
        <v>39</v>
      </c>
      <c r="H66" t="s">
        <v>624</v>
      </c>
      <c r="I66" s="2" t="s">
        <v>1071</v>
      </c>
      <c r="J66" s="6"/>
      <c r="M66" t="s">
        <v>17</v>
      </c>
      <c r="N66">
        <v>1</v>
      </c>
      <c r="O66">
        <v>0</v>
      </c>
      <c r="P66">
        <v>0</v>
      </c>
      <c r="Q66">
        <v>0</v>
      </c>
      <c r="R66" s="6">
        <v>1</v>
      </c>
      <c r="S66" s="6">
        <f t="shared" ref="S66:S129" si="2">SUM(N66:R66)</f>
        <v>2</v>
      </c>
      <c r="X66" s="6">
        <f t="shared" si="1"/>
        <v>65</v>
      </c>
      <c r="Y66">
        <v>65</v>
      </c>
    </row>
    <row r="67" spans="1:25" x14ac:dyDescent="0.35">
      <c r="A67" t="s">
        <v>389</v>
      </c>
      <c r="B67" t="s">
        <v>575</v>
      </c>
      <c r="C67" s="6" t="s">
        <v>19</v>
      </c>
      <c r="D67" t="s">
        <v>614</v>
      </c>
      <c r="E67" s="6" t="s">
        <v>2451</v>
      </c>
      <c r="F67" t="s">
        <v>472</v>
      </c>
      <c r="G67" s="6" t="s">
        <v>39</v>
      </c>
      <c r="H67" t="s">
        <v>621</v>
      </c>
      <c r="I67" s="2" t="s">
        <v>95</v>
      </c>
      <c r="J67" s="2" t="s">
        <v>98</v>
      </c>
      <c r="M67" t="s">
        <v>42</v>
      </c>
      <c r="N67">
        <v>0</v>
      </c>
      <c r="O67">
        <v>1</v>
      </c>
      <c r="P67">
        <v>0</v>
      </c>
      <c r="Q67" s="6">
        <v>1</v>
      </c>
      <c r="R67" s="6">
        <v>1</v>
      </c>
      <c r="S67" s="6">
        <f t="shared" si="2"/>
        <v>3</v>
      </c>
      <c r="X67" s="6">
        <f t="shared" ref="X67:X130" si="3">1+X66</f>
        <v>66</v>
      </c>
      <c r="Y67">
        <v>66</v>
      </c>
    </row>
    <row r="68" spans="1:25" x14ac:dyDescent="0.35">
      <c r="A68" t="s">
        <v>389</v>
      </c>
      <c r="B68" t="s">
        <v>575</v>
      </c>
      <c r="C68" s="6" t="s">
        <v>19</v>
      </c>
      <c r="D68" t="s">
        <v>614</v>
      </c>
      <c r="E68" s="6" t="s">
        <v>2451</v>
      </c>
      <c r="F68" t="s">
        <v>472</v>
      </c>
      <c r="G68" s="6" t="s">
        <v>39</v>
      </c>
      <c r="H68" t="s">
        <v>621</v>
      </c>
      <c r="I68" s="2" t="s">
        <v>645</v>
      </c>
      <c r="J68" s="6" t="s">
        <v>664</v>
      </c>
      <c r="M68" t="s">
        <v>664</v>
      </c>
      <c r="N68">
        <v>1</v>
      </c>
      <c r="O68">
        <v>0</v>
      </c>
      <c r="P68">
        <v>0</v>
      </c>
      <c r="Q68">
        <v>0</v>
      </c>
      <c r="R68" s="6">
        <v>1</v>
      </c>
      <c r="S68" s="6">
        <f t="shared" si="2"/>
        <v>2</v>
      </c>
      <c r="X68" s="6">
        <f t="shared" si="3"/>
        <v>67</v>
      </c>
      <c r="Y68">
        <v>67</v>
      </c>
    </row>
    <row r="69" spans="1:25" x14ac:dyDescent="0.35">
      <c r="A69" t="s">
        <v>389</v>
      </c>
      <c r="B69" t="s">
        <v>575</v>
      </c>
      <c r="C69" s="6" t="s">
        <v>19</v>
      </c>
      <c r="D69" t="s">
        <v>614</v>
      </c>
      <c r="E69" s="6" t="s">
        <v>2451</v>
      </c>
      <c r="F69" t="s">
        <v>472</v>
      </c>
      <c r="G69" s="6" t="s">
        <v>39</v>
      </c>
      <c r="H69" t="s">
        <v>621</v>
      </c>
      <c r="I69" s="2" t="s">
        <v>169</v>
      </c>
      <c r="J69" s="6"/>
      <c r="M69" t="s">
        <v>17</v>
      </c>
      <c r="N69">
        <v>0</v>
      </c>
      <c r="O69">
        <v>0</v>
      </c>
      <c r="P69">
        <v>0</v>
      </c>
      <c r="Q69">
        <v>1</v>
      </c>
      <c r="R69" s="6">
        <v>1</v>
      </c>
      <c r="S69" s="6">
        <f t="shared" si="2"/>
        <v>2</v>
      </c>
      <c r="X69" s="6">
        <f t="shared" si="3"/>
        <v>68</v>
      </c>
      <c r="Y69">
        <v>68</v>
      </c>
    </row>
    <row r="70" spans="1:25" x14ac:dyDescent="0.35">
      <c r="A70" t="s">
        <v>389</v>
      </c>
      <c r="B70" t="s">
        <v>575</v>
      </c>
      <c r="C70" s="6" t="s">
        <v>19</v>
      </c>
      <c r="D70" t="s">
        <v>614</v>
      </c>
      <c r="E70" s="6" t="s">
        <v>2451</v>
      </c>
      <c r="F70" t="s">
        <v>472</v>
      </c>
      <c r="G70" s="6" t="s">
        <v>39</v>
      </c>
      <c r="H70" t="s">
        <v>622</v>
      </c>
      <c r="I70" s="2" t="s">
        <v>741</v>
      </c>
      <c r="J70" s="6"/>
      <c r="M70" t="s">
        <v>17</v>
      </c>
      <c r="N70">
        <v>1</v>
      </c>
      <c r="O70">
        <v>0</v>
      </c>
      <c r="P70">
        <v>0</v>
      </c>
      <c r="Q70">
        <v>1</v>
      </c>
      <c r="R70" s="6">
        <v>1</v>
      </c>
      <c r="S70" s="6">
        <f t="shared" si="2"/>
        <v>3</v>
      </c>
      <c r="X70" s="6">
        <f t="shared" si="3"/>
        <v>69</v>
      </c>
      <c r="Y70">
        <v>69</v>
      </c>
    </row>
    <row r="71" spans="1:25" x14ac:dyDescent="0.35">
      <c r="A71" t="s">
        <v>389</v>
      </c>
      <c r="B71" t="s">
        <v>575</v>
      </c>
      <c r="C71" s="6" t="s">
        <v>19</v>
      </c>
      <c r="D71" t="s">
        <v>614</v>
      </c>
      <c r="E71" s="6" t="s">
        <v>2451</v>
      </c>
      <c r="F71" t="s">
        <v>472</v>
      </c>
      <c r="G71" s="6" t="s">
        <v>39</v>
      </c>
      <c r="H71" t="s">
        <v>625</v>
      </c>
      <c r="I71" s="2" t="s">
        <v>569</v>
      </c>
      <c r="J71" s="6"/>
      <c r="M71" t="s">
        <v>17</v>
      </c>
      <c r="N71">
        <v>1</v>
      </c>
      <c r="O71">
        <v>0</v>
      </c>
      <c r="P71">
        <v>0</v>
      </c>
      <c r="Q71">
        <v>0</v>
      </c>
      <c r="R71" s="6">
        <v>1</v>
      </c>
      <c r="S71" s="6">
        <f t="shared" si="2"/>
        <v>2</v>
      </c>
      <c r="X71" s="6">
        <f t="shared" si="3"/>
        <v>70</v>
      </c>
      <c r="Y71">
        <v>70</v>
      </c>
    </row>
    <row r="72" spans="1:25" x14ac:dyDescent="0.35">
      <c r="A72" t="s">
        <v>389</v>
      </c>
      <c r="B72" t="s">
        <v>575</v>
      </c>
      <c r="C72" s="6" t="s">
        <v>19</v>
      </c>
      <c r="D72" t="s">
        <v>614</v>
      </c>
      <c r="E72" s="6" t="s">
        <v>2451</v>
      </c>
      <c r="F72" t="s">
        <v>472</v>
      </c>
      <c r="G72" s="6" t="s">
        <v>39</v>
      </c>
      <c r="H72" t="s">
        <v>625</v>
      </c>
      <c r="I72" s="2" t="s">
        <v>450</v>
      </c>
      <c r="J72" s="6" t="s">
        <v>450</v>
      </c>
      <c r="M72" t="s">
        <v>17</v>
      </c>
      <c r="N72">
        <v>1</v>
      </c>
      <c r="O72">
        <v>0</v>
      </c>
      <c r="P72">
        <v>0</v>
      </c>
      <c r="Q72">
        <v>0</v>
      </c>
      <c r="R72" s="6">
        <v>1</v>
      </c>
      <c r="S72" s="6">
        <f t="shared" si="2"/>
        <v>2</v>
      </c>
      <c r="X72" s="6">
        <f t="shared" si="3"/>
        <v>71</v>
      </c>
      <c r="Y72">
        <v>71</v>
      </c>
    </row>
    <row r="73" spans="1:25" x14ac:dyDescent="0.35">
      <c r="A73" t="s">
        <v>389</v>
      </c>
      <c r="B73" t="s">
        <v>575</v>
      </c>
      <c r="C73" s="6" t="s">
        <v>19</v>
      </c>
      <c r="D73" t="s">
        <v>614</v>
      </c>
      <c r="E73" s="6" t="s">
        <v>2451</v>
      </c>
      <c r="F73" t="s">
        <v>472</v>
      </c>
      <c r="G73" s="6" t="s">
        <v>39</v>
      </c>
      <c r="H73" t="s">
        <v>626</v>
      </c>
      <c r="I73" s="2" t="s">
        <v>1622</v>
      </c>
      <c r="J73" s="6"/>
      <c r="M73" t="s">
        <v>17</v>
      </c>
      <c r="N73">
        <v>1</v>
      </c>
      <c r="O73">
        <v>0</v>
      </c>
      <c r="P73">
        <v>0</v>
      </c>
      <c r="Q73">
        <v>0</v>
      </c>
      <c r="R73" s="6">
        <v>1</v>
      </c>
      <c r="S73" s="6">
        <f t="shared" si="2"/>
        <v>2</v>
      </c>
      <c r="X73" s="6">
        <f t="shared" si="3"/>
        <v>72</v>
      </c>
      <c r="Y73">
        <v>72</v>
      </c>
    </row>
    <row r="74" spans="1:25" x14ac:dyDescent="0.35">
      <c r="A74" t="s">
        <v>389</v>
      </c>
      <c r="B74" t="s">
        <v>575</v>
      </c>
      <c r="C74" s="6" t="s">
        <v>19</v>
      </c>
      <c r="D74" t="s">
        <v>614</v>
      </c>
      <c r="E74" s="6" t="s">
        <v>2451</v>
      </c>
      <c r="F74" t="s">
        <v>472</v>
      </c>
      <c r="G74" s="6" t="s">
        <v>39</v>
      </c>
      <c r="H74" t="s">
        <v>626</v>
      </c>
      <c r="I74" s="2" t="s">
        <v>743</v>
      </c>
      <c r="J74" s="6"/>
      <c r="M74" t="s">
        <v>17</v>
      </c>
      <c r="N74">
        <v>1</v>
      </c>
      <c r="O74">
        <v>0</v>
      </c>
      <c r="P74">
        <v>0</v>
      </c>
      <c r="Q74">
        <v>0</v>
      </c>
      <c r="R74" s="6">
        <v>1</v>
      </c>
      <c r="S74" s="6">
        <f t="shared" si="2"/>
        <v>2</v>
      </c>
      <c r="X74" s="6">
        <f t="shared" si="3"/>
        <v>73</v>
      </c>
      <c r="Y74">
        <v>73</v>
      </c>
    </row>
    <row r="75" spans="1:25" x14ac:dyDescent="0.35">
      <c r="A75" t="s">
        <v>389</v>
      </c>
      <c r="B75" t="s">
        <v>575</v>
      </c>
      <c r="C75" s="6" t="s">
        <v>19</v>
      </c>
      <c r="D75" t="s">
        <v>614</v>
      </c>
      <c r="E75" s="6" t="s">
        <v>2451</v>
      </c>
      <c r="F75" t="s">
        <v>472</v>
      </c>
      <c r="G75" s="6" t="s">
        <v>39</v>
      </c>
      <c r="H75" t="s">
        <v>626</v>
      </c>
      <c r="I75" s="2" t="s">
        <v>744</v>
      </c>
      <c r="J75" s="6"/>
      <c r="M75" t="s">
        <v>42</v>
      </c>
      <c r="N75">
        <v>0</v>
      </c>
      <c r="O75">
        <v>1</v>
      </c>
      <c r="P75">
        <v>0</v>
      </c>
      <c r="Q75" s="6">
        <v>1</v>
      </c>
      <c r="R75" s="6">
        <v>1</v>
      </c>
      <c r="S75" s="6">
        <f t="shared" si="2"/>
        <v>3</v>
      </c>
      <c r="X75" s="6">
        <f t="shared" si="3"/>
        <v>74</v>
      </c>
      <c r="Y75">
        <v>74</v>
      </c>
    </row>
    <row r="76" spans="1:25" x14ac:dyDescent="0.35">
      <c r="A76" t="s">
        <v>389</v>
      </c>
      <c r="B76" t="s">
        <v>575</v>
      </c>
      <c r="C76" s="6" t="s">
        <v>19</v>
      </c>
      <c r="D76" t="s">
        <v>614</v>
      </c>
      <c r="E76" s="6" t="s">
        <v>2451</v>
      </c>
      <c r="F76" t="s">
        <v>472</v>
      </c>
      <c r="G76" s="6" t="s">
        <v>39</v>
      </c>
      <c r="H76" t="s">
        <v>626</v>
      </c>
      <c r="I76" s="2" t="s">
        <v>761</v>
      </c>
      <c r="J76" s="2" t="s">
        <v>761</v>
      </c>
      <c r="M76" t="s">
        <v>2212</v>
      </c>
      <c r="N76">
        <v>0</v>
      </c>
      <c r="O76">
        <v>0</v>
      </c>
      <c r="P76">
        <v>1</v>
      </c>
      <c r="Q76">
        <v>0</v>
      </c>
      <c r="R76" s="6">
        <v>1</v>
      </c>
      <c r="S76" s="6">
        <f t="shared" si="2"/>
        <v>2</v>
      </c>
      <c r="X76" s="6">
        <f t="shared" si="3"/>
        <v>75</v>
      </c>
      <c r="Y76">
        <v>75</v>
      </c>
    </row>
    <row r="77" spans="1:25" x14ac:dyDescent="0.35">
      <c r="A77" t="s">
        <v>389</v>
      </c>
      <c r="B77" t="s">
        <v>575</v>
      </c>
      <c r="C77" s="6" t="s">
        <v>19</v>
      </c>
      <c r="D77" t="s">
        <v>614</v>
      </c>
      <c r="E77" s="6" t="s">
        <v>2451</v>
      </c>
      <c r="F77" t="s">
        <v>472</v>
      </c>
      <c r="G77" s="6" t="s">
        <v>39</v>
      </c>
      <c r="H77" t="s">
        <v>626</v>
      </c>
      <c r="I77" s="2" t="s">
        <v>745</v>
      </c>
      <c r="J77" s="6"/>
      <c r="M77" t="s">
        <v>42</v>
      </c>
      <c r="N77">
        <v>0</v>
      </c>
      <c r="O77">
        <v>1</v>
      </c>
      <c r="P77">
        <v>0</v>
      </c>
      <c r="Q77" s="6">
        <v>1</v>
      </c>
      <c r="R77" s="6">
        <v>1</v>
      </c>
      <c r="S77" s="6">
        <f t="shared" si="2"/>
        <v>3</v>
      </c>
      <c r="X77" s="6">
        <f t="shared" si="3"/>
        <v>76</v>
      </c>
      <c r="Y77">
        <v>76</v>
      </c>
    </row>
    <row r="78" spans="1:25" ht="29" x14ac:dyDescent="0.35">
      <c r="A78" t="s">
        <v>389</v>
      </c>
      <c r="B78" t="s">
        <v>575</v>
      </c>
      <c r="C78" s="6" t="s">
        <v>19</v>
      </c>
      <c r="D78" t="s">
        <v>614</v>
      </c>
      <c r="E78" s="6" t="s">
        <v>2451</v>
      </c>
      <c r="F78" t="s">
        <v>472</v>
      </c>
      <c r="G78" s="6" t="s">
        <v>39</v>
      </c>
      <c r="H78" s="6" t="s">
        <v>623</v>
      </c>
      <c r="I78" s="2" t="s">
        <v>732</v>
      </c>
      <c r="J78" s="6"/>
      <c r="L78" s="6"/>
      <c r="M78" s="6" t="s">
        <v>17</v>
      </c>
      <c r="N78">
        <v>1</v>
      </c>
      <c r="O78">
        <v>0</v>
      </c>
      <c r="P78">
        <v>0</v>
      </c>
      <c r="Q78">
        <v>0</v>
      </c>
      <c r="R78" s="6">
        <v>1</v>
      </c>
      <c r="S78" s="6">
        <f t="shared" si="2"/>
        <v>2</v>
      </c>
      <c r="X78" s="6">
        <f t="shared" si="3"/>
        <v>77</v>
      </c>
      <c r="Y78">
        <v>77</v>
      </c>
    </row>
    <row r="79" spans="1:25" ht="29" x14ac:dyDescent="0.35">
      <c r="A79" t="s">
        <v>389</v>
      </c>
      <c r="B79" t="s">
        <v>575</v>
      </c>
      <c r="C79" s="6" t="s">
        <v>19</v>
      </c>
      <c r="D79" t="s">
        <v>614</v>
      </c>
      <c r="E79" s="6" t="s">
        <v>2451</v>
      </c>
      <c r="F79" t="s">
        <v>472</v>
      </c>
      <c r="G79" s="6" t="s">
        <v>39</v>
      </c>
      <c r="H79" s="6" t="s">
        <v>623</v>
      </c>
      <c r="I79" s="6" t="s">
        <v>762</v>
      </c>
      <c r="J79" s="6" t="s">
        <v>762</v>
      </c>
      <c r="L79" s="6"/>
      <c r="M79" s="6" t="s">
        <v>42</v>
      </c>
      <c r="N79">
        <v>1</v>
      </c>
      <c r="O79">
        <v>0</v>
      </c>
      <c r="P79" s="6">
        <v>0</v>
      </c>
      <c r="Q79" s="6">
        <v>0</v>
      </c>
      <c r="R79" s="6">
        <v>1</v>
      </c>
      <c r="S79" s="6">
        <f t="shared" si="2"/>
        <v>2</v>
      </c>
      <c r="X79" s="6">
        <f t="shared" si="3"/>
        <v>78</v>
      </c>
      <c r="Y79">
        <v>78</v>
      </c>
    </row>
    <row r="80" spans="1:25" ht="29" x14ac:dyDescent="0.35">
      <c r="A80" t="s">
        <v>389</v>
      </c>
      <c r="B80" t="s">
        <v>575</v>
      </c>
      <c r="C80" s="6" t="s">
        <v>19</v>
      </c>
      <c r="D80" t="s">
        <v>627</v>
      </c>
      <c r="E80" s="6" t="s">
        <v>392</v>
      </c>
      <c r="F80" t="s">
        <v>472</v>
      </c>
      <c r="G80" s="6" t="s">
        <v>39</v>
      </c>
      <c r="H80" s="6" t="s">
        <v>336</v>
      </c>
      <c r="I80" s="6" t="s">
        <v>336</v>
      </c>
      <c r="J80" s="6"/>
      <c r="L80" s="6" t="s">
        <v>111</v>
      </c>
      <c r="M80" s="6" t="s">
        <v>42</v>
      </c>
      <c r="N80">
        <v>0</v>
      </c>
      <c r="O80">
        <v>1</v>
      </c>
      <c r="P80">
        <v>0</v>
      </c>
      <c r="Q80" s="6">
        <v>0</v>
      </c>
      <c r="R80" s="6">
        <v>1</v>
      </c>
      <c r="S80" s="6">
        <f t="shared" si="2"/>
        <v>2</v>
      </c>
      <c r="X80" s="6">
        <f t="shared" si="3"/>
        <v>79</v>
      </c>
      <c r="Y80">
        <v>79</v>
      </c>
    </row>
    <row r="81" spans="1:25" ht="43.5" x14ac:dyDescent="0.35">
      <c r="A81" t="s">
        <v>389</v>
      </c>
      <c r="B81" t="s">
        <v>575</v>
      </c>
      <c r="C81" s="6" t="s">
        <v>19</v>
      </c>
      <c r="D81" t="s">
        <v>627</v>
      </c>
      <c r="E81" s="6" t="s">
        <v>392</v>
      </c>
      <c r="F81" t="s">
        <v>472</v>
      </c>
      <c r="G81" s="6" t="s">
        <v>39</v>
      </c>
      <c r="H81" s="6" t="s">
        <v>722</v>
      </c>
      <c r="I81" s="6" t="s">
        <v>722</v>
      </c>
      <c r="J81" s="6"/>
      <c r="L81" s="6" t="s">
        <v>632</v>
      </c>
      <c r="M81" s="6" t="s">
        <v>42</v>
      </c>
      <c r="N81">
        <v>0</v>
      </c>
      <c r="O81">
        <v>1</v>
      </c>
      <c r="P81">
        <v>0</v>
      </c>
      <c r="Q81" s="6">
        <v>0</v>
      </c>
      <c r="R81" s="6">
        <v>1</v>
      </c>
      <c r="S81" s="6">
        <f t="shared" si="2"/>
        <v>2</v>
      </c>
      <c r="X81" s="6">
        <f t="shared" si="3"/>
        <v>80</v>
      </c>
      <c r="Y81">
        <v>80</v>
      </c>
    </row>
    <row r="82" spans="1:25" ht="29" x14ac:dyDescent="0.35">
      <c r="A82" t="s">
        <v>389</v>
      </c>
      <c r="B82" t="s">
        <v>575</v>
      </c>
      <c r="C82" s="6" t="s">
        <v>19</v>
      </c>
      <c r="D82" t="s">
        <v>627</v>
      </c>
      <c r="E82" s="6" t="s">
        <v>392</v>
      </c>
      <c r="F82" t="s">
        <v>472</v>
      </c>
      <c r="G82" s="6" t="s">
        <v>39</v>
      </c>
      <c r="H82" s="6" t="s">
        <v>319</v>
      </c>
      <c r="I82" s="6" t="s">
        <v>319</v>
      </c>
      <c r="J82" s="6"/>
      <c r="L82" s="6" t="s">
        <v>633</v>
      </c>
      <c r="M82" s="6" t="s">
        <v>42</v>
      </c>
      <c r="N82">
        <v>0</v>
      </c>
      <c r="O82">
        <v>1</v>
      </c>
      <c r="P82">
        <v>0</v>
      </c>
      <c r="Q82" s="6">
        <v>0</v>
      </c>
      <c r="R82" s="6">
        <v>1</v>
      </c>
      <c r="S82" s="6">
        <f t="shared" si="2"/>
        <v>2</v>
      </c>
      <c r="X82" s="6">
        <f t="shared" si="3"/>
        <v>81</v>
      </c>
      <c r="Y82">
        <v>81</v>
      </c>
    </row>
    <row r="83" spans="1:25" ht="72.5" x14ac:dyDescent="0.35">
      <c r="A83" t="s">
        <v>389</v>
      </c>
      <c r="B83" t="s">
        <v>575</v>
      </c>
      <c r="C83" s="6" t="s">
        <v>19</v>
      </c>
      <c r="D83" t="s">
        <v>627</v>
      </c>
      <c r="E83" s="6" t="s">
        <v>392</v>
      </c>
      <c r="F83" t="s">
        <v>472</v>
      </c>
      <c r="G83" s="6" t="s">
        <v>39</v>
      </c>
      <c r="H83" s="6" t="s">
        <v>111</v>
      </c>
      <c r="I83" s="6" t="s">
        <v>111</v>
      </c>
      <c r="J83" s="6" t="s">
        <v>790</v>
      </c>
      <c r="L83" s="6" t="s">
        <v>111</v>
      </c>
      <c r="M83" s="6" t="s">
        <v>42</v>
      </c>
      <c r="N83">
        <v>0</v>
      </c>
      <c r="O83">
        <v>1</v>
      </c>
      <c r="P83">
        <v>0</v>
      </c>
      <c r="Q83" s="6">
        <v>0</v>
      </c>
      <c r="R83" s="6">
        <v>1</v>
      </c>
      <c r="S83" s="6">
        <f t="shared" si="2"/>
        <v>2</v>
      </c>
      <c r="X83" s="6">
        <f t="shared" si="3"/>
        <v>82</v>
      </c>
      <c r="Y83">
        <v>82</v>
      </c>
    </row>
    <row r="84" spans="1:25" ht="29" x14ac:dyDescent="0.35">
      <c r="A84" t="s">
        <v>389</v>
      </c>
      <c r="B84" t="s">
        <v>575</v>
      </c>
      <c r="C84" s="6" t="s">
        <v>19</v>
      </c>
      <c r="D84" t="s">
        <v>627</v>
      </c>
      <c r="E84" s="6" t="s">
        <v>392</v>
      </c>
      <c r="F84" t="s">
        <v>472</v>
      </c>
      <c r="G84" s="6" t="s">
        <v>39</v>
      </c>
      <c r="H84" s="6" t="s">
        <v>628</v>
      </c>
      <c r="I84" s="6" t="s">
        <v>628</v>
      </c>
      <c r="J84" s="2" t="s">
        <v>1835</v>
      </c>
      <c r="L84" s="6"/>
      <c r="M84" s="6" t="s">
        <v>42</v>
      </c>
      <c r="N84">
        <v>0</v>
      </c>
      <c r="O84">
        <v>1</v>
      </c>
      <c r="P84">
        <v>0</v>
      </c>
      <c r="Q84" s="6">
        <v>0</v>
      </c>
      <c r="R84" s="6">
        <v>1</v>
      </c>
      <c r="S84" s="6">
        <f t="shared" si="2"/>
        <v>2</v>
      </c>
      <c r="X84" s="6">
        <f t="shared" si="3"/>
        <v>83</v>
      </c>
      <c r="Y84">
        <v>83</v>
      </c>
    </row>
    <row r="85" spans="1:25" ht="29" x14ac:dyDescent="0.35">
      <c r="A85" t="s">
        <v>389</v>
      </c>
      <c r="B85" t="s">
        <v>575</v>
      </c>
      <c r="C85" s="6" t="s">
        <v>19</v>
      </c>
      <c r="D85" t="s">
        <v>627</v>
      </c>
      <c r="E85" s="6" t="s">
        <v>392</v>
      </c>
      <c r="F85" t="s">
        <v>472</v>
      </c>
      <c r="G85" s="6" t="s">
        <v>39</v>
      </c>
      <c r="H85" s="6" t="s">
        <v>631</v>
      </c>
      <c r="I85" t="s">
        <v>631</v>
      </c>
      <c r="J85" s="2" t="s">
        <v>1835</v>
      </c>
      <c r="L85" s="6"/>
      <c r="M85" s="6" t="s">
        <v>42</v>
      </c>
      <c r="N85">
        <v>0</v>
      </c>
      <c r="O85">
        <v>1</v>
      </c>
      <c r="P85">
        <v>0</v>
      </c>
      <c r="Q85" s="6">
        <v>0</v>
      </c>
      <c r="R85" s="6">
        <v>1</v>
      </c>
      <c r="S85" s="6">
        <f t="shared" si="2"/>
        <v>2</v>
      </c>
      <c r="X85" s="6">
        <f t="shared" si="3"/>
        <v>84</v>
      </c>
      <c r="Y85">
        <v>84</v>
      </c>
    </row>
    <row r="86" spans="1:25" ht="29" x14ac:dyDescent="0.35">
      <c r="A86" t="s">
        <v>389</v>
      </c>
      <c r="B86" t="s">
        <v>575</v>
      </c>
      <c r="C86" s="6" t="s">
        <v>19</v>
      </c>
      <c r="D86" t="s">
        <v>627</v>
      </c>
      <c r="E86" s="6" t="s">
        <v>392</v>
      </c>
      <c r="F86" t="s">
        <v>472</v>
      </c>
      <c r="G86" s="6" t="s">
        <v>39</v>
      </c>
      <c r="H86" t="s">
        <v>629</v>
      </c>
      <c r="I86" t="s">
        <v>746</v>
      </c>
      <c r="J86" s="6"/>
      <c r="M86" s="6" t="s">
        <v>42</v>
      </c>
      <c r="N86">
        <v>0</v>
      </c>
      <c r="O86">
        <v>0</v>
      </c>
      <c r="P86">
        <v>1</v>
      </c>
      <c r="Q86">
        <v>0</v>
      </c>
      <c r="R86" s="6">
        <v>1</v>
      </c>
      <c r="S86" s="6">
        <f t="shared" si="2"/>
        <v>2</v>
      </c>
      <c r="X86" s="6">
        <f t="shared" si="3"/>
        <v>85</v>
      </c>
      <c r="Y86">
        <v>85</v>
      </c>
    </row>
    <row r="87" spans="1:25" ht="29" x14ac:dyDescent="0.35">
      <c r="A87" t="s">
        <v>389</v>
      </c>
      <c r="B87" t="s">
        <v>575</v>
      </c>
      <c r="C87" s="6" t="s">
        <v>19</v>
      </c>
      <c r="D87" t="s">
        <v>627</v>
      </c>
      <c r="E87" s="6" t="s">
        <v>392</v>
      </c>
      <c r="F87" t="s">
        <v>472</v>
      </c>
      <c r="G87" s="6" t="s">
        <v>39</v>
      </c>
      <c r="H87" t="s">
        <v>629</v>
      </c>
      <c r="I87" t="s">
        <v>747</v>
      </c>
      <c r="J87" s="6"/>
      <c r="M87" s="6" t="s">
        <v>664</v>
      </c>
      <c r="N87">
        <v>1</v>
      </c>
      <c r="O87">
        <v>0</v>
      </c>
      <c r="P87">
        <v>0</v>
      </c>
      <c r="Q87">
        <v>0</v>
      </c>
      <c r="R87" s="6">
        <v>1</v>
      </c>
      <c r="S87" s="6">
        <f t="shared" si="2"/>
        <v>2</v>
      </c>
      <c r="X87" s="6">
        <f t="shared" si="3"/>
        <v>86</v>
      </c>
      <c r="Y87">
        <v>86</v>
      </c>
    </row>
    <row r="88" spans="1:25" ht="29" x14ac:dyDescent="0.35">
      <c r="A88" t="s">
        <v>389</v>
      </c>
      <c r="B88" t="s">
        <v>575</v>
      </c>
      <c r="C88" s="6" t="s">
        <v>19</v>
      </c>
      <c r="D88" s="6" t="s">
        <v>627</v>
      </c>
      <c r="E88" s="6" t="s">
        <v>392</v>
      </c>
      <c r="F88" t="s">
        <v>472</v>
      </c>
      <c r="G88" s="6" t="s">
        <v>39</v>
      </c>
      <c r="H88" s="6" t="s">
        <v>712</v>
      </c>
      <c r="I88" s="6" t="s">
        <v>1009</v>
      </c>
      <c r="J88" s="6"/>
      <c r="L88" s="6" t="s">
        <v>630</v>
      </c>
      <c r="M88" s="6" t="s">
        <v>664</v>
      </c>
      <c r="N88">
        <v>1</v>
      </c>
      <c r="O88">
        <v>0</v>
      </c>
      <c r="P88">
        <v>0</v>
      </c>
      <c r="Q88">
        <v>0</v>
      </c>
      <c r="R88" s="6">
        <v>1</v>
      </c>
      <c r="S88" s="6">
        <f t="shared" si="2"/>
        <v>2</v>
      </c>
      <c r="X88" s="6">
        <f t="shared" si="3"/>
        <v>87</v>
      </c>
      <c r="Y88">
        <v>87</v>
      </c>
    </row>
    <row r="89" spans="1:25" x14ac:dyDescent="0.35">
      <c r="A89" t="s">
        <v>389</v>
      </c>
      <c r="B89" t="s">
        <v>575</v>
      </c>
      <c r="C89" s="6" t="s">
        <v>19</v>
      </c>
      <c r="D89" s="6" t="s">
        <v>627</v>
      </c>
      <c r="E89" s="6" t="s">
        <v>392</v>
      </c>
      <c r="F89" t="s">
        <v>472</v>
      </c>
      <c r="G89" s="6" t="s">
        <v>39</v>
      </c>
      <c r="H89" s="6" t="s">
        <v>580</v>
      </c>
      <c r="I89" s="6" t="s">
        <v>430</v>
      </c>
      <c r="J89" s="6"/>
      <c r="L89" s="6"/>
      <c r="M89" s="6" t="s">
        <v>664</v>
      </c>
      <c r="N89">
        <v>1</v>
      </c>
      <c r="O89">
        <v>0</v>
      </c>
      <c r="P89">
        <v>0</v>
      </c>
      <c r="Q89">
        <v>0</v>
      </c>
      <c r="R89" s="6">
        <v>1</v>
      </c>
      <c r="S89" s="6">
        <f t="shared" si="2"/>
        <v>2</v>
      </c>
      <c r="X89" s="6">
        <f t="shared" si="3"/>
        <v>88</v>
      </c>
      <c r="Y89">
        <v>88</v>
      </c>
    </row>
    <row r="90" spans="1:25" x14ac:dyDescent="0.35">
      <c r="A90" t="s">
        <v>389</v>
      </c>
      <c r="B90" t="s">
        <v>575</v>
      </c>
      <c r="C90" s="6" t="s">
        <v>19</v>
      </c>
      <c r="D90" t="s">
        <v>627</v>
      </c>
      <c r="E90" s="6" t="s">
        <v>392</v>
      </c>
      <c r="F90" t="s">
        <v>472</v>
      </c>
      <c r="G90" s="6" t="s">
        <v>39</v>
      </c>
      <c r="H90" t="s">
        <v>634</v>
      </c>
      <c r="I90" t="s">
        <v>634</v>
      </c>
      <c r="J90" s="2" t="s">
        <v>2510</v>
      </c>
      <c r="M90" t="s">
        <v>664</v>
      </c>
      <c r="N90">
        <v>1</v>
      </c>
      <c r="O90">
        <v>0</v>
      </c>
      <c r="P90">
        <v>0</v>
      </c>
      <c r="Q90">
        <v>0</v>
      </c>
      <c r="R90" s="6">
        <v>1</v>
      </c>
      <c r="S90" s="6">
        <f t="shared" si="2"/>
        <v>2</v>
      </c>
      <c r="X90" s="6">
        <f t="shared" si="3"/>
        <v>89</v>
      </c>
      <c r="Y90">
        <v>89</v>
      </c>
    </row>
    <row r="91" spans="1:25" x14ac:dyDescent="0.35">
      <c r="A91" t="s">
        <v>389</v>
      </c>
      <c r="B91" t="s">
        <v>575</v>
      </c>
      <c r="C91" s="6" t="s">
        <v>19</v>
      </c>
      <c r="D91" t="s">
        <v>627</v>
      </c>
      <c r="E91" s="6" t="s">
        <v>392</v>
      </c>
      <c r="F91" t="s">
        <v>472</v>
      </c>
      <c r="G91" s="6" t="s">
        <v>39</v>
      </c>
      <c r="H91" t="s">
        <v>635</v>
      </c>
      <c r="I91" t="s">
        <v>98</v>
      </c>
      <c r="J91" s="2" t="s">
        <v>98</v>
      </c>
      <c r="M91" t="s">
        <v>42</v>
      </c>
      <c r="N91">
        <v>0</v>
      </c>
      <c r="O91">
        <v>1</v>
      </c>
      <c r="P91" s="6">
        <v>0</v>
      </c>
      <c r="Q91" s="6">
        <v>1</v>
      </c>
      <c r="R91" s="6">
        <v>1</v>
      </c>
      <c r="S91" s="6">
        <f t="shared" si="2"/>
        <v>3</v>
      </c>
      <c r="X91" s="6">
        <f t="shared" si="3"/>
        <v>90</v>
      </c>
      <c r="Y91">
        <v>90</v>
      </c>
    </row>
    <row r="92" spans="1:25" ht="29" x14ac:dyDescent="0.35">
      <c r="A92" t="s">
        <v>389</v>
      </c>
      <c r="B92" t="s">
        <v>575</v>
      </c>
      <c r="C92" s="6" t="s">
        <v>19</v>
      </c>
      <c r="D92" s="6" t="s">
        <v>627</v>
      </c>
      <c r="E92" s="6" t="s">
        <v>392</v>
      </c>
      <c r="F92" t="s">
        <v>472</v>
      </c>
      <c r="G92" s="6" t="s">
        <v>39</v>
      </c>
      <c r="H92" s="6" t="s">
        <v>635</v>
      </c>
      <c r="I92" s="6" t="s">
        <v>735</v>
      </c>
      <c r="J92" s="6"/>
      <c r="L92" s="6"/>
      <c r="M92" s="6" t="s">
        <v>42</v>
      </c>
      <c r="N92">
        <v>0</v>
      </c>
      <c r="O92">
        <v>1</v>
      </c>
      <c r="P92">
        <v>0</v>
      </c>
      <c r="Q92" s="6">
        <v>0</v>
      </c>
      <c r="R92" s="6">
        <v>1</v>
      </c>
      <c r="S92" s="6">
        <f t="shared" si="2"/>
        <v>2</v>
      </c>
      <c r="X92" s="6">
        <f t="shared" si="3"/>
        <v>91</v>
      </c>
      <c r="Y92">
        <v>91</v>
      </c>
    </row>
    <row r="93" spans="1:25" x14ac:dyDescent="0.35">
      <c r="A93" t="s">
        <v>389</v>
      </c>
      <c r="B93" t="s">
        <v>575</v>
      </c>
      <c r="C93" s="6" t="s">
        <v>19</v>
      </c>
      <c r="D93" s="6" t="s">
        <v>627</v>
      </c>
      <c r="E93" s="6" t="s">
        <v>392</v>
      </c>
      <c r="F93" t="s">
        <v>472</v>
      </c>
      <c r="G93" s="6" t="s">
        <v>39</v>
      </c>
      <c r="H93" s="6" t="s">
        <v>635</v>
      </c>
      <c r="I93" s="6" t="s">
        <v>736</v>
      </c>
      <c r="L93" s="6"/>
      <c r="M93" s="6" t="s">
        <v>42</v>
      </c>
      <c r="N93">
        <v>0</v>
      </c>
      <c r="O93">
        <v>1</v>
      </c>
      <c r="P93">
        <v>0</v>
      </c>
      <c r="Q93" s="6">
        <v>0</v>
      </c>
      <c r="R93" s="6">
        <v>1</v>
      </c>
      <c r="S93" s="6">
        <f t="shared" si="2"/>
        <v>2</v>
      </c>
      <c r="X93" s="6">
        <f t="shared" si="3"/>
        <v>92</v>
      </c>
      <c r="Y93">
        <v>92</v>
      </c>
    </row>
    <row r="94" spans="1:25" x14ac:dyDescent="0.35">
      <c r="A94" t="s">
        <v>389</v>
      </c>
      <c r="B94" t="s">
        <v>575</v>
      </c>
      <c r="C94" s="6" t="s">
        <v>19</v>
      </c>
      <c r="D94" t="s">
        <v>627</v>
      </c>
      <c r="E94" s="6" t="s">
        <v>392</v>
      </c>
      <c r="F94" t="s">
        <v>472</v>
      </c>
      <c r="G94" s="6" t="s">
        <v>39</v>
      </c>
      <c r="H94" t="s">
        <v>737</v>
      </c>
      <c r="I94" t="s">
        <v>737</v>
      </c>
      <c r="J94" s="6"/>
      <c r="M94" t="s">
        <v>42</v>
      </c>
      <c r="N94">
        <v>0</v>
      </c>
      <c r="O94">
        <v>1</v>
      </c>
      <c r="P94">
        <v>0</v>
      </c>
      <c r="Q94" s="6">
        <v>1</v>
      </c>
      <c r="R94" s="6">
        <v>1</v>
      </c>
      <c r="S94" s="6">
        <f t="shared" si="2"/>
        <v>3</v>
      </c>
      <c r="X94" s="6">
        <f t="shared" si="3"/>
        <v>93</v>
      </c>
      <c r="Y94">
        <v>93</v>
      </c>
    </row>
    <row r="95" spans="1:25" x14ac:dyDescent="0.35">
      <c r="A95" t="s">
        <v>389</v>
      </c>
      <c r="B95" t="s">
        <v>575</v>
      </c>
      <c r="C95" s="6" t="s">
        <v>19</v>
      </c>
      <c r="D95" t="s">
        <v>627</v>
      </c>
      <c r="E95" s="6" t="s">
        <v>392</v>
      </c>
      <c r="F95" t="s">
        <v>472</v>
      </c>
      <c r="G95" s="6" t="s">
        <v>39</v>
      </c>
      <c r="H95" t="s">
        <v>636</v>
      </c>
      <c r="I95" t="s">
        <v>748</v>
      </c>
      <c r="J95" s="6" t="s">
        <v>2511</v>
      </c>
      <c r="M95" t="s">
        <v>42</v>
      </c>
      <c r="N95">
        <v>0</v>
      </c>
      <c r="O95">
        <v>1</v>
      </c>
      <c r="P95">
        <v>0</v>
      </c>
      <c r="Q95" s="6">
        <v>1</v>
      </c>
      <c r="R95" s="6">
        <v>1</v>
      </c>
      <c r="S95" s="6">
        <f t="shared" si="2"/>
        <v>3</v>
      </c>
      <c r="X95" s="6">
        <f t="shared" si="3"/>
        <v>94</v>
      </c>
      <c r="Y95">
        <v>94</v>
      </c>
    </row>
    <row r="96" spans="1:25" x14ac:dyDescent="0.35">
      <c r="A96" t="s">
        <v>389</v>
      </c>
      <c r="B96" t="s">
        <v>575</v>
      </c>
      <c r="C96" s="6" t="s">
        <v>19</v>
      </c>
      <c r="D96" t="s">
        <v>627</v>
      </c>
      <c r="E96" s="6" t="s">
        <v>392</v>
      </c>
      <c r="F96" t="s">
        <v>472</v>
      </c>
      <c r="G96" s="6" t="s">
        <v>39</v>
      </c>
      <c r="H96" t="s">
        <v>636</v>
      </c>
      <c r="I96" t="s">
        <v>1786</v>
      </c>
      <c r="J96" s="6" t="s">
        <v>2511</v>
      </c>
      <c r="M96" t="s">
        <v>664</v>
      </c>
      <c r="N96">
        <v>1</v>
      </c>
      <c r="O96">
        <v>0</v>
      </c>
      <c r="P96">
        <v>0</v>
      </c>
      <c r="Q96">
        <v>0</v>
      </c>
      <c r="R96" s="6">
        <v>1</v>
      </c>
      <c r="S96" s="6">
        <f t="shared" si="2"/>
        <v>2</v>
      </c>
      <c r="X96" s="6">
        <f t="shared" si="3"/>
        <v>95</v>
      </c>
      <c r="Y96">
        <v>95</v>
      </c>
    </row>
    <row r="97" spans="1:25" x14ac:dyDescent="0.35">
      <c r="A97" t="s">
        <v>389</v>
      </c>
      <c r="B97" t="s">
        <v>575</v>
      </c>
      <c r="C97" s="6" t="s">
        <v>19</v>
      </c>
      <c r="D97" t="s">
        <v>627</v>
      </c>
      <c r="E97" s="6" t="s">
        <v>392</v>
      </c>
      <c r="F97" t="s">
        <v>472</v>
      </c>
      <c r="G97" s="6" t="s">
        <v>39</v>
      </c>
      <c r="H97" t="s">
        <v>636</v>
      </c>
      <c r="I97" t="s">
        <v>750</v>
      </c>
      <c r="J97" s="6"/>
      <c r="M97" t="s">
        <v>42</v>
      </c>
      <c r="N97">
        <v>0</v>
      </c>
      <c r="O97">
        <v>1</v>
      </c>
      <c r="P97">
        <v>0</v>
      </c>
      <c r="Q97" s="6">
        <v>0</v>
      </c>
      <c r="R97" s="6">
        <v>1</v>
      </c>
      <c r="S97" s="6">
        <f t="shared" si="2"/>
        <v>2</v>
      </c>
      <c r="X97" s="6">
        <f t="shared" si="3"/>
        <v>96</v>
      </c>
      <c r="Y97">
        <v>96</v>
      </c>
    </row>
    <row r="98" spans="1:25" x14ac:dyDescent="0.35">
      <c r="A98" t="s">
        <v>389</v>
      </c>
      <c r="B98" t="s">
        <v>575</v>
      </c>
      <c r="C98" s="6" t="s">
        <v>19</v>
      </c>
      <c r="D98" t="s">
        <v>627</v>
      </c>
      <c r="E98" s="6" t="s">
        <v>392</v>
      </c>
      <c r="F98" t="s">
        <v>472</v>
      </c>
      <c r="G98" s="6" t="s">
        <v>39</v>
      </c>
      <c r="H98" t="s">
        <v>636</v>
      </c>
      <c r="I98" t="s">
        <v>751</v>
      </c>
      <c r="J98" s="6"/>
      <c r="M98" t="s">
        <v>42</v>
      </c>
      <c r="N98">
        <v>0</v>
      </c>
      <c r="O98">
        <v>0</v>
      </c>
      <c r="P98">
        <v>1</v>
      </c>
      <c r="Q98">
        <v>0</v>
      </c>
      <c r="R98" s="6">
        <v>1</v>
      </c>
      <c r="S98" s="6">
        <f t="shared" si="2"/>
        <v>2</v>
      </c>
      <c r="X98" s="6">
        <f t="shared" si="3"/>
        <v>97</v>
      </c>
      <c r="Y98">
        <v>97</v>
      </c>
    </row>
    <row r="99" spans="1:25" x14ac:dyDescent="0.35">
      <c r="A99" t="s">
        <v>389</v>
      </c>
      <c r="B99" t="s">
        <v>575</v>
      </c>
      <c r="C99" s="6" t="s">
        <v>19</v>
      </c>
      <c r="D99" t="s">
        <v>627</v>
      </c>
      <c r="E99" s="6" t="s">
        <v>392</v>
      </c>
      <c r="F99" t="s">
        <v>472</v>
      </c>
      <c r="G99" s="6" t="s">
        <v>39</v>
      </c>
      <c r="H99" t="s">
        <v>637</v>
      </c>
      <c r="I99" t="s">
        <v>2582</v>
      </c>
      <c r="J99" s="6" t="s">
        <v>752</v>
      </c>
      <c r="M99" t="s">
        <v>42</v>
      </c>
      <c r="N99">
        <v>0</v>
      </c>
      <c r="O99">
        <v>1</v>
      </c>
      <c r="P99">
        <v>1</v>
      </c>
      <c r="Q99">
        <v>0</v>
      </c>
      <c r="R99" s="6">
        <v>1</v>
      </c>
      <c r="S99" s="6">
        <f t="shared" si="2"/>
        <v>3</v>
      </c>
      <c r="X99" s="6">
        <f t="shared" si="3"/>
        <v>98</v>
      </c>
      <c r="Y99">
        <v>98</v>
      </c>
    </row>
    <row r="100" spans="1:25" x14ac:dyDescent="0.35">
      <c r="A100" t="s">
        <v>389</v>
      </c>
      <c r="B100" t="s">
        <v>575</v>
      </c>
      <c r="C100" s="6" t="s">
        <v>19</v>
      </c>
      <c r="D100" t="s">
        <v>627</v>
      </c>
      <c r="E100" s="6" t="s">
        <v>392</v>
      </c>
      <c r="F100" t="s">
        <v>472</v>
      </c>
      <c r="G100" s="6" t="s">
        <v>39</v>
      </c>
      <c r="H100" t="s">
        <v>637</v>
      </c>
      <c r="I100" t="s">
        <v>753</v>
      </c>
      <c r="J100" s="6" t="s">
        <v>2500</v>
      </c>
      <c r="M100" t="s">
        <v>42</v>
      </c>
      <c r="N100">
        <v>0</v>
      </c>
      <c r="O100">
        <v>1</v>
      </c>
      <c r="P100">
        <v>0</v>
      </c>
      <c r="Q100" s="6">
        <v>0</v>
      </c>
      <c r="R100" s="6">
        <v>1</v>
      </c>
      <c r="S100" s="6">
        <f t="shared" si="2"/>
        <v>2</v>
      </c>
      <c r="X100" s="6">
        <f t="shared" si="3"/>
        <v>99</v>
      </c>
      <c r="Y100">
        <v>99</v>
      </c>
    </row>
    <row r="101" spans="1:25" x14ac:dyDescent="0.35">
      <c r="A101" t="s">
        <v>389</v>
      </c>
      <c r="B101" t="s">
        <v>575</v>
      </c>
      <c r="C101" s="6" t="s">
        <v>19</v>
      </c>
      <c r="D101" t="s">
        <v>627</v>
      </c>
      <c r="E101" s="6" t="s">
        <v>392</v>
      </c>
      <c r="F101" t="s">
        <v>472</v>
      </c>
      <c r="G101" s="6" t="s">
        <v>39</v>
      </c>
      <c r="H101" t="s">
        <v>637</v>
      </c>
      <c r="I101" t="s">
        <v>743</v>
      </c>
      <c r="J101" s="6"/>
      <c r="M101" t="s">
        <v>17</v>
      </c>
      <c r="N101">
        <v>1</v>
      </c>
      <c r="O101">
        <v>0</v>
      </c>
      <c r="P101">
        <v>0</v>
      </c>
      <c r="Q101">
        <v>0</v>
      </c>
      <c r="R101" s="6">
        <v>1</v>
      </c>
      <c r="S101" s="6">
        <f t="shared" si="2"/>
        <v>2</v>
      </c>
      <c r="X101" s="6">
        <f t="shared" si="3"/>
        <v>100</v>
      </c>
      <c r="Y101">
        <v>100</v>
      </c>
    </row>
    <row r="102" spans="1:25" x14ac:dyDescent="0.35">
      <c r="A102" t="s">
        <v>389</v>
      </c>
      <c r="B102" t="s">
        <v>575</v>
      </c>
      <c r="C102" s="6" t="s">
        <v>19</v>
      </c>
      <c r="D102" t="s">
        <v>627</v>
      </c>
      <c r="E102" s="6" t="s">
        <v>392</v>
      </c>
      <c r="F102" t="s">
        <v>472</v>
      </c>
      <c r="G102" s="6" t="s">
        <v>39</v>
      </c>
      <c r="H102" t="s">
        <v>637</v>
      </c>
      <c r="I102" t="s">
        <v>591</v>
      </c>
      <c r="J102" s="6"/>
      <c r="M102" t="s">
        <v>17</v>
      </c>
      <c r="N102" s="6">
        <v>1</v>
      </c>
      <c r="O102" s="6">
        <v>0</v>
      </c>
      <c r="P102" s="6">
        <v>0</v>
      </c>
      <c r="Q102" s="6">
        <v>1</v>
      </c>
      <c r="R102" s="6">
        <v>1</v>
      </c>
      <c r="S102" s="6">
        <f t="shared" si="2"/>
        <v>3</v>
      </c>
      <c r="X102" s="6">
        <f t="shared" si="3"/>
        <v>101</v>
      </c>
      <c r="Y102">
        <v>101</v>
      </c>
    </row>
    <row r="103" spans="1:25" x14ac:dyDescent="0.35">
      <c r="A103" t="s">
        <v>389</v>
      </c>
      <c r="B103" t="s">
        <v>575</v>
      </c>
      <c r="C103" s="6" t="s">
        <v>19</v>
      </c>
      <c r="D103" t="s">
        <v>627</v>
      </c>
      <c r="E103" s="6" t="s">
        <v>392</v>
      </c>
      <c r="F103" t="s">
        <v>472</v>
      </c>
      <c r="G103" s="6" t="s">
        <v>39</v>
      </c>
      <c r="H103" t="s">
        <v>637</v>
      </c>
      <c r="I103" s="6" t="s">
        <v>1765</v>
      </c>
      <c r="J103" s="6"/>
      <c r="M103" t="s">
        <v>664</v>
      </c>
      <c r="N103">
        <v>1</v>
      </c>
      <c r="O103">
        <v>0</v>
      </c>
      <c r="P103">
        <v>0</v>
      </c>
      <c r="Q103">
        <v>0</v>
      </c>
      <c r="R103" s="6">
        <v>1</v>
      </c>
      <c r="S103" s="6">
        <f t="shared" si="2"/>
        <v>2</v>
      </c>
      <c r="X103" s="6">
        <f t="shared" si="3"/>
        <v>102</v>
      </c>
      <c r="Y103">
        <v>102</v>
      </c>
    </row>
    <row r="104" spans="1:25" x14ac:dyDescent="0.35">
      <c r="A104" t="s">
        <v>389</v>
      </c>
      <c r="B104" t="s">
        <v>575</v>
      </c>
      <c r="C104" s="6" t="s">
        <v>19</v>
      </c>
      <c r="D104" t="s">
        <v>627</v>
      </c>
      <c r="E104" s="6" t="s">
        <v>392</v>
      </c>
      <c r="F104" t="s">
        <v>472</v>
      </c>
      <c r="G104" s="6" t="s">
        <v>39</v>
      </c>
      <c r="H104" t="s">
        <v>637</v>
      </c>
      <c r="I104" t="s">
        <v>98</v>
      </c>
      <c r="J104" s="2" t="s">
        <v>98</v>
      </c>
      <c r="M104" t="s">
        <v>42</v>
      </c>
      <c r="N104">
        <v>0</v>
      </c>
      <c r="O104">
        <v>1</v>
      </c>
      <c r="P104" s="6">
        <v>0</v>
      </c>
      <c r="Q104" s="6">
        <v>1</v>
      </c>
      <c r="R104" s="6">
        <v>1</v>
      </c>
      <c r="S104" s="6">
        <f t="shared" si="2"/>
        <v>3</v>
      </c>
      <c r="X104" s="6">
        <f t="shared" si="3"/>
        <v>103</v>
      </c>
      <c r="Y104">
        <v>103</v>
      </c>
    </row>
    <row r="105" spans="1:25" x14ac:dyDescent="0.35">
      <c r="A105" t="s">
        <v>389</v>
      </c>
      <c r="B105" t="s">
        <v>575</v>
      </c>
      <c r="C105" s="6" t="s">
        <v>19</v>
      </c>
      <c r="D105" t="s">
        <v>638</v>
      </c>
      <c r="E105" s="6" t="s">
        <v>392</v>
      </c>
      <c r="F105" t="s">
        <v>472</v>
      </c>
      <c r="G105" s="6" t="s">
        <v>14</v>
      </c>
      <c r="H105" t="s">
        <v>639</v>
      </c>
      <c r="I105" s="6" t="s">
        <v>71</v>
      </c>
      <c r="J105" s="6" t="s">
        <v>71</v>
      </c>
      <c r="L105" t="s">
        <v>640</v>
      </c>
      <c r="M105" t="s">
        <v>42</v>
      </c>
      <c r="N105">
        <v>0</v>
      </c>
      <c r="O105" s="6">
        <v>0</v>
      </c>
      <c r="P105">
        <v>1</v>
      </c>
      <c r="Q105">
        <v>0</v>
      </c>
      <c r="R105" s="6">
        <v>1</v>
      </c>
      <c r="S105" s="6">
        <f t="shared" si="2"/>
        <v>2</v>
      </c>
      <c r="X105" s="6">
        <f t="shared" si="3"/>
        <v>104</v>
      </c>
      <c r="Y105">
        <v>104</v>
      </c>
    </row>
    <row r="106" spans="1:25" x14ac:dyDescent="0.35">
      <c r="A106" t="s">
        <v>389</v>
      </c>
      <c r="B106" t="s">
        <v>575</v>
      </c>
      <c r="C106" s="6" t="s">
        <v>19</v>
      </c>
      <c r="D106" t="s">
        <v>638</v>
      </c>
      <c r="E106" s="6" t="s">
        <v>392</v>
      </c>
      <c r="F106" t="s">
        <v>472</v>
      </c>
      <c r="G106" s="6" t="s">
        <v>14</v>
      </c>
      <c r="H106" t="s">
        <v>641</v>
      </c>
      <c r="I106" s="6" t="s">
        <v>838</v>
      </c>
      <c r="J106" s="6" t="s">
        <v>838</v>
      </c>
      <c r="L106" t="s">
        <v>642</v>
      </c>
      <c r="M106" t="s">
        <v>2212</v>
      </c>
      <c r="N106">
        <v>0</v>
      </c>
      <c r="O106">
        <v>1</v>
      </c>
      <c r="P106">
        <v>0</v>
      </c>
      <c r="Q106" s="6">
        <v>1</v>
      </c>
      <c r="R106" s="6">
        <v>1</v>
      </c>
      <c r="S106" s="6">
        <f t="shared" si="2"/>
        <v>3</v>
      </c>
      <c r="X106" s="6">
        <f t="shared" si="3"/>
        <v>105</v>
      </c>
      <c r="Y106">
        <v>105</v>
      </c>
    </row>
    <row r="107" spans="1:25" x14ac:dyDescent="0.35">
      <c r="A107" t="s">
        <v>389</v>
      </c>
      <c r="B107" t="s">
        <v>575</v>
      </c>
      <c r="C107" s="6" t="s">
        <v>19</v>
      </c>
      <c r="D107" t="s">
        <v>638</v>
      </c>
      <c r="E107" s="6" t="s">
        <v>392</v>
      </c>
      <c r="F107" t="s">
        <v>472</v>
      </c>
      <c r="G107" s="6" t="s">
        <v>14</v>
      </c>
      <c r="H107" t="s">
        <v>641</v>
      </c>
      <c r="I107" t="s">
        <v>664</v>
      </c>
      <c r="J107" s="6" t="s">
        <v>664</v>
      </c>
      <c r="L107" t="s">
        <v>642</v>
      </c>
      <c r="M107" t="s">
        <v>664</v>
      </c>
      <c r="N107">
        <v>1</v>
      </c>
      <c r="O107">
        <v>0</v>
      </c>
      <c r="P107">
        <v>0</v>
      </c>
      <c r="Q107">
        <v>0</v>
      </c>
      <c r="R107" s="6">
        <v>1</v>
      </c>
      <c r="S107" s="6">
        <f t="shared" si="2"/>
        <v>2</v>
      </c>
      <c r="X107" s="6">
        <f t="shared" si="3"/>
        <v>106</v>
      </c>
      <c r="Y107">
        <v>106</v>
      </c>
    </row>
    <row r="108" spans="1:25" x14ac:dyDescent="0.35">
      <c r="A108" t="s">
        <v>389</v>
      </c>
      <c r="B108" t="s">
        <v>575</v>
      </c>
      <c r="C108" s="6" t="s">
        <v>19</v>
      </c>
      <c r="D108" t="s">
        <v>638</v>
      </c>
      <c r="E108" s="6" t="s">
        <v>392</v>
      </c>
      <c r="F108" t="s">
        <v>472</v>
      </c>
      <c r="G108" s="6" t="s">
        <v>14</v>
      </c>
      <c r="H108" t="s">
        <v>641</v>
      </c>
      <c r="I108" t="s">
        <v>95</v>
      </c>
      <c r="J108" s="2" t="s">
        <v>98</v>
      </c>
      <c r="L108" t="s">
        <v>642</v>
      </c>
      <c r="M108" t="s">
        <v>42</v>
      </c>
      <c r="N108">
        <v>0</v>
      </c>
      <c r="O108">
        <v>1</v>
      </c>
      <c r="P108" s="6">
        <v>0</v>
      </c>
      <c r="Q108" s="6">
        <v>1</v>
      </c>
      <c r="R108" s="6">
        <v>1</v>
      </c>
      <c r="S108" s="6">
        <f t="shared" si="2"/>
        <v>3</v>
      </c>
      <c r="X108" s="6">
        <f t="shared" si="3"/>
        <v>107</v>
      </c>
      <c r="Y108">
        <v>107</v>
      </c>
    </row>
    <row r="109" spans="1:25" x14ac:dyDescent="0.35">
      <c r="A109" t="s">
        <v>389</v>
      </c>
      <c r="B109" t="s">
        <v>575</v>
      </c>
      <c r="C109" s="6" t="s">
        <v>19</v>
      </c>
      <c r="D109" t="s">
        <v>638</v>
      </c>
      <c r="E109" s="6" t="s">
        <v>392</v>
      </c>
      <c r="F109" t="s">
        <v>472</v>
      </c>
      <c r="G109" s="6" t="s">
        <v>14</v>
      </c>
      <c r="H109" t="s">
        <v>642</v>
      </c>
      <c r="I109" t="s">
        <v>642</v>
      </c>
      <c r="J109" s="6"/>
      <c r="M109" t="s">
        <v>42</v>
      </c>
      <c r="N109">
        <v>0</v>
      </c>
      <c r="O109">
        <v>1</v>
      </c>
      <c r="P109">
        <v>0</v>
      </c>
      <c r="Q109" s="6">
        <v>0</v>
      </c>
      <c r="R109" s="6">
        <v>1</v>
      </c>
      <c r="S109" s="6">
        <f t="shared" si="2"/>
        <v>2</v>
      </c>
      <c r="X109" s="6">
        <f t="shared" si="3"/>
        <v>108</v>
      </c>
      <c r="Y109">
        <v>108</v>
      </c>
    </row>
    <row r="110" spans="1:25" x14ac:dyDescent="0.35">
      <c r="A110" t="s">
        <v>389</v>
      </c>
      <c r="B110" t="s">
        <v>575</v>
      </c>
      <c r="C110" s="6" t="s">
        <v>19</v>
      </c>
      <c r="D110" t="s">
        <v>638</v>
      </c>
      <c r="E110" s="6" t="s">
        <v>392</v>
      </c>
      <c r="F110" t="s">
        <v>472</v>
      </c>
      <c r="G110" s="6" t="s">
        <v>14</v>
      </c>
      <c r="H110" t="s">
        <v>620</v>
      </c>
      <c r="I110" s="6" t="s">
        <v>98</v>
      </c>
      <c r="J110" s="6" t="s">
        <v>98</v>
      </c>
      <c r="L110" t="s">
        <v>312</v>
      </c>
      <c r="M110" s="6" t="s">
        <v>42</v>
      </c>
      <c r="N110" s="6">
        <v>0</v>
      </c>
      <c r="O110" s="6">
        <v>1</v>
      </c>
      <c r="P110" s="6">
        <v>0</v>
      </c>
      <c r="Q110" s="6">
        <v>1</v>
      </c>
      <c r="R110" s="6">
        <v>1</v>
      </c>
      <c r="S110" s="6">
        <f t="shared" si="2"/>
        <v>3</v>
      </c>
      <c r="X110" s="6">
        <f t="shared" si="3"/>
        <v>109</v>
      </c>
      <c r="Y110">
        <v>109</v>
      </c>
    </row>
    <row r="111" spans="1:25" x14ac:dyDescent="0.35">
      <c r="A111" t="s">
        <v>389</v>
      </c>
      <c r="B111" t="s">
        <v>575</v>
      </c>
      <c r="C111" s="6" t="s">
        <v>19</v>
      </c>
      <c r="D111" t="s">
        <v>638</v>
      </c>
      <c r="E111" s="6" t="s">
        <v>392</v>
      </c>
      <c r="F111" t="s">
        <v>472</v>
      </c>
      <c r="G111" s="6" t="s">
        <v>14</v>
      </c>
      <c r="H111" t="s">
        <v>312</v>
      </c>
      <c r="I111" t="s">
        <v>312</v>
      </c>
      <c r="J111" s="6"/>
      <c r="L111" t="s">
        <v>644</v>
      </c>
      <c r="M111" t="s">
        <v>42</v>
      </c>
      <c r="N111">
        <v>0</v>
      </c>
      <c r="O111">
        <v>1</v>
      </c>
      <c r="P111">
        <v>0</v>
      </c>
      <c r="Q111" s="6">
        <v>0</v>
      </c>
      <c r="R111" s="6">
        <v>1</v>
      </c>
      <c r="S111" s="6">
        <f t="shared" si="2"/>
        <v>2</v>
      </c>
      <c r="X111" s="6">
        <f t="shared" si="3"/>
        <v>110</v>
      </c>
      <c r="Y111">
        <v>110</v>
      </c>
    </row>
    <row r="112" spans="1:25" x14ac:dyDescent="0.35">
      <c r="A112" t="s">
        <v>389</v>
      </c>
      <c r="B112" t="s">
        <v>575</v>
      </c>
      <c r="C112" s="6" t="s">
        <v>19</v>
      </c>
      <c r="D112" t="s">
        <v>638</v>
      </c>
      <c r="E112" s="6" t="s">
        <v>392</v>
      </c>
      <c r="F112" t="s">
        <v>472</v>
      </c>
      <c r="G112" s="6" t="s">
        <v>14</v>
      </c>
      <c r="H112" t="s">
        <v>645</v>
      </c>
      <c r="I112" t="s">
        <v>645</v>
      </c>
      <c r="J112" s="6" t="s">
        <v>664</v>
      </c>
      <c r="L112" t="s">
        <v>646</v>
      </c>
      <c r="M112" t="s">
        <v>664</v>
      </c>
      <c r="N112">
        <v>1</v>
      </c>
      <c r="O112">
        <v>0</v>
      </c>
      <c r="P112">
        <v>0</v>
      </c>
      <c r="Q112">
        <v>0</v>
      </c>
      <c r="R112" s="6">
        <v>1</v>
      </c>
      <c r="S112" s="6">
        <f t="shared" si="2"/>
        <v>2</v>
      </c>
      <c r="X112" s="6">
        <f t="shared" si="3"/>
        <v>111</v>
      </c>
      <c r="Y112">
        <v>111</v>
      </c>
    </row>
    <row r="113" spans="1:25" x14ac:dyDescent="0.35">
      <c r="A113" t="s">
        <v>389</v>
      </c>
      <c r="B113" t="s">
        <v>575</v>
      </c>
      <c r="C113" s="6" t="s">
        <v>19</v>
      </c>
      <c r="D113" t="s">
        <v>638</v>
      </c>
      <c r="E113" s="6" t="s">
        <v>392</v>
      </c>
      <c r="F113" t="s">
        <v>472</v>
      </c>
      <c r="G113" s="6" t="s">
        <v>14</v>
      </c>
      <c r="H113" t="s">
        <v>322</v>
      </c>
      <c r="I113" t="s">
        <v>322</v>
      </c>
      <c r="J113" s="6"/>
      <c r="M113" t="s">
        <v>42</v>
      </c>
      <c r="N113">
        <v>0</v>
      </c>
      <c r="O113">
        <v>0</v>
      </c>
      <c r="P113">
        <v>1</v>
      </c>
      <c r="Q113">
        <v>0</v>
      </c>
      <c r="R113" s="6">
        <v>1</v>
      </c>
      <c r="S113" s="6">
        <f t="shared" si="2"/>
        <v>2</v>
      </c>
      <c r="X113" s="6">
        <f t="shared" si="3"/>
        <v>112</v>
      </c>
      <c r="Y113">
        <v>112</v>
      </c>
    </row>
    <row r="114" spans="1:25" x14ac:dyDescent="0.35">
      <c r="A114" t="s">
        <v>389</v>
      </c>
      <c r="B114" t="s">
        <v>575</v>
      </c>
      <c r="C114" s="6" t="s">
        <v>19</v>
      </c>
      <c r="D114" t="s">
        <v>638</v>
      </c>
      <c r="E114" s="6" t="s">
        <v>392</v>
      </c>
      <c r="F114" t="s">
        <v>472</v>
      </c>
      <c r="G114" s="6" t="s">
        <v>14</v>
      </c>
      <c r="H114" t="s">
        <v>85</v>
      </c>
      <c r="I114" t="s">
        <v>85</v>
      </c>
      <c r="J114" s="6"/>
      <c r="M114" t="s">
        <v>42</v>
      </c>
      <c r="N114">
        <v>0</v>
      </c>
      <c r="O114">
        <v>0</v>
      </c>
      <c r="P114">
        <v>1</v>
      </c>
      <c r="Q114">
        <v>0</v>
      </c>
      <c r="R114" s="6">
        <v>1</v>
      </c>
      <c r="S114" s="6">
        <f t="shared" si="2"/>
        <v>2</v>
      </c>
      <c r="X114" s="6">
        <f t="shared" si="3"/>
        <v>113</v>
      </c>
      <c r="Y114">
        <v>113</v>
      </c>
    </row>
    <row r="115" spans="1:25" x14ac:dyDescent="0.35">
      <c r="A115" t="s">
        <v>389</v>
      </c>
      <c r="B115" t="s">
        <v>575</v>
      </c>
      <c r="C115" s="6" t="s">
        <v>19</v>
      </c>
      <c r="D115" t="s">
        <v>638</v>
      </c>
      <c r="E115" s="6" t="s">
        <v>392</v>
      </c>
      <c r="F115" t="s">
        <v>472</v>
      </c>
      <c r="G115" s="6" t="s">
        <v>14</v>
      </c>
      <c r="H115" t="s">
        <v>647</v>
      </c>
      <c r="I115" t="s">
        <v>647</v>
      </c>
      <c r="J115" s="6"/>
      <c r="M115" t="s">
        <v>42</v>
      </c>
      <c r="N115">
        <v>0</v>
      </c>
      <c r="O115">
        <v>0</v>
      </c>
      <c r="P115">
        <v>1</v>
      </c>
      <c r="Q115">
        <v>0</v>
      </c>
      <c r="R115" s="6">
        <v>1</v>
      </c>
      <c r="S115" s="6">
        <f t="shared" si="2"/>
        <v>2</v>
      </c>
      <c r="X115" s="6">
        <f t="shared" si="3"/>
        <v>114</v>
      </c>
      <c r="Y115">
        <v>114</v>
      </c>
    </row>
    <row r="116" spans="1:25" x14ac:dyDescent="0.35">
      <c r="A116" t="s">
        <v>389</v>
      </c>
      <c r="B116" t="s">
        <v>575</v>
      </c>
      <c r="C116" s="6" t="s">
        <v>19</v>
      </c>
      <c r="D116" t="s">
        <v>638</v>
      </c>
      <c r="E116" s="6" t="s">
        <v>392</v>
      </c>
      <c r="F116" t="s">
        <v>472</v>
      </c>
      <c r="G116" s="6" t="s">
        <v>14</v>
      </c>
      <c r="H116" t="s">
        <v>643</v>
      </c>
      <c r="I116" t="s">
        <v>2143</v>
      </c>
      <c r="J116" s="6" t="s">
        <v>450</v>
      </c>
      <c r="M116" t="s">
        <v>17</v>
      </c>
      <c r="N116">
        <v>1</v>
      </c>
      <c r="O116">
        <v>0</v>
      </c>
      <c r="P116">
        <v>0</v>
      </c>
      <c r="Q116">
        <v>0</v>
      </c>
      <c r="R116" s="6">
        <v>1</v>
      </c>
      <c r="S116" s="6">
        <f t="shared" si="2"/>
        <v>2</v>
      </c>
      <c r="X116" s="6">
        <f t="shared" si="3"/>
        <v>115</v>
      </c>
      <c r="Y116">
        <v>115</v>
      </c>
    </row>
    <row r="117" spans="1:25" x14ac:dyDescent="0.35">
      <c r="A117" t="s">
        <v>389</v>
      </c>
      <c r="B117" t="s">
        <v>575</v>
      </c>
      <c r="C117" s="6" t="s">
        <v>19</v>
      </c>
      <c r="D117" t="s">
        <v>638</v>
      </c>
      <c r="E117" s="6" t="s">
        <v>392</v>
      </c>
      <c r="F117" t="s">
        <v>472</v>
      </c>
      <c r="G117" s="6" t="s">
        <v>14</v>
      </c>
      <c r="H117" t="s">
        <v>643</v>
      </c>
      <c r="I117" t="s">
        <v>754</v>
      </c>
      <c r="J117" s="6"/>
      <c r="M117" t="s">
        <v>17</v>
      </c>
      <c r="N117">
        <v>1</v>
      </c>
      <c r="O117">
        <v>0</v>
      </c>
      <c r="P117">
        <v>0</v>
      </c>
      <c r="Q117">
        <v>0</v>
      </c>
      <c r="R117" s="6">
        <v>1</v>
      </c>
      <c r="S117" s="6">
        <f t="shared" si="2"/>
        <v>2</v>
      </c>
      <c r="X117" s="6">
        <f t="shared" si="3"/>
        <v>116</v>
      </c>
      <c r="Y117">
        <v>116</v>
      </c>
    </row>
    <row r="118" spans="1:25" x14ac:dyDescent="0.35">
      <c r="A118" t="s">
        <v>389</v>
      </c>
      <c r="B118" t="s">
        <v>575</v>
      </c>
      <c r="C118" s="6" t="s">
        <v>19</v>
      </c>
      <c r="D118" t="s">
        <v>638</v>
      </c>
      <c r="E118" s="6" t="s">
        <v>392</v>
      </c>
      <c r="F118" t="s">
        <v>472</v>
      </c>
      <c r="G118" s="6" t="s">
        <v>14</v>
      </c>
      <c r="H118" t="s">
        <v>643</v>
      </c>
      <c r="I118" t="s">
        <v>755</v>
      </c>
      <c r="J118" s="6"/>
      <c r="M118" t="s">
        <v>17</v>
      </c>
      <c r="N118">
        <v>1</v>
      </c>
      <c r="O118">
        <v>0</v>
      </c>
      <c r="P118">
        <v>0</v>
      </c>
      <c r="Q118">
        <v>0</v>
      </c>
      <c r="R118" s="6">
        <v>1</v>
      </c>
      <c r="S118" s="6">
        <f t="shared" si="2"/>
        <v>2</v>
      </c>
      <c r="X118" s="6">
        <f t="shared" si="3"/>
        <v>117</v>
      </c>
      <c r="Y118">
        <v>117</v>
      </c>
    </row>
    <row r="119" spans="1:25" x14ac:dyDescent="0.35">
      <c r="A119" t="s">
        <v>389</v>
      </c>
      <c r="B119" t="s">
        <v>575</v>
      </c>
      <c r="C119" s="6" t="s">
        <v>19</v>
      </c>
      <c r="D119" t="s">
        <v>638</v>
      </c>
      <c r="E119" s="6" t="s">
        <v>392</v>
      </c>
      <c r="F119" t="s">
        <v>472</v>
      </c>
      <c r="G119" s="6" t="s">
        <v>14</v>
      </c>
      <c r="H119" t="s">
        <v>643</v>
      </c>
      <c r="I119" t="s">
        <v>727</v>
      </c>
      <c r="J119" s="6"/>
      <c r="M119" t="s">
        <v>17</v>
      </c>
      <c r="N119">
        <v>1</v>
      </c>
      <c r="O119">
        <v>0</v>
      </c>
      <c r="P119">
        <v>0</v>
      </c>
      <c r="Q119">
        <v>0</v>
      </c>
      <c r="R119" s="6">
        <v>1</v>
      </c>
      <c r="S119" s="6">
        <f t="shared" si="2"/>
        <v>2</v>
      </c>
      <c r="X119" s="6">
        <f t="shared" si="3"/>
        <v>118</v>
      </c>
      <c r="Y119">
        <v>118</v>
      </c>
    </row>
    <row r="120" spans="1:25" x14ac:dyDescent="0.35">
      <c r="A120" t="s">
        <v>389</v>
      </c>
      <c r="B120" t="s">
        <v>575</v>
      </c>
      <c r="C120" s="6" t="s">
        <v>19</v>
      </c>
      <c r="D120" t="s">
        <v>638</v>
      </c>
      <c r="E120" s="6" t="s">
        <v>392</v>
      </c>
      <c r="F120" t="s">
        <v>472</v>
      </c>
      <c r="G120" s="6" t="s">
        <v>14</v>
      </c>
      <c r="H120" t="s">
        <v>643</v>
      </c>
      <c r="I120" t="s">
        <v>756</v>
      </c>
      <c r="J120" s="6"/>
      <c r="M120" t="s">
        <v>42</v>
      </c>
      <c r="N120">
        <v>0</v>
      </c>
      <c r="O120">
        <v>0</v>
      </c>
      <c r="P120">
        <v>1</v>
      </c>
      <c r="Q120">
        <v>1</v>
      </c>
      <c r="R120" s="6">
        <v>1</v>
      </c>
      <c r="S120" s="6">
        <f t="shared" si="2"/>
        <v>3</v>
      </c>
      <c r="X120" s="6">
        <f t="shared" si="3"/>
        <v>119</v>
      </c>
      <c r="Y120">
        <v>119</v>
      </c>
    </row>
    <row r="121" spans="1:25" x14ac:dyDescent="0.35">
      <c r="A121" t="s">
        <v>389</v>
      </c>
      <c r="B121" t="s">
        <v>575</v>
      </c>
      <c r="C121" s="6" t="s">
        <v>19</v>
      </c>
      <c r="D121" t="s">
        <v>638</v>
      </c>
      <c r="E121" s="6" t="s">
        <v>392</v>
      </c>
      <c r="F121" t="s">
        <v>472</v>
      </c>
      <c r="G121" s="6" t="s">
        <v>14</v>
      </c>
      <c r="H121" t="s">
        <v>643</v>
      </c>
      <c r="I121" t="s">
        <v>702</v>
      </c>
      <c r="J121" s="6" t="s">
        <v>702</v>
      </c>
      <c r="M121" t="s">
        <v>17</v>
      </c>
      <c r="N121">
        <v>1</v>
      </c>
      <c r="O121">
        <v>0</v>
      </c>
      <c r="P121">
        <v>0</v>
      </c>
      <c r="Q121">
        <v>0</v>
      </c>
      <c r="R121" s="6">
        <v>1</v>
      </c>
      <c r="S121" s="6">
        <f t="shared" si="2"/>
        <v>2</v>
      </c>
      <c r="X121" s="6">
        <f t="shared" si="3"/>
        <v>120</v>
      </c>
      <c r="Y121">
        <v>120</v>
      </c>
    </row>
    <row r="122" spans="1:25" x14ac:dyDescent="0.35">
      <c r="A122" t="s">
        <v>389</v>
      </c>
      <c r="B122" t="s">
        <v>575</v>
      </c>
      <c r="C122" s="6" t="s">
        <v>19</v>
      </c>
      <c r="D122" t="s">
        <v>638</v>
      </c>
      <c r="E122" s="6" t="s">
        <v>392</v>
      </c>
      <c r="F122" t="s">
        <v>472</v>
      </c>
      <c r="G122" s="6" t="s">
        <v>14</v>
      </c>
      <c r="H122" s="6" t="s">
        <v>594</v>
      </c>
      <c r="I122" s="6" t="s">
        <v>594</v>
      </c>
      <c r="J122" s="6"/>
      <c r="L122" s="6"/>
      <c r="M122" t="s">
        <v>42</v>
      </c>
      <c r="N122">
        <v>0</v>
      </c>
      <c r="O122">
        <v>1</v>
      </c>
      <c r="P122">
        <v>0</v>
      </c>
      <c r="Q122" s="6">
        <v>0</v>
      </c>
      <c r="R122" s="6">
        <v>1</v>
      </c>
      <c r="S122" s="6">
        <f t="shared" si="2"/>
        <v>2</v>
      </c>
      <c r="X122" s="6">
        <f t="shared" si="3"/>
        <v>121</v>
      </c>
      <c r="Y122">
        <v>121</v>
      </c>
    </row>
    <row r="123" spans="1:25" ht="29" x14ac:dyDescent="0.35">
      <c r="A123" t="s">
        <v>389</v>
      </c>
      <c r="B123" t="s">
        <v>575</v>
      </c>
      <c r="C123" s="6" t="s">
        <v>19</v>
      </c>
      <c r="D123" t="s">
        <v>638</v>
      </c>
      <c r="E123" s="6" t="s">
        <v>392</v>
      </c>
      <c r="F123" t="s">
        <v>472</v>
      </c>
      <c r="G123" s="6" t="s">
        <v>14</v>
      </c>
      <c r="H123" s="6" t="s">
        <v>336</v>
      </c>
      <c r="I123" s="6" t="s">
        <v>336</v>
      </c>
      <c r="J123" s="6"/>
      <c r="L123" s="6"/>
      <c r="M123" s="6" t="s">
        <v>42</v>
      </c>
      <c r="N123">
        <v>0</v>
      </c>
      <c r="O123">
        <v>1</v>
      </c>
      <c r="P123">
        <v>0</v>
      </c>
      <c r="Q123" s="6">
        <v>0</v>
      </c>
      <c r="R123" s="6">
        <v>1</v>
      </c>
      <c r="S123" s="6">
        <f t="shared" si="2"/>
        <v>2</v>
      </c>
      <c r="X123" s="6">
        <f t="shared" si="3"/>
        <v>122</v>
      </c>
      <c r="Y123">
        <v>122</v>
      </c>
    </row>
    <row r="124" spans="1:25" ht="43.5" x14ac:dyDescent="0.35">
      <c r="A124" t="s">
        <v>389</v>
      </c>
      <c r="B124" t="s">
        <v>575</v>
      </c>
      <c r="C124" s="6" t="s">
        <v>19</v>
      </c>
      <c r="D124" t="s">
        <v>638</v>
      </c>
      <c r="E124" s="6" t="s">
        <v>392</v>
      </c>
      <c r="F124" t="s">
        <v>472</v>
      </c>
      <c r="G124" s="6" t="s">
        <v>14</v>
      </c>
      <c r="H124" s="6" t="s">
        <v>650</v>
      </c>
      <c r="I124" s="6" t="s">
        <v>650</v>
      </c>
      <c r="J124" s="6" t="s">
        <v>2512</v>
      </c>
      <c r="L124" s="6" t="s">
        <v>648</v>
      </c>
      <c r="M124" s="6" t="s">
        <v>42</v>
      </c>
      <c r="N124">
        <v>0</v>
      </c>
      <c r="O124">
        <v>0</v>
      </c>
      <c r="P124">
        <v>1</v>
      </c>
      <c r="Q124" s="6">
        <v>1</v>
      </c>
      <c r="R124" s="6">
        <v>1</v>
      </c>
      <c r="S124" s="6">
        <f t="shared" si="2"/>
        <v>3</v>
      </c>
      <c r="X124" s="6">
        <f t="shared" si="3"/>
        <v>123</v>
      </c>
      <c r="Y124">
        <v>123</v>
      </c>
    </row>
    <row r="125" spans="1:25" ht="29" x14ac:dyDescent="0.35">
      <c r="A125" t="s">
        <v>389</v>
      </c>
      <c r="B125" t="s">
        <v>575</v>
      </c>
      <c r="C125" s="6" t="s">
        <v>19</v>
      </c>
      <c r="D125" t="s">
        <v>638</v>
      </c>
      <c r="E125" s="6" t="s">
        <v>392</v>
      </c>
      <c r="F125" t="s">
        <v>472</v>
      </c>
      <c r="G125" s="6" t="s">
        <v>14</v>
      </c>
      <c r="H125" s="6" t="s">
        <v>126</v>
      </c>
      <c r="I125" s="6" t="s">
        <v>126</v>
      </c>
      <c r="J125" s="6" t="s">
        <v>790</v>
      </c>
      <c r="L125" s="6" t="s">
        <v>648</v>
      </c>
      <c r="M125" s="6" t="s">
        <v>42</v>
      </c>
      <c r="N125">
        <v>0</v>
      </c>
      <c r="O125">
        <v>1</v>
      </c>
      <c r="P125">
        <v>0</v>
      </c>
      <c r="Q125" s="6">
        <v>0</v>
      </c>
      <c r="R125" s="6">
        <v>1</v>
      </c>
      <c r="S125" s="6">
        <f t="shared" si="2"/>
        <v>2</v>
      </c>
      <c r="X125" s="6">
        <f t="shared" si="3"/>
        <v>124</v>
      </c>
      <c r="Y125">
        <v>124</v>
      </c>
    </row>
    <row r="126" spans="1:25" ht="29" x14ac:dyDescent="0.35">
      <c r="A126" t="s">
        <v>389</v>
      </c>
      <c r="B126" t="s">
        <v>575</v>
      </c>
      <c r="C126" s="6" t="s">
        <v>19</v>
      </c>
      <c r="D126" t="s">
        <v>638</v>
      </c>
      <c r="E126" s="6" t="s">
        <v>392</v>
      </c>
      <c r="F126" t="s">
        <v>472</v>
      </c>
      <c r="G126" s="6" t="s">
        <v>14</v>
      </c>
      <c r="H126" t="s">
        <v>604</v>
      </c>
      <c r="I126" s="6" t="s">
        <v>1089</v>
      </c>
      <c r="J126" s="6" t="s">
        <v>1089</v>
      </c>
      <c r="L126" t="s">
        <v>648</v>
      </c>
      <c r="M126" s="6" t="s">
        <v>17</v>
      </c>
      <c r="N126">
        <v>1</v>
      </c>
      <c r="O126">
        <v>0</v>
      </c>
      <c r="P126">
        <v>0</v>
      </c>
      <c r="Q126">
        <v>0</v>
      </c>
      <c r="R126" s="6">
        <v>1</v>
      </c>
      <c r="S126" s="6">
        <f t="shared" si="2"/>
        <v>2</v>
      </c>
      <c r="X126" s="6">
        <f t="shared" si="3"/>
        <v>125</v>
      </c>
      <c r="Y126">
        <v>125</v>
      </c>
    </row>
    <row r="127" spans="1:25" ht="29" x14ac:dyDescent="0.35">
      <c r="A127" t="s">
        <v>389</v>
      </c>
      <c r="B127" t="s">
        <v>575</v>
      </c>
      <c r="C127" s="6" t="s">
        <v>19</v>
      </c>
      <c r="D127" t="s">
        <v>638</v>
      </c>
      <c r="E127" s="6" t="s">
        <v>392</v>
      </c>
      <c r="F127" t="s">
        <v>472</v>
      </c>
      <c r="G127" s="6" t="s">
        <v>14</v>
      </c>
      <c r="H127" t="s">
        <v>645</v>
      </c>
      <c r="I127" t="s">
        <v>645</v>
      </c>
      <c r="J127" s="6" t="s">
        <v>664</v>
      </c>
      <c r="L127" t="s">
        <v>649</v>
      </c>
      <c r="M127" s="6" t="s">
        <v>664</v>
      </c>
      <c r="N127">
        <v>1</v>
      </c>
      <c r="O127">
        <v>0</v>
      </c>
      <c r="P127">
        <v>0</v>
      </c>
      <c r="Q127">
        <v>0</v>
      </c>
      <c r="R127" s="6">
        <v>1</v>
      </c>
      <c r="S127" s="6">
        <f t="shared" si="2"/>
        <v>2</v>
      </c>
      <c r="X127" s="6">
        <f t="shared" si="3"/>
        <v>126</v>
      </c>
      <c r="Y127">
        <v>126</v>
      </c>
    </row>
    <row r="128" spans="1:25" ht="29" x14ac:dyDescent="0.35">
      <c r="A128" t="s">
        <v>389</v>
      </c>
      <c r="B128" t="s">
        <v>575</v>
      </c>
      <c r="C128" s="6" t="s">
        <v>19</v>
      </c>
      <c r="D128" s="6" t="s">
        <v>638</v>
      </c>
      <c r="E128" s="6" t="s">
        <v>392</v>
      </c>
      <c r="F128" t="s">
        <v>472</v>
      </c>
      <c r="G128" s="6" t="s">
        <v>14</v>
      </c>
      <c r="H128" s="6" t="s">
        <v>591</v>
      </c>
      <c r="I128" s="6" t="s">
        <v>591</v>
      </c>
      <c r="J128" s="6"/>
      <c r="L128" s="6" t="s">
        <v>648</v>
      </c>
      <c r="M128" s="6" t="s">
        <v>17</v>
      </c>
      <c r="N128">
        <v>1</v>
      </c>
      <c r="O128">
        <v>0</v>
      </c>
      <c r="P128">
        <v>0</v>
      </c>
      <c r="Q128">
        <v>1</v>
      </c>
      <c r="R128" s="6">
        <v>1</v>
      </c>
      <c r="S128" s="6">
        <f t="shared" si="2"/>
        <v>3</v>
      </c>
      <c r="X128" s="6">
        <f t="shared" si="3"/>
        <v>127</v>
      </c>
      <c r="Y128">
        <v>127</v>
      </c>
    </row>
    <row r="129" spans="1:25" x14ac:dyDescent="0.35">
      <c r="A129" t="s">
        <v>389</v>
      </c>
      <c r="B129" t="s">
        <v>575</v>
      </c>
      <c r="C129" s="6" t="s">
        <v>19</v>
      </c>
      <c r="D129" s="6" t="s">
        <v>638</v>
      </c>
      <c r="E129" s="6" t="s">
        <v>392</v>
      </c>
      <c r="F129" t="s">
        <v>472</v>
      </c>
      <c r="G129" s="6" t="s">
        <v>14</v>
      </c>
      <c r="H129" s="6" t="s">
        <v>169</v>
      </c>
      <c r="I129" s="6" t="s">
        <v>169</v>
      </c>
      <c r="L129" s="6" t="s">
        <v>650</v>
      </c>
      <c r="M129" s="6" t="s">
        <v>17</v>
      </c>
      <c r="N129">
        <v>0</v>
      </c>
      <c r="O129">
        <v>0</v>
      </c>
      <c r="P129">
        <v>0</v>
      </c>
      <c r="Q129">
        <v>1</v>
      </c>
      <c r="R129" s="6">
        <v>1</v>
      </c>
      <c r="S129" s="6">
        <f t="shared" si="2"/>
        <v>2</v>
      </c>
      <c r="X129" s="6">
        <f t="shared" si="3"/>
        <v>128</v>
      </c>
      <c r="Y129">
        <v>128</v>
      </c>
    </row>
    <row r="130" spans="1:25" x14ac:dyDescent="0.35">
      <c r="A130" t="s">
        <v>389</v>
      </c>
      <c r="B130" t="s">
        <v>575</v>
      </c>
      <c r="C130" s="6" t="s">
        <v>19</v>
      </c>
      <c r="D130" t="s">
        <v>638</v>
      </c>
      <c r="E130" s="6" t="s">
        <v>392</v>
      </c>
      <c r="F130" t="s">
        <v>472</v>
      </c>
      <c r="G130" s="6" t="s">
        <v>14</v>
      </c>
      <c r="H130" t="s">
        <v>590</v>
      </c>
      <c r="I130" s="6" t="s">
        <v>146</v>
      </c>
      <c r="J130" s="2" t="s">
        <v>590</v>
      </c>
      <c r="M130" t="s">
        <v>17</v>
      </c>
      <c r="N130">
        <v>1</v>
      </c>
      <c r="O130">
        <v>0</v>
      </c>
      <c r="P130">
        <v>0</v>
      </c>
      <c r="Q130">
        <v>0</v>
      </c>
      <c r="R130" s="6">
        <v>1</v>
      </c>
      <c r="S130" s="6">
        <f t="shared" ref="S130:S193" si="4">SUM(N130:R130)</f>
        <v>2</v>
      </c>
      <c r="X130" s="6">
        <f t="shared" si="3"/>
        <v>129</v>
      </c>
      <c r="Y130">
        <v>129</v>
      </c>
    </row>
    <row r="131" spans="1:25" x14ac:dyDescent="0.35">
      <c r="A131" t="s">
        <v>389</v>
      </c>
      <c r="B131" t="s">
        <v>651</v>
      </c>
      <c r="C131" s="6" t="s">
        <v>19</v>
      </c>
      <c r="D131" t="s">
        <v>652</v>
      </c>
      <c r="E131" s="6" t="s">
        <v>392</v>
      </c>
      <c r="F131" t="s">
        <v>13</v>
      </c>
      <c r="G131" s="6" t="s">
        <v>39</v>
      </c>
      <c r="H131" t="s">
        <v>653</v>
      </c>
      <c r="I131" t="s">
        <v>2210</v>
      </c>
      <c r="J131" s="6"/>
      <c r="L131" t="s">
        <v>673</v>
      </c>
      <c r="M131" t="s">
        <v>17</v>
      </c>
      <c r="N131">
        <v>1</v>
      </c>
      <c r="O131">
        <v>0</v>
      </c>
      <c r="P131">
        <v>0</v>
      </c>
      <c r="Q131">
        <v>0</v>
      </c>
      <c r="R131" s="6">
        <v>1</v>
      </c>
      <c r="S131" s="6">
        <f t="shared" si="4"/>
        <v>2</v>
      </c>
      <c r="X131" s="6">
        <f t="shared" ref="X131:X194" si="5">1+X130</f>
        <v>130</v>
      </c>
      <c r="Y131">
        <v>130</v>
      </c>
    </row>
    <row r="132" spans="1:25" x14ac:dyDescent="0.35">
      <c r="A132" t="s">
        <v>389</v>
      </c>
      <c r="B132" t="s">
        <v>651</v>
      </c>
      <c r="C132" s="6" t="s">
        <v>19</v>
      </c>
      <c r="D132" t="s">
        <v>652</v>
      </c>
      <c r="E132" s="6" t="s">
        <v>392</v>
      </c>
      <c r="F132" t="s">
        <v>13</v>
      </c>
      <c r="G132" s="6" t="s">
        <v>39</v>
      </c>
      <c r="H132" t="s">
        <v>758</v>
      </c>
      <c r="I132" t="s">
        <v>757</v>
      </c>
      <c r="J132" s="6"/>
      <c r="M132" t="s">
        <v>17</v>
      </c>
      <c r="N132">
        <v>1</v>
      </c>
      <c r="O132">
        <v>0</v>
      </c>
      <c r="P132">
        <v>0</v>
      </c>
      <c r="Q132">
        <v>0</v>
      </c>
      <c r="R132" s="6">
        <v>1</v>
      </c>
      <c r="S132" s="6">
        <f t="shared" si="4"/>
        <v>2</v>
      </c>
      <c r="X132" s="6">
        <f t="shared" si="5"/>
        <v>131</v>
      </c>
      <c r="Y132">
        <v>131</v>
      </c>
    </row>
    <row r="133" spans="1:25" x14ac:dyDescent="0.35">
      <c r="A133" t="s">
        <v>389</v>
      </c>
      <c r="B133" t="s">
        <v>651</v>
      </c>
      <c r="C133" s="6" t="s">
        <v>19</v>
      </c>
      <c r="D133" t="s">
        <v>652</v>
      </c>
      <c r="E133" s="6" t="s">
        <v>392</v>
      </c>
      <c r="F133" t="s">
        <v>13</v>
      </c>
      <c r="G133" s="6" t="s">
        <v>39</v>
      </c>
      <c r="H133" t="s">
        <v>654</v>
      </c>
      <c r="I133" t="s">
        <v>759</v>
      </c>
      <c r="M133" t="s">
        <v>17</v>
      </c>
      <c r="N133">
        <v>1</v>
      </c>
      <c r="O133">
        <v>0</v>
      </c>
      <c r="P133">
        <v>0</v>
      </c>
      <c r="Q133">
        <v>0</v>
      </c>
      <c r="R133" s="6">
        <v>1</v>
      </c>
      <c r="S133" s="6">
        <f t="shared" si="4"/>
        <v>2</v>
      </c>
      <c r="X133" s="6">
        <f t="shared" si="5"/>
        <v>132</v>
      </c>
      <c r="Y133">
        <v>132</v>
      </c>
    </row>
    <row r="134" spans="1:25" x14ac:dyDescent="0.35">
      <c r="A134" t="s">
        <v>389</v>
      </c>
      <c r="B134" t="s">
        <v>651</v>
      </c>
      <c r="C134" s="6" t="s">
        <v>19</v>
      </c>
      <c r="D134" t="s">
        <v>652</v>
      </c>
      <c r="E134" s="6" t="s">
        <v>392</v>
      </c>
      <c r="F134" t="s">
        <v>13</v>
      </c>
      <c r="G134" s="6" t="s">
        <v>39</v>
      </c>
      <c r="H134" t="s">
        <v>655</v>
      </c>
      <c r="I134" t="s">
        <v>760</v>
      </c>
      <c r="J134" s="6"/>
      <c r="M134" t="s">
        <v>17</v>
      </c>
      <c r="N134">
        <v>1</v>
      </c>
      <c r="O134">
        <v>0</v>
      </c>
      <c r="P134">
        <v>0</v>
      </c>
      <c r="Q134">
        <v>0</v>
      </c>
      <c r="R134" s="6">
        <v>1</v>
      </c>
      <c r="S134" s="6">
        <f t="shared" si="4"/>
        <v>2</v>
      </c>
      <c r="X134" s="6">
        <f t="shared" si="5"/>
        <v>133</v>
      </c>
      <c r="Y134">
        <v>133</v>
      </c>
    </row>
    <row r="135" spans="1:25" x14ac:dyDescent="0.35">
      <c r="A135" t="s">
        <v>389</v>
      </c>
      <c r="B135" t="s">
        <v>651</v>
      </c>
      <c r="C135" s="6" t="s">
        <v>19</v>
      </c>
      <c r="D135" t="s">
        <v>652</v>
      </c>
      <c r="E135" s="6" t="s">
        <v>392</v>
      </c>
      <c r="F135" t="s">
        <v>13</v>
      </c>
      <c r="G135" s="6" t="s">
        <v>39</v>
      </c>
      <c r="H135" t="s">
        <v>655</v>
      </c>
      <c r="I135" t="s">
        <v>761</v>
      </c>
      <c r="J135" s="2" t="s">
        <v>761</v>
      </c>
      <c r="M135" t="s">
        <v>2212</v>
      </c>
      <c r="N135">
        <v>0</v>
      </c>
      <c r="O135">
        <v>0</v>
      </c>
      <c r="P135">
        <v>1</v>
      </c>
      <c r="Q135">
        <v>0</v>
      </c>
      <c r="R135" s="6">
        <v>1</v>
      </c>
      <c r="S135" s="6">
        <f t="shared" si="4"/>
        <v>2</v>
      </c>
      <c r="X135" s="6">
        <f t="shared" si="5"/>
        <v>134</v>
      </c>
      <c r="Y135">
        <v>134</v>
      </c>
    </row>
    <row r="136" spans="1:25" x14ac:dyDescent="0.35">
      <c r="A136" t="s">
        <v>389</v>
      </c>
      <c r="B136" t="s">
        <v>651</v>
      </c>
      <c r="C136" s="6" t="s">
        <v>19</v>
      </c>
      <c r="D136" t="s">
        <v>652</v>
      </c>
      <c r="E136" s="6" t="s">
        <v>392</v>
      </c>
      <c r="F136" t="s">
        <v>13</v>
      </c>
      <c r="G136" s="6" t="s">
        <v>39</v>
      </c>
      <c r="H136" t="s">
        <v>656</v>
      </c>
      <c r="I136" t="s">
        <v>98</v>
      </c>
      <c r="J136" s="2" t="s">
        <v>98</v>
      </c>
      <c r="L136" t="s">
        <v>92</v>
      </c>
      <c r="M136" t="s">
        <v>42</v>
      </c>
      <c r="N136">
        <v>0</v>
      </c>
      <c r="O136">
        <v>1</v>
      </c>
      <c r="P136" s="6">
        <v>0</v>
      </c>
      <c r="Q136" s="6">
        <v>1</v>
      </c>
      <c r="R136" s="6">
        <v>1</v>
      </c>
      <c r="S136" s="6">
        <f t="shared" si="4"/>
        <v>3</v>
      </c>
      <c r="X136" s="6">
        <f t="shared" si="5"/>
        <v>135</v>
      </c>
      <c r="Y136">
        <v>135</v>
      </c>
    </row>
    <row r="137" spans="1:25" x14ac:dyDescent="0.35">
      <c r="A137" t="s">
        <v>389</v>
      </c>
      <c r="B137" t="s">
        <v>651</v>
      </c>
      <c r="C137" s="6" t="s">
        <v>19</v>
      </c>
      <c r="D137" t="s">
        <v>652</v>
      </c>
      <c r="E137" s="6" t="s">
        <v>392</v>
      </c>
      <c r="F137" t="s">
        <v>13</v>
      </c>
      <c r="G137" s="6" t="s">
        <v>39</v>
      </c>
      <c r="H137" t="s">
        <v>656</v>
      </c>
      <c r="I137" t="s">
        <v>735</v>
      </c>
      <c r="J137" s="6"/>
      <c r="L137" t="s">
        <v>92</v>
      </c>
      <c r="M137" t="s">
        <v>42</v>
      </c>
      <c r="N137">
        <v>0</v>
      </c>
      <c r="O137">
        <v>1</v>
      </c>
      <c r="P137">
        <v>0</v>
      </c>
      <c r="Q137" s="6">
        <v>0</v>
      </c>
      <c r="R137" s="6">
        <v>1</v>
      </c>
      <c r="S137" s="6">
        <f t="shared" si="4"/>
        <v>2</v>
      </c>
      <c r="X137" s="6">
        <f t="shared" si="5"/>
        <v>136</v>
      </c>
      <c r="Y137">
        <v>136</v>
      </c>
    </row>
    <row r="138" spans="1:25" ht="29" x14ac:dyDescent="0.35">
      <c r="A138" t="s">
        <v>389</v>
      </c>
      <c r="B138" t="s">
        <v>651</v>
      </c>
      <c r="C138" s="6" t="s">
        <v>19</v>
      </c>
      <c r="D138" s="6" t="s">
        <v>652</v>
      </c>
      <c r="E138" s="6" t="s">
        <v>392</v>
      </c>
      <c r="F138" t="s">
        <v>13</v>
      </c>
      <c r="G138" s="6" t="s">
        <v>39</v>
      </c>
      <c r="H138" s="6" t="s">
        <v>656</v>
      </c>
      <c r="I138" s="6" t="s">
        <v>1859</v>
      </c>
      <c r="J138" t="s">
        <v>98</v>
      </c>
      <c r="L138" s="6" t="s">
        <v>92</v>
      </c>
      <c r="M138" s="6" t="s">
        <v>17</v>
      </c>
      <c r="N138">
        <v>1</v>
      </c>
      <c r="O138">
        <v>0</v>
      </c>
      <c r="P138">
        <v>0</v>
      </c>
      <c r="Q138">
        <v>0</v>
      </c>
      <c r="R138" s="6">
        <v>1</v>
      </c>
      <c r="S138" s="6">
        <f t="shared" si="4"/>
        <v>2</v>
      </c>
      <c r="X138" s="6">
        <f t="shared" si="5"/>
        <v>137</v>
      </c>
      <c r="Y138">
        <v>137</v>
      </c>
    </row>
    <row r="139" spans="1:25" x14ac:dyDescent="0.35">
      <c r="A139" t="s">
        <v>389</v>
      </c>
      <c r="B139" t="s">
        <v>651</v>
      </c>
      <c r="C139" s="6" t="s">
        <v>19</v>
      </c>
      <c r="D139" s="6" t="s">
        <v>652</v>
      </c>
      <c r="E139" s="6" t="s">
        <v>392</v>
      </c>
      <c r="F139" t="s">
        <v>13</v>
      </c>
      <c r="G139" s="6" t="s">
        <v>39</v>
      </c>
      <c r="H139" s="6" t="s">
        <v>92</v>
      </c>
      <c r="I139" s="6" t="s">
        <v>92</v>
      </c>
      <c r="L139" s="6"/>
      <c r="M139" s="6" t="s">
        <v>42</v>
      </c>
      <c r="N139">
        <v>0</v>
      </c>
      <c r="O139">
        <v>1</v>
      </c>
      <c r="P139">
        <v>0</v>
      </c>
      <c r="Q139" s="6">
        <v>1</v>
      </c>
      <c r="R139" s="6">
        <v>1</v>
      </c>
      <c r="S139" s="6">
        <f t="shared" si="4"/>
        <v>3</v>
      </c>
      <c r="X139" s="6">
        <f t="shared" si="5"/>
        <v>138</v>
      </c>
      <c r="Y139">
        <v>138</v>
      </c>
    </row>
    <row r="140" spans="1:25" ht="58" x14ac:dyDescent="0.35">
      <c r="A140" t="s">
        <v>389</v>
      </c>
      <c r="B140" t="s">
        <v>651</v>
      </c>
      <c r="C140" s="6" t="s">
        <v>19</v>
      </c>
      <c r="D140" s="6" t="s">
        <v>652</v>
      </c>
      <c r="E140" s="6" t="s">
        <v>392</v>
      </c>
      <c r="F140" t="s">
        <v>13</v>
      </c>
      <c r="G140" s="6" t="s">
        <v>39</v>
      </c>
      <c r="H140" s="6" t="s">
        <v>28</v>
      </c>
      <c r="I140" s="6" t="s">
        <v>28</v>
      </c>
      <c r="L140" s="6"/>
      <c r="M140" s="6" t="s">
        <v>42</v>
      </c>
      <c r="N140">
        <v>0</v>
      </c>
      <c r="O140">
        <v>1</v>
      </c>
      <c r="P140">
        <v>0</v>
      </c>
      <c r="Q140" s="6">
        <v>0</v>
      </c>
      <c r="R140" s="6">
        <v>1</v>
      </c>
      <c r="S140" s="6">
        <f t="shared" si="4"/>
        <v>2</v>
      </c>
      <c r="X140" s="6">
        <f t="shared" si="5"/>
        <v>139</v>
      </c>
      <c r="Y140">
        <v>139</v>
      </c>
    </row>
    <row r="141" spans="1:25" x14ac:dyDescent="0.35">
      <c r="A141" t="s">
        <v>389</v>
      </c>
      <c r="B141" t="s">
        <v>651</v>
      </c>
      <c r="C141" s="6" t="s">
        <v>19</v>
      </c>
      <c r="D141" s="6" t="s">
        <v>652</v>
      </c>
      <c r="E141" s="6" t="s">
        <v>392</v>
      </c>
      <c r="F141" t="s">
        <v>13</v>
      </c>
      <c r="G141" s="6" t="s">
        <v>39</v>
      </c>
      <c r="H141" s="6" t="s">
        <v>657</v>
      </c>
      <c r="I141" s="6" t="s">
        <v>988</v>
      </c>
      <c r="J141" s="6"/>
      <c r="L141" s="6" t="s">
        <v>663</v>
      </c>
      <c r="M141" s="6" t="s">
        <v>17</v>
      </c>
      <c r="N141">
        <v>1</v>
      </c>
      <c r="O141">
        <v>0</v>
      </c>
      <c r="P141">
        <v>0</v>
      </c>
      <c r="Q141">
        <v>0</v>
      </c>
      <c r="R141" s="6">
        <v>1</v>
      </c>
      <c r="S141" s="6">
        <f t="shared" si="4"/>
        <v>2</v>
      </c>
      <c r="X141" s="6">
        <f t="shared" si="5"/>
        <v>140</v>
      </c>
      <c r="Y141">
        <v>140</v>
      </c>
    </row>
    <row r="142" spans="1:25" x14ac:dyDescent="0.35">
      <c r="A142" t="s">
        <v>389</v>
      </c>
      <c r="B142" t="s">
        <v>651</v>
      </c>
      <c r="C142" s="6" t="s">
        <v>19</v>
      </c>
      <c r="D142" t="s">
        <v>652</v>
      </c>
      <c r="E142" s="6" t="s">
        <v>392</v>
      </c>
      <c r="F142" t="s">
        <v>13</v>
      </c>
      <c r="G142" s="6" t="s">
        <v>39</v>
      </c>
      <c r="H142" t="s">
        <v>657</v>
      </c>
      <c r="I142" t="s">
        <v>382</v>
      </c>
      <c r="J142" s="6" t="s">
        <v>2513</v>
      </c>
      <c r="L142" t="s">
        <v>663</v>
      </c>
      <c r="M142" s="6" t="s">
        <v>17</v>
      </c>
      <c r="N142">
        <v>1</v>
      </c>
      <c r="O142">
        <v>0</v>
      </c>
      <c r="P142">
        <v>0</v>
      </c>
      <c r="Q142">
        <v>0</v>
      </c>
      <c r="R142" s="6">
        <v>1</v>
      </c>
      <c r="S142" s="6">
        <f t="shared" si="4"/>
        <v>2</v>
      </c>
      <c r="X142" s="6">
        <f t="shared" si="5"/>
        <v>141</v>
      </c>
      <c r="Y142">
        <v>141</v>
      </c>
    </row>
    <row r="143" spans="1:25" x14ac:dyDescent="0.35">
      <c r="A143" t="s">
        <v>389</v>
      </c>
      <c r="B143" t="s">
        <v>651</v>
      </c>
      <c r="C143" s="6" t="s">
        <v>19</v>
      </c>
      <c r="D143" t="s">
        <v>652</v>
      </c>
      <c r="E143" s="6" t="s">
        <v>392</v>
      </c>
      <c r="F143" t="s">
        <v>13</v>
      </c>
      <c r="G143" s="6" t="s">
        <v>39</v>
      </c>
      <c r="H143" t="s">
        <v>657</v>
      </c>
      <c r="I143" t="s">
        <v>762</v>
      </c>
      <c r="J143" s="6" t="s">
        <v>762</v>
      </c>
      <c r="L143" t="s">
        <v>663</v>
      </c>
      <c r="M143" s="6" t="s">
        <v>17</v>
      </c>
      <c r="N143">
        <v>1</v>
      </c>
      <c r="O143">
        <v>0</v>
      </c>
      <c r="P143">
        <v>0</v>
      </c>
      <c r="Q143">
        <v>0</v>
      </c>
      <c r="R143" s="6">
        <v>1</v>
      </c>
      <c r="S143" s="6">
        <f t="shared" si="4"/>
        <v>2</v>
      </c>
      <c r="X143" s="6">
        <f t="shared" si="5"/>
        <v>142</v>
      </c>
      <c r="Y143">
        <v>142</v>
      </c>
    </row>
    <row r="144" spans="1:25" ht="159.5" x14ac:dyDescent="0.35">
      <c r="A144" t="s">
        <v>389</v>
      </c>
      <c r="B144" t="s">
        <v>651</v>
      </c>
      <c r="C144" s="6" t="s">
        <v>19</v>
      </c>
      <c r="D144" t="s">
        <v>652</v>
      </c>
      <c r="E144" s="6" t="s">
        <v>392</v>
      </c>
      <c r="F144" t="s">
        <v>13</v>
      </c>
      <c r="G144" s="6" t="s">
        <v>39</v>
      </c>
      <c r="H144" s="6" t="s">
        <v>658</v>
      </c>
      <c r="I144" s="6" t="s">
        <v>169</v>
      </c>
      <c r="J144" s="6"/>
      <c r="L144" s="6" t="s">
        <v>663</v>
      </c>
      <c r="M144" s="6" t="s">
        <v>17</v>
      </c>
      <c r="N144">
        <v>0</v>
      </c>
      <c r="O144">
        <v>0</v>
      </c>
      <c r="P144">
        <v>0</v>
      </c>
      <c r="Q144">
        <v>1</v>
      </c>
      <c r="R144" s="6">
        <v>1</v>
      </c>
      <c r="S144" s="6">
        <f t="shared" si="4"/>
        <v>2</v>
      </c>
      <c r="X144" s="6">
        <f t="shared" si="5"/>
        <v>143</v>
      </c>
      <c r="Y144">
        <v>143</v>
      </c>
    </row>
    <row r="145" spans="1:25" x14ac:dyDescent="0.35">
      <c r="A145" t="s">
        <v>389</v>
      </c>
      <c r="B145" t="s">
        <v>651</v>
      </c>
      <c r="C145" s="6" t="s">
        <v>19</v>
      </c>
      <c r="D145" t="s">
        <v>652</v>
      </c>
      <c r="E145" s="6" t="s">
        <v>392</v>
      </c>
      <c r="F145" t="s">
        <v>13</v>
      </c>
      <c r="G145" s="6" t="s">
        <v>39</v>
      </c>
      <c r="H145" s="6" t="s">
        <v>658</v>
      </c>
      <c r="I145" s="6" t="s">
        <v>763</v>
      </c>
      <c r="J145" t="s">
        <v>2513</v>
      </c>
      <c r="L145" s="6" t="s">
        <v>663</v>
      </c>
      <c r="M145" s="6" t="s">
        <v>17</v>
      </c>
      <c r="N145">
        <v>1</v>
      </c>
      <c r="O145">
        <v>0</v>
      </c>
      <c r="P145">
        <v>0</v>
      </c>
      <c r="Q145">
        <v>0</v>
      </c>
      <c r="R145" s="6">
        <v>1</v>
      </c>
      <c r="S145" s="6">
        <f t="shared" si="4"/>
        <v>2</v>
      </c>
      <c r="X145" s="6">
        <f t="shared" si="5"/>
        <v>144</v>
      </c>
      <c r="Y145">
        <v>144</v>
      </c>
    </row>
    <row r="146" spans="1:25" x14ac:dyDescent="0.35">
      <c r="A146" t="s">
        <v>389</v>
      </c>
      <c r="B146" t="s">
        <v>651</v>
      </c>
      <c r="C146" s="6" t="s">
        <v>19</v>
      </c>
      <c r="D146" t="s">
        <v>652</v>
      </c>
      <c r="E146" s="6" t="s">
        <v>392</v>
      </c>
      <c r="F146" t="s">
        <v>13</v>
      </c>
      <c r="G146" s="6" t="s">
        <v>39</v>
      </c>
      <c r="H146" t="s">
        <v>13</v>
      </c>
      <c r="I146" t="s">
        <v>13</v>
      </c>
      <c r="L146" t="s">
        <v>661</v>
      </c>
      <c r="M146" t="s">
        <v>17</v>
      </c>
      <c r="N146">
        <v>1</v>
      </c>
      <c r="O146">
        <v>0</v>
      </c>
      <c r="P146">
        <v>0</v>
      </c>
      <c r="Q146">
        <v>0</v>
      </c>
      <c r="R146" s="6">
        <v>1</v>
      </c>
      <c r="S146" s="6">
        <f t="shared" si="4"/>
        <v>2</v>
      </c>
      <c r="X146" s="6">
        <f t="shared" si="5"/>
        <v>145</v>
      </c>
      <c r="Y146">
        <v>145</v>
      </c>
    </row>
    <row r="147" spans="1:25" x14ac:dyDescent="0.35">
      <c r="A147" t="s">
        <v>389</v>
      </c>
      <c r="B147" t="s">
        <v>651</v>
      </c>
      <c r="C147" s="6" t="s">
        <v>19</v>
      </c>
      <c r="D147" t="s">
        <v>652</v>
      </c>
      <c r="E147" s="6" t="s">
        <v>392</v>
      </c>
      <c r="F147" t="s">
        <v>13</v>
      </c>
      <c r="G147" s="6" t="s">
        <v>39</v>
      </c>
      <c r="H147" t="s">
        <v>659</v>
      </c>
      <c r="I147" t="s">
        <v>2151</v>
      </c>
      <c r="J147" s="2" t="s">
        <v>2513</v>
      </c>
      <c r="M147" t="s">
        <v>17</v>
      </c>
      <c r="N147">
        <v>1</v>
      </c>
      <c r="O147">
        <v>0</v>
      </c>
      <c r="P147">
        <v>0</v>
      </c>
      <c r="Q147">
        <v>0</v>
      </c>
      <c r="R147" s="6">
        <v>1</v>
      </c>
      <c r="S147" s="6">
        <f t="shared" si="4"/>
        <v>2</v>
      </c>
      <c r="X147" s="6">
        <f t="shared" si="5"/>
        <v>146</v>
      </c>
      <c r="Y147">
        <v>146</v>
      </c>
    </row>
    <row r="148" spans="1:25" x14ac:dyDescent="0.35">
      <c r="A148" t="s">
        <v>389</v>
      </c>
      <c r="B148" t="s">
        <v>651</v>
      </c>
      <c r="C148" s="6" t="s">
        <v>19</v>
      </c>
      <c r="D148" t="s">
        <v>652</v>
      </c>
      <c r="E148" s="6" t="s">
        <v>392</v>
      </c>
      <c r="F148" t="s">
        <v>13</v>
      </c>
      <c r="G148" s="6" t="s">
        <v>39</v>
      </c>
      <c r="H148" t="s">
        <v>660</v>
      </c>
      <c r="I148" t="s">
        <v>2193</v>
      </c>
      <c r="J148" s="6"/>
      <c r="L148" t="s">
        <v>13</v>
      </c>
      <c r="M148" t="s">
        <v>42</v>
      </c>
      <c r="N148">
        <v>0</v>
      </c>
      <c r="O148">
        <v>1</v>
      </c>
      <c r="P148">
        <v>0</v>
      </c>
      <c r="Q148" s="6">
        <v>0</v>
      </c>
      <c r="R148" s="6">
        <v>1</v>
      </c>
      <c r="S148" s="6">
        <f t="shared" si="4"/>
        <v>2</v>
      </c>
      <c r="X148" s="6">
        <f t="shared" si="5"/>
        <v>147</v>
      </c>
      <c r="Y148">
        <v>147</v>
      </c>
    </row>
    <row r="149" spans="1:25" x14ac:dyDescent="0.35">
      <c r="A149" t="s">
        <v>389</v>
      </c>
      <c r="B149" t="s">
        <v>651</v>
      </c>
      <c r="C149" s="6" t="s">
        <v>19</v>
      </c>
      <c r="D149" t="s">
        <v>652</v>
      </c>
      <c r="E149" s="6" t="s">
        <v>392</v>
      </c>
      <c r="F149" t="s">
        <v>13</v>
      </c>
      <c r="G149" s="6" t="s">
        <v>39</v>
      </c>
      <c r="H149" t="s">
        <v>662</v>
      </c>
      <c r="I149" s="6" t="s">
        <v>702</v>
      </c>
      <c r="J149" s="6" t="s">
        <v>702</v>
      </c>
      <c r="L149" t="s">
        <v>660</v>
      </c>
      <c r="M149" t="s">
        <v>17</v>
      </c>
      <c r="N149">
        <v>1</v>
      </c>
      <c r="O149">
        <v>0</v>
      </c>
      <c r="P149">
        <v>0</v>
      </c>
      <c r="Q149">
        <v>0</v>
      </c>
      <c r="R149" s="6">
        <v>1</v>
      </c>
      <c r="S149" s="6">
        <f t="shared" si="4"/>
        <v>2</v>
      </c>
      <c r="X149" s="6">
        <f t="shared" si="5"/>
        <v>148</v>
      </c>
      <c r="Y149">
        <v>148</v>
      </c>
    </row>
    <row r="150" spans="1:25" x14ac:dyDescent="0.35">
      <c r="A150" t="s">
        <v>389</v>
      </c>
      <c r="B150" t="s">
        <v>651</v>
      </c>
      <c r="C150" s="6" t="s">
        <v>19</v>
      </c>
      <c r="D150" t="s">
        <v>652</v>
      </c>
      <c r="E150" s="6" t="s">
        <v>392</v>
      </c>
      <c r="F150" t="s">
        <v>13</v>
      </c>
      <c r="G150" s="6" t="s">
        <v>39</v>
      </c>
      <c r="H150" t="s">
        <v>663</v>
      </c>
      <c r="I150" t="s">
        <v>663</v>
      </c>
      <c r="J150" s="2" t="s">
        <v>664</v>
      </c>
      <c r="L150" t="s">
        <v>664</v>
      </c>
      <c r="M150" t="s">
        <v>664</v>
      </c>
      <c r="N150">
        <v>1</v>
      </c>
      <c r="O150">
        <v>0</v>
      </c>
      <c r="P150">
        <v>0</v>
      </c>
      <c r="Q150">
        <v>0</v>
      </c>
      <c r="R150" s="6">
        <v>1</v>
      </c>
      <c r="S150" s="6">
        <f t="shared" si="4"/>
        <v>2</v>
      </c>
      <c r="X150" s="6">
        <f t="shared" si="5"/>
        <v>149</v>
      </c>
      <c r="Y150">
        <v>149</v>
      </c>
    </row>
    <row r="151" spans="1:25" x14ac:dyDescent="0.35">
      <c r="A151" t="s">
        <v>389</v>
      </c>
      <c r="B151" t="s">
        <v>651</v>
      </c>
      <c r="C151" s="6" t="s">
        <v>19</v>
      </c>
      <c r="D151" t="s">
        <v>652</v>
      </c>
      <c r="E151" s="6" t="s">
        <v>392</v>
      </c>
      <c r="F151" t="s">
        <v>13</v>
      </c>
      <c r="G151" s="6" t="s">
        <v>39</v>
      </c>
      <c r="H151" t="s">
        <v>664</v>
      </c>
      <c r="I151" t="s">
        <v>664</v>
      </c>
      <c r="J151" s="6" t="s">
        <v>664</v>
      </c>
      <c r="L151" t="s">
        <v>666</v>
      </c>
      <c r="M151" t="s">
        <v>664</v>
      </c>
      <c r="N151">
        <v>1</v>
      </c>
      <c r="O151">
        <v>0</v>
      </c>
      <c r="P151">
        <v>0</v>
      </c>
      <c r="Q151">
        <v>0</v>
      </c>
      <c r="R151" s="6">
        <v>1</v>
      </c>
      <c r="S151" s="6">
        <f t="shared" si="4"/>
        <v>2</v>
      </c>
      <c r="X151" s="6">
        <f t="shared" si="5"/>
        <v>150</v>
      </c>
      <c r="Y151">
        <v>150</v>
      </c>
    </row>
    <row r="152" spans="1:25" x14ac:dyDescent="0.35">
      <c r="A152" t="s">
        <v>389</v>
      </c>
      <c r="B152" t="s">
        <v>651</v>
      </c>
      <c r="C152" s="6" t="s">
        <v>19</v>
      </c>
      <c r="D152" t="s">
        <v>652</v>
      </c>
      <c r="E152" s="6" t="s">
        <v>392</v>
      </c>
      <c r="F152" t="s">
        <v>13</v>
      </c>
      <c r="G152" s="6" t="s">
        <v>39</v>
      </c>
      <c r="H152" t="s">
        <v>668</v>
      </c>
      <c r="I152" t="s">
        <v>665</v>
      </c>
      <c r="J152" s="6"/>
      <c r="L152" t="s">
        <v>667</v>
      </c>
      <c r="M152" t="s">
        <v>17</v>
      </c>
      <c r="N152">
        <v>1</v>
      </c>
      <c r="O152">
        <v>0</v>
      </c>
      <c r="P152">
        <v>0</v>
      </c>
      <c r="Q152">
        <v>0</v>
      </c>
      <c r="R152" s="6">
        <v>1</v>
      </c>
      <c r="S152" s="6">
        <f t="shared" si="4"/>
        <v>2</v>
      </c>
      <c r="X152" s="6">
        <f t="shared" si="5"/>
        <v>151</v>
      </c>
      <c r="Y152">
        <v>151</v>
      </c>
    </row>
    <row r="153" spans="1:25" x14ac:dyDescent="0.35">
      <c r="A153" t="s">
        <v>389</v>
      </c>
      <c r="B153" t="s">
        <v>651</v>
      </c>
      <c r="C153" s="6" t="s">
        <v>19</v>
      </c>
      <c r="D153" t="s">
        <v>652</v>
      </c>
      <c r="E153" s="6" t="s">
        <v>392</v>
      </c>
      <c r="F153" t="s">
        <v>13</v>
      </c>
      <c r="G153" s="6" t="s">
        <v>39</v>
      </c>
      <c r="H153" t="s">
        <v>590</v>
      </c>
      <c r="I153" s="6" t="s">
        <v>146</v>
      </c>
      <c r="J153" s="2" t="s">
        <v>590</v>
      </c>
      <c r="L153" t="s">
        <v>667</v>
      </c>
      <c r="M153" t="s">
        <v>17</v>
      </c>
      <c r="N153">
        <v>1</v>
      </c>
      <c r="O153">
        <v>0</v>
      </c>
      <c r="P153">
        <v>0</v>
      </c>
      <c r="Q153">
        <v>0</v>
      </c>
      <c r="R153" s="6">
        <v>1</v>
      </c>
      <c r="S153" s="6">
        <f t="shared" si="4"/>
        <v>2</v>
      </c>
      <c r="X153" s="6">
        <f t="shared" si="5"/>
        <v>152</v>
      </c>
      <c r="Y153">
        <v>152</v>
      </c>
    </row>
    <row r="154" spans="1:25" x14ac:dyDescent="0.35">
      <c r="A154" t="s">
        <v>389</v>
      </c>
      <c r="B154" t="s">
        <v>651</v>
      </c>
      <c r="C154" s="6" t="s">
        <v>19</v>
      </c>
      <c r="D154" t="s">
        <v>652</v>
      </c>
      <c r="E154" s="6" t="s">
        <v>392</v>
      </c>
      <c r="F154" t="s">
        <v>13</v>
      </c>
      <c r="G154" s="6" t="s">
        <v>39</v>
      </c>
      <c r="H154" t="s">
        <v>669</v>
      </c>
      <c r="I154" t="s">
        <v>765</v>
      </c>
      <c r="J154" s="6"/>
      <c r="L154" t="s">
        <v>667</v>
      </c>
      <c r="M154" t="s">
        <v>17</v>
      </c>
      <c r="N154">
        <v>1</v>
      </c>
      <c r="O154">
        <v>0</v>
      </c>
      <c r="P154">
        <v>0</v>
      </c>
      <c r="Q154">
        <v>0</v>
      </c>
      <c r="R154" s="6">
        <v>1</v>
      </c>
      <c r="S154" s="6">
        <f t="shared" si="4"/>
        <v>2</v>
      </c>
      <c r="X154" s="6">
        <f t="shared" si="5"/>
        <v>153</v>
      </c>
      <c r="Y154">
        <v>153</v>
      </c>
    </row>
    <row r="155" spans="1:25" x14ac:dyDescent="0.35">
      <c r="A155" t="s">
        <v>389</v>
      </c>
      <c r="B155" t="s">
        <v>651</v>
      </c>
      <c r="C155" s="6" t="s">
        <v>19</v>
      </c>
      <c r="D155" t="s">
        <v>652</v>
      </c>
      <c r="E155" s="6" t="s">
        <v>392</v>
      </c>
      <c r="F155" t="s">
        <v>13</v>
      </c>
      <c r="G155" s="6" t="s">
        <v>39</v>
      </c>
      <c r="H155" t="s">
        <v>669</v>
      </c>
      <c r="I155" t="s">
        <v>764</v>
      </c>
      <c r="J155" s="6" t="s">
        <v>2511</v>
      </c>
      <c r="L155" t="s">
        <v>667</v>
      </c>
      <c r="M155" t="s">
        <v>17</v>
      </c>
      <c r="N155">
        <v>1</v>
      </c>
      <c r="O155">
        <v>0</v>
      </c>
      <c r="P155">
        <v>0</v>
      </c>
      <c r="Q155">
        <v>0</v>
      </c>
      <c r="R155" s="6">
        <v>1</v>
      </c>
      <c r="S155" s="6">
        <f t="shared" si="4"/>
        <v>2</v>
      </c>
      <c r="X155" s="6">
        <f t="shared" si="5"/>
        <v>154</v>
      </c>
      <c r="Y155">
        <v>154</v>
      </c>
    </row>
    <row r="156" spans="1:25" x14ac:dyDescent="0.35">
      <c r="A156" t="s">
        <v>389</v>
      </c>
      <c r="B156" t="s">
        <v>651</v>
      </c>
      <c r="C156" s="6" t="s">
        <v>19</v>
      </c>
      <c r="D156" t="s">
        <v>652</v>
      </c>
      <c r="E156" s="6" t="s">
        <v>392</v>
      </c>
      <c r="F156" t="s">
        <v>13</v>
      </c>
      <c r="G156" s="6" t="s">
        <v>39</v>
      </c>
      <c r="H156" t="s">
        <v>670</v>
      </c>
      <c r="I156" t="s">
        <v>766</v>
      </c>
      <c r="J156" s="6"/>
      <c r="L156" t="s">
        <v>667</v>
      </c>
      <c r="M156" t="s">
        <v>17</v>
      </c>
      <c r="N156">
        <v>1</v>
      </c>
      <c r="O156">
        <v>0</v>
      </c>
      <c r="P156">
        <v>0</v>
      </c>
      <c r="Q156">
        <v>0</v>
      </c>
      <c r="R156" s="6">
        <v>1</v>
      </c>
      <c r="S156" s="6">
        <f t="shared" si="4"/>
        <v>2</v>
      </c>
      <c r="X156" s="6">
        <f t="shared" si="5"/>
        <v>155</v>
      </c>
      <c r="Y156">
        <v>155</v>
      </c>
    </row>
    <row r="157" spans="1:25" x14ac:dyDescent="0.35">
      <c r="A157" t="s">
        <v>389</v>
      </c>
      <c r="B157" t="s">
        <v>651</v>
      </c>
      <c r="C157" s="6" t="s">
        <v>19</v>
      </c>
      <c r="D157" t="s">
        <v>652</v>
      </c>
      <c r="E157" s="6" t="s">
        <v>392</v>
      </c>
      <c r="F157" t="s">
        <v>13</v>
      </c>
      <c r="G157" s="6" t="s">
        <v>39</v>
      </c>
      <c r="H157" t="s">
        <v>670</v>
      </c>
      <c r="I157" t="s">
        <v>767</v>
      </c>
      <c r="J157" s="6"/>
      <c r="L157" t="s">
        <v>667</v>
      </c>
      <c r="M157" t="s">
        <v>17</v>
      </c>
      <c r="N157">
        <v>1</v>
      </c>
      <c r="O157">
        <v>0</v>
      </c>
      <c r="P157">
        <v>0</v>
      </c>
      <c r="Q157">
        <v>0</v>
      </c>
      <c r="R157" s="6">
        <v>1</v>
      </c>
      <c r="S157" s="6">
        <f t="shared" si="4"/>
        <v>2</v>
      </c>
      <c r="X157" s="6">
        <f t="shared" si="5"/>
        <v>156</v>
      </c>
      <c r="Y157">
        <v>156</v>
      </c>
    </row>
    <row r="158" spans="1:25" s="6" customFormat="1" x14ac:dyDescent="0.35">
      <c r="A158" s="6" t="s">
        <v>389</v>
      </c>
      <c r="B158" s="6" t="s">
        <v>651</v>
      </c>
      <c r="C158" s="6" t="s">
        <v>19</v>
      </c>
      <c r="D158" s="6" t="s">
        <v>652</v>
      </c>
      <c r="E158" s="6" t="s">
        <v>392</v>
      </c>
      <c r="F158" s="6" t="s">
        <v>13</v>
      </c>
      <c r="G158" s="6" t="s">
        <v>39</v>
      </c>
      <c r="H158" s="6" t="s">
        <v>670</v>
      </c>
      <c r="I158" s="6" t="s">
        <v>1188</v>
      </c>
      <c r="L158" s="6" t="s">
        <v>667</v>
      </c>
      <c r="M158" s="6" t="s">
        <v>17</v>
      </c>
      <c r="N158" s="6">
        <v>1</v>
      </c>
      <c r="O158" s="6">
        <v>0</v>
      </c>
      <c r="P158" s="6">
        <v>0</v>
      </c>
      <c r="Q158" s="6">
        <v>0</v>
      </c>
      <c r="R158" s="6">
        <v>1</v>
      </c>
      <c r="S158" s="6">
        <f t="shared" si="4"/>
        <v>2</v>
      </c>
      <c r="X158" s="6">
        <f t="shared" si="5"/>
        <v>157</v>
      </c>
      <c r="Y158" s="6">
        <v>157</v>
      </c>
    </row>
    <row r="159" spans="1:25" x14ac:dyDescent="0.35">
      <c r="A159" t="s">
        <v>389</v>
      </c>
      <c r="B159" t="s">
        <v>651</v>
      </c>
      <c r="C159" s="6" t="s">
        <v>19</v>
      </c>
      <c r="D159" t="s">
        <v>652</v>
      </c>
      <c r="E159" s="6" t="s">
        <v>392</v>
      </c>
      <c r="F159" t="s">
        <v>13</v>
      </c>
      <c r="G159" s="6" t="s">
        <v>39</v>
      </c>
      <c r="H159" t="s">
        <v>670</v>
      </c>
      <c r="I159" t="s">
        <v>672</v>
      </c>
      <c r="J159" s="6" t="s">
        <v>450</v>
      </c>
      <c r="L159" t="s">
        <v>667</v>
      </c>
      <c r="M159" t="s">
        <v>17</v>
      </c>
      <c r="N159">
        <v>1</v>
      </c>
      <c r="O159">
        <v>0</v>
      </c>
      <c r="P159">
        <v>0</v>
      </c>
      <c r="Q159">
        <v>0</v>
      </c>
      <c r="R159" s="6">
        <v>1</v>
      </c>
      <c r="S159" s="6">
        <f t="shared" si="4"/>
        <v>2</v>
      </c>
      <c r="X159" s="6">
        <f t="shared" si="5"/>
        <v>158</v>
      </c>
      <c r="Y159">
        <v>158</v>
      </c>
    </row>
    <row r="160" spans="1:25" x14ac:dyDescent="0.35">
      <c r="A160" t="s">
        <v>389</v>
      </c>
      <c r="B160" t="s">
        <v>651</v>
      </c>
      <c r="C160" s="6" t="s">
        <v>19</v>
      </c>
      <c r="D160" t="s">
        <v>652</v>
      </c>
      <c r="E160" s="6" t="s">
        <v>392</v>
      </c>
      <c r="F160" t="s">
        <v>13</v>
      </c>
      <c r="G160" s="6" t="s">
        <v>39</v>
      </c>
      <c r="H160" t="s">
        <v>671</v>
      </c>
      <c r="I160" t="s">
        <v>671</v>
      </c>
      <c r="J160" s="6"/>
      <c r="L160" t="s">
        <v>672</v>
      </c>
      <c r="M160" t="s">
        <v>17</v>
      </c>
      <c r="N160">
        <v>1</v>
      </c>
      <c r="O160">
        <v>0</v>
      </c>
      <c r="P160">
        <v>0</v>
      </c>
      <c r="Q160">
        <v>0</v>
      </c>
      <c r="R160" s="6">
        <v>1</v>
      </c>
      <c r="S160" s="6">
        <f t="shared" si="4"/>
        <v>2</v>
      </c>
      <c r="X160" s="6">
        <f t="shared" si="5"/>
        <v>159</v>
      </c>
      <c r="Y160">
        <v>159</v>
      </c>
    </row>
    <row r="161" spans="1:25" x14ac:dyDescent="0.35">
      <c r="A161" t="s">
        <v>389</v>
      </c>
      <c r="B161" t="s">
        <v>651</v>
      </c>
      <c r="C161" s="6" t="s">
        <v>19</v>
      </c>
      <c r="D161" t="s">
        <v>652</v>
      </c>
      <c r="E161" s="6" t="s">
        <v>392</v>
      </c>
      <c r="F161" t="s">
        <v>13</v>
      </c>
      <c r="G161" s="6" t="s">
        <v>39</v>
      </c>
      <c r="H161" t="s">
        <v>673</v>
      </c>
      <c r="I161" t="s">
        <v>673</v>
      </c>
      <c r="L161" t="s">
        <v>674</v>
      </c>
      <c r="M161" t="s">
        <v>17</v>
      </c>
      <c r="N161">
        <v>1</v>
      </c>
      <c r="O161">
        <v>0</v>
      </c>
      <c r="P161">
        <v>0</v>
      </c>
      <c r="Q161">
        <v>0</v>
      </c>
      <c r="R161" s="6">
        <v>1</v>
      </c>
      <c r="S161" s="6">
        <f t="shared" si="4"/>
        <v>2</v>
      </c>
      <c r="X161" s="6">
        <f t="shared" si="5"/>
        <v>160</v>
      </c>
      <c r="Y161">
        <v>160</v>
      </c>
    </row>
    <row r="162" spans="1:25" x14ac:dyDescent="0.35">
      <c r="A162" t="s">
        <v>389</v>
      </c>
      <c r="B162" t="s">
        <v>651</v>
      </c>
      <c r="C162" s="6" t="s">
        <v>19</v>
      </c>
      <c r="D162" t="s">
        <v>652</v>
      </c>
      <c r="E162" s="6" t="s">
        <v>392</v>
      </c>
      <c r="F162" t="s">
        <v>13</v>
      </c>
      <c r="G162" s="6" t="s">
        <v>39</v>
      </c>
      <c r="H162" t="s">
        <v>329</v>
      </c>
      <c r="I162" t="s">
        <v>329</v>
      </c>
      <c r="J162" s="6"/>
      <c r="M162" t="s">
        <v>17</v>
      </c>
      <c r="N162">
        <v>1</v>
      </c>
      <c r="O162">
        <v>0</v>
      </c>
      <c r="P162">
        <v>0</v>
      </c>
      <c r="Q162">
        <v>0</v>
      </c>
      <c r="R162" s="6">
        <v>1</v>
      </c>
      <c r="S162" s="6">
        <f t="shared" si="4"/>
        <v>2</v>
      </c>
      <c r="X162" s="6">
        <f t="shared" si="5"/>
        <v>161</v>
      </c>
      <c r="Y162">
        <v>161</v>
      </c>
    </row>
    <row r="163" spans="1:25" x14ac:dyDescent="0.35">
      <c r="A163" t="s">
        <v>389</v>
      </c>
      <c r="B163" t="s">
        <v>651</v>
      </c>
      <c r="C163" s="6" t="s">
        <v>19</v>
      </c>
      <c r="D163" t="s">
        <v>652</v>
      </c>
      <c r="E163" s="6" t="s">
        <v>392</v>
      </c>
      <c r="F163" t="s">
        <v>13</v>
      </c>
      <c r="G163" s="6" t="s">
        <v>39</v>
      </c>
      <c r="H163" t="s">
        <v>675</v>
      </c>
      <c r="I163" t="s">
        <v>868</v>
      </c>
      <c r="J163" s="6"/>
      <c r="M163" t="s">
        <v>17</v>
      </c>
      <c r="N163">
        <v>1</v>
      </c>
      <c r="O163">
        <v>0</v>
      </c>
      <c r="P163">
        <v>0</v>
      </c>
      <c r="Q163">
        <v>0</v>
      </c>
      <c r="R163" s="6">
        <v>1</v>
      </c>
      <c r="S163" s="6">
        <f t="shared" si="4"/>
        <v>2</v>
      </c>
      <c r="X163" s="6">
        <f t="shared" si="5"/>
        <v>162</v>
      </c>
      <c r="Y163">
        <v>162</v>
      </c>
    </row>
    <row r="164" spans="1:25" x14ac:dyDescent="0.35">
      <c r="A164" t="s">
        <v>389</v>
      </c>
      <c r="B164" t="s">
        <v>651</v>
      </c>
      <c r="C164" s="6" t="s">
        <v>19</v>
      </c>
      <c r="D164" t="s">
        <v>652</v>
      </c>
      <c r="E164" s="6" t="s">
        <v>392</v>
      </c>
      <c r="F164" t="s">
        <v>13</v>
      </c>
      <c r="G164" s="6" t="s">
        <v>39</v>
      </c>
      <c r="H164" t="s">
        <v>676</v>
      </c>
      <c r="I164" t="s">
        <v>863</v>
      </c>
      <c r="J164" s="2" t="s">
        <v>741</v>
      </c>
      <c r="M164" t="s">
        <v>17</v>
      </c>
      <c r="N164">
        <v>1</v>
      </c>
      <c r="O164">
        <v>0</v>
      </c>
      <c r="P164">
        <v>0</v>
      </c>
      <c r="Q164">
        <v>1</v>
      </c>
      <c r="R164" s="6">
        <v>1</v>
      </c>
      <c r="S164" s="6">
        <f t="shared" si="4"/>
        <v>3</v>
      </c>
      <c r="X164" s="6">
        <f t="shared" si="5"/>
        <v>163</v>
      </c>
      <c r="Y164">
        <v>163</v>
      </c>
    </row>
    <row r="165" spans="1:25" x14ac:dyDescent="0.35">
      <c r="A165" t="s">
        <v>389</v>
      </c>
      <c r="B165" t="s">
        <v>651</v>
      </c>
      <c r="C165" s="6" t="s">
        <v>19</v>
      </c>
      <c r="D165" t="s">
        <v>652</v>
      </c>
      <c r="E165" s="6" t="s">
        <v>392</v>
      </c>
      <c r="F165" t="s">
        <v>13</v>
      </c>
      <c r="G165" s="6" t="s">
        <v>39</v>
      </c>
      <c r="H165" t="s">
        <v>677</v>
      </c>
      <c r="I165" t="s">
        <v>772</v>
      </c>
      <c r="J165" s="6"/>
      <c r="M165" t="s">
        <v>17</v>
      </c>
      <c r="N165">
        <v>1</v>
      </c>
      <c r="O165">
        <v>0</v>
      </c>
      <c r="P165">
        <v>0</v>
      </c>
      <c r="Q165">
        <v>0</v>
      </c>
      <c r="R165" s="6">
        <v>1</v>
      </c>
      <c r="S165" s="6">
        <f t="shared" si="4"/>
        <v>2</v>
      </c>
      <c r="X165" s="6">
        <f t="shared" si="5"/>
        <v>164</v>
      </c>
      <c r="Y165">
        <v>164</v>
      </c>
    </row>
    <row r="166" spans="1:25" x14ac:dyDescent="0.35">
      <c r="A166" t="s">
        <v>389</v>
      </c>
      <c r="B166" t="s">
        <v>651</v>
      </c>
      <c r="C166" s="6" t="s">
        <v>19</v>
      </c>
      <c r="D166" t="s">
        <v>652</v>
      </c>
      <c r="E166" s="6" t="s">
        <v>392</v>
      </c>
      <c r="F166" t="s">
        <v>13</v>
      </c>
      <c r="G166" s="6" t="s">
        <v>39</v>
      </c>
      <c r="H166" t="s">
        <v>677</v>
      </c>
      <c r="I166" t="s">
        <v>774</v>
      </c>
      <c r="J166" s="2" t="s">
        <v>2515</v>
      </c>
      <c r="M166" t="s">
        <v>17</v>
      </c>
      <c r="N166">
        <v>1</v>
      </c>
      <c r="O166">
        <v>0</v>
      </c>
      <c r="P166">
        <v>0</v>
      </c>
      <c r="Q166">
        <v>0</v>
      </c>
      <c r="R166" s="6">
        <v>1</v>
      </c>
      <c r="S166" s="6">
        <f t="shared" si="4"/>
        <v>2</v>
      </c>
      <c r="X166" s="6">
        <f t="shared" si="5"/>
        <v>165</v>
      </c>
      <c r="Y166">
        <v>165</v>
      </c>
    </row>
    <row r="167" spans="1:25" x14ac:dyDescent="0.35">
      <c r="A167" t="s">
        <v>389</v>
      </c>
      <c r="B167" t="s">
        <v>651</v>
      </c>
      <c r="C167" s="6" t="s">
        <v>19</v>
      </c>
      <c r="D167" t="s">
        <v>652</v>
      </c>
      <c r="E167" s="6" t="s">
        <v>392</v>
      </c>
      <c r="F167" t="s">
        <v>13</v>
      </c>
      <c r="G167" s="6" t="s">
        <v>39</v>
      </c>
      <c r="H167" t="s">
        <v>677</v>
      </c>
      <c r="I167" t="s">
        <v>773</v>
      </c>
      <c r="J167" s="6"/>
      <c r="M167" t="s">
        <v>17</v>
      </c>
      <c r="N167">
        <v>1</v>
      </c>
      <c r="O167">
        <v>0</v>
      </c>
      <c r="P167">
        <v>0</v>
      </c>
      <c r="Q167">
        <v>0</v>
      </c>
      <c r="R167" s="6">
        <v>1</v>
      </c>
      <c r="S167" s="6">
        <f t="shared" si="4"/>
        <v>2</v>
      </c>
      <c r="X167" s="6">
        <f t="shared" si="5"/>
        <v>166</v>
      </c>
      <c r="Y167">
        <v>166</v>
      </c>
    </row>
    <row r="168" spans="1:25" x14ac:dyDescent="0.35">
      <c r="A168" t="s">
        <v>389</v>
      </c>
      <c r="B168" t="s">
        <v>651</v>
      </c>
      <c r="C168" s="6" t="s">
        <v>19</v>
      </c>
      <c r="D168" t="s">
        <v>652</v>
      </c>
      <c r="E168" s="6" t="s">
        <v>392</v>
      </c>
      <c r="F168" t="s">
        <v>13</v>
      </c>
      <c r="G168" s="6" t="s">
        <v>39</v>
      </c>
      <c r="H168" t="s">
        <v>678</v>
      </c>
      <c r="I168" t="s">
        <v>775</v>
      </c>
      <c r="J168" s="6" t="s">
        <v>2517</v>
      </c>
      <c r="M168" t="s">
        <v>17</v>
      </c>
      <c r="N168">
        <v>1</v>
      </c>
      <c r="O168">
        <v>0</v>
      </c>
      <c r="P168">
        <v>0</v>
      </c>
      <c r="Q168">
        <v>0</v>
      </c>
      <c r="R168" s="6">
        <v>1</v>
      </c>
      <c r="S168" s="6">
        <f t="shared" si="4"/>
        <v>2</v>
      </c>
      <c r="X168" s="6">
        <f t="shared" si="5"/>
        <v>167</v>
      </c>
      <c r="Y168">
        <v>167</v>
      </c>
    </row>
    <row r="169" spans="1:25" x14ac:dyDescent="0.35">
      <c r="A169" t="s">
        <v>389</v>
      </c>
      <c r="B169" t="s">
        <v>651</v>
      </c>
      <c r="C169" s="6" t="s">
        <v>19</v>
      </c>
      <c r="D169" t="s">
        <v>652</v>
      </c>
      <c r="E169" s="6" t="s">
        <v>392</v>
      </c>
      <c r="F169" t="s">
        <v>13</v>
      </c>
      <c r="G169" s="6" t="s">
        <v>39</v>
      </c>
      <c r="H169" t="s">
        <v>678</v>
      </c>
      <c r="I169" t="s">
        <v>776</v>
      </c>
      <c r="J169" s="6"/>
      <c r="M169" t="s">
        <v>17</v>
      </c>
      <c r="N169">
        <v>1</v>
      </c>
      <c r="O169">
        <v>0</v>
      </c>
      <c r="P169">
        <v>0</v>
      </c>
      <c r="Q169">
        <v>0</v>
      </c>
      <c r="R169" s="6">
        <v>1</v>
      </c>
      <c r="S169" s="6">
        <f t="shared" si="4"/>
        <v>2</v>
      </c>
      <c r="X169" s="6">
        <f t="shared" si="5"/>
        <v>168</v>
      </c>
      <c r="Y169">
        <v>168</v>
      </c>
    </row>
    <row r="170" spans="1:25" x14ac:dyDescent="0.35">
      <c r="A170" t="s">
        <v>389</v>
      </c>
      <c r="B170" t="s">
        <v>651</v>
      </c>
      <c r="C170" s="6" t="s">
        <v>19</v>
      </c>
      <c r="D170" t="s">
        <v>652</v>
      </c>
      <c r="E170" s="6" t="s">
        <v>392</v>
      </c>
      <c r="F170" t="s">
        <v>13</v>
      </c>
      <c r="G170" s="6" t="s">
        <v>39</v>
      </c>
      <c r="H170" t="s">
        <v>679</v>
      </c>
      <c r="I170" t="s">
        <v>777</v>
      </c>
      <c r="J170" s="6" t="s">
        <v>2515</v>
      </c>
      <c r="L170" t="s">
        <v>698</v>
      </c>
      <c r="M170" t="s">
        <v>17</v>
      </c>
      <c r="N170">
        <v>1</v>
      </c>
      <c r="O170">
        <v>0</v>
      </c>
      <c r="P170">
        <v>0</v>
      </c>
      <c r="Q170">
        <v>0</v>
      </c>
      <c r="R170" s="6">
        <v>1</v>
      </c>
      <c r="S170" s="6">
        <f t="shared" si="4"/>
        <v>2</v>
      </c>
      <c r="X170" s="6">
        <f t="shared" si="5"/>
        <v>169</v>
      </c>
      <c r="Y170">
        <v>169</v>
      </c>
    </row>
    <row r="171" spans="1:25" x14ac:dyDescent="0.35">
      <c r="A171" t="s">
        <v>389</v>
      </c>
      <c r="B171" t="s">
        <v>651</v>
      </c>
      <c r="C171" s="6" t="s">
        <v>19</v>
      </c>
      <c r="D171" t="s">
        <v>652</v>
      </c>
      <c r="E171" s="6" t="s">
        <v>392</v>
      </c>
      <c r="F171" t="s">
        <v>13</v>
      </c>
      <c r="G171" s="6" t="s">
        <v>39</v>
      </c>
      <c r="H171" t="s">
        <v>680</v>
      </c>
      <c r="I171" t="s">
        <v>680</v>
      </c>
      <c r="J171" s="6" t="s">
        <v>1113</v>
      </c>
      <c r="L171" t="s">
        <v>698</v>
      </c>
      <c r="M171" t="s">
        <v>17</v>
      </c>
      <c r="N171">
        <v>1</v>
      </c>
      <c r="O171">
        <v>0</v>
      </c>
      <c r="P171">
        <v>0</v>
      </c>
      <c r="Q171">
        <v>0</v>
      </c>
      <c r="R171" s="6">
        <v>1</v>
      </c>
      <c r="S171" s="6">
        <f t="shared" si="4"/>
        <v>2</v>
      </c>
      <c r="X171" s="6">
        <f t="shared" si="5"/>
        <v>170</v>
      </c>
      <c r="Y171">
        <v>170</v>
      </c>
    </row>
    <row r="172" spans="1:25" x14ac:dyDescent="0.35">
      <c r="A172" t="s">
        <v>389</v>
      </c>
      <c r="B172" t="s">
        <v>651</v>
      </c>
      <c r="C172" s="6" t="s">
        <v>19</v>
      </c>
      <c r="D172" t="s">
        <v>652</v>
      </c>
      <c r="E172" s="6" t="s">
        <v>392</v>
      </c>
      <c r="F172" t="s">
        <v>13</v>
      </c>
      <c r="G172" s="6" t="s">
        <v>39</v>
      </c>
      <c r="H172" t="s">
        <v>681</v>
      </c>
      <c r="I172" t="s">
        <v>778</v>
      </c>
      <c r="J172" s="6"/>
      <c r="L172" t="s">
        <v>684</v>
      </c>
      <c r="M172" t="s">
        <v>17</v>
      </c>
      <c r="N172">
        <v>1</v>
      </c>
      <c r="O172">
        <v>0</v>
      </c>
      <c r="P172">
        <v>0</v>
      </c>
      <c r="Q172">
        <v>0</v>
      </c>
      <c r="R172" s="6">
        <v>1</v>
      </c>
      <c r="S172" s="6">
        <f t="shared" si="4"/>
        <v>2</v>
      </c>
      <c r="X172" s="6">
        <f t="shared" si="5"/>
        <v>171</v>
      </c>
      <c r="Y172">
        <v>171</v>
      </c>
    </row>
    <row r="173" spans="1:25" x14ac:dyDescent="0.35">
      <c r="A173" t="s">
        <v>389</v>
      </c>
      <c r="B173" t="s">
        <v>651</v>
      </c>
      <c r="C173" s="6" t="s">
        <v>19</v>
      </c>
      <c r="D173" t="s">
        <v>652</v>
      </c>
      <c r="E173" s="6" t="s">
        <v>392</v>
      </c>
      <c r="F173" t="s">
        <v>13</v>
      </c>
      <c r="G173" s="6" t="s">
        <v>39</v>
      </c>
      <c r="H173" t="s">
        <v>682</v>
      </c>
      <c r="I173" t="s">
        <v>769</v>
      </c>
      <c r="J173" s="6"/>
      <c r="L173" t="s">
        <v>684</v>
      </c>
      <c r="M173" t="s">
        <v>42</v>
      </c>
      <c r="N173">
        <v>0</v>
      </c>
      <c r="O173">
        <v>1</v>
      </c>
      <c r="P173">
        <v>0</v>
      </c>
      <c r="Q173">
        <v>1</v>
      </c>
      <c r="R173" s="6">
        <v>1</v>
      </c>
      <c r="S173" s="6">
        <f t="shared" si="4"/>
        <v>3</v>
      </c>
      <c r="X173" s="6">
        <f t="shared" si="5"/>
        <v>172</v>
      </c>
      <c r="Y173">
        <v>172</v>
      </c>
    </row>
    <row r="174" spans="1:25" x14ac:dyDescent="0.35">
      <c r="A174" t="s">
        <v>389</v>
      </c>
      <c r="B174" t="s">
        <v>651</v>
      </c>
      <c r="C174" s="6" t="s">
        <v>19</v>
      </c>
      <c r="D174" t="s">
        <v>652</v>
      </c>
      <c r="E174" s="6" t="s">
        <v>392</v>
      </c>
      <c r="F174" t="s">
        <v>13</v>
      </c>
      <c r="G174" s="6" t="s">
        <v>39</v>
      </c>
      <c r="H174" t="s">
        <v>683</v>
      </c>
      <c r="I174" t="s">
        <v>770</v>
      </c>
      <c r="J174" s="6"/>
      <c r="L174" t="s">
        <v>684</v>
      </c>
      <c r="M174" t="s">
        <v>17</v>
      </c>
      <c r="N174">
        <v>1</v>
      </c>
      <c r="O174">
        <v>0</v>
      </c>
      <c r="P174">
        <v>0</v>
      </c>
      <c r="Q174">
        <v>0</v>
      </c>
      <c r="R174" s="6">
        <v>1</v>
      </c>
      <c r="S174" s="6">
        <f t="shared" si="4"/>
        <v>2</v>
      </c>
      <c r="X174" s="6">
        <f t="shared" si="5"/>
        <v>173</v>
      </c>
      <c r="Y174">
        <v>173</v>
      </c>
    </row>
    <row r="175" spans="1:25" x14ac:dyDescent="0.35">
      <c r="A175" t="s">
        <v>389</v>
      </c>
      <c r="B175" t="s">
        <v>651</v>
      </c>
      <c r="C175" s="6" t="s">
        <v>19</v>
      </c>
      <c r="D175" t="s">
        <v>652</v>
      </c>
      <c r="E175" s="6" t="s">
        <v>392</v>
      </c>
      <c r="F175" t="s">
        <v>13</v>
      </c>
      <c r="G175" s="6" t="s">
        <v>39</v>
      </c>
      <c r="H175" t="s">
        <v>685</v>
      </c>
      <c r="I175" t="s">
        <v>771</v>
      </c>
      <c r="J175" s="6" t="s">
        <v>771</v>
      </c>
      <c r="L175" t="s">
        <v>684</v>
      </c>
      <c r="M175" t="s">
        <v>17</v>
      </c>
      <c r="N175">
        <v>1</v>
      </c>
      <c r="O175">
        <v>0</v>
      </c>
      <c r="P175">
        <v>0</v>
      </c>
      <c r="Q175">
        <v>0</v>
      </c>
      <c r="R175" s="6">
        <v>1</v>
      </c>
      <c r="S175" s="6">
        <f t="shared" si="4"/>
        <v>2</v>
      </c>
      <c r="X175" s="6">
        <f t="shared" si="5"/>
        <v>174</v>
      </c>
      <c r="Y175">
        <v>174</v>
      </c>
    </row>
    <row r="176" spans="1:25" x14ac:dyDescent="0.35">
      <c r="A176" t="s">
        <v>389</v>
      </c>
      <c r="B176" t="s">
        <v>651</v>
      </c>
      <c r="C176" s="6" t="s">
        <v>19</v>
      </c>
      <c r="D176" t="s">
        <v>652</v>
      </c>
      <c r="E176" s="6" t="s">
        <v>392</v>
      </c>
      <c r="F176" t="s">
        <v>13</v>
      </c>
      <c r="G176" s="6" t="s">
        <v>39</v>
      </c>
      <c r="H176" t="s">
        <v>686</v>
      </c>
      <c r="I176" t="s">
        <v>782</v>
      </c>
      <c r="J176" s="6"/>
      <c r="M176" t="s">
        <v>42</v>
      </c>
      <c r="N176">
        <v>0</v>
      </c>
      <c r="O176">
        <v>1</v>
      </c>
      <c r="P176">
        <v>0</v>
      </c>
      <c r="Q176" s="6">
        <v>0</v>
      </c>
      <c r="R176" s="6">
        <v>1</v>
      </c>
      <c r="S176" s="6">
        <f t="shared" si="4"/>
        <v>2</v>
      </c>
      <c r="X176" s="6">
        <f t="shared" si="5"/>
        <v>175</v>
      </c>
      <c r="Y176">
        <v>175</v>
      </c>
    </row>
    <row r="177" spans="1:25" x14ac:dyDescent="0.35">
      <c r="A177" t="s">
        <v>389</v>
      </c>
      <c r="B177" t="s">
        <v>651</v>
      </c>
      <c r="C177" s="6" t="s">
        <v>19</v>
      </c>
      <c r="D177" t="s">
        <v>652</v>
      </c>
      <c r="E177" s="6" t="s">
        <v>392</v>
      </c>
      <c r="F177" t="s">
        <v>13</v>
      </c>
      <c r="G177" s="6" t="s">
        <v>39</v>
      </c>
      <c r="H177" t="s">
        <v>687</v>
      </c>
      <c r="I177" s="6" t="s">
        <v>111</v>
      </c>
      <c r="J177" s="6" t="s">
        <v>790</v>
      </c>
      <c r="M177" t="s">
        <v>42</v>
      </c>
      <c r="N177">
        <v>0</v>
      </c>
      <c r="O177">
        <v>1</v>
      </c>
      <c r="P177">
        <v>0</v>
      </c>
      <c r="Q177" s="6">
        <v>0</v>
      </c>
      <c r="R177" s="6">
        <v>1</v>
      </c>
      <c r="S177" s="6">
        <f t="shared" si="4"/>
        <v>2</v>
      </c>
      <c r="X177" s="6">
        <f t="shared" si="5"/>
        <v>176</v>
      </c>
      <c r="Y177">
        <v>176</v>
      </c>
    </row>
    <row r="178" spans="1:25" x14ac:dyDescent="0.35">
      <c r="A178" t="s">
        <v>389</v>
      </c>
      <c r="B178" t="s">
        <v>651</v>
      </c>
      <c r="C178" s="6" t="s">
        <v>19</v>
      </c>
      <c r="D178" t="s">
        <v>652</v>
      </c>
      <c r="E178" s="6" t="s">
        <v>392</v>
      </c>
      <c r="F178" t="s">
        <v>13</v>
      </c>
      <c r="G178" s="6" t="s">
        <v>39</v>
      </c>
      <c r="H178" t="s">
        <v>688</v>
      </c>
      <c r="I178" t="s">
        <v>779</v>
      </c>
      <c r="J178" s="6" t="s">
        <v>790</v>
      </c>
      <c r="M178" t="s">
        <v>42</v>
      </c>
      <c r="N178">
        <v>0</v>
      </c>
      <c r="O178">
        <v>1</v>
      </c>
      <c r="P178">
        <v>0</v>
      </c>
      <c r="Q178" s="6">
        <v>1</v>
      </c>
      <c r="R178" s="6">
        <v>1</v>
      </c>
      <c r="S178" s="6">
        <f t="shared" si="4"/>
        <v>3</v>
      </c>
      <c r="X178" s="6">
        <f t="shared" si="5"/>
        <v>177</v>
      </c>
      <c r="Y178">
        <v>177</v>
      </c>
    </row>
    <row r="179" spans="1:25" x14ac:dyDescent="0.35">
      <c r="A179" t="s">
        <v>389</v>
      </c>
      <c r="B179" t="s">
        <v>651</v>
      </c>
      <c r="C179" s="6" t="s">
        <v>19</v>
      </c>
      <c r="D179" t="s">
        <v>652</v>
      </c>
      <c r="E179" s="6" t="s">
        <v>392</v>
      </c>
      <c r="F179" t="s">
        <v>13</v>
      </c>
      <c r="G179" s="6" t="s">
        <v>39</v>
      </c>
      <c r="H179" t="s">
        <v>688</v>
      </c>
      <c r="I179" t="s">
        <v>779</v>
      </c>
      <c r="J179" s="6" t="s">
        <v>790</v>
      </c>
      <c r="M179" t="s">
        <v>42</v>
      </c>
      <c r="N179">
        <v>0</v>
      </c>
      <c r="O179">
        <v>1</v>
      </c>
      <c r="P179">
        <v>0</v>
      </c>
      <c r="Q179" s="6">
        <v>1</v>
      </c>
      <c r="R179" s="6">
        <v>1</v>
      </c>
      <c r="S179" s="6">
        <f t="shared" si="4"/>
        <v>3</v>
      </c>
      <c r="X179" s="6">
        <f t="shared" si="5"/>
        <v>178</v>
      </c>
      <c r="Y179">
        <v>178</v>
      </c>
    </row>
    <row r="180" spans="1:25" x14ac:dyDescent="0.35">
      <c r="A180" t="s">
        <v>389</v>
      </c>
      <c r="B180" t="s">
        <v>651</v>
      </c>
      <c r="C180" s="6" t="s">
        <v>19</v>
      </c>
      <c r="D180" t="s">
        <v>652</v>
      </c>
      <c r="E180" s="6" t="s">
        <v>392</v>
      </c>
      <c r="F180" t="s">
        <v>13</v>
      </c>
      <c r="G180" s="6" t="s">
        <v>39</v>
      </c>
      <c r="H180" t="s">
        <v>689</v>
      </c>
      <c r="I180" t="s">
        <v>689</v>
      </c>
      <c r="J180" s="6" t="s">
        <v>1835</v>
      </c>
      <c r="M180" t="s">
        <v>42</v>
      </c>
      <c r="N180">
        <v>0</v>
      </c>
      <c r="O180">
        <v>1</v>
      </c>
      <c r="P180">
        <v>0</v>
      </c>
      <c r="Q180" s="6">
        <v>0</v>
      </c>
      <c r="R180" s="6">
        <v>1</v>
      </c>
      <c r="S180" s="6">
        <f t="shared" si="4"/>
        <v>2</v>
      </c>
      <c r="X180" s="6">
        <f t="shared" si="5"/>
        <v>179</v>
      </c>
      <c r="Y180">
        <v>179</v>
      </c>
    </row>
    <row r="181" spans="1:25" x14ac:dyDescent="0.35">
      <c r="A181" t="s">
        <v>389</v>
      </c>
      <c r="B181" t="s">
        <v>651</v>
      </c>
      <c r="C181" s="6" t="s">
        <v>19</v>
      </c>
      <c r="D181" t="s">
        <v>652</v>
      </c>
      <c r="E181" s="6" t="s">
        <v>392</v>
      </c>
      <c r="F181" t="s">
        <v>13</v>
      </c>
      <c r="G181" s="6" t="s">
        <v>39</v>
      </c>
      <c r="H181" t="s">
        <v>690</v>
      </c>
      <c r="I181" t="s">
        <v>491</v>
      </c>
      <c r="J181" s="6"/>
      <c r="M181" t="s">
        <v>42</v>
      </c>
      <c r="N181">
        <v>0</v>
      </c>
      <c r="O181">
        <v>1</v>
      </c>
      <c r="P181">
        <v>0</v>
      </c>
      <c r="Q181" s="6">
        <v>0</v>
      </c>
      <c r="R181" s="6">
        <v>1</v>
      </c>
      <c r="S181" s="6">
        <f t="shared" si="4"/>
        <v>2</v>
      </c>
      <c r="X181" s="6">
        <f t="shared" si="5"/>
        <v>180</v>
      </c>
      <c r="Y181">
        <v>180</v>
      </c>
    </row>
    <row r="182" spans="1:25" x14ac:dyDescent="0.35">
      <c r="A182" t="s">
        <v>389</v>
      </c>
      <c r="B182" t="s">
        <v>651</v>
      </c>
      <c r="C182" s="6" t="s">
        <v>19</v>
      </c>
      <c r="D182" t="s">
        <v>652</v>
      </c>
      <c r="E182" s="6" t="s">
        <v>392</v>
      </c>
      <c r="F182" t="s">
        <v>13</v>
      </c>
      <c r="G182" s="6" t="s">
        <v>39</v>
      </c>
      <c r="H182" t="s">
        <v>690</v>
      </c>
      <c r="I182" t="s">
        <v>780</v>
      </c>
      <c r="J182" s="6"/>
      <c r="M182" t="s">
        <v>42</v>
      </c>
      <c r="N182">
        <v>0</v>
      </c>
      <c r="O182">
        <v>1</v>
      </c>
      <c r="P182">
        <v>0</v>
      </c>
      <c r="Q182" s="6">
        <v>0</v>
      </c>
      <c r="R182" s="6">
        <v>1</v>
      </c>
      <c r="S182" s="6">
        <f t="shared" si="4"/>
        <v>2</v>
      </c>
      <c r="X182" s="6">
        <f t="shared" si="5"/>
        <v>181</v>
      </c>
      <c r="Y182">
        <v>181</v>
      </c>
    </row>
    <row r="183" spans="1:25" x14ac:dyDescent="0.35">
      <c r="A183" t="s">
        <v>389</v>
      </c>
      <c r="B183" t="s">
        <v>651</v>
      </c>
      <c r="C183" s="6" t="s">
        <v>19</v>
      </c>
      <c r="D183" t="s">
        <v>652</v>
      </c>
      <c r="E183" s="6" t="s">
        <v>392</v>
      </c>
      <c r="F183" t="s">
        <v>13</v>
      </c>
      <c r="G183" s="6" t="s">
        <v>39</v>
      </c>
      <c r="H183" t="s">
        <v>690</v>
      </c>
      <c r="I183" t="s">
        <v>780</v>
      </c>
      <c r="J183" s="6"/>
      <c r="M183" t="s">
        <v>42</v>
      </c>
      <c r="N183">
        <v>0</v>
      </c>
      <c r="O183">
        <v>1</v>
      </c>
      <c r="P183">
        <v>0</v>
      </c>
      <c r="Q183" s="6">
        <v>0</v>
      </c>
      <c r="R183" s="6">
        <v>1</v>
      </c>
      <c r="S183" s="6">
        <f t="shared" si="4"/>
        <v>2</v>
      </c>
      <c r="X183" s="6">
        <f t="shared" si="5"/>
        <v>182</v>
      </c>
      <c r="Y183">
        <v>182</v>
      </c>
    </row>
    <row r="184" spans="1:25" x14ac:dyDescent="0.35">
      <c r="A184" t="s">
        <v>389</v>
      </c>
      <c r="B184" t="s">
        <v>651</v>
      </c>
      <c r="C184" s="6" t="s">
        <v>19</v>
      </c>
      <c r="D184" t="s">
        <v>652</v>
      </c>
      <c r="E184" s="6" t="s">
        <v>392</v>
      </c>
      <c r="F184" t="s">
        <v>13</v>
      </c>
      <c r="G184" s="6" t="s">
        <v>39</v>
      </c>
      <c r="H184" t="s">
        <v>691</v>
      </c>
      <c r="I184" t="s">
        <v>781</v>
      </c>
      <c r="J184" s="6"/>
      <c r="M184" t="s">
        <v>42</v>
      </c>
      <c r="N184">
        <v>0</v>
      </c>
      <c r="O184">
        <v>1</v>
      </c>
      <c r="P184">
        <v>0</v>
      </c>
      <c r="Q184" s="6">
        <v>0</v>
      </c>
      <c r="R184" s="6">
        <v>1</v>
      </c>
      <c r="S184" s="6">
        <f t="shared" si="4"/>
        <v>2</v>
      </c>
      <c r="X184" s="6">
        <f t="shared" si="5"/>
        <v>183</v>
      </c>
      <c r="Y184">
        <v>183</v>
      </c>
    </row>
    <row r="185" spans="1:25" x14ac:dyDescent="0.35">
      <c r="A185" t="s">
        <v>389</v>
      </c>
      <c r="B185" t="s">
        <v>651</v>
      </c>
      <c r="C185" s="6" t="s">
        <v>19</v>
      </c>
      <c r="D185" t="s">
        <v>652</v>
      </c>
      <c r="E185" s="6" t="s">
        <v>392</v>
      </c>
      <c r="F185" t="s">
        <v>13</v>
      </c>
      <c r="G185" s="6" t="s">
        <v>39</v>
      </c>
      <c r="H185" t="s">
        <v>691</v>
      </c>
      <c r="I185" t="s">
        <v>782</v>
      </c>
      <c r="J185" s="6"/>
      <c r="M185" t="s">
        <v>42</v>
      </c>
      <c r="N185">
        <v>0</v>
      </c>
      <c r="O185">
        <v>1</v>
      </c>
      <c r="P185">
        <v>0</v>
      </c>
      <c r="Q185" s="6">
        <v>0</v>
      </c>
      <c r="R185" s="6">
        <v>1</v>
      </c>
      <c r="S185" s="6">
        <f t="shared" si="4"/>
        <v>2</v>
      </c>
      <c r="X185" s="6">
        <f t="shared" si="5"/>
        <v>184</v>
      </c>
      <c r="Y185">
        <v>184</v>
      </c>
    </row>
    <row r="186" spans="1:25" x14ac:dyDescent="0.35">
      <c r="A186" t="s">
        <v>389</v>
      </c>
      <c r="B186" t="s">
        <v>651</v>
      </c>
      <c r="C186" s="6" t="s">
        <v>19</v>
      </c>
      <c r="D186" t="s">
        <v>652</v>
      </c>
      <c r="E186" s="6" t="s">
        <v>392</v>
      </c>
      <c r="F186" t="s">
        <v>13</v>
      </c>
      <c r="G186" s="6" t="s">
        <v>39</v>
      </c>
      <c r="H186" t="s">
        <v>692</v>
      </c>
      <c r="I186" t="s">
        <v>783</v>
      </c>
      <c r="J186" s="6" t="s">
        <v>106</v>
      </c>
      <c r="M186" t="s">
        <v>17</v>
      </c>
      <c r="N186">
        <v>1</v>
      </c>
      <c r="O186">
        <v>0</v>
      </c>
      <c r="P186">
        <v>0</v>
      </c>
      <c r="Q186">
        <v>0</v>
      </c>
      <c r="R186" s="6">
        <v>1</v>
      </c>
      <c r="S186" s="6">
        <f t="shared" si="4"/>
        <v>2</v>
      </c>
      <c r="X186" s="6">
        <f t="shared" si="5"/>
        <v>185</v>
      </c>
      <c r="Y186">
        <v>185</v>
      </c>
    </row>
    <row r="187" spans="1:25" ht="29" x14ac:dyDescent="0.35">
      <c r="A187" t="s">
        <v>389</v>
      </c>
      <c r="B187" t="s">
        <v>651</v>
      </c>
      <c r="C187" s="6" t="s">
        <v>19</v>
      </c>
      <c r="D187" t="s">
        <v>652</v>
      </c>
      <c r="E187" s="6" t="s">
        <v>392</v>
      </c>
      <c r="F187" t="s">
        <v>13</v>
      </c>
      <c r="G187" s="6" t="s">
        <v>39</v>
      </c>
      <c r="H187" s="6" t="s">
        <v>692</v>
      </c>
      <c r="I187" s="6" t="s">
        <v>784</v>
      </c>
      <c r="J187" s="6"/>
      <c r="L187" s="6"/>
      <c r="M187" s="6" t="s">
        <v>17</v>
      </c>
      <c r="N187">
        <v>1</v>
      </c>
      <c r="O187">
        <v>0</v>
      </c>
      <c r="P187">
        <v>0</v>
      </c>
      <c r="Q187">
        <v>0</v>
      </c>
      <c r="R187" s="6">
        <v>1</v>
      </c>
      <c r="S187" s="6">
        <f t="shared" si="4"/>
        <v>2</v>
      </c>
      <c r="X187" s="6">
        <f t="shared" si="5"/>
        <v>186</v>
      </c>
      <c r="Y187">
        <v>186</v>
      </c>
    </row>
    <row r="188" spans="1:25" ht="43.5" x14ac:dyDescent="0.35">
      <c r="A188" t="s">
        <v>389</v>
      </c>
      <c r="B188" t="s">
        <v>651</v>
      </c>
      <c r="C188" s="6" t="s">
        <v>19</v>
      </c>
      <c r="D188" t="s">
        <v>652</v>
      </c>
      <c r="E188" s="6" t="s">
        <v>392</v>
      </c>
      <c r="F188" t="s">
        <v>13</v>
      </c>
      <c r="G188" s="6" t="s">
        <v>39</v>
      </c>
      <c r="H188" s="6" t="s">
        <v>692</v>
      </c>
      <c r="I188" s="6" t="s">
        <v>664</v>
      </c>
      <c r="J188" s="6" t="s">
        <v>664</v>
      </c>
      <c r="L188" s="6"/>
      <c r="M188" s="6" t="s">
        <v>664</v>
      </c>
      <c r="N188">
        <v>1</v>
      </c>
      <c r="O188">
        <v>0</v>
      </c>
      <c r="P188">
        <v>0</v>
      </c>
      <c r="Q188">
        <v>0</v>
      </c>
      <c r="R188" s="6">
        <v>1</v>
      </c>
      <c r="S188" s="6">
        <f t="shared" si="4"/>
        <v>2</v>
      </c>
      <c r="X188" s="6">
        <f t="shared" si="5"/>
        <v>187</v>
      </c>
      <c r="Y188">
        <v>187</v>
      </c>
    </row>
    <row r="189" spans="1:25" x14ac:dyDescent="0.35">
      <c r="A189" t="s">
        <v>389</v>
      </c>
      <c r="B189" t="s">
        <v>651</v>
      </c>
      <c r="C189" s="6" t="s">
        <v>19</v>
      </c>
      <c r="D189" t="s">
        <v>652</v>
      </c>
      <c r="E189" s="6" t="s">
        <v>392</v>
      </c>
      <c r="F189" t="s">
        <v>13</v>
      </c>
      <c r="G189" s="6" t="s">
        <v>39</v>
      </c>
      <c r="H189" s="6" t="s">
        <v>693</v>
      </c>
      <c r="I189" s="6" t="s">
        <v>693</v>
      </c>
      <c r="J189" s="6"/>
      <c r="L189" s="6"/>
      <c r="M189" s="6" t="s">
        <v>17</v>
      </c>
      <c r="N189">
        <v>1</v>
      </c>
      <c r="O189">
        <v>0</v>
      </c>
      <c r="P189">
        <v>0</v>
      </c>
      <c r="Q189">
        <v>0</v>
      </c>
      <c r="R189" s="6">
        <v>1</v>
      </c>
      <c r="S189" s="6">
        <f t="shared" si="4"/>
        <v>2</v>
      </c>
      <c r="X189" s="6">
        <f t="shared" si="5"/>
        <v>188</v>
      </c>
      <c r="Y189">
        <v>188</v>
      </c>
    </row>
    <row r="190" spans="1:25" x14ac:dyDescent="0.35">
      <c r="A190" t="s">
        <v>389</v>
      </c>
      <c r="B190" t="s">
        <v>651</v>
      </c>
      <c r="C190" s="6" t="s">
        <v>19</v>
      </c>
      <c r="D190" t="s">
        <v>652</v>
      </c>
      <c r="E190" s="6" t="s">
        <v>392</v>
      </c>
      <c r="F190" t="s">
        <v>13</v>
      </c>
      <c r="G190" s="6" t="s">
        <v>39</v>
      </c>
      <c r="H190" t="s">
        <v>694</v>
      </c>
      <c r="I190" t="s">
        <v>2181</v>
      </c>
      <c r="J190" s="6"/>
      <c r="M190" t="s">
        <v>17</v>
      </c>
      <c r="N190">
        <v>1</v>
      </c>
      <c r="O190">
        <v>0</v>
      </c>
      <c r="P190">
        <v>0</v>
      </c>
      <c r="Q190">
        <v>0</v>
      </c>
      <c r="R190" s="6">
        <v>1</v>
      </c>
      <c r="S190" s="6">
        <f t="shared" si="4"/>
        <v>2</v>
      </c>
      <c r="X190" s="6">
        <f t="shared" si="5"/>
        <v>189</v>
      </c>
      <c r="Y190">
        <v>189</v>
      </c>
    </row>
    <row r="191" spans="1:25" x14ac:dyDescent="0.35">
      <c r="A191" t="s">
        <v>389</v>
      </c>
      <c r="B191" t="s">
        <v>651</v>
      </c>
      <c r="C191" s="6" t="s">
        <v>19</v>
      </c>
      <c r="D191" t="s">
        <v>652</v>
      </c>
      <c r="E191" s="6" t="s">
        <v>392</v>
      </c>
      <c r="F191" t="s">
        <v>13</v>
      </c>
      <c r="G191" s="6" t="s">
        <v>39</v>
      </c>
      <c r="H191" t="s">
        <v>695</v>
      </c>
      <c r="I191" t="s">
        <v>695</v>
      </c>
      <c r="J191" s="6"/>
      <c r="M191" t="s">
        <v>17</v>
      </c>
      <c r="N191">
        <v>1</v>
      </c>
      <c r="O191">
        <v>0</v>
      </c>
      <c r="P191">
        <v>0</v>
      </c>
      <c r="Q191">
        <v>0</v>
      </c>
      <c r="R191" s="6">
        <v>1</v>
      </c>
      <c r="S191" s="6">
        <f t="shared" si="4"/>
        <v>2</v>
      </c>
      <c r="X191" s="6">
        <f t="shared" si="5"/>
        <v>190</v>
      </c>
      <c r="Y191">
        <v>190</v>
      </c>
    </row>
    <row r="192" spans="1:25" x14ac:dyDescent="0.35">
      <c r="A192" t="s">
        <v>389</v>
      </c>
      <c r="B192" t="s">
        <v>651</v>
      </c>
      <c r="C192" s="6" t="s">
        <v>19</v>
      </c>
      <c r="D192" t="s">
        <v>652</v>
      </c>
      <c r="E192" s="6" t="s">
        <v>392</v>
      </c>
      <c r="F192" t="s">
        <v>13</v>
      </c>
      <c r="G192" s="6" t="s">
        <v>39</v>
      </c>
      <c r="H192" t="s">
        <v>696</v>
      </c>
      <c r="I192" t="s">
        <v>696</v>
      </c>
      <c r="M192" t="s">
        <v>17</v>
      </c>
      <c r="N192">
        <v>1</v>
      </c>
      <c r="O192">
        <v>0</v>
      </c>
      <c r="P192">
        <v>0</v>
      </c>
      <c r="Q192">
        <v>0</v>
      </c>
      <c r="R192" s="6">
        <v>1</v>
      </c>
      <c r="S192" s="6">
        <f t="shared" si="4"/>
        <v>2</v>
      </c>
      <c r="X192" s="6">
        <f t="shared" si="5"/>
        <v>191</v>
      </c>
      <c r="Y192">
        <v>191</v>
      </c>
    </row>
    <row r="193" spans="1:25" x14ac:dyDescent="0.35">
      <c r="A193" t="s">
        <v>389</v>
      </c>
      <c r="B193" t="s">
        <v>651</v>
      </c>
      <c r="C193" s="6" t="s">
        <v>19</v>
      </c>
      <c r="D193" t="s">
        <v>652</v>
      </c>
      <c r="E193" s="6" t="s">
        <v>392</v>
      </c>
      <c r="F193" t="s">
        <v>13</v>
      </c>
      <c r="G193" s="6" t="s">
        <v>39</v>
      </c>
      <c r="H193" t="s">
        <v>697</v>
      </c>
      <c r="I193" s="6" t="s">
        <v>1410</v>
      </c>
      <c r="J193" s="6"/>
      <c r="M193" t="s">
        <v>17</v>
      </c>
      <c r="N193">
        <v>1</v>
      </c>
      <c r="O193">
        <v>0</v>
      </c>
      <c r="P193">
        <v>0</v>
      </c>
      <c r="Q193">
        <v>0</v>
      </c>
      <c r="R193" s="6">
        <v>1</v>
      </c>
      <c r="S193" s="6">
        <f t="shared" si="4"/>
        <v>2</v>
      </c>
      <c r="X193" s="6">
        <f t="shared" si="5"/>
        <v>192</v>
      </c>
      <c r="Y193">
        <v>192</v>
      </c>
    </row>
    <row r="194" spans="1:25" x14ac:dyDescent="0.35">
      <c r="A194" t="s">
        <v>389</v>
      </c>
      <c r="B194" t="s">
        <v>651</v>
      </c>
      <c r="C194" s="6" t="s">
        <v>19</v>
      </c>
      <c r="D194" t="s">
        <v>652</v>
      </c>
      <c r="E194" s="6" t="s">
        <v>392</v>
      </c>
      <c r="F194" t="s">
        <v>13</v>
      </c>
      <c r="G194" s="6" t="s">
        <v>39</v>
      </c>
      <c r="H194" t="s">
        <v>697</v>
      </c>
      <c r="I194" t="s">
        <v>786</v>
      </c>
      <c r="J194" s="6"/>
      <c r="M194" t="s">
        <v>17</v>
      </c>
      <c r="N194">
        <v>1</v>
      </c>
      <c r="O194">
        <v>0</v>
      </c>
      <c r="P194">
        <v>0</v>
      </c>
      <c r="Q194">
        <v>0</v>
      </c>
      <c r="R194" s="6">
        <v>1</v>
      </c>
      <c r="S194" s="6">
        <f t="shared" ref="S194:S257" si="6">SUM(N194:R194)</f>
        <v>2</v>
      </c>
      <c r="X194" s="6">
        <f t="shared" si="5"/>
        <v>193</v>
      </c>
      <c r="Y194">
        <v>193</v>
      </c>
    </row>
    <row r="195" spans="1:25" x14ac:dyDescent="0.35">
      <c r="A195" t="s">
        <v>389</v>
      </c>
      <c r="B195" t="s">
        <v>651</v>
      </c>
      <c r="C195" s="6" t="s">
        <v>19</v>
      </c>
      <c r="D195" t="s">
        <v>652</v>
      </c>
      <c r="E195" s="6" t="s">
        <v>392</v>
      </c>
      <c r="F195" t="s">
        <v>13</v>
      </c>
      <c r="G195" s="6" t="s">
        <v>39</v>
      </c>
      <c r="H195" t="s">
        <v>700</v>
      </c>
      <c r="I195" t="s">
        <v>700</v>
      </c>
      <c r="J195" s="6"/>
      <c r="M195" t="s">
        <v>17</v>
      </c>
      <c r="N195">
        <v>1</v>
      </c>
      <c r="O195">
        <v>0</v>
      </c>
      <c r="P195">
        <v>0</v>
      </c>
      <c r="Q195">
        <v>0</v>
      </c>
      <c r="R195" s="6">
        <v>1</v>
      </c>
      <c r="S195" s="6">
        <f t="shared" si="6"/>
        <v>2</v>
      </c>
      <c r="X195" s="6">
        <f t="shared" ref="X195:X258" si="7">1+X194</f>
        <v>194</v>
      </c>
      <c r="Y195">
        <v>194</v>
      </c>
    </row>
    <row r="196" spans="1:25" x14ac:dyDescent="0.35">
      <c r="A196" t="s">
        <v>389</v>
      </c>
      <c r="B196" t="s">
        <v>791</v>
      </c>
      <c r="C196" s="6" t="s">
        <v>19</v>
      </c>
      <c r="D196" t="s">
        <v>699</v>
      </c>
      <c r="E196" s="6" t="s">
        <v>392</v>
      </c>
      <c r="F196" t="s">
        <v>701</v>
      </c>
      <c r="G196" s="6" t="s">
        <v>39</v>
      </c>
      <c r="H196" t="s">
        <v>399</v>
      </c>
      <c r="I196" t="s">
        <v>399</v>
      </c>
      <c r="J196" s="6"/>
      <c r="M196" t="s">
        <v>42</v>
      </c>
      <c r="N196">
        <v>0</v>
      </c>
      <c r="O196">
        <v>0</v>
      </c>
      <c r="P196">
        <v>1</v>
      </c>
      <c r="Q196">
        <v>0</v>
      </c>
      <c r="R196" s="6">
        <v>1</v>
      </c>
      <c r="S196" s="6">
        <f t="shared" si="6"/>
        <v>2</v>
      </c>
      <c r="X196" s="6">
        <f t="shared" si="7"/>
        <v>195</v>
      </c>
      <c r="Y196">
        <v>195</v>
      </c>
    </row>
    <row r="197" spans="1:25" x14ac:dyDescent="0.35">
      <c r="A197" t="s">
        <v>389</v>
      </c>
      <c r="B197" t="s">
        <v>791</v>
      </c>
      <c r="C197" s="6" t="s">
        <v>19</v>
      </c>
      <c r="D197" t="s">
        <v>699</v>
      </c>
      <c r="E197" s="6" t="s">
        <v>392</v>
      </c>
      <c r="F197" t="s">
        <v>701</v>
      </c>
      <c r="G197" s="6" t="s">
        <v>39</v>
      </c>
      <c r="H197" t="s">
        <v>620</v>
      </c>
      <c r="I197" s="6" t="s">
        <v>98</v>
      </c>
      <c r="J197" t="s">
        <v>98</v>
      </c>
      <c r="M197" s="6" t="s">
        <v>42</v>
      </c>
      <c r="N197" s="6">
        <v>0</v>
      </c>
      <c r="O197" s="6">
        <v>1</v>
      </c>
      <c r="P197" s="6">
        <v>0</v>
      </c>
      <c r="Q197" s="6">
        <v>1</v>
      </c>
      <c r="R197" s="6">
        <v>1</v>
      </c>
      <c r="S197" s="6">
        <f t="shared" si="6"/>
        <v>3</v>
      </c>
      <c r="X197" s="6">
        <f t="shared" si="7"/>
        <v>196</v>
      </c>
      <c r="Y197">
        <v>196</v>
      </c>
    </row>
    <row r="198" spans="1:25" x14ac:dyDescent="0.35">
      <c r="A198" t="s">
        <v>389</v>
      </c>
      <c r="B198" t="s">
        <v>791</v>
      </c>
      <c r="C198" s="6" t="s">
        <v>19</v>
      </c>
      <c r="D198" t="s">
        <v>699</v>
      </c>
      <c r="E198" s="6" t="s">
        <v>392</v>
      </c>
      <c r="F198" t="s">
        <v>701</v>
      </c>
      <c r="G198" s="6" t="s">
        <v>39</v>
      </c>
      <c r="H198" t="s">
        <v>169</v>
      </c>
      <c r="I198" t="s">
        <v>169</v>
      </c>
      <c r="J198" s="6"/>
      <c r="M198" t="s">
        <v>17</v>
      </c>
      <c r="N198">
        <v>0</v>
      </c>
      <c r="O198">
        <v>0</v>
      </c>
      <c r="P198">
        <v>0</v>
      </c>
      <c r="Q198">
        <v>1</v>
      </c>
      <c r="R198" s="6">
        <v>1</v>
      </c>
      <c r="S198" s="6">
        <f t="shared" si="6"/>
        <v>2</v>
      </c>
      <c r="X198" s="6">
        <f t="shared" si="7"/>
        <v>197</v>
      </c>
      <c r="Y198">
        <v>197</v>
      </c>
    </row>
    <row r="199" spans="1:25" x14ac:dyDescent="0.35">
      <c r="A199" t="s">
        <v>389</v>
      </c>
      <c r="B199" t="s">
        <v>791</v>
      </c>
      <c r="C199" s="6" t="s">
        <v>19</v>
      </c>
      <c r="D199" t="s">
        <v>699</v>
      </c>
      <c r="E199" s="6" t="s">
        <v>392</v>
      </c>
      <c r="F199" t="s">
        <v>701</v>
      </c>
      <c r="G199" s="6" t="s">
        <v>39</v>
      </c>
      <c r="H199" t="s">
        <v>702</v>
      </c>
      <c r="I199" t="s">
        <v>702</v>
      </c>
      <c r="J199" s="6" t="s">
        <v>702</v>
      </c>
      <c r="M199" t="s">
        <v>17</v>
      </c>
      <c r="N199">
        <v>1</v>
      </c>
      <c r="O199">
        <v>0</v>
      </c>
      <c r="P199">
        <v>0</v>
      </c>
      <c r="Q199">
        <v>0</v>
      </c>
      <c r="R199" s="6">
        <v>1</v>
      </c>
      <c r="S199" s="6">
        <f t="shared" si="6"/>
        <v>2</v>
      </c>
      <c r="X199" s="6">
        <f t="shared" si="7"/>
        <v>198</v>
      </c>
      <c r="Y199">
        <v>198</v>
      </c>
    </row>
    <row r="200" spans="1:25" x14ac:dyDescent="0.35">
      <c r="A200" t="s">
        <v>389</v>
      </c>
      <c r="B200" t="s">
        <v>791</v>
      </c>
      <c r="C200" s="6" t="s">
        <v>19</v>
      </c>
      <c r="D200" t="s">
        <v>699</v>
      </c>
      <c r="E200" s="6" t="s">
        <v>392</v>
      </c>
      <c r="F200" t="s">
        <v>701</v>
      </c>
      <c r="G200" s="6" t="s">
        <v>39</v>
      </c>
      <c r="H200" t="s">
        <v>645</v>
      </c>
      <c r="I200" t="s">
        <v>645</v>
      </c>
      <c r="J200" s="6" t="s">
        <v>664</v>
      </c>
      <c r="L200" t="s">
        <v>702</v>
      </c>
      <c r="M200" t="s">
        <v>664</v>
      </c>
      <c r="N200">
        <v>1</v>
      </c>
      <c r="O200">
        <v>0</v>
      </c>
      <c r="P200">
        <v>0</v>
      </c>
      <c r="Q200">
        <v>0</v>
      </c>
      <c r="R200" s="6">
        <v>1</v>
      </c>
      <c r="S200" s="6">
        <f t="shared" si="6"/>
        <v>2</v>
      </c>
      <c r="X200" s="6">
        <f t="shared" si="7"/>
        <v>199</v>
      </c>
      <c r="Y200">
        <v>199</v>
      </c>
    </row>
    <row r="201" spans="1:25" x14ac:dyDescent="0.35">
      <c r="A201" t="s">
        <v>389</v>
      </c>
      <c r="B201" t="s">
        <v>791</v>
      </c>
      <c r="C201" s="6" t="s">
        <v>19</v>
      </c>
      <c r="D201" t="s">
        <v>699</v>
      </c>
      <c r="E201" s="6" t="s">
        <v>392</v>
      </c>
      <c r="F201" t="s">
        <v>701</v>
      </c>
      <c r="G201" s="6" t="s">
        <v>39</v>
      </c>
      <c r="H201" t="s">
        <v>322</v>
      </c>
      <c r="I201" t="s">
        <v>322</v>
      </c>
      <c r="J201" s="6"/>
      <c r="M201" t="s">
        <v>42</v>
      </c>
      <c r="N201">
        <v>0</v>
      </c>
      <c r="O201">
        <v>0</v>
      </c>
      <c r="P201">
        <v>1</v>
      </c>
      <c r="Q201">
        <v>0</v>
      </c>
      <c r="R201" s="6">
        <v>1</v>
      </c>
      <c r="S201" s="6">
        <f t="shared" si="6"/>
        <v>2</v>
      </c>
      <c r="X201" s="6">
        <f t="shared" si="7"/>
        <v>200</v>
      </c>
      <c r="Y201">
        <v>200</v>
      </c>
    </row>
    <row r="202" spans="1:25" x14ac:dyDescent="0.35">
      <c r="A202" t="s">
        <v>389</v>
      </c>
      <c r="B202" t="s">
        <v>791</v>
      </c>
      <c r="C202" s="6" t="s">
        <v>19</v>
      </c>
      <c r="D202" t="s">
        <v>699</v>
      </c>
      <c r="E202" s="6" t="s">
        <v>392</v>
      </c>
      <c r="F202" t="s">
        <v>701</v>
      </c>
      <c r="G202" s="6" t="s">
        <v>39</v>
      </c>
      <c r="H202" t="s">
        <v>647</v>
      </c>
      <c r="I202" t="s">
        <v>647</v>
      </c>
      <c r="L202" t="s">
        <v>645</v>
      </c>
      <c r="M202" t="s">
        <v>42</v>
      </c>
      <c r="N202">
        <v>0</v>
      </c>
      <c r="O202">
        <v>0</v>
      </c>
      <c r="P202">
        <v>1</v>
      </c>
      <c r="Q202">
        <v>0</v>
      </c>
      <c r="R202" s="6">
        <v>1</v>
      </c>
      <c r="S202" s="6">
        <f t="shared" si="6"/>
        <v>2</v>
      </c>
      <c r="X202" s="6">
        <f t="shared" si="7"/>
        <v>201</v>
      </c>
      <c r="Y202">
        <v>201</v>
      </c>
    </row>
    <row r="203" spans="1:25" x14ac:dyDescent="0.35">
      <c r="A203" t="s">
        <v>389</v>
      </c>
      <c r="B203" t="s">
        <v>791</v>
      </c>
      <c r="C203" s="6" t="s">
        <v>19</v>
      </c>
      <c r="D203" t="s">
        <v>699</v>
      </c>
      <c r="E203" s="6" t="s">
        <v>392</v>
      </c>
      <c r="F203" t="s">
        <v>701</v>
      </c>
      <c r="G203" s="6" t="s">
        <v>39</v>
      </c>
      <c r="H203" t="s">
        <v>111</v>
      </c>
      <c r="I203" s="6" t="s">
        <v>111</v>
      </c>
      <c r="J203" s="6" t="s">
        <v>790</v>
      </c>
      <c r="L203" t="s">
        <v>703</v>
      </c>
      <c r="M203" t="s">
        <v>42</v>
      </c>
      <c r="N203">
        <v>0</v>
      </c>
      <c r="O203">
        <v>1</v>
      </c>
      <c r="P203">
        <v>0</v>
      </c>
      <c r="Q203" s="6">
        <v>0</v>
      </c>
      <c r="R203" s="6">
        <v>1</v>
      </c>
      <c r="S203" s="6">
        <f t="shared" si="6"/>
        <v>2</v>
      </c>
      <c r="X203" s="6">
        <f t="shared" si="7"/>
        <v>202</v>
      </c>
      <c r="Y203">
        <v>202</v>
      </c>
    </row>
    <row r="204" spans="1:25" x14ac:dyDescent="0.35">
      <c r="A204" t="s">
        <v>389</v>
      </c>
      <c r="B204" t="s">
        <v>791</v>
      </c>
      <c r="C204" s="6" t="s">
        <v>19</v>
      </c>
      <c r="D204" t="s">
        <v>699</v>
      </c>
      <c r="E204" s="6" t="s">
        <v>392</v>
      </c>
      <c r="F204" t="s">
        <v>701</v>
      </c>
      <c r="G204" s="6" t="s">
        <v>39</v>
      </c>
      <c r="H204" t="s">
        <v>461</v>
      </c>
      <c r="I204" t="s">
        <v>461</v>
      </c>
      <c r="J204" s="6"/>
      <c r="M204" t="s">
        <v>42</v>
      </c>
      <c r="N204">
        <v>0</v>
      </c>
      <c r="O204">
        <v>0</v>
      </c>
      <c r="P204">
        <v>1</v>
      </c>
      <c r="Q204">
        <v>0</v>
      </c>
      <c r="R204" s="6">
        <v>1</v>
      </c>
      <c r="S204" s="6">
        <f t="shared" si="6"/>
        <v>2</v>
      </c>
      <c r="X204" s="6">
        <f t="shared" si="7"/>
        <v>203</v>
      </c>
      <c r="Y204">
        <v>203</v>
      </c>
    </row>
    <row r="205" spans="1:25" x14ac:dyDescent="0.35">
      <c r="A205" t="s">
        <v>389</v>
      </c>
      <c r="B205" t="s">
        <v>791</v>
      </c>
      <c r="C205" s="6" t="s">
        <v>19</v>
      </c>
      <c r="D205" t="s">
        <v>699</v>
      </c>
      <c r="E205" s="6" t="s">
        <v>392</v>
      </c>
      <c r="F205" t="s">
        <v>701</v>
      </c>
      <c r="G205" s="6" t="s">
        <v>39</v>
      </c>
      <c r="H205" t="s">
        <v>503</v>
      </c>
      <c r="I205" t="s">
        <v>503</v>
      </c>
      <c r="J205" s="6"/>
      <c r="L205" t="s">
        <v>111</v>
      </c>
      <c r="M205" t="s">
        <v>42</v>
      </c>
      <c r="N205">
        <v>0</v>
      </c>
      <c r="O205">
        <v>1</v>
      </c>
      <c r="P205">
        <v>0</v>
      </c>
      <c r="Q205" s="6">
        <v>0</v>
      </c>
      <c r="R205" s="6">
        <v>1</v>
      </c>
      <c r="S205" s="6">
        <f t="shared" si="6"/>
        <v>2</v>
      </c>
      <c r="X205" s="6">
        <f t="shared" si="7"/>
        <v>204</v>
      </c>
      <c r="Y205">
        <v>204</v>
      </c>
    </row>
    <row r="206" spans="1:25" x14ac:dyDescent="0.35">
      <c r="A206" t="s">
        <v>389</v>
      </c>
      <c r="B206" t="s">
        <v>791</v>
      </c>
      <c r="C206" s="6" t="s">
        <v>19</v>
      </c>
      <c r="D206" t="s">
        <v>699</v>
      </c>
      <c r="E206" s="6" t="s">
        <v>392</v>
      </c>
      <c r="F206" t="s">
        <v>701</v>
      </c>
      <c r="G206" s="6" t="s">
        <v>39</v>
      </c>
      <c r="H206" t="s">
        <v>312</v>
      </c>
      <c r="I206" t="s">
        <v>312</v>
      </c>
      <c r="L206" t="s">
        <v>111</v>
      </c>
      <c r="M206" t="s">
        <v>42</v>
      </c>
      <c r="N206">
        <v>0</v>
      </c>
      <c r="O206">
        <v>1</v>
      </c>
      <c r="P206">
        <v>0</v>
      </c>
      <c r="Q206" s="6">
        <v>0</v>
      </c>
      <c r="R206" s="6">
        <v>1</v>
      </c>
      <c r="S206" s="6">
        <f t="shared" si="6"/>
        <v>2</v>
      </c>
      <c r="X206" s="6">
        <f t="shared" si="7"/>
        <v>205</v>
      </c>
      <c r="Y206">
        <v>205</v>
      </c>
    </row>
    <row r="207" spans="1:25" x14ac:dyDescent="0.35">
      <c r="A207" t="s">
        <v>389</v>
      </c>
      <c r="B207" t="s">
        <v>791</v>
      </c>
      <c r="C207" s="6" t="s">
        <v>19</v>
      </c>
      <c r="D207" t="s">
        <v>699</v>
      </c>
      <c r="E207" s="6" t="s">
        <v>392</v>
      </c>
      <c r="F207" t="s">
        <v>701</v>
      </c>
      <c r="G207" s="6" t="s">
        <v>39</v>
      </c>
      <c r="H207" t="s">
        <v>650</v>
      </c>
      <c r="I207" t="s">
        <v>650</v>
      </c>
      <c r="J207" s="6" t="s">
        <v>2512</v>
      </c>
      <c r="L207" t="s">
        <v>111</v>
      </c>
      <c r="M207" t="s">
        <v>42</v>
      </c>
      <c r="N207">
        <v>0</v>
      </c>
      <c r="O207">
        <v>0</v>
      </c>
      <c r="P207">
        <v>1</v>
      </c>
      <c r="Q207" s="6">
        <v>1</v>
      </c>
      <c r="R207" s="6">
        <v>1</v>
      </c>
      <c r="S207" s="6">
        <f t="shared" si="6"/>
        <v>3</v>
      </c>
      <c r="X207" s="6">
        <f t="shared" si="7"/>
        <v>206</v>
      </c>
      <c r="Y207">
        <v>206</v>
      </c>
    </row>
    <row r="208" spans="1:25" x14ac:dyDescent="0.35">
      <c r="A208" t="s">
        <v>389</v>
      </c>
      <c r="B208" t="s">
        <v>791</v>
      </c>
      <c r="C208" s="6" t="s">
        <v>19</v>
      </c>
      <c r="D208" t="s">
        <v>699</v>
      </c>
      <c r="E208" s="6" t="s">
        <v>392</v>
      </c>
      <c r="F208" t="s">
        <v>701</v>
      </c>
      <c r="G208" s="6" t="s">
        <v>39</v>
      </c>
      <c r="H208" t="s">
        <v>722</v>
      </c>
      <c r="I208" t="s">
        <v>722</v>
      </c>
      <c r="J208" s="6"/>
      <c r="L208" t="s">
        <v>111</v>
      </c>
      <c r="M208" t="s">
        <v>42</v>
      </c>
      <c r="N208">
        <v>0</v>
      </c>
      <c r="O208">
        <v>1</v>
      </c>
      <c r="P208">
        <v>0</v>
      </c>
      <c r="Q208" s="6">
        <v>0</v>
      </c>
      <c r="R208" s="6">
        <v>1</v>
      </c>
      <c r="S208" s="6">
        <f t="shared" si="6"/>
        <v>2</v>
      </c>
      <c r="X208" s="6">
        <f t="shared" si="7"/>
        <v>207</v>
      </c>
      <c r="Y208">
        <v>207</v>
      </c>
    </row>
    <row r="209" spans="1:25" x14ac:dyDescent="0.35">
      <c r="A209" t="s">
        <v>389</v>
      </c>
      <c r="B209" t="s">
        <v>651</v>
      </c>
      <c r="C209" s="6" t="s">
        <v>19</v>
      </c>
      <c r="D209" t="s">
        <v>705</v>
      </c>
      <c r="E209" s="6" t="s">
        <v>392</v>
      </c>
      <c r="F209" t="s">
        <v>704</v>
      </c>
      <c r="G209" s="6" t="s">
        <v>14</v>
      </c>
      <c r="H209" t="s">
        <v>169</v>
      </c>
      <c r="I209" t="s">
        <v>169</v>
      </c>
      <c r="J209" s="6"/>
      <c r="L209" t="s">
        <v>707</v>
      </c>
      <c r="M209" t="s">
        <v>17</v>
      </c>
      <c r="N209">
        <v>0</v>
      </c>
      <c r="O209">
        <v>0</v>
      </c>
      <c r="P209">
        <v>0</v>
      </c>
      <c r="Q209">
        <v>1</v>
      </c>
      <c r="R209" s="6">
        <v>1</v>
      </c>
      <c r="S209" s="6">
        <f t="shared" si="6"/>
        <v>2</v>
      </c>
      <c r="X209" s="6">
        <f t="shared" si="7"/>
        <v>208</v>
      </c>
      <c r="Y209">
        <v>208</v>
      </c>
    </row>
    <row r="210" spans="1:25" x14ac:dyDescent="0.35">
      <c r="A210" t="s">
        <v>389</v>
      </c>
      <c r="B210" t="s">
        <v>651</v>
      </c>
      <c r="C210" s="6" t="s">
        <v>19</v>
      </c>
      <c r="D210" t="s">
        <v>705</v>
      </c>
      <c r="E210" s="6" t="s">
        <v>392</v>
      </c>
      <c r="F210" t="s">
        <v>704</v>
      </c>
      <c r="G210" s="6" t="s">
        <v>14</v>
      </c>
      <c r="H210" t="s">
        <v>111</v>
      </c>
      <c r="I210" s="6" t="s">
        <v>111</v>
      </c>
      <c r="J210" s="6" t="s">
        <v>790</v>
      </c>
      <c r="L210" t="s">
        <v>503</v>
      </c>
      <c r="M210" t="s">
        <v>42</v>
      </c>
      <c r="N210">
        <v>0</v>
      </c>
      <c r="O210">
        <v>1</v>
      </c>
      <c r="P210">
        <v>0</v>
      </c>
      <c r="Q210" s="6">
        <v>0</v>
      </c>
      <c r="R210" s="6">
        <v>1</v>
      </c>
      <c r="S210" s="6">
        <f t="shared" si="6"/>
        <v>2</v>
      </c>
      <c r="X210" s="6">
        <f t="shared" si="7"/>
        <v>209</v>
      </c>
      <c r="Y210">
        <v>209</v>
      </c>
    </row>
    <row r="211" spans="1:25" x14ac:dyDescent="0.35">
      <c r="A211" t="s">
        <v>389</v>
      </c>
      <c r="B211" t="s">
        <v>651</v>
      </c>
      <c r="C211" s="6" t="s">
        <v>19</v>
      </c>
      <c r="D211" t="s">
        <v>705</v>
      </c>
      <c r="E211" s="6" t="s">
        <v>392</v>
      </c>
      <c r="F211" t="s">
        <v>704</v>
      </c>
      <c r="G211" s="6" t="s">
        <v>14</v>
      </c>
      <c r="H211" t="s">
        <v>503</v>
      </c>
      <c r="I211" t="s">
        <v>503</v>
      </c>
      <c r="J211" s="6"/>
      <c r="M211" t="s">
        <v>42</v>
      </c>
      <c r="N211">
        <v>0</v>
      </c>
      <c r="O211">
        <v>1</v>
      </c>
      <c r="P211">
        <v>0</v>
      </c>
      <c r="Q211" s="6">
        <v>0</v>
      </c>
      <c r="R211" s="6">
        <v>1</v>
      </c>
      <c r="S211" s="6">
        <f t="shared" si="6"/>
        <v>2</v>
      </c>
      <c r="X211" s="6">
        <f t="shared" si="7"/>
        <v>210</v>
      </c>
      <c r="Y211">
        <v>210</v>
      </c>
    </row>
    <row r="212" spans="1:25" x14ac:dyDescent="0.35">
      <c r="A212" t="s">
        <v>389</v>
      </c>
      <c r="B212" t="s">
        <v>651</v>
      </c>
      <c r="C212" s="6" t="s">
        <v>19</v>
      </c>
      <c r="D212" t="s">
        <v>705</v>
      </c>
      <c r="E212" s="6" t="s">
        <v>392</v>
      </c>
      <c r="F212" t="s">
        <v>704</v>
      </c>
      <c r="G212" s="6" t="s">
        <v>14</v>
      </c>
      <c r="H212" t="s">
        <v>95</v>
      </c>
      <c r="I212" t="s">
        <v>95</v>
      </c>
      <c r="J212" s="2" t="s">
        <v>98</v>
      </c>
      <c r="L212" t="s">
        <v>707</v>
      </c>
      <c r="M212" t="s">
        <v>42</v>
      </c>
      <c r="N212">
        <v>0</v>
      </c>
      <c r="O212">
        <v>1</v>
      </c>
      <c r="P212" s="6">
        <v>0</v>
      </c>
      <c r="Q212" s="6">
        <v>1</v>
      </c>
      <c r="R212" s="6">
        <v>1</v>
      </c>
      <c r="S212" s="6">
        <f t="shared" si="6"/>
        <v>3</v>
      </c>
      <c r="X212" s="6">
        <f t="shared" si="7"/>
        <v>211</v>
      </c>
      <c r="Y212">
        <v>211</v>
      </c>
    </row>
    <row r="213" spans="1:25" x14ac:dyDescent="0.35">
      <c r="A213" t="s">
        <v>389</v>
      </c>
      <c r="B213" t="s">
        <v>651</v>
      </c>
      <c r="C213" s="6" t="s">
        <v>19</v>
      </c>
      <c r="D213" t="s">
        <v>705</v>
      </c>
      <c r="E213" s="6" t="s">
        <v>392</v>
      </c>
      <c r="F213" t="s">
        <v>704</v>
      </c>
      <c r="G213" s="6" t="s">
        <v>14</v>
      </c>
      <c r="H213" t="s">
        <v>706</v>
      </c>
      <c r="I213" t="s">
        <v>98</v>
      </c>
      <c r="J213" s="2" t="s">
        <v>98</v>
      </c>
      <c r="L213" t="s">
        <v>787</v>
      </c>
      <c r="M213" t="s">
        <v>42</v>
      </c>
      <c r="N213">
        <v>0</v>
      </c>
      <c r="O213">
        <v>1</v>
      </c>
      <c r="P213" s="6">
        <v>0</v>
      </c>
      <c r="Q213" s="6">
        <v>1</v>
      </c>
      <c r="R213" s="6">
        <v>1</v>
      </c>
      <c r="S213" s="6">
        <f t="shared" si="6"/>
        <v>3</v>
      </c>
      <c r="X213" s="6">
        <f t="shared" si="7"/>
        <v>212</v>
      </c>
      <c r="Y213">
        <v>212</v>
      </c>
    </row>
    <row r="214" spans="1:25" ht="14" customHeight="1" x14ac:dyDescent="0.35">
      <c r="A214" t="s">
        <v>389</v>
      </c>
      <c r="B214" t="s">
        <v>651</v>
      </c>
      <c r="C214" s="6" t="s">
        <v>19</v>
      </c>
      <c r="D214" t="s">
        <v>708</v>
      </c>
      <c r="E214" s="6" t="s">
        <v>392</v>
      </c>
      <c r="F214" t="s">
        <v>704</v>
      </c>
      <c r="G214" s="6" t="s">
        <v>14</v>
      </c>
      <c r="H214" s="6" t="s">
        <v>710</v>
      </c>
      <c r="I214" t="s">
        <v>788</v>
      </c>
      <c r="J214" s="2" t="s">
        <v>2426</v>
      </c>
      <c r="L214" s="6"/>
      <c r="M214" s="6" t="s">
        <v>42</v>
      </c>
      <c r="N214">
        <v>0</v>
      </c>
      <c r="O214">
        <v>1</v>
      </c>
      <c r="P214">
        <v>0</v>
      </c>
      <c r="Q214" s="6">
        <v>0</v>
      </c>
      <c r="R214" s="6">
        <v>1</v>
      </c>
      <c r="S214" s="6">
        <f t="shared" si="6"/>
        <v>2</v>
      </c>
      <c r="X214" s="6">
        <f t="shared" si="7"/>
        <v>213</v>
      </c>
      <c r="Y214">
        <v>213</v>
      </c>
    </row>
    <row r="215" spans="1:25" ht="14" customHeight="1" x14ac:dyDescent="0.35">
      <c r="A215" t="s">
        <v>389</v>
      </c>
      <c r="B215" t="s">
        <v>651</v>
      </c>
      <c r="C215" s="6" t="s">
        <v>19</v>
      </c>
      <c r="D215" s="6" t="s">
        <v>708</v>
      </c>
      <c r="E215" s="6" t="s">
        <v>392</v>
      </c>
      <c r="F215" t="s">
        <v>704</v>
      </c>
      <c r="G215" s="6" t="s">
        <v>14</v>
      </c>
      <c r="H215" s="6" t="s">
        <v>710</v>
      </c>
      <c r="I215" s="6" t="s">
        <v>645</v>
      </c>
      <c r="J215" s="6" t="s">
        <v>664</v>
      </c>
      <c r="L215" s="6"/>
      <c r="M215" s="6" t="s">
        <v>664</v>
      </c>
      <c r="N215">
        <v>1</v>
      </c>
      <c r="O215">
        <v>0</v>
      </c>
      <c r="P215">
        <v>0</v>
      </c>
      <c r="Q215">
        <v>0</v>
      </c>
      <c r="R215" s="6">
        <v>1</v>
      </c>
      <c r="S215" s="6">
        <f t="shared" si="6"/>
        <v>2</v>
      </c>
      <c r="X215" s="6">
        <f t="shared" si="7"/>
        <v>214</v>
      </c>
      <c r="Y215">
        <v>214</v>
      </c>
    </row>
    <row r="216" spans="1:25" ht="14" customHeight="1" x14ac:dyDescent="0.35">
      <c r="A216" t="s">
        <v>389</v>
      </c>
      <c r="B216" t="s">
        <v>651</v>
      </c>
      <c r="C216" s="6" t="s">
        <v>19</v>
      </c>
      <c r="D216" s="6" t="s">
        <v>708</v>
      </c>
      <c r="E216" s="6" t="s">
        <v>392</v>
      </c>
      <c r="F216" t="s">
        <v>704</v>
      </c>
      <c r="G216" s="6" t="s">
        <v>14</v>
      </c>
      <c r="H216" s="6" t="s">
        <v>710</v>
      </c>
      <c r="I216" s="6" t="s">
        <v>312</v>
      </c>
      <c r="J216" s="6"/>
      <c r="L216" s="6"/>
      <c r="M216" s="6" t="s">
        <v>42</v>
      </c>
      <c r="N216">
        <v>0</v>
      </c>
      <c r="O216">
        <v>1</v>
      </c>
      <c r="P216">
        <v>0</v>
      </c>
      <c r="Q216" s="6">
        <v>0</v>
      </c>
      <c r="R216" s="6">
        <v>1</v>
      </c>
      <c r="S216" s="6">
        <f t="shared" si="6"/>
        <v>2</v>
      </c>
      <c r="X216" s="6">
        <f t="shared" si="7"/>
        <v>215</v>
      </c>
      <c r="Y216">
        <v>215</v>
      </c>
    </row>
    <row r="217" spans="1:25" x14ac:dyDescent="0.35">
      <c r="A217" t="s">
        <v>389</v>
      </c>
      <c r="B217" t="s">
        <v>651</v>
      </c>
      <c r="C217" s="6" t="s">
        <v>19</v>
      </c>
      <c r="D217" t="s">
        <v>708</v>
      </c>
      <c r="E217" s="6" t="s">
        <v>392</v>
      </c>
      <c r="F217" t="s">
        <v>704</v>
      </c>
      <c r="G217" s="6" t="s">
        <v>14</v>
      </c>
      <c r="H217" t="s">
        <v>709</v>
      </c>
      <c r="I217" t="s">
        <v>85</v>
      </c>
      <c r="J217" s="6"/>
      <c r="M217" t="s">
        <v>42</v>
      </c>
      <c r="N217">
        <v>0</v>
      </c>
      <c r="O217">
        <v>0</v>
      </c>
      <c r="P217">
        <v>1</v>
      </c>
      <c r="Q217">
        <v>0</v>
      </c>
      <c r="R217" s="6">
        <v>1</v>
      </c>
      <c r="S217" s="6">
        <f t="shared" si="6"/>
        <v>2</v>
      </c>
      <c r="X217" s="6">
        <f t="shared" si="7"/>
        <v>216</v>
      </c>
      <c r="Y217">
        <v>216</v>
      </c>
    </row>
    <row r="218" spans="1:25" x14ac:dyDescent="0.35">
      <c r="A218" t="s">
        <v>389</v>
      </c>
      <c r="B218" t="s">
        <v>651</v>
      </c>
      <c r="C218" s="6" t="s">
        <v>19</v>
      </c>
      <c r="D218" t="s">
        <v>708</v>
      </c>
      <c r="E218" s="6" t="s">
        <v>392</v>
      </c>
      <c r="F218" t="s">
        <v>704</v>
      </c>
      <c r="G218" s="6" t="s">
        <v>14</v>
      </c>
      <c r="H218" t="s">
        <v>169</v>
      </c>
      <c r="I218" t="s">
        <v>169</v>
      </c>
      <c r="J218" s="6"/>
      <c r="M218" t="s">
        <v>17</v>
      </c>
      <c r="N218">
        <v>0</v>
      </c>
      <c r="O218">
        <v>0</v>
      </c>
      <c r="P218">
        <v>0</v>
      </c>
      <c r="Q218">
        <v>1</v>
      </c>
      <c r="R218" s="6">
        <v>1</v>
      </c>
      <c r="S218" s="6">
        <f t="shared" si="6"/>
        <v>2</v>
      </c>
      <c r="X218" s="6">
        <f t="shared" si="7"/>
        <v>217</v>
      </c>
      <c r="Y218">
        <v>217</v>
      </c>
    </row>
    <row r="219" spans="1:25" x14ac:dyDescent="0.35">
      <c r="A219" t="s">
        <v>389</v>
      </c>
      <c r="B219" t="s">
        <v>651</v>
      </c>
      <c r="C219" s="6" t="s">
        <v>19</v>
      </c>
      <c r="D219" t="s">
        <v>708</v>
      </c>
      <c r="E219" s="6" t="s">
        <v>392</v>
      </c>
      <c r="F219" t="s">
        <v>704</v>
      </c>
      <c r="G219" s="6" t="s">
        <v>14</v>
      </c>
      <c r="H219" t="s">
        <v>111</v>
      </c>
      <c r="I219" s="6" t="s">
        <v>111</v>
      </c>
      <c r="J219" s="6" t="s">
        <v>790</v>
      </c>
      <c r="M219" t="s">
        <v>42</v>
      </c>
      <c r="N219">
        <v>0</v>
      </c>
      <c r="O219">
        <v>1</v>
      </c>
      <c r="P219">
        <v>0</v>
      </c>
      <c r="Q219" s="6">
        <v>0</v>
      </c>
      <c r="R219" s="6">
        <v>1</v>
      </c>
      <c r="S219" s="6">
        <f t="shared" si="6"/>
        <v>2</v>
      </c>
      <c r="X219" s="6">
        <f t="shared" si="7"/>
        <v>218</v>
      </c>
      <c r="Y219">
        <v>218</v>
      </c>
    </row>
    <row r="220" spans="1:25" x14ac:dyDescent="0.35">
      <c r="A220" t="s">
        <v>389</v>
      </c>
      <c r="B220" t="s">
        <v>651</v>
      </c>
      <c r="C220" s="6" t="s">
        <v>19</v>
      </c>
      <c r="D220" t="s">
        <v>708</v>
      </c>
      <c r="E220" s="6" t="s">
        <v>392</v>
      </c>
      <c r="F220" t="s">
        <v>704</v>
      </c>
      <c r="G220" s="6" t="s">
        <v>14</v>
      </c>
      <c r="H220" t="s">
        <v>712</v>
      </c>
      <c r="I220" s="6" t="s">
        <v>1009</v>
      </c>
      <c r="J220" s="6"/>
      <c r="M220" t="s">
        <v>664</v>
      </c>
      <c r="N220">
        <v>1</v>
      </c>
      <c r="O220">
        <v>0</v>
      </c>
      <c r="P220">
        <v>0</v>
      </c>
      <c r="Q220">
        <v>0</v>
      </c>
      <c r="R220" s="6">
        <v>1</v>
      </c>
      <c r="S220" s="6">
        <f t="shared" si="6"/>
        <v>2</v>
      </c>
      <c r="X220" s="6">
        <f t="shared" si="7"/>
        <v>219</v>
      </c>
      <c r="Y220">
        <v>219</v>
      </c>
    </row>
    <row r="221" spans="1:25" x14ac:dyDescent="0.35">
      <c r="A221" t="s">
        <v>389</v>
      </c>
      <c r="B221" t="s">
        <v>651</v>
      </c>
      <c r="C221" s="6" t="s">
        <v>19</v>
      </c>
      <c r="D221" t="s">
        <v>708</v>
      </c>
      <c r="E221" s="6" t="s">
        <v>392</v>
      </c>
      <c r="F221" t="s">
        <v>704</v>
      </c>
      <c r="G221" s="6" t="s">
        <v>14</v>
      </c>
      <c r="H221" t="s">
        <v>591</v>
      </c>
      <c r="I221" t="s">
        <v>591</v>
      </c>
      <c r="J221" s="6"/>
      <c r="M221" t="s">
        <v>17</v>
      </c>
      <c r="N221">
        <v>1</v>
      </c>
      <c r="O221">
        <v>0</v>
      </c>
      <c r="P221">
        <v>0</v>
      </c>
      <c r="Q221">
        <v>1</v>
      </c>
      <c r="R221" s="6">
        <v>1</v>
      </c>
      <c r="S221" s="6">
        <f t="shared" si="6"/>
        <v>3</v>
      </c>
      <c r="X221" s="6">
        <f t="shared" si="7"/>
        <v>220</v>
      </c>
      <c r="Y221">
        <v>220</v>
      </c>
    </row>
    <row r="222" spans="1:25" x14ac:dyDescent="0.35">
      <c r="A222" t="s">
        <v>389</v>
      </c>
      <c r="B222" t="s">
        <v>651</v>
      </c>
      <c r="C222" s="6" t="s">
        <v>19</v>
      </c>
      <c r="D222" t="s">
        <v>708</v>
      </c>
      <c r="E222" s="6" t="s">
        <v>392</v>
      </c>
      <c r="F222" t="s">
        <v>704</v>
      </c>
      <c r="G222" s="6" t="s">
        <v>14</v>
      </c>
      <c r="H222" t="s">
        <v>322</v>
      </c>
      <c r="I222" t="s">
        <v>322</v>
      </c>
      <c r="M222" t="s">
        <v>42</v>
      </c>
      <c r="N222">
        <v>0</v>
      </c>
      <c r="O222">
        <v>0</v>
      </c>
      <c r="P222">
        <v>1</v>
      </c>
      <c r="Q222">
        <v>0</v>
      </c>
      <c r="R222" s="6">
        <v>1</v>
      </c>
      <c r="S222" s="6">
        <f t="shared" si="6"/>
        <v>2</v>
      </c>
      <c r="X222" s="6">
        <f t="shared" si="7"/>
        <v>221</v>
      </c>
      <c r="Y222">
        <v>221</v>
      </c>
    </row>
    <row r="223" spans="1:25" x14ac:dyDescent="0.35">
      <c r="A223" t="s">
        <v>389</v>
      </c>
      <c r="B223" t="s">
        <v>651</v>
      </c>
      <c r="C223" s="6" t="s">
        <v>19</v>
      </c>
      <c r="D223" s="6" t="s">
        <v>708</v>
      </c>
      <c r="E223" s="6" t="s">
        <v>392</v>
      </c>
      <c r="F223" t="s">
        <v>704</v>
      </c>
      <c r="G223" s="6" t="s">
        <v>14</v>
      </c>
      <c r="H223" t="s">
        <v>590</v>
      </c>
      <c r="I223" s="6" t="s">
        <v>146</v>
      </c>
      <c r="J223" s="2" t="s">
        <v>590</v>
      </c>
      <c r="M223" t="s">
        <v>17</v>
      </c>
      <c r="N223">
        <v>1</v>
      </c>
      <c r="O223">
        <v>0</v>
      </c>
      <c r="P223">
        <v>0</v>
      </c>
      <c r="Q223">
        <v>0</v>
      </c>
      <c r="R223" s="6">
        <v>1</v>
      </c>
      <c r="S223" s="6">
        <f t="shared" si="6"/>
        <v>2</v>
      </c>
      <c r="X223" s="6">
        <f t="shared" si="7"/>
        <v>222</v>
      </c>
      <c r="Y223">
        <v>222</v>
      </c>
    </row>
    <row r="224" spans="1:25" x14ac:dyDescent="0.35">
      <c r="A224" t="s">
        <v>389</v>
      </c>
      <c r="B224" t="s">
        <v>651</v>
      </c>
      <c r="C224" s="6" t="s">
        <v>19</v>
      </c>
      <c r="D224" s="6" t="s">
        <v>708</v>
      </c>
      <c r="E224" s="6" t="s">
        <v>392</v>
      </c>
      <c r="F224" t="s">
        <v>704</v>
      </c>
      <c r="G224" s="6" t="s">
        <v>14</v>
      </c>
      <c r="H224" t="s">
        <v>580</v>
      </c>
      <c r="I224" s="6" t="s">
        <v>430</v>
      </c>
      <c r="M224" t="s">
        <v>664</v>
      </c>
      <c r="N224">
        <v>1</v>
      </c>
      <c r="O224">
        <v>0</v>
      </c>
      <c r="P224">
        <v>0</v>
      </c>
      <c r="Q224">
        <v>0</v>
      </c>
      <c r="R224" s="6">
        <v>1</v>
      </c>
      <c r="S224" s="6">
        <f t="shared" si="6"/>
        <v>2</v>
      </c>
      <c r="X224" s="6">
        <f t="shared" si="7"/>
        <v>223</v>
      </c>
      <c r="Y224">
        <v>223</v>
      </c>
    </row>
    <row r="225" spans="1:25" x14ac:dyDescent="0.35">
      <c r="A225" t="s">
        <v>389</v>
      </c>
      <c r="B225" t="s">
        <v>651</v>
      </c>
      <c r="C225" s="6" t="s">
        <v>19</v>
      </c>
      <c r="D225" t="s">
        <v>708</v>
      </c>
      <c r="E225" s="6" t="s">
        <v>392</v>
      </c>
      <c r="F225" t="s">
        <v>704</v>
      </c>
      <c r="G225" s="6" t="s">
        <v>14</v>
      </c>
      <c r="H225" t="s">
        <v>702</v>
      </c>
      <c r="I225" t="s">
        <v>702</v>
      </c>
      <c r="J225" t="s">
        <v>702</v>
      </c>
      <c r="M225" t="s">
        <v>17</v>
      </c>
      <c r="N225">
        <v>1</v>
      </c>
      <c r="O225">
        <v>0</v>
      </c>
      <c r="P225">
        <v>0</v>
      </c>
      <c r="Q225">
        <v>0</v>
      </c>
      <c r="R225" s="6">
        <v>1</v>
      </c>
      <c r="S225" s="6">
        <f t="shared" si="6"/>
        <v>2</v>
      </c>
      <c r="X225" s="6">
        <f t="shared" si="7"/>
        <v>224</v>
      </c>
      <c r="Y225">
        <v>224</v>
      </c>
    </row>
    <row r="226" spans="1:25" x14ac:dyDescent="0.35">
      <c r="A226" t="s">
        <v>389</v>
      </c>
      <c r="B226" t="s">
        <v>791</v>
      </c>
      <c r="C226" s="6" t="s">
        <v>19</v>
      </c>
      <c r="D226" t="s">
        <v>711</v>
      </c>
      <c r="E226" s="6" t="s">
        <v>392</v>
      </c>
      <c r="F226" t="s">
        <v>704</v>
      </c>
      <c r="G226" s="6" t="s">
        <v>14</v>
      </c>
      <c r="H226" t="s">
        <v>590</v>
      </c>
      <c r="I226" s="6" t="s">
        <v>146</v>
      </c>
      <c r="J226" s="2" t="s">
        <v>590</v>
      </c>
      <c r="M226" t="s">
        <v>17</v>
      </c>
      <c r="N226">
        <v>1</v>
      </c>
      <c r="O226">
        <v>0</v>
      </c>
      <c r="P226">
        <v>0</v>
      </c>
      <c r="Q226">
        <v>0</v>
      </c>
      <c r="R226" s="6">
        <v>1</v>
      </c>
      <c r="S226" s="6">
        <f t="shared" si="6"/>
        <v>2</v>
      </c>
      <c r="X226" s="6">
        <f t="shared" si="7"/>
        <v>225</v>
      </c>
      <c r="Y226">
        <v>225</v>
      </c>
    </row>
    <row r="227" spans="1:25" x14ac:dyDescent="0.35">
      <c r="A227" t="s">
        <v>389</v>
      </c>
      <c r="B227" t="s">
        <v>791</v>
      </c>
      <c r="C227" s="6" t="s">
        <v>19</v>
      </c>
      <c r="D227" t="s">
        <v>711</v>
      </c>
      <c r="E227" s="6" t="s">
        <v>392</v>
      </c>
      <c r="F227" t="s">
        <v>704</v>
      </c>
      <c r="G227" s="6" t="s">
        <v>14</v>
      </c>
      <c r="H227" t="s">
        <v>597</v>
      </c>
      <c r="I227" s="6" t="s">
        <v>790</v>
      </c>
      <c r="J227" s="6" t="s">
        <v>790</v>
      </c>
      <c r="M227" t="s">
        <v>42</v>
      </c>
      <c r="N227">
        <v>0</v>
      </c>
      <c r="O227">
        <v>1</v>
      </c>
      <c r="P227">
        <v>0</v>
      </c>
      <c r="Q227" s="6">
        <v>1</v>
      </c>
      <c r="R227" s="6">
        <v>1</v>
      </c>
      <c r="S227" s="6">
        <f t="shared" si="6"/>
        <v>3</v>
      </c>
      <c r="X227" s="6">
        <f t="shared" si="7"/>
        <v>226</v>
      </c>
      <c r="Y227">
        <v>226</v>
      </c>
    </row>
    <row r="228" spans="1:25" ht="29" x14ac:dyDescent="0.35">
      <c r="A228" t="s">
        <v>389</v>
      </c>
      <c r="B228" t="s">
        <v>791</v>
      </c>
      <c r="C228" s="6" t="s">
        <v>19</v>
      </c>
      <c r="D228" t="s">
        <v>711</v>
      </c>
      <c r="E228" s="6" t="s">
        <v>392</v>
      </c>
      <c r="F228" t="s">
        <v>704</v>
      </c>
      <c r="G228" s="6" t="s">
        <v>14</v>
      </c>
      <c r="H228" s="6" t="s">
        <v>702</v>
      </c>
      <c r="I228" s="6" t="s">
        <v>702</v>
      </c>
      <c r="J228" s="6" t="s">
        <v>702</v>
      </c>
      <c r="L228" s="6"/>
      <c r="M228" s="6" t="s">
        <v>17</v>
      </c>
      <c r="N228">
        <v>1</v>
      </c>
      <c r="O228">
        <v>0</v>
      </c>
      <c r="P228">
        <v>0</v>
      </c>
      <c r="Q228">
        <v>0</v>
      </c>
      <c r="R228" s="6">
        <v>1</v>
      </c>
      <c r="S228" s="6">
        <f t="shared" si="6"/>
        <v>2</v>
      </c>
      <c r="X228" s="6">
        <f t="shared" si="7"/>
        <v>227</v>
      </c>
      <c r="Y228">
        <v>227</v>
      </c>
    </row>
    <row r="229" spans="1:25" ht="43.5" x14ac:dyDescent="0.35">
      <c r="A229" t="s">
        <v>389</v>
      </c>
      <c r="B229" t="s">
        <v>791</v>
      </c>
      <c r="C229" s="6" t="s">
        <v>19</v>
      </c>
      <c r="D229" t="s">
        <v>711</v>
      </c>
      <c r="E229" s="6" t="s">
        <v>392</v>
      </c>
      <c r="F229" t="s">
        <v>704</v>
      </c>
      <c r="G229" s="6" t="s">
        <v>14</v>
      </c>
      <c r="H229" s="6" t="s">
        <v>604</v>
      </c>
      <c r="I229" s="6" t="s">
        <v>1089</v>
      </c>
      <c r="J229" s="6" t="s">
        <v>1089</v>
      </c>
      <c r="L229" s="6"/>
      <c r="M229" s="6" t="s">
        <v>17</v>
      </c>
      <c r="N229">
        <v>1</v>
      </c>
      <c r="O229">
        <v>0</v>
      </c>
      <c r="P229">
        <v>0</v>
      </c>
      <c r="Q229">
        <v>0</v>
      </c>
      <c r="R229" s="6">
        <v>1</v>
      </c>
      <c r="S229" s="6">
        <f t="shared" si="6"/>
        <v>2</v>
      </c>
      <c r="X229" s="6">
        <f t="shared" si="7"/>
        <v>228</v>
      </c>
      <c r="Y229">
        <v>228</v>
      </c>
    </row>
    <row r="230" spans="1:25" ht="116" x14ac:dyDescent="0.35">
      <c r="A230" t="s">
        <v>389</v>
      </c>
      <c r="B230" t="s">
        <v>791</v>
      </c>
      <c r="C230" s="6" t="s">
        <v>19</v>
      </c>
      <c r="D230" t="s">
        <v>711</v>
      </c>
      <c r="E230" s="6" t="s">
        <v>392</v>
      </c>
      <c r="F230" t="s">
        <v>704</v>
      </c>
      <c r="G230" s="6" t="s">
        <v>14</v>
      </c>
      <c r="H230" s="6" t="s">
        <v>428</v>
      </c>
      <c r="I230" s="6" t="s">
        <v>428</v>
      </c>
      <c r="J230" s="6"/>
      <c r="L230" s="6"/>
      <c r="M230" s="6" t="s">
        <v>17</v>
      </c>
      <c r="N230">
        <v>1</v>
      </c>
      <c r="O230">
        <v>0</v>
      </c>
      <c r="P230">
        <v>0</v>
      </c>
      <c r="Q230">
        <v>0</v>
      </c>
      <c r="R230" s="6">
        <v>1</v>
      </c>
      <c r="S230" s="6">
        <f t="shared" si="6"/>
        <v>2</v>
      </c>
      <c r="X230" s="6">
        <f t="shared" si="7"/>
        <v>229</v>
      </c>
      <c r="Y230">
        <v>229</v>
      </c>
    </row>
    <row r="231" spans="1:25" x14ac:dyDescent="0.35">
      <c r="A231" t="s">
        <v>389</v>
      </c>
      <c r="B231" t="s">
        <v>791</v>
      </c>
      <c r="C231" s="6" t="s">
        <v>19</v>
      </c>
      <c r="D231" t="s">
        <v>711</v>
      </c>
      <c r="E231" s="6" t="s">
        <v>392</v>
      </c>
      <c r="F231" t="s">
        <v>704</v>
      </c>
      <c r="G231" s="6" t="s">
        <v>14</v>
      </c>
      <c r="H231" s="6" t="s">
        <v>580</v>
      </c>
      <c r="I231" s="6" t="s">
        <v>430</v>
      </c>
      <c r="L231" s="6"/>
      <c r="M231" s="6" t="s">
        <v>664</v>
      </c>
      <c r="N231">
        <v>1</v>
      </c>
      <c r="O231">
        <v>0</v>
      </c>
      <c r="P231">
        <v>0</v>
      </c>
      <c r="Q231">
        <v>0</v>
      </c>
      <c r="R231" s="6">
        <v>1</v>
      </c>
      <c r="S231" s="6">
        <f t="shared" si="6"/>
        <v>2</v>
      </c>
      <c r="X231" s="6">
        <f t="shared" si="7"/>
        <v>230</v>
      </c>
      <c r="Y231">
        <v>230</v>
      </c>
    </row>
    <row r="232" spans="1:25" ht="58" x14ac:dyDescent="0.35">
      <c r="A232" t="s">
        <v>389</v>
      </c>
      <c r="B232" t="s">
        <v>791</v>
      </c>
      <c r="C232" s="6" t="s">
        <v>19</v>
      </c>
      <c r="D232" t="s">
        <v>711</v>
      </c>
      <c r="E232" s="6" t="s">
        <v>392</v>
      </c>
      <c r="F232" t="s">
        <v>704</v>
      </c>
      <c r="G232" s="6" t="s">
        <v>14</v>
      </c>
      <c r="H232" s="6" t="s">
        <v>712</v>
      </c>
      <c r="I232" s="6" t="s">
        <v>1009</v>
      </c>
      <c r="J232" s="6"/>
      <c r="L232" s="6"/>
      <c r="M232" s="6" t="s">
        <v>664</v>
      </c>
      <c r="N232">
        <v>1</v>
      </c>
      <c r="O232">
        <v>0</v>
      </c>
      <c r="P232">
        <v>0</v>
      </c>
      <c r="Q232">
        <v>0</v>
      </c>
      <c r="R232" s="6">
        <v>1</v>
      </c>
      <c r="S232" s="6">
        <f t="shared" si="6"/>
        <v>2</v>
      </c>
      <c r="X232" s="6">
        <f t="shared" si="7"/>
        <v>231</v>
      </c>
      <c r="Y232">
        <v>231</v>
      </c>
    </row>
    <row r="233" spans="1:25" x14ac:dyDescent="0.35">
      <c r="A233" t="s">
        <v>389</v>
      </c>
      <c r="B233" t="s">
        <v>791</v>
      </c>
      <c r="C233" s="6" t="s">
        <v>19</v>
      </c>
      <c r="D233" t="s">
        <v>711</v>
      </c>
      <c r="E233" s="6" t="s">
        <v>392</v>
      </c>
      <c r="F233" t="s">
        <v>704</v>
      </c>
      <c r="G233" s="6" t="s">
        <v>14</v>
      </c>
      <c r="H233" s="6" t="s">
        <v>581</v>
      </c>
      <c r="I233" s="6" t="s">
        <v>1235</v>
      </c>
      <c r="J233" t="s">
        <v>2510</v>
      </c>
      <c r="L233" s="6"/>
      <c r="M233" s="6" t="s">
        <v>664</v>
      </c>
      <c r="N233">
        <v>1</v>
      </c>
      <c r="O233">
        <v>0</v>
      </c>
      <c r="P233">
        <v>0</v>
      </c>
      <c r="Q233">
        <v>0</v>
      </c>
      <c r="R233" s="6">
        <v>1</v>
      </c>
      <c r="S233" s="6">
        <f t="shared" si="6"/>
        <v>2</v>
      </c>
      <c r="X233" s="6">
        <f t="shared" si="7"/>
        <v>232</v>
      </c>
      <c r="Y233">
        <v>232</v>
      </c>
    </row>
    <row r="234" spans="1:25" x14ac:dyDescent="0.35">
      <c r="A234" t="s">
        <v>389</v>
      </c>
      <c r="B234" t="s">
        <v>791</v>
      </c>
      <c r="C234" s="6" t="s">
        <v>19</v>
      </c>
      <c r="D234" t="s">
        <v>711</v>
      </c>
      <c r="E234" s="6" t="s">
        <v>392</v>
      </c>
      <c r="F234" t="s">
        <v>704</v>
      </c>
      <c r="G234" s="6" t="s">
        <v>14</v>
      </c>
      <c r="H234" t="s">
        <v>461</v>
      </c>
      <c r="I234" t="s">
        <v>461</v>
      </c>
      <c r="M234" t="s">
        <v>42</v>
      </c>
      <c r="N234">
        <v>0</v>
      </c>
      <c r="O234">
        <v>0</v>
      </c>
      <c r="P234">
        <v>1</v>
      </c>
      <c r="Q234">
        <v>0</v>
      </c>
      <c r="R234" s="6">
        <v>1</v>
      </c>
      <c r="S234" s="6">
        <f t="shared" si="6"/>
        <v>2</v>
      </c>
      <c r="X234" s="6">
        <f t="shared" si="7"/>
        <v>233</v>
      </c>
      <c r="Y234">
        <v>233</v>
      </c>
    </row>
    <row r="235" spans="1:25" x14ac:dyDescent="0.35">
      <c r="A235" t="s">
        <v>389</v>
      </c>
      <c r="B235" t="s">
        <v>791</v>
      </c>
      <c r="C235" s="6" t="s">
        <v>19</v>
      </c>
      <c r="D235" t="s">
        <v>711</v>
      </c>
      <c r="E235" s="6" t="s">
        <v>392</v>
      </c>
      <c r="F235" t="s">
        <v>704</v>
      </c>
      <c r="G235" s="6" t="s">
        <v>14</v>
      </c>
      <c r="H235" t="s">
        <v>322</v>
      </c>
      <c r="I235" t="s">
        <v>322</v>
      </c>
      <c r="M235" t="s">
        <v>42</v>
      </c>
      <c r="N235">
        <v>0</v>
      </c>
      <c r="O235">
        <v>0</v>
      </c>
      <c r="P235">
        <v>1</v>
      </c>
      <c r="Q235">
        <v>0</v>
      </c>
      <c r="R235" s="6">
        <v>1</v>
      </c>
      <c r="S235" s="6">
        <f t="shared" si="6"/>
        <v>2</v>
      </c>
      <c r="X235" s="6">
        <f t="shared" si="7"/>
        <v>234</v>
      </c>
      <c r="Y235">
        <v>234</v>
      </c>
    </row>
    <row r="236" spans="1:25" x14ac:dyDescent="0.35">
      <c r="A236" t="s">
        <v>389</v>
      </c>
      <c r="B236" t="s">
        <v>791</v>
      </c>
      <c r="C236" s="6" t="s">
        <v>19</v>
      </c>
      <c r="D236" t="s">
        <v>711</v>
      </c>
      <c r="E236" s="6" t="s">
        <v>392</v>
      </c>
      <c r="F236" t="s">
        <v>704</v>
      </c>
      <c r="G236" s="6" t="s">
        <v>14</v>
      </c>
      <c r="H236" t="s">
        <v>126</v>
      </c>
      <c r="I236" t="s">
        <v>126</v>
      </c>
      <c r="J236" t="s">
        <v>790</v>
      </c>
      <c r="M236" t="s">
        <v>42</v>
      </c>
      <c r="N236">
        <v>0</v>
      </c>
      <c r="O236">
        <v>1</v>
      </c>
      <c r="P236">
        <v>0</v>
      </c>
      <c r="Q236" s="6">
        <v>0</v>
      </c>
      <c r="R236" s="6">
        <v>1</v>
      </c>
      <c r="S236" s="6">
        <f t="shared" si="6"/>
        <v>2</v>
      </c>
      <c r="X236" s="6">
        <f t="shared" si="7"/>
        <v>235</v>
      </c>
      <c r="Y236">
        <v>235</v>
      </c>
    </row>
    <row r="237" spans="1:25" x14ac:dyDescent="0.35">
      <c r="A237" t="s">
        <v>389</v>
      </c>
      <c r="B237" t="s">
        <v>791</v>
      </c>
      <c r="C237" s="6" t="s">
        <v>19</v>
      </c>
      <c r="D237" t="s">
        <v>711</v>
      </c>
      <c r="E237" s="6" t="s">
        <v>392</v>
      </c>
      <c r="F237" t="s">
        <v>704</v>
      </c>
      <c r="G237" s="6" t="s">
        <v>14</v>
      </c>
      <c r="H237" t="s">
        <v>647</v>
      </c>
      <c r="I237" t="s">
        <v>647</v>
      </c>
      <c r="M237" t="s">
        <v>42</v>
      </c>
      <c r="N237">
        <v>0</v>
      </c>
      <c r="O237">
        <v>0</v>
      </c>
      <c r="P237">
        <v>1</v>
      </c>
      <c r="Q237">
        <v>0</v>
      </c>
      <c r="R237" s="6">
        <v>1</v>
      </c>
      <c r="S237" s="6">
        <f t="shared" si="6"/>
        <v>2</v>
      </c>
      <c r="X237" s="6">
        <f t="shared" si="7"/>
        <v>236</v>
      </c>
      <c r="Y237">
        <v>236</v>
      </c>
    </row>
    <row r="238" spans="1:25" x14ac:dyDescent="0.35">
      <c r="A238" t="s">
        <v>389</v>
      </c>
      <c r="B238" t="s">
        <v>791</v>
      </c>
      <c r="C238" s="6" t="s">
        <v>19</v>
      </c>
      <c r="D238" t="s">
        <v>711</v>
      </c>
      <c r="E238" s="6" t="s">
        <v>392</v>
      </c>
      <c r="F238" t="s">
        <v>704</v>
      </c>
      <c r="G238" s="6" t="s">
        <v>14</v>
      </c>
      <c r="H238" t="s">
        <v>500</v>
      </c>
      <c r="I238" t="s">
        <v>500</v>
      </c>
      <c r="M238" t="s">
        <v>42</v>
      </c>
      <c r="N238">
        <v>0</v>
      </c>
      <c r="O238">
        <v>0</v>
      </c>
      <c r="P238">
        <v>1</v>
      </c>
      <c r="Q238">
        <v>0</v>
      </c>
      <c r="R238" s="6">
        <v>1</v>
      </c>
      <c r="S238" s="6">
        <f t="shared" si="6"/>
        <v>2</v>
      </c>
      <c r="X238" s="6">
        <f t="shared" si="7"/>
        <v>237</v>
      </c>
      <c r="Y238">
        <v>237</v>
      </c>
    </row>
    <row r="239" spans="1:25" x14ac:dyDescent="0.35">
      <c r="A239" t="s">
        <v>389</v>
      </c>
      <c r="B239" t="s">
        <v>791</v>
      </c>
      <c r="C239" s="6" t="s">
        <v>19</v>
      </c>
      <c r="D239" t="s">
        <v>711</v>
      </c>
      <c r="E239" s="6" t="s">
        <v>392</v>
      </c>
      <c r="F239" t="s">
        <v>704</v>
      </c>
      <c r="G239" s="6" t="s">
        <v>14</v>
      </c>
      <c r="H239" t="s">
        <v>436</v>
      </c>
      <c r="I239" t="s">
        <v>436</v>
      </c>
      <c r="M239" t="s">
        <v>42</v>
      </c>
      <c r="N239">
        <v>0</v>
      </c>
      <c r="O239">
        <v>1</v>
      </c>
      <c r="P239">
        <v>0</v>
      </c>
      <c r="Q239" s="6">
        <v>0</v>
      </c>
      <c r="R239" s="6">
        <v>1</v>
      </c>
      <c r="S239" s="6">
        <f t="shared" si="6"/>
        <v>2</v>
      </c>
      <c r="X239" s="6">
        <f t="shared" si="7"/>
        <v>238</v>
      </c>
      <c r="Y239">
        <v>238</v>
      </c>
    </row>
    <row r="240" spans="1:25" x14ac:dyDescent="0.35">
      <c r="A240" t="s">
        <v>389</v>
      </c>
      <c r="B240" t="s">
        <v>791</v>
      </c>
      <c r="C240" s="6" t="s">
        <v>19</v>
      </c>
      <c r="D240" t="s">
        <v>711</v>
      </c>
      <c r="E240" s="6" t="s">
        <v>392</v>
      </c>
      <c r="F240" t="s">
        <v>704</v>
      </c>
      <c r="G240" s="6" t="s">
        <v>14</v>
      </c>
      <c r="H240" t="s">
        <v>352</v>
      </c>
      <c r="I240" t="s">
        <v>352</v>
      </c>
      <c r="M240" t="s">
        <v>42</v>
      </c>
      <c r="N240">
        <v>0</v>
      </c>
      <c r="O240">
        <v>1</v>
      </c>
      <c r="P240">
        <v>0</v>
      </c>
      <c r="Q240" s="6">
        <v>0</v>
      </c>
      <c r="R240" s="6">
        <v>1</v>
      </c>
      <c r="S240" s="6">
        <f t="shared" si="6"/>
        <v>2</v>
      </c>
      <c r="X240" s="6">
        <f t="shared" si="7"/>
        <v>239</v>
      </c>
      <c r="Y240">
        <v>239</v>
      </c>
    </row>
    <row r="241" spans="1:25" x14ac:dyDescent="0.35">
      <c r="A241" t="s">
        <v>389</v>
      </c>
      <c r="B241" t="s">
        <v>791</v>
      </c>
      <c r="C241" s="6" t="s">
        <v>19</v>
      </c>
      <c r="D241" t="s">
        <v>711</v>
      </c>
      <c r="E241" s="6" t="s">
        <v>392</v>
      </c>
      <c r="F241" t="s">
        <v>704</v>
      </c>
      <c r="G241" s="6" t="s">
        <v>14</v>
      </c>
      <c r="H241" t="s">
        <v>503</v>
      </c>
      <c r="I241" t="s">
        <v>503</v>
      </c>
      <c r="J241" s="6"/>
      <c r="M241" t="s">
        <v>42</v>
      </c>
      <c r="N241">
        <v>0</v>
      </c>
      <c r="O241">
        <v>1</v>
      </c>
      <c r="P241">
        <v>0</v>
      </c>
      <c r="Q241" s="6">
        <v>0</v>
      </c>
      <c r="R241" s="6">
        <v>1</v>
      </c>
      <c r="S241" s="6">
        <f t="shared" si="6"/>
        <v>2</v>
      </c>
      <c r="X241" s="6">
        <f t="shared" si="7"/>
        <v>240</v>
      </c>
      <c r="Y241">
        <v>240</v>
      </c>
    </row>
    <row r="242" spans="1:25" x14ac:dyDescent="0.35">
      <c r="A242" t="s">
        <v>389</v>
      </c>
      <c r="B242" t="s">
        <v>791</v>
      </c>
      <c r="C242" s="6" t="s">
        <v>19</v>
      </c>
      <c r="D242" t="s">
        <v>711</v>
      </c>
      <c r="E242" s="6" t="s">
        <v>392</v>
      </c>
      <c r="F242" t="s">
        <v>704</v>
      </c>
      <c r="G242" s="6" t="s">
        <v>14</v>
      </c>
      <c r="H242" t="s">
        <v>319</v>
      </c>
      <c r="I242" t="s">
        <v>319</v>
      </c>
      <c r="J242" s="6"/>
      <c r="M242" t="s">
        <v>42</v>
      </c>
      <c r="N242">
        <v>0</v>
      </c>
      <c r="O242">
        <v>1</v>
      </c>
      <c r="P242">
        <v>0</v>
      </c>
      <c r="Q242" s="6">
        <v>0</v>
      </c>
      <c r="R242" s="6">
        <v>1</v>
      </c>
      <c r="S242" s="6">
        <f t="shared" si="6"/>
        <v>2</v>
      </c>
      <c r="X242" s="6">
        <f t="shared" si="7"/>
        <v>241</v>
      </c>
      <c r="Y242">
        <v>241</v>
      </c>
    </row>
    <row r="243" spans="1:25" x14ac:dyDescent="0.35">
      <c r="A243" t="s">
        <v>389</v>
      </c>
      <c r="B243" t="s">
        <v>791</v>
      </c>
      <c r="C243" s="6" t="s">
        <v>19</v>
      </c>
      <c r="D243" s="6" t="s">
        <v>711</v>
      </c>
      <c r="E243" s="6" t="s">
        <v>392</v>
      </c>
      <c r="F243" t="s">
        <v>704</v>
      </c>
      <c r="G243" s="6" t="s">
        <v>14</v>
      </c>
      <c r="H243" s="6" t="s">
        <v>595</v>
      </c>
      <c r="I243" s="6" t="s">
        <v>595</v>
      </c>
      <c r="L243" s="6"/>
      <c r="M243" s="6" t="s">
        <v>42</v>
      </c>
      <c r="N243">
        <v>0</v>
      </c>
      <c r="O243">
        <v>1</v>
      </c>
      <c r="P243">
        <v>0</v>
      </c>
      <c r="Q243" s="6">
        <v>0</v>
      </c>
      <c r="R243" s="6">
        <v>1</v>
      </c>
      <c r="S243" s="6">
        <f t="shared" si="6"/>
        <v>2</v>
      </c>
      <c r="X243" s="6">
        <f t="shared" si="7"/>
        <v>242</v>
      </c>
      <c r="Y243">
        <v>242</v>
      </c>
    </row>
    <row r="244" spans="1:25" x14ac:dyDescent="0.35">
      <c r="A244" t="s">
        <v>389</v>
      </c>
      <c r="B244" t="s">
        <v>791</v>
      </c>
      <c r="C244" s="6" t="s">
        <v>19</v>
      </c>
      <c r="D244" s="6" t="s">
        <v>711</v>
      </c>
      <c r="E244" s="6" t="s">
        <v>392</v>
      </c>
      <c r="F244" t="s">
        <v>704</v>
      </c>
      <c r="G244" s="6" t="s">
        <v>14</v>
      </c>
      <c r="H244" s="6" t="s">
        <v>336</v>
      </c>
      <c r="I244" s="6" t="s">
        <v>336</v>
      </c>
      <c r="J244" s="6"/>
      <c r="L244" s="6"/>
      <c r="M244" s="6" t="s">
        <v>42</v>
      </c>
      <c r="N244">
        <v>0</v>
      </c>
      <c r="O244">
        <v>1</v>
      </c>
      <c r="P244">
        <v>0</v>
      </c>
      <c r="Q244" s="6">
        <v>0</v>
      </c>
      <c r="R244" s="6">
        <v>1</v>
      </c>
      <c r="S244" s="6">
        <f t="shared" si="6"/>
        <v>2</v>
      </c>
      <c r="X244" s="6">
        <f t="shared" si="7"/>
        <v>243</v>
      </c>
      <c r="Y244">
        <v>243</v>
      </c>
    </row>
    <row r="245" spans="1:25" x14ac:dyDescent="0.35">
      <c r="A245" t="s">
        <v>389</v>
      </c>
      <c r="B245" t="s">
        <v>791</v>
      </c>
      <c r="C245" s="6" t="s">
        <v>19</v>
      </c>
      <c r="D245" t="s">
        <v>711</v>
      </c>
      <c r="E245" s="6" t="s">
        <v>392</v>
      </c>
      <c r="F245" t="s">
        <v>704</v>
      </c>
      <c r="G245" s="6" t="s">
        <v>14</v>
      </c>
      <c r="H245" t="s">
        <v>209</v>
      </c>
      <c r="I245" t="s">
        <v>209</v>
      </c>
      <c r="J245" s="6"/>
      <c r="M245" t="s">
        <v>42</v>
      </c>
      <c r="N245">
        <v>0</v>
      </c>
      <c r="O245">
        <v>1</v>
      </c>
      <c r="P245">
        <v>0</v>
      </c>
      <c r="Q245" s="6">
        <v>0</v>
      </c>
      <c r="R245" s="6">
        <v>1</v>
      </c>
      <c r="S245" s="6">
        <f t="shared" si="6"/>
        <v>2</v>
      </c>
      <c r="X245" s="6">
        <f t="shared" si="7"/>
        <v>244</v>
      </c>
      <c r="Y245">
        <v>244</v>
      </c>
    </row>
    <row r="246" spans="1:25" x14ac:dyDescent="0.35">
      <c r="A246" t="s">
        <v>389</v>
      </c>
      <c r="B246" t="s">
        <v>791</v>
      </c>
      <c r="C246" s="6" t="s">
        <v>19</v>
      </c>
      <c r="D246" t="s">
        <v>711</v>
      </c>
      <c r="E246" s="6" t="s">
        <v>392</v>
      </c>
      <c r="F246" t="s">
        <v>704</v>
      </c>
      <c r="G246" s="6" t="s">
        <v>14</v>
      </c>
      <c r="H246" t="s">
        <v>50</v>
      </c>
      <c r="I246" t="s">
        <v>50</v>
      </c>
      <c r="J246" t="s">
        <v>790</v>
      </c>
      <c r="M246" t="s">
        <v>42</v>
      </c>
      <c r="N246">
        <v>0</v>
      </c>
      <c r="O246">
        <v>1</v>
      </c>
      <c r="P246">
        <v>0</v>
      </c>
      <c r="Q246" s="6">
        <v>0</v>
      </c>
      <c r="R246" s="6">
        <v>1</v>
      </c>
      <c r="S246" s="6">
        <f t="shared" si="6"/>
        <v>2</v>
      </c>
      <c r="X246" s="6">
        <f t="shared" si="7"/>
        <v>245</v>
      </c>
      <c r="Y246">
        <v>245</v>
      </c>
    </row>
    <row r="247" spans="1:25" x14ac:dyDescent="0.35">
      <c r="A247" t="s">
        <v>389</v>
      </c>
      <c r="B247" t="s">
        <v>791</v>
      </c>
      <c r="C247" s="6" t="s">
        <v>19</v>
      </c>
      <c r="D247" s="6" t="s">
        <v>711</v>
      </c>
      <c r="E247" s="6" t="s">
        <v>392</v>
      </c>
      <c r="F247" t="s">
        <v>704</v>
      </c>
      <c r="G247" s="6" t="s">
        <v>14</v>
      </c>
      <c r="H247" s="6" t="s">
        <v>722</v>
      </c>
      <c r="I247" s="6" t="s">
        <v>722</v>
      </c>
      <c r="J247" s="6"/>
      <c r="L247" s="6"/>
      <c r="M247" s="6" t="s">
        <v>42</v>
      </c>
      <c r="N247">
        <v>0</v>
      </c>
      <c r="O247">
        <v>1</v>
      </c>
      <c r="P247">
        <v>0</v>
      </c>
      <c r="Q247" s="6">
        <v>0</v>
      </c>
      <c r="R247" s="6">
        <v>1</v>
      </c>
      <c r="S247" s="6">
        <f t="shared" si="6"/>
        <v>2</v>
      </c>
      <c r="X247" s="6">
        <f t="shared" si="7"/>
        <v>246</v>
      </c>
      <c r="Y247">
        <v>246</v>
      </c>
    </row>
    <row r="248" spans="1:25" x14ac:dyDescent="0.35">
      <c r="A248" t="s">
        <v>389</v>
      </c>
      <c r="B248" t="s">
        <v>791</v>
      </c>
      <c r="C248" s="6" t="s">
        <v>19</v>
      </c>
      <c r="D248" s="6" t="s">
        <v>711</v>
      </c>
      <c r="E248" s="6" t="s">
        <v>392</v>
      </c>
      <c r="F248" t="s">
        <v>704</v>
      </c>
      <c r="G248" s="6" t="s">
        <v>14</v>
      </c>
      <c r="H248" s="6" t="s">
        <v>312</v>
      </c>
      <c r="I248" s="6" t="s">
        <v>312</v>
      </c>
      <c r="J248" s="6"/>
      <c r="L248" s="6"/>
      <c r="M248" s="6" t="s">
        <v>42</v>
      </c>
      <c r="N248">
        <v>0</v>
      </c>
      <c r="O248">
        <v>1</v>
      </c>
      <c r="P248">
        <v>0</v>
      </c>
      <c r="Q248" s="6">
        <v>0</v>
      </c>
      <c r="R248" s="6">
        <v>1</v>
      </c>
      <c r="S248" s="6">
        <f t="shared" si="6"/>
        <v>2</v>
      </c>
      <c r="X248" s="6">
        <f t="shared" si="7"/>
        <v>247</v>
      </c>
      <c r="Y248">
        <v>247</v>
      </c>
    </row>
    <row r="249" spans="1:25" x14ac:dyDescent="0.35">
      <c r="A249" t="s">
        <v>389</v>
      </c>
      <c r="B249" t="s">
        <v>791</v>
      </c>
      <c r="C249" s="6" t="s">
        <v>19</v>
      </c>
      <c r="D249" t="s">
        <v>711</v>
      </c>
      <c r="E249" s="6" t="s">
        <v>392</v>
      </c>
      <c r="F249" t="s">
        <v>704</v>
      </c>
      <c r="G249" s="6" t="s">
        <v>14</v>
      </c>
      <c r="H249" t="s">
        <v>713</v>
      </c>
      <c r="I249" s="6" t="s">
        <v>594</v>
      </c>
      <c r="J249" s="6"/>
      <c r="M249" t="s">
        <v>42</v>
      </c>
      <c r="N249">
        <v>0</v>
      </c>
      <c r="O249">
        <v>1</v>
      </c>
      <c r="P249">
        <v>0</v>
      </c>
      <c r="Q249" s="6">
        <v>0</v>
      </c>
      <c r="R249" s="6">
        <v>1</v>
      </c>
      <c r="S249" s="6">
        <f t="shared" si="6"/>
        <v>2</v>
      </c>
      <c r="X249" s="6">
        <f t="shared" si="7"/>
        <v>248</v>
      </c>
      <c r="Y249">
        <v>248</v>
      </c>
    </row>
    <row r="250" spans="1:25" x14ac:dyDescent="0.35">
      <c r="A250" t="s">
        <v>389</v>
      </c>
      <c r="B250" t="s">
        <v>791</v>
      </c>
      <c r="C250" s="6" t="s">
        <v>19</v>
      </c>
      <c r="D250" t="s">
        <v>711</v>
      </c>
      <c r="E250" s="6" t="s">
        <v>392</v>
      </c>
      <c r="F250" t="s">
        <v>704</v>
      </c>
      <c r="G250" s="6" t="s">
        <v>14</v>
      </c>
      <c r="H250" t="s">
        <v>85</v>
      </c>
      <c r="I250" t="s">
        <v>85</v>
      </c>
      <c r="J250" s="6"/>
      <c r="M250" t="s">
        <v>42</v>
      </c>
      <c r="N250">
        <v>0</v>
      </c>
      <c r="O250">
        <v>0</v>
      </c>
      <c r="P250">
        <v>1</v>
      </c>
      <c r="Q250">
        <v>0</v>
      </c>
      <c r="R250" s="6">
        <v>1</v>
      </c>
      <c r="S250" s="6">
        <f t="shared" si="6"/>
        <v>2</v>
      </c>
      <c r="X250" s="6">
        <f t="shared" si="7"/>
        <v>249</v>
      </c>
      <c r="Y250">
        <v>249</v>
      </c>
    </row>
    <row r="251" spans="1:25" x14ac:dyDescent="0.35">
      <c r="A251" t="s">
        <v>389</v>
      </c>
      <c r="B251" t="s">
        <v>791</v>
      </c>
      <c r="C251" s="6" t="s">
        <v>19</v>
      </c>
      <c r="D251" t="s">
        <v>711</v>
      </c>
      <c r="E251" s="6" t="s">
        <v>392</v>
      </c>
      <c r="F251" t="s">
        <v>704</v>
      </c>
      <c r="G251" s="6" t="s">
        <v>14</v>
      </c>
      <c r="H251" t="s">
        <v>714</v>
      </c>
      <c r="I251" t="s">
        <v>593</v>
      </c>
      <c r="J251" s="6"/>
      <c r="M251" t="s">
        <v>42</v>
      </c>
      <c r="N251">
        <v>0</v>
      </c>
      <c r="O251">
        <v>1</v>
      </c>
      <c r="P251">
        <v>0</v>
      </c>
      <c r="Q251" s="6">
        <v>0</v>
      </c>
      <c r="R251" s="6">
        <v>1</v>
      </c>
      <c r="S251" s="6">
        <f t="shared" si="6"/>
        <v>2</v>
      </c>
      <c r="X251" s="6">
        <f t="shared" si="7"/>
        <v>250</v>
      </c>
      <c r="Y251">
        <v>250</v>
      </c>
    </row>
    <row r="252" spans="1:25" x14ac:dyDescent="0.35">
      <c r="A252" t="s">
        <v>389</v>
      </c>
      <c r="B252" t="s">
        <v>791</v>
      </c>
      <c r="C252" s="6" t="s">
        <v>19</v>
      </c>
      <c r="D252" t="s">
        <v>711</v>
      </c>
      <c r="E252" s="6" t="s">
        <v>392</v>
      </c>
      <c r="F252" t="s">
        <v>704</v>
      </c>
      <c r="G252" s="6" t="s">
        <v>14</v>
      </c>
      <c r="H252" t="s">
        <v>650</v>
      </c>
      <c r="I252" t="s">
        <v>650</v>
      </c>
      <c r="J252" s="6" t="s">
        <v>2512</v>
      </c>
      <c r="M252" t="s">
        <v>42</v>
      </c>
      <c r="N252">
        <v>0</v>
      </c>
      <c r="O252">
        <v>0</v>
      </c>
      <c r="P252">
        <v>1</v>
      </c>
      <c r="Q252" s="6">
        <v>1</v>
      </c>
      <c r="R252" s="6">
        <v>1</v>
      </c>
      <c r="S252" s="6">
        <f t="shared" si="6"/>
        <v>3</v>
      </c>
      <c r="X252" s="6">
        <f t="shared" si="7"/>
        <v>251</v>
      </c>
      <c r="Y252">
        <v>251</v>
      </c>
    </row>
    <row r="253" spans="1:25" x14ac:dyDescent="0.35">
      <c r="A253" t="s">
        <v>389</v>
      </c>
      <c r="B253" t="s">
        <v>791</v>
      </c>
      <c r="C253" s="6" t="s">
        <v>19</v>
      </c>
      <c r="D253" t="s">
        <v>711</v>
      </c>
      <c r="E253" s="6" t="s">
        <v>392</v>
      </c>
      <c r="F253" t="s">
        <v>704</v>
      </c>
      <c r="G253" s="6" t="s">
        <v>14</v>
      </c>
      <c r="H253" t="s">
        <v>715</v>
      </c>
      <c r="I253" s="6" t="s">
        <v>1111</v>
      </c>
      <c r="J253" s="6"/>
      <c r="M253" t="s">
        <v>17</v>
      </c>
      <c r="N253">
        <v>1</v>
      </c>
      <c r="O253">
        <v>0</v>
      </c>
      <c r="P253">
        <v>0</v>
      </c>
      <c r="Q253">
        <v>0</v>
      </c>
      <c r="R253" s="6">
        <v>1</v>
      </c>
      <c r="S253" s="6">
        <f t="shared" si="6"/>
        <v>2</v>
      </c>
      <c r="X253" s="6">
        <f t="shared" si="7"/>
        <v>252</v>
      </c>
      <c r="Y253">
        <v>252</v>
      </c>
    </row>
    <row r="254" spans="1:25" x14ac:dyDescent="0.35">
      <c r="A254" t="s">
        <v>389</v>
      </c>
      <c r="B254" t="s">
        <v>791</v>
      </c>
      <c r="C254" s="6" t="s">
        <v>19</v>
      </c>
      <c r="D254" t="s">
        <v>711</v>
      </c>
      <c r="E254" s="6" t="s">
        <v>392</v>
      </c>
      <c r="F254" t="s">
        <v>704</v>
      </c>
      <c r="G254" s="6" t="s">
        <v>14</v>
      </c>
      <c r="H254" t="s">
        <v>716</v>
      </c>
      <c r="I254" t="s">
        <v>2178</v>
      </c>
      <c r="J254" s="6"/>
      <c r="M254" t="s">
        <v>17</v>
      </c>
      <c r="N254">
        <v>1</v>
      </c>
      <c r="O254">
        <v>0</v>
      </c>
      <c r="P254">
        <v>0</v>
      </c>
      <c r="Q254">
        <v>0</v>
      </c>
      <c r="R254" s="6">
        <v>1</v>
      </c>
      <c r="S254" s="6">
        <f t="shared" si="6"/>
        <v>2</v>
      </c>
      <c r="X254" s="6">
        <f t="shared" si="7"/>
        <v>253</v>
      </c>
      <c r="Y254">
        <v>253</v>
      </c>
    </row>
    <row r="255" spans="1:25" x14ac:dyDescent="0.35">
      <c r="A255" t="s">
        <v>389</v>
      </c>
      <c r="B255" t="s">
        <v>791</v>
      </c>
      <c r="C255" s="6" t="s">
        <v>19</v>
      </c>
      <c r="D255" t="s">
        <v>711</v>
      </c>
      <c r="E255" s="6" t="s">
        <v>392</v>
      </c>
      <c r="F255" t="s">
        <v>704</v>
      </c>
      <c r="G255" s="6" t="s">
        <v>14</v>
      </c>
      <c r="H255" t="s">
        <v>717</v>
      </c>
      <c r="I255" s="6" t="s">
        <v>98</v>
      </c>
      <c r="J255" s="6" t="s">
        <v>98</v>
      </c>
      <c r="M255" s="6" t="s">
        <v>42</v>
      </c>
      <c r="N255" s="6">
        <v>0</v>
      </c>
      <c r="O255" s="6">
        <v>1</v>
      </c>
      <c r="P255" s="6">
        <v>0</v>
      </c>
      <c r="Q255" s="6">
        <v>1</v>
      </c>
      <c r="R255" s="6">
        <v>1</v>
      </c>
      <c r="S255" s="6">
        <f t="shared" si="6"/>
        <v>3</v>
      </c>
      <c r="X255" s="6">
        <f t="shared" si="7"/>
        <v>254</v>
      </c>
      <c r="Y255">
        <v>254</v>
      </c>
    </row>
    <row r="256" spans="1:25" x14ac:dyDescent="0.35">
      <c r="A256" t="s">
        <v>389</v>
      </c>
      <c r="B256" t="s">
        <v>791</v>
      </c>
      <c r="C256" s="6" t="s">
        <v>19</v>
      </c>
      <c r="D256" t="s">
        <v>711</v>
      </c>
      <c r="E256" s="6" t="s">
        <v>392</v>
      </c>
      <c r="F256" t="s">
        <v>704</v>
      </c>
      <c r="G256" s="6" t="s">
        <v>14</v>
      </c>
      <c r="H256" t="s">
        <v>399</v>
      </c>
      <c r="I256" t="s">
        <v>399</v>
      </c>
      <c r="J256" s="6"/>
      <c r="M256" t="s">
        <v>42</v>
      </c>
      <c r="N256">
        <v>0</v>
      </c>
      <c r="O256">
        <v>0</v>
      </c>
      <c r="P256">
        <v>1</v>
      </c>
      <c r="Q256">
        <v>0</v>
      </c>
      <c r="R256" s="6">
        <v>1</v>
      </c>
      <c r="S256" s="6">
        <f t="shared" si="6"/>
        <v>2</v>
      </c>
      <c r="X256" s="6">
        <f t="shared" si="7"/>
        <v>255</v>
      </c>
      <c r="Y256">
        <v>255</v>
      </c>
    </row>
    <row r="257" spans="1:25" x14ac:dyDescent="0.35">
      <c r="A257" t="s">
        <v>389</v>
      </c>
      <c r="B257" t="s">
        <v>791</v>
      </c>
      <c r="C257" s="6" t="s">
        <v>19</v>
      </c>
      <c r="D257" t="s">
        <v>711</v>
      </c>
      <c r="E257" s="6" t="s">
        <v>392</v>
      </c>
      <c r="F257" t="s">
        <v>704</v>
      </c>
      <c r="G257" s="6" t="s">
        <v>14</v>
      </c>
      <c r="H257" t="s">
        <v>169</v>
      </c>
      <c r="I257" t="s">
        <v>169</v>
      </c>
      <c r="J257" s="6"/>
      <c r="M257" t="s">
        <v>17</v>
      </c>
      <c r="N257">
        <v>0</v>
      </c>
      <c r="O257">
        <v>0</v>
      </c>
      <c r="P257">
        <v>0</v>
      </c>
      <c r="Q257">
        <v>1</v>
      </c>
      <c r="R257" s="6">
        <v>1</v>
      </c>
      <c r="S257" s="6">
        <f t="shared" si="6"/>
        <v>2</v>
      </c>
      <c r="X257" s="6">
        <f t="shared" si="7"/>
        <v>256</v>
      </c>
      <c r="Y257">
        <v>256</v>
      </c>
    </row>
    <row r="258" spans="1:25" x14ac:dyDescent="0.35">
      <c r="A258" t="s">
        <v>389</v>
      </c>
      <c r="B258" t="s">
        <v>791</v>
      </c>
      <c r="C258" s="6" t="s">
        <v>19</v>
      </c>
      <c r="D258" t="s">
        <v>711</v>
      </c>
      <c r="E258" s="6" t="s">
        <v>392</v>
      </c>
      <c r="F258" t="s">
        <v>704</v>
      </c>
      <c r="G258" s="6" t="s">
        <v>14</v>
      </c>
      <c r="H258" t="s">
        <v>591</v>
      </c>
      <c r="I258" t="s">
        <v>591</v>
      </c>
      <c r="J258" s="6"/>
      <c r="M258" t="s">
        <v>17</v>
      </c>
      <c r="N258">
        <v>1</v>
      </c>
      <c r="O258">
        <v>0</v>
      </c>
      <c r="P258">
        <v>0</v>
      </c>
      <c r="Q258">
        <v>1</v>
      </c>
      <c r="R258" s="6">
        <v>1</v>
      </c>
      <c r="S258" s="6">
        <f t="shared" ref="S258:S321" si="8">SUM(N258:R258)</f>
        <v>3</v>
      </c>
      <c r="X258" s="6">
        <f t="shared" si="7"/>
        <v>257</v>
      </c>
      <c r="Y258">
        <v>257</v>
      </c>
    </row>
    <row r="259" spans="1:25" x14ac:dyDescent="0.35">
      <c r="A259" t="s">
        <v>389</v>
      </c>
      <c r="B259" t="s">
        <v>791</v>
      </c>
      <c r="C259" s="6" t="s">
        <v>19</v>
      </c>
      <c r="D259" t="s">
        <v>711</v>
      </c>
      <c r="E259" s="6" t="s">
        <v>392</v>
      </c>
      <c r="F259" t="s">
        <v>704</v>
      </c>
      <c r="G259" s="6" t="s">
        <v>14</v>
      </c>
      <c r="H259" t="s">
        <v>95</v>
      </c>
      <c r="I259" t="s">
        <v>95</v>
      </c>
      <c r="J259" s="2" t="s">
        <v>98</v>
      </c>
      <c r="M259" t="s">
        <v>42</v>
      </c>
      <c r="N259">
        <v>0</v>
      </c>
      <c r="O259">
        <v>1</v>
      </c>
      <c r="P259" s="6">
        <v>0</v>
      </c>
      <c r="Q259" s="6">
        <v>1</v>
      </c>
      <c r="R259" s="6">
        <v>1</v>
      </c>
      <c r="S259" s="6">
        <f t="shared" si="8"/>
        <v>3</v>
      </c>
      <c r="X259" s="6">
        <f t="shared" ref="X259:X322" si="9">1+X258</f>
        <v>258</v>
      </c>
      <c r="Y259">
        <v>258</v>
      </c>
    </row>
    <row r="260" spans="1:25" x14ac:dyDescent="0.35">
      <c r="A260" t="s">
        <v>389</v>
      </c>
      <c r="B260" t="s">
        <v>791</v>
      </c>
      <c r="C260" s="6" t="s">
        <v>19</v>
      </c>
      <c r="D260" t="s">
        <v>711</v>
      </c>
      <c r="E260" s="6" t="s">
        <v>392</v>
      </c>
      <c r="F260" t="s">
        <v>704</v>
      </c>
      <c r="G260" s="6" t="s">
        <v>14</v>
      </c>
      <c r="H260" t="s">
        <v>634</v>
      </c>
      <c r="I260" t="s">
        <v>634</v>
      </c>
      <c r="J260" s="2" t="s">
        <v>2510</v>
      </c>
      <c r="M260" t="s">
        <v>664</v>
      </c>
      <c r="N260">
        <v>1</v>
      </c>
      <c r="O260">
        <v>0</v>
      </c>
      <c r="P260">
        <v>0</v>
      </c>
      <c r="Q260">
        <v>0</v>
      </c>
      <c r="R260" s="6">
        <v>1</v>
      </c>
      <c r="S260" s="6">
        <f t="shared" si="8"/>
        <v>2</v>
      </c>
      <c r="X260" s="6">
        <f t="shared" si="9"/>
        <v>259</v>
      </c>
      <c r="Y260">
        <v>259</v>
      </c>
    </row>
    <row r="261" spans="1:25" x14ac:dyDescent="0.35">
      <c r="A261" t="s">
        <v>389</v>
      </c>
      <c r="B261" t="s">
        <v>791</v>
      </c>
      <c r="C261" s="6" t="s">
        <v>19</v>
      </c>
      <c r="D261" t="s">
        <v>711</v>
      </c>
      <c r="E261" s="6" t="s">
        <v>392</v>
      </c>
      <c r="F261" t="s">
        <v>704</v>
      </c>
      <c r="G261" s="6" t="s">
        <v>14</v>
      </c>
      <c r="H261" t="s">
        <v>453</v>
      </c>
      <c r="I261" s="6" t="s">
        <v>702</v>
      </c>
      <c r="J261" s="6" t="s">
        <v>702</v>
      </c>
      <c r="M261" t="s">
        <v>17</v>
      </c>
      <c r="N261">
        <v>1</v>
      </c>
      <c r="O261">
        <v>0</v>
      </c>
      <c r="P261">
        <v>0</v>
      </c>
      <c r="Q261">
        <v>0</v>
      </c>
      <c r="R261" s="6">
        <v>1</v>
      </c>
      <c r="S261" s="6">
        <f t="shared" si="8"/>
        <v>2</v>
      </c>
      <c r="X261" s="6">
        <f t="shared" si="9"/>
        <v>260</v>
      </c>
      <c r="Y261">
        <v>260</v>
      </c>
    </row>
    <row r="262" spans="1:25" x14ac:dyDescent="0.35">
      <c r="A262" t="s">
        <v>389</v>
      </c>
      <c r="B262" t="s">
        <v>791</v>
      </c>
      <c r="C262" s="6" t="s">
        <v>19</v>
      </c>
      <c r="D262" t="s">
        <v>718</v>
      </c>
      <c r="E262" s="6" t="s">
        <v>392</v>
      </c>
      <c r="F262" t="s">
        <v>704</v>
      </c>
      <c r="G262" s="6" t="s">
        <v>14</v>
      </c>
      <c r="H262" t="s">
        <v>85</v>
      </c>
      <c r="I262" t="s">
        <v>85</v>
      </c>
      <c r="J262" s="6"/>
      <c r="M262" t="s">
        <v>42</v>
      </c>
      <c r="N262">
        <v>0</v>
      </c>
      <c r="O262">
        <v>0</v>
      </c>
      <c r="P262">
        <v>1</v>
      </c>
      <c r="Q262">
        <v>0</v>
      </c>
      <c r="R262" s="6">
        <v>1</v>
      </c>
      <c r="S262" s="6">
        <f t="shared" si="8"/>
        <v>2</v>
      </c>
      <c r="X262" s="6">
        <f t="shared" si="9"/>
        <v>261</v>
      </c>
      <c r="Y262">
        <v>261</v>
      </c>
    </row>
    <row r="263" spans="1:25" x14ac:dyDescent="0.35">
      <c r="A263" t="s">
        <v>389</v>
      </c>
      <c r="B263" t="s">
        <v>791</v>
      </c>
      <c r="C263" s="6" t="s">
        <v>19</v>
      </c>
      <c r="D263" t="s">
        <v>718</v>
      </c>
      <c r="E263" s="6" t="s">
        <v>392</v>
      </c>
      <c r="F263" t="s">
        <v>704</v>
      </c>
      <c r="G263" s="6" t="s">
        <v>14</v>
      </c>
      <c r="H263" t="s">
        <v>322</v>
      </c>
      <c r="I263" t="s">
        <v>322</v>
      </c>
      <c r="J263" s="6"/>
      <c r="M263" t="s">
        <v>42</v>
      </c>
      <c r="N263">
        <v>0</v>
      </c>
      <c r="O263">
        <v>0</v>
      </c>
      <c r="P263">
        <v>1</v>
      </c>
      <c r="Q263">
        <v>0</v>
      </c>
      <c r="R263" s="6">
        <v>1</v>
      </c>
      <c r="S263" s="6">
        <f t="shared" si="8"/>
        <v>2</v>
      </c>
      <c r="X263" s="6">
        <f t="shared" si="9"/>
        <v>262</v>
      </c>
      <c r="Y263">
        <v>262</v>
      </c>
    </row>
    <row r="264" spans="1:25" x14ac:dyDescent="0.35">
      <c r="A264" t="s">
        <v>389</v>
      </c>
      <c r="B264" t="s">
        <v>791</v>
      </c>
      <c r="C264" s="6" t="s">
        <v>19</v>
      </c>
      <c r="D264" t="s">
        <v>718</v>
      </c>
      <c r="E264" s="6" t="s">
        <v>392</v>
      </c>
      <c r="F264" t="s">
        <v>704</v>
      </c>
      <c r="G264" s="6" t="s">
        <v>14</v>
      </c>
      <c r="H264" t="s">
        <v>647</v>
      </c>
      <c r="I264" t="s">
        <v>647</v>
      </c>
      <c r="J264" s="6"/>
      <c r="M264" t="s">
        <v>42</v>
      </c>
      <c r="N264">
        <v>0</v>
      </c>
      <c r="O264">
        <v>0</v>
      </c>
      <c r="P264">
        <v>1</v>
      </c>
      <c r="Q264">
        <v>0</v>
      </c>
      <c r="R264" s="6">
        <v>1</v>
      </c>
      <c r="S264" s="6">
        <f t="shared" si="8"/>
        <v>2</v>
      </c>
      <c r="X264" s="6">
        <f t="shared" si="9"/>
        <v>263</v>
      </c>
      <c r="Y264">
        <v>263</v>
      </c>
    </row>
    <row r="265" spans="1:25" x14ac:dyDescent="0.35">
      <c r="A265" t="s">
        <v>389</v>
      </c>
      <c r="B265" t="s">
        <v>791</v>
      </c>
      <c r="C265" s="6" t="s">
        <v>19</v>
      </c>
      <c r="D265" t="s">
        <v>718</v>
      </c>
      <c r="E265" s="6" t="s">
        <v>392</v>
      </c>
      <c r="F265" t="s">
        <v>704</v>
      </c>
      <c r="G265" s="6" t="s">
        <v>14</v>
      </c>
      <c r="H265" t="s">
        <v>111</v>
      </c>
      <c r="I265" s="6" t="s">
        <v>111</v>
      </c>
      <c r="J265" s="6" t="s">
        <v>790</v>
      </c>
      <c r="M265" t="s">
        <v>42</v>
      </c>
      <c r="N265">
        <v>0</v>
      </c>
      <c r="O265">
        <v>1</v>
      </c>
      <c r="P265">
        <v>0</v>
      </c>
      <c r="Q265" s="6">
        <v>0</v>
      </c>
      <c r="R265" s="6">
        <v>1</v>
      </c>
      <c r="S265" s="6">
        <f t="shared" si="8"/>
        <v>2</v>
      </c>
      <c r="X265" s="6">
        <f t="shared" si="9"/>
        <v>264</v>
      </c>
      <c r="Y265">
        <v>264</v>
      </c>
    </row>
    <row r="266" spans="1:25" x14ac:dyDescent="0.35">
      <c r="A266" t="s">
        <v>389</v>
      </c>
      <c r="B266" t="s">
        <v>791</v>
      </c>
      <c r="C266" s="6" t="s">
        <v>19</v>
      </c>
      <c r="D266" t="s">
        <v>718</v>
      </c>
      <c r="E266" s="6" t="s">
        <v>392</v>
      </c>
      <c r="F266" t="s">
        <v>704</v>
      </c>
      <c r="G266" s="6" t="s">
        <v>14</v>
      </c>
      <c r="H266" t="s">
        <v>352</v>
      </c>
      <c r="I266" t="s">
        <v>352</v>
      </c>
      <c r="J266" s="6"/>
      <c r="M266" t="s">
        <v>42</v>
      </c>
      <c r="N266">
        <v>0</v>
      </c>
      <c r="O266">
        <v>1</v>
      </c>
      <c r="P266">
        <v>0</v>
      </c>
      <c r="Q266" s="6">
        <v>0</v>
      </c>
      <c r="R266" s="6">
        <v>1</v>
      </c>
      <c r="S266" s="6">
        <f t="shared" si="8"/>
        <v>2</v>
      </c>
      <c r="X266" s="6">
        <f t="shared" si="9"/>
        <v>265</v>
      </c>
      <c r="Y266">
        <v>265</v>
      </c>
    </row>
    <row r="267" spans="1:25" x14ac:dyDescent="0.35">
      <c r="A267" t="s">
        <v>389</v>
      </c>
      <c r="B267" t="s">
        <v>791</v>
      </c>
      <c r="C267" s="6" t="s">
        <v>19</v>
      </c>
      <c r="D267" t="s">
        <v>718</v>
      </c>
      <c r="E267" s="6" t="s">
        <v>392</v>
      </c>
      <c r="F267" t="s">
        <v>704</v>
      </c>
      <c r="G267" s="6" t="s">
        <v>14</v>
      </c>
      <c r="H267" t="s">
        <v>503</v>
      </c>
      <c r="I267" t="s">
        <v>503</v>
      </c>
      <c r="J267" s="6"/>
      <c r="M267" t="s">
        <v>42</v>
      </c>
      <c r="N267">
        <v>0</v>
      </c>
      <c r="O267">
        <v>1</v>
      </c>
      <c r="P267">
        <v>0</v>
      </c>
      <c r="Q267" s="6">
        <v>0</v>
      </c>
      <c r="R267" s="6">
        <v>1</v>
      </c>
      <c r="S267" s="6">
        <f t="shared" si="8"/>
        <v>2</v>
      </c>
      <c r="X267" s="6">
        <f t="shared" si="9"/>
        <v>266</v>
      </c>
      <c r="Y267">
        <v>266</v>
      </c>
    </row>
    <row r="268" spans="1:25" x14ac:dyDescent="0.35">
      <c r="A268" t="s">
        <v>389</v>
      </c>
      <c r="B268" t="s">
        <v>791</v>
      </c>
      <c r="C268" s="6" t="s">
        <v>19</v>
      </c>
      <c r="D268" t="s">
        <v>718</v>
      </c>
      <c r="E268" s="6" t="s">
        <v>392</v>
      </c>
      <c r="F268" t="s">
        <v>704</v>
      </c>
      <c r="G268" s="6" t="s">
        <v>14</v>
      </c>
      <c r="H268" t="s">
        <v>720</v>
      </c>
      <c r="I268" t="s">
        <v>356</v>
      </c>
      <c r="J268" s="6"/>
      <c r="M268" t="s">
        <v>42</v>
      </c>
      <c r="N268">
        <v>0</v>
      </c>
      <c r="O268">
        <v>1</v>
      </c>
      <c r="P268">
        <v>0</v>
      </c>
      <c r="Q268" s="6">
        <v>0</v>
      </c>
      <c r="R268" s="6">
        <v>1</v>
      </c>
      <c r="S268" s="6">
        <f t="shared" si="8"/>
        <v>2</v>
      </c>
      <c r="X268" s="6">
        <f t="shared" si="9"/>
        <v>267</v>
      </c>
      <c r="Y268">
        <v>267</v>
      </c>
    </row>
    <row r="269" spans="1:25" x14ac:dyDescent="0.35">
      <c r="A269" t="s">
        <v>389</v>
      </c>
      <c r="B269" t="s">
        <v>791</v>
      </c>
      <c r="C269" s="6" t="s">
        <v>19</v>
      </c>
      <c r="D269" t="s">
        <v>718</v>
      </c>
      <c r="E269" s="6" t="s">
        <v>392</v>
      </c>
      <c r="F269" t="s">
        <v>704</v>
      </c>
      <c r="G269" s="6" t="s">
        <v>14</v>
      </c>
      <c r="H269" t="s">
        <v>719</v>
      </c>
      <c r="I269" t="s">
        <v>50</v>
      </c>
      <c r="J269" s="6" t="s">
        <v>790</v>
      </c>
      <c r="M269" t="s">
        <v>42</v>
      </c>
      <c r="N269">
        <v>0</v>
      </c>
      <c r="O269">
        <v>1</v>
      </c>
      <c r="P269">
        <v>0</v>
      </c>
      <c r="Q269" s="6">
        <v>0</v>
      </c>
      <c r="R269" s="6">
        <v>1</v>
      </c>
      <c r="S269" s="6">
        <f t="shared" si="8"/>
        <v>2</v>
      </c>
      <c r="X269" s="6">
        <f t="shared" si="9"/>
        <v>268</v>
      </c>
      <c r="Y269">
        <v>268</v>
      </c>
    </row>
    <row r="270" spans="1:25" x14ac:dyDescent="0.35">
      <c r="A270" t="s">
        <v>389</v>
      </c>
      <c r="B270" t="s">
        <v>791</v>
      </c>
      <c r="C270" s="6" t="s">
        <v>19</v>
      </c>
      <c r="D270" t="s">
        <v>718</v>
      </c>
      <c r="E270" s="6" t="s">
        <v>392</v>
      </c>
      <c r="F270" t="s">
        <v>704</v>
      </c>
      <c r="G270" s="6" t="s">
        <v>14</v>
      </c>
      <c r="H270" t="s">
        <v>721</v>
      </c>
      <c r="I270" t="s">
        <v>442</v>
      </c>
      <c r="J270" s="6"/>
      <c r="M270" t="s">
        <v>42</v>
      </c>
      <c r="N270">
        <v>0</v>
      </c>
      <c r="O270">
        <v>1</v>
      </c>
      <c r="P270">
        <v>0</v>
      </c>
      <c r="Q270" s="6">
        <v>0</v>
      </c>
      <c r="R270" s="6">
        <v>1</v>
      </c>
      <c r="S270" s="6">
        <f t="shared" si="8"/>
        <v>2</v>
      </c>
      <c r="X270" s="6">
        <f t="shared" si="9"/>
        <v>269</v>
      </c>
      <c r="Y270">
        <v>269</v>
      </c>
    </row>
    <row r="271" spans="1:25" x14ac:dyDescent="0.35">
      <c r="A271" t="s">
        <v>389</v>
      </c>
      <c r="B271" t="s">
        <v>791</v>
      </c>
      <c r="C271" s="6" t="s">
        <v>19</v>
      </c>
      <c r="D271" t="s">
        <v>718</v>
      </c>
      <c r="E271" s="6" t="s">
        <v>392</v>
      </c>
      <c r="F271" t="s">
        <v>704</v>
      </c>
      <c r="G271" s="6" t="s">
        <v>14</v>
      </c>
      <c r="H271" t="s">
        <v>721</v>
      </c>
      <c r="I271" s="6" t="s">
        <v>873</v>
      </c>
      <c r="J271" s="6"/>
      <c r="M271" t="s">
        <v>42</v>
      </c>
      <c r="N271">
        <v>0</v>
      </c>
      <c r="O271">
        <v>1</v>
      </c>
      <c r="P271">
        <v>0</v>
      </c>
      <c r="Q271" s="6">
        <v>0</v>
      </c>
      <c r="R271" s="6">
        <v>1</v>
      </c>
      <c r="S271" s="6">
        <f t="shared" si="8"/>
        <v>2</v>
      </c>
      <c r="X271" s="6">
        <f t="shared" si="9"/>
        <v>270</v>
      </c>
      <c r="Y271">
        <v>270</v>
      </c>
    </row>
    <row r="272" spans="1:25" x14ac:dyDescent="0.35">
      <c r="A272" t="s">
        <v>389</v>
      </c>
      <c r="B272" t="s">
        <v>791</v>
      </c>
      <c r="C272" s="6" t="s">
        <v>19</v>
      </c>
      <c r="D272" t="s">
        <v>718</v>
      </c>
      <c r="E272" s="6" t="s">
        <v>392</v>
      </c>
      <c r="F272" t="s">
        <v>704</v>
      </c>
      <c r="G272" s="6" t="s">
        <v>14</v>
      </c>
      <c r="H272" t="s">
        <v>580</v>
      </c>
      <c r="I272" s="6" t="s">
        <v>430</v>
      </c>
      <c r="J272" s="6"/>
      <c r="M272" t="s">
        <v>664</v>
      </c>
      <c r="N272">
        <v>1</v>
      </c>
      <c r="O272">
        <v>0</v>
      </c>
      <c r="P272">
        <v>0</v>
      </c>
      <c r="Q272">
        <v>0</v>
      </c>
      <c r="R272" s="6">
        <v>1</v>
      </c>
      <c r="S272" s="6">
        <f t="shared" si="8"/>
        <v>2</v>
      </c>
      <c r="X272" s="6">
        <f t="shared" si="9"/>
        <v>271</v>
      </c>
      <c r="Y272">
        <v>271</v>
      </c>
    </row>
    <row r="273" spans="1:25" x14ac:dyDescent="0.35">
      <c r="A273" t="s">
        <v>389</v>
      </c>
      <c r="B273" t="s">
        <v>791</v>
      </c>
      <c r="C273" s="6" t="s">
        <v>19</v>
      </c>
      <c r="D273" t="s">
        <v>718</v>
      </c>
      <c r="E273" s="6" t="s">
        <v>392</v>
      </c>
      <c r="F273" t="s">
        <v>704</v>
      </c>
      <c r="G273" s="6" t="s">
        <v>14</v>
      </c>
      <c r="H273" t="s">
        <v>604</v>
      </c>
      <c r="I273" s="6" t="s">
        <v>1089</v>
      </c>
      <c r="J273" s="6" t="s">
        <v>1089</v>
      </c>
      <c r="M273" t="s">
        <v>17</v>
      </c>
      <c r="N273">
        <v>1</v>
      </c>
      <c r="O273">
        <v>0</v>
      </c>
      <c r="P273">
        <v>0</v>
      </c>
      <c r="Q273">
        <v>0</v>
      </c>
      <c r="R273" s="6">
        <v>1</v>
      </c>
      <c r="S273" s="6">
        <f t="shared" si="8"/>
        <v>2</v>
      </c>
      <c r="X273" s="6">
        <f t="shared" si="9"/>
        <v>272</v>
      </c>
      <c r="Y273">
        <v>272</v>
      </c>
    </row>
    <row r="274" spans="1:25" x14ac:dyDescent="0.35">
      <c r="A274" t="s">
        <v>389</v>
      </c>
      <c r="B274" t="s">
        <v>791</v>
      </c>
      <c r="C274" s="6" t="s">
        <v>19</v>
      </c>
      <c r="D274" t="s">
        <v>718</v>
      </c>
      <c r="E274" s="6" t="s">
        <v>392</v>
      </c>
      <c r="F274" t="s">
        <v>704</v>
      </c>
      <c r="G274" s="6" t="s">
        <v>14</v>
      </c>
      <c r="H274" t="s">
        <v>369</v>
      </c>
      <c r="I274" t="s">
        <v>369</v>
      </c>
      <c r="J274" s="6"/>
      <c r="M274" t="s">
        <v>42</v>
      </c>
      <c r="N274">
        <v>0</v>
      </c>
      <c r="O274">
        <v>1</v>
      </c>
      <c r="P274">
        <v>0</v>
      </c>
      <c r="Q274" s="6">
        <v>0</v>
      </c>
      <c r="R274" s="6">
        <v>1</v>
      </c>
      <c r="S274" s="6">
        <f t="shared" si="8"/>
        <v>2</v>
      </c>
      <c r="X274" s="6">
        <f t="shared" si="9"/>
        <v>273</v>
      </c>
      <c r="Y274">
        <v>273</v>
      </c>
    </row>
    <row r="275" spans="1:25" ht="29" x14ac:dyDescent="0.35">
      <c r="A275" t="s">
        <v>389</v>
      </c>
      <c r="B275" t="s">
        <v>791</v>
      </c>
      <c r="C275" s="6" t="s">
        <v>19</v>
      </c>
      <c r="D275" t="s">
        <v>718</v>
      </c>
      <c r="E275" s="6" t="s">
        <v>392</v>
      </c>
      <c r="F275" t="s">
        <v>704</v>
      </c>
      <c r="G275" s="6" t="s">
        <v>14</v>
      </c>
      <c r="H275" t="s">
        <v>209</v>
      </c>
      <c r="I275" t="s">
        <v>209</v>
      </c>
      <c r="J275" s="6"/>
      <c r="M275" s="6" t="s">
        <v>42</v>
      </c>
      <c r="N275">
        <v>0</v>
      </c>
      <c r="O275">
        <v>1</v>
      </c>
      <c r="P275">
        <v>0</v>
      </c>
      <c r="Q275" s="6">
        <v>0</v>
      </c>
      <c r="R275" s="6">
        <v>1</v>
      </c>
      <c r="S275" s="6">
        <f t="shared" si="8"/>
        <v>2</v>
      </c>
      <c r="X275" s="6">
        <f t="shared" si="9"/>
        <v>274</v>
      </c>
      <c r="Y275">
        <v>274</v>
      </c>
    </row>
    <row r="276" spans="1:25" ht="29" x14ac:dyDescent="0.35">
      <c r="A276" t="s">
        <v>389</v>
      </c>
      <c r="B276" t="s">
        <v>791</v>
      </c>
      <c r="C276" s="6" t="s">
        <v>19</v>
      </c>
      <c r="D276" t="s">
        <v>718</v>
      </c>
      <c r="E276" s="6" t="s">
        <v>392</v>
      </c>
      <c r="F276" t="s">
        <v>704</v>
      </c>
      <c r="G276" s="6" t="s">
        <v>14</v>
      </c>
      <c r="H276" t="s">
        <v>702</v>
      </c>
      <c r="I276" t="s">
        <v>702</v>
      </c>
      <c r="J276" s="6" t="s">
        <v>702</v>
      </c>
      <c r="M276" s="6" t="s">
        <v>17</v>
      </c>
      <c r="N276">
        <v>1</v>
      </c>
      <c r="O276">
        <v>0</v>
      </c>
      <c r="P276">
        <v>0</v>
      </c>
      <c r="Q276">
        <v>0</v>
      </c>
      <c r="R276" s="6">
        <v>1</v>
      </c>
      <c r="S276" s="6">
        <f t="shared" si="8"/>
        <v>2</v>
      </c>
      <c r="X276" s="6">
        <f t="shared" si="9"/>
        <v>275</v>
      </c>
      <c r="Y276">
        <v>275</v>
      </c>
    </row>
    <row r="277" spans="1:25" ht="43.5" x14ac:dyDescent="0.35">
      <c r="A277" t="s">
        <v>389</v>
      </c>
      <c r="B277" t="s">
        <v>791</v>
      </c>
      <c r="C277" s="6" t="s">
        <v>19</v>
      </c>
      <c r="D277" s="6" t="s">
        <v>718</v>
      </c>
      <c r="E277" s="6" t="s">
        <v>392</v>
      </c>
      <c r="F277" t="s">
        <v>704</v>
      </c>
      <c r="G277" s="6" t="s">
        <v>14</v>
      </c>
      <c r="H277" s="6" t="s">
        <v>453</v>
      </c>
      <c r="I277" s="6" t="s">
        <v>702</v>
      </c>
      <c r="J277" s="6" t="s">
        <v>702</v>
      </c>
      <c r="L277" s="6"/>
      <c r="M277" s="6" t="s">
        <v>17</v>
      </c>
      <c r="N277">
        <v>1</v>
      </c>
      <c r="O277">
        <v>0</v>
      </c>
      <c r="P277">
        <v>0</v>
      </c>
      <c r="Q277">
        <v>0</v>
      </c>
      <c r="R277" s="6">
        <v>1</v>
      </c>
      <c r="S277" s="6">
        <f t="shared" si="8"/>
        <v>2</v>
      </c>
      <c r="X277" s="6">
        <f t="shared" si="9"/>
        <v>276</v>
      </c>
      <c r="Y277">
        <v>276</v>
      </c>
    </row>
    <row r="278" spans="1:25" ht="72.5" x14ac:dyDescent="0.35">
      <c r="A278" t="s">
        <v>389</v>
      </c>
      <c r="B278" t="s">
        <v>791</v>
      </c>
      <c r="C278" s="6" t="s">
        <v>19</v>
      </c>
      <c r="D278" s="6" t="s">
        <v>718</v>
      </c>
      <c r="E278" s="6" t="s">
        <v>392</v>
      </c>
      <c r="F278" t="s">
        <v>704</v>
      </c>
      <c r="G278" s="6" t="s">
        <v>14</v>
      </c>
      <c r="H278" s="6" t="s">
        <v>620</v>
      </c>
      <c r="I278" s="6" t="s">
        <v>98</v>
      </c>
      <c r="J278" s="6" t="s">
        <v>98</v>
      </c>
      <c r="L278" s="6"/>
      <c r="M278" s="6" t="s">
        <v>42</v>
      </c>
      <c r="N278" s="6">
        <v>0</v>
      </c>
      <c r="O278" s="6">
        <v>1</v>
      </c>
      <c r="P278" s="6">
        <v>0</v>
      </c>
      <c r="Q278" s="6">
        <v>1</v>
      </c>
      <c r="R278" s="6">
        <v>1</v>
      </c>
      <c r="S278" s="6">
        <f t="shared" si="8"/>
        <v>3</v>
      </c>
      <c r="X278" s="6">
        <f t="shared" si="9"/>
        <v>277</v>
      </c>
      <c r="Y278">
        <v>277</v>
      </c>
    </row>
    <row r="279" spans="1:25" x14ac:dyDescent="0.35">
      <c r="A279" t="s">
        <v>389</v>
      </c>
      <c r="B279" t="s">
        <v>791</v>
      </c>
      <c r="C279" s="6" t="s">
        <v>19</v>
      </c>
      <c r="D279" s="6" t="s">
        <v>718</v>
      </c>
      <c r="E279" s="6" t="s">
        <v>392</v>
      </c>
      <c r="F279" t="s">
        <v>704</v>
      </c>
      <c r="G279" s="6" t="s">
        <v>14</v>
      </c>
      <c r="H279" s="6" t="s">
        <v>591</v>
      </c>
      <c r="I279" s="6" t="s">
        <v>591</v>
      </c>
      <c r="J279" s="6"/>
      <c r="L279" s="6"/>
      <c r="M279" s="6" t="s">
        <v>17</v>
      </c>
      <c r="N279">
        <v>1</v>
      </c>
      <c r="O279">
        <v>0</v>
      </c>
      <c r="P279">
        <v>0</v>
      </c>
      <c r="Q279">
        <v>1</v>
      </c>
      <c r="R279" s="6">
        <v>1</v>
      </c>
      <c r="S279" s="6">
        <f t="shared" si="8"/>
        <v>3</v>
      </c>
      <c r="X279" s="6">
        <f t="shared" si="9"/>
        <v>278</v>
      </c>
      <c r="Y279">
        <v>278</v>
      </c>
    </row>
    <row r="280" spans="1:25" x14ac:dyDescent="0.35">
      <c r="A280" t="s">
        <v>389</v>
      </c>
      <c r="B280" t="s">
        <v>791</v>
      </c>
      <c r="C280" s="6" t="s">
        <v>19</v>
      </c>
      <c r="D280" t="s">
        <v>718</v>
      </c>
      <c r="E280" s="6" t="s">
        <v>392</v>
      </c>
      <c r="F280" t="s">
        <v>704</v>
      </c>
      <c r="G280" s="6" t="s">
        <v>14</v>
      </c>
      <c r="H280" t="s">
        <v>169</v>
      </c>
      <c r="I280" t="s">
        <v>169</v>
      </c>
      <c r="J280" s="6"/>
      <c r="M280" t="s">
        <v>17</v>
      </c>
      <c r="N280">
        <v>0</v>
      </c>
      <c r="O280">
        <v>0</v>
      </c>
      <c r="P280">
        <v>0</v>
      </c>
      <c r="Q280">
        <v>1</v>
      </c>
      <c r="R280" s="6">
        <v>1</v>
      </c>
      <c r="S280" s="6">
        <f t="shared" si="8"/>
        <v>2</v>
      </c>
      <c r="X280" s="6">
        <f t="shared" si="9"/>
        <v>279</v>
      </c>
      <c r="Y280">
        <v>279</v>
      </c>
    </row>
    <row r="281" spans="1:25" x14ac:dyDescent="0.35">
      <c r="A281" t="s">
        <v>389</v>
      </c>
      <c r="B281" t="s">
        <v>791</v>
      </c>
      <c r="C281" s="6" t="s">
        <v>19</v>
      </c>
      <c r="D281" t="s">
        <v>718</v>
      </c>
      <c r="E281" s="6" t="s">
        <v>392</v>
      </c>
      <c r="F281" t="s">
        <v>704</v>
      </c>
      <c r="G281" s="6" t="s">
        <v>14</v>
      </c>
      <c r="H281" t="s">
        <v>581</v>
      </c>
      <c r="I281" s="6" t="s">
        <v>1235</v>
      </c>
      <c r="J281" s="6" t="s">
        <v>2510</v>
      </c>
      <c r="M281" t="s">
        <v>664</v>
      </c>
      <c r="N281">
        <v>1</v>
      </c>
      <c r="O281">
        <v>0</v>
      </c>
      <c r="P281">
        <v>0</v>
      </c>
      <c r="Q281">
        <v>0</v>
      </c>
      <c r="R281" s="6">
        <v>1</v>
      </c>
      <c r="S281" s="6">
        <f t="shared" si="8"/>
        <v>2</v>
      </c>
      <c r="X281" s="6">
        <f t="shared" si="9"/>
        <v>280</v>
      </c>
      <c r="Y281">
        <v>280</v>
      </c>
    </row>
    <row r="282" spans="1:25" ht="14" customHeight="1" x14ac:dyDescent="0.35">
      <c r="A282" t="s">
        <v>389</v>
      </c>
      <c r="B282" t="s">
        <v>791</v>
      </c>
      <c r="C282" s="6" t="s">
        <v>19</v>
      </c>
      <c r="D282" t="s">
        <v>718</v>
      </c>
      <c r="E282" s="6" t="s">
        <v>392</v>
      </c>
      <c r="F282" t="s">
        <v>704</v>
      </c>
      <c r="G282" s="6" t="s">
        <v>14</v>
      </c>
      <c r="H282" t="s">
        <v>712</v>
      </c>
      <c r="I282" s="6" t="s">
        <v>1009</v>
      </c>
      <c r="J282" s="6"/>
      <c r="M282" t="s">
        <v>664</v>
      </c>
      <c r="N282">
        <v>1</v>
      </c>
      <c r="O282">
        <v>0</v>
      </c>
      <c r="P282">
        <v>0</v>
      </c>
      <c r="Q282">
        <v>0</v>
      </c>
      <c r="R282" s="6">
        <v>1</v>
      </c>
      <c r="S282" s="6">
        <f t="shared" si="8"/>
        <v>2</v>
      </c>
      <c r="X282" s="6">
        <f t="shared" si="9"/>
        <v>281</v>
      </c>
      <c r="Y282">
        <v>281</v>
      </c>
    </row>
    <row r="283" spans="1:25" x14ac:dyDescent="0.35">
      <c r="A283" t="s">
        <v>389</v>
      </c>
      <c r="B283" t="s">
        <v>791</v>
      </c>
      <c r="C283" s="6" t="s">
        <v>19</v>
      </c>
      <c r="D283" t="s">
        <v>718</v>
      </c>
      <c r="E283" s="6" t="s">
        <v>392</v>
      </c>
      <c r="F283" t="s">
        <v>704</v>
      </c>
      <c r="G283" s="6" t="s">
        <v>14</v>
      </c>
      <c r="H283" t="s">
        <v>291</v>
      </c>
      <c r="I283" t="s">
        <v>291</v>
      </c>
      <c r="J283" s="6"/>
      <c r="M283" t="s">
        <v>42</v>
      </c>
      <c r="N283">
        <v>0</v>
      </c>
      <c r="O283">
        <v>1</v>
      </c>
      <c r="P283">
        <v>0</v>
      </c>
      <c r="Q283" s="6">
        <v>0</v>
      </c>
      <c r="R283" s="6">
        <v>1</v>
      </c>
      <c r="S283" s="6">
        <f t="shared" si="8"/>
        <v>2</v>
      </c>
      <c r="X283" s="6">
        <f t="shared" si="9"/>
        <v>282</v>
      </c>
      <c r="Y283">
        <v>282</v>
      </c>
    </row>
    <row r="284" spans="1:25" x14ac:dyDescent="0.35">
      <c r="A284" t="s">
        <v>8</v>
      </c>
      <c r="B284" t="s">
        <v>651</v>
      </c>
      <c r="C284" t="s">
        <v>26</v>
      </c>
      <c r="D284" t="s">
        <v>792</v>
      </c>
      <c r="E284" s="6" t="s">
        <v>392</v>
      </c>
      <c r="H284" t="s">
        <v>801</v>
      </c>
      <c r="I284" t="s">
        <v>863</v>
      </c>
      <c r="J284" s="2" t="s">
        <v>741</v>
      </c>
      <c r="M284" t="s">
        <v>17</v>
      </c>
      <c r="N284">
        <v>0</v>
      </c>
      <c r="O284">
        <v>0</v>
      </c>
      <c r="P284">
        <v>0</v>
      </c>
      <c r="Q284">
        <v>1</v>
      </c>
      <c r="R284" s="6">
        <v>1</v>
      </c>
      <c r="S284" s="6">
        <f t="shared" si="8"/>
        <v>2</v>
      </c>
      <c r="X284" s="6">
        <f t="shared" si="9"/>
        <v>283</v>
      </c>
      <c r="Y284">
        <v>283</v>
      </c>
    </row>
    <row r="285" spans="1:25" x14ac:dyDescent="0.35">
      <c r="A285" t="s">
        <v>8</v>
      </c>
      <c r="B285" t="s">
        <v>651</v>
      </c>
      <c r="C285" t="s">
        <v>26</v>
      </c>
      <c r="D285" t="s">
        <v>792</v>
      </c>
      <c r="E285" s="6" t="s">
        <v>392</v>
      </c>
      <c r="H285" t="s">
        <v>802</v>
      </c>
      <c r="I285" t="s">
        <v>2083</v>
      </c>
      <c r="J285" s="6" t="s">
        <v>2083</v>
      </c>
      <c r="M285" t="s">
        <v>17</v>
      </c>
      <c r="N285">
        <v>1</v>
      </c>
      <c r="O285">
        <v>0</v>
      </c>
      <c r="P285">
        <v>0</v>
      </c>
      <c r="Q285">
        <v>0</v>
      </c>
      <c r="R285" s="6">
        <v>1</v>
      </c>
      <c r="S285" s="6">
        <f t="shared" si="8"/>
        <v>2</v>
      </c>
      <c r="X285" s="6">
        <f t="shared" si="9"/>
        <v>284</v>
      </c>
      <c r="Y285">
        <v>284</v>
      </c>
    </row>
    <row r="286" spans="1:25" x14ac:dyDescent="0.35">
      <c r="A286" t="s">
        <v>8</v>
      </c>
      <c r="B286" t="s">
        <v>651</v>
      </c>
      <c r="C286" t="s">
        <v>26</v>
      </c>
      <c r="D286" t="s">
        <v>792</v>
      </c>
      <c r="E286" s="6" t="s">
        <v>392</v>
      </c>
      <c r="H286" t="s">
        <v>591</v>
      </c>
      <c r="I286" t="str">
        <f>H286</f>
        <v>MPAs</v>
      </c>
      <c r="J286" s="6"/>
      <c r="M286" t="s">
        <v>17</v>
      </c>
      <c r="N286">
        <v>1</v>
      </c>
      <c r="O286">
        <v>0</v>
      </c>
      <c r="P286">
        <v>0</v>
      </c>
      <c r="Q286">
        <v>1</v>
      </c>
      <c r="R286" s="6">
        <v>1</v>
      </c>
      <c r="S286" s="6">
        <f t="shared" si="8"/>
        <v>3</v>
      </c>
      <c r="X286" s="6">
        <f t="shared" si="9"/>
        <v>285</v>
      </c>
      <c r="Y286">
        <v>285</v>
      </c>
    </row>
    <row r="287" spans="1:25" x14ac:dyDescent="0.35">
      <c r="A287" t="s">
        <v>8</v>
      </c>
      <c r="B287" t="s">
        <v>651</v>
      </c>
      <c r="C287" t="s">
        <v>26</v>
      </c>
      <c r="D287" t="s">
        <v>792</v>
      </c>
      <c r="E287" s="6" t="s">
        <v>392</v>
      </c>
      <c r="H287" t="s">
        <v>803</v>
      </c>
      <c r="I287" t="s">
        <v>2211</v>
      </c>
      <c r="J287" s="6"/>
      <c r="M287" t="s">
        <v>664</v>
      </c>
      <c r="N287">
        <v>1</v>
      </c>
      <c r="O287">
        <v>0</v>
      </c>
      <c r="P287">
        <v>0</v>
      </c>
      <c r="Q287">
        <v>0</v>
      </c>
      <c r="R287" s="6">
        <v>1</v>
      </c>
      <c r="S287" s="6">
        <f t="shared" si="8"/>
        <v>2</v>
      </c>
      <c r="X287" s="6">
        <f t="shared" si="9"/>
        <v>286</v>
      </c>
      <c r="Y287">
        <v>286</v>
      </c>
    </row>
    <row r="288" spans="1:25" x14ac:dyDescent="0.35">
      <c r="A288" t="s">
        <v>8</v>
      </c>
      <c r="B288" t="s">
        <v>651</v>
      </c>
      <c r="C288" t="s">
        <v>10</v>
      </c>
      <c r="D288" t="s">
        <v>792</v>
      </c>
      <c r="E288" s="6" t="s">
        <v>392</v>
      </c>
      <c r="H288" t="s">
        <v>804</v>
      </c>
      <c r="I288" s="6" t="s">
        <v>828</v>
      </c>
      <c r="J288" s="6"/>
      <c r="M288" t="s">
        <v>17</v>
      </c>
      <c r="N288">
        <v>0</v>
      </c>
      <c r="O288">
        <v>0</v>
      </c>
      <c r="P288">
        <v>1</v>
      </c>
      <c r="Q288">
        <v>0</v>
      </c>
      <c r="R288" s="6">
        <v>1</v>
      </c>
      <c r="S288" s="6">
        <f t="shared" si="8"/>
        <v>2</v>
      </c>
      <c r="X288" s="6">
        <f t="shared" si="9"/>
        <v>287</v>
      </c>
      <c r="Y288">
        <v>287</v>
      </c>
    </row>
    <row r="289" spans="1:25" x14ac:dyDescent="0.35">
      <c r="A289" t="s">
        <v>8</v>
      </c>
      <c r="B289" t="s">
        <v>651</v>
      </c>
      <c r="C289" t="s">
        <v>26</v>
      </c>
      <c r="D289" t="s">
        <v>793</v>
      </c>
      <c r="E289" s="6" t="s">
        <v>392</v>
      </c>
      <c r="H289" s="3" t="s">
        <v>805</v>
      </c>
      <c r="I289" t="s">
        <v>190</v>
      </c>
      <c r="J289" s="6"/>
      <c r="M289" s="6" t="s">
        <v>42</v>
      </c>
      <c r="N289" s="6">
        <v>0</v>
      </c>
      <c r="O289" s="6">
        <v>1</v>
      </c>
      <c r="P289" s="6">
        <v>1</v>
      </c>
      <c r="Q289" s="6">
        <v>1</v>
      </c>
      <c r="R289" s="6">
        <v>1</v>
      </c>
      <c r="S289" s="6">
        <f t="shared" si="8"/>
        <v>4</v>
      </c>
      <c r="X289" s="6">
        <f t="shared" si="9"/>
        <v>288</v>
      </c>
      <c r="Y289">
        <v>288</v>
      </c>
    </row>
    <row r="290" spans="1:25" x14ac:dyDescent="0.35">
      <c r="A290" t="s">
        <v>8</v>
      </c>
      <c r="B290" t="s">
        <v>651</v>
      </c>
      <c r="C290" t="s">
        <v>26</v>
      </c>
      <c r="D290" t="s">
        <v>793</v>
      </c>
      <c r="E290" s="6" t="s">
        <v>392</v>
      </c>
      <c r="H290" s="3" t="s">
        <v>806</v>
      </c>
      <c r="I290" t="s">
        <v>863</v>
      </c>
      <c r="J290" s="2" t="s">
        <v>741</v>
      </c>
      <c r="M290" t="s">
        <v>17</v>
      </c>
      <c r="N290">
        <v>0</v>
      </c>
      <c r="O290">
        <v>0</v>
      </c>
      <c r="P290">
        <v>0</v>
      </c>
      <c r="Q290">
        <v>1</v>
      </c>
      <c r="R290" s="6">
        <v>1</v>
      </c>
      <c r="S290" s="6">
        <f t="shared" si="8"/>
        <v>2</v>
      </c>
      <c r="X290" s="6">
        <f t="shared" si="9"/>
        <v>289</v>
      </c>
      <c r="Y290">
        <v>289</v>
      </c>
    </row>
    <row r="291" spans="1:25" x14ac:dyDescent="0.35">
      <c r="A291" t="s">
        <v>8</v>
      </c>
      <c r="B291" t="s">
        <v>651</v>
      </c>
      <c r="C291" t="s">
        <v>26</v>
      </c>
      <c r="D291" t="s">
        <v>793</v>
      </c>
      <c r="E291" s="6" t="s">
        <v>392</v>
      </c>
      <c r="H291" s="3" t="s">
        <v>169</v>
      </c>
      <c r="I291" t="str">
        <f>H291</f>
        <v>windfarms</v>
      </c>
      <c r="J291" s="6"/>
      <c r="M291" t="s">
        <v>17</v>
      </c>
      <c r="N291">
        <v>0</v>
      </c>
      <c r="O291">
        <v>0</v>
      </c>
      <c r="P291">
        <v>0</v>
      </c>
      <c r="Q291">
        <v>1</v>
      </c>
      <c r="R291" s="6">
        <v>1</v>
      </c>
      <c r="S291" s="6">
        <f t="shared" si="8"/>
        <v>2</v>
      </c>
      <c r="X291" s="6">
        <f t="shared" si="9"/>
        <v>290</v>
      </c>
      <c r="Y291">
        <v>290</v>
      </c>
    </row>
    <row r="292" spans="1:25" x14ac:dyDescent="0.35">
      <c r="A292" t="s">
        <v>8</v>
      </c>
      <c r="B292" t="s">
        <v>651</v>
      </c>
      <c r="C292" t="s">
        <v>26</v>
      </c>
      <c r="D292" t="s">
        <v>793</v>
      </c>
      <c r="E292" s="6" t="s">
        <v>392</v>
      </c>
      <c r="H292" s="3" t="s">
        <v>807</v>
      </c>
      <c r="I292" s="6" t="s">
        <v>2171</v>
      </c>
      <c r="J292" s="2" t="s">
        <v>590</v>
      </c>
      <c r="M292" t="s">
        <v>17</v>
      </c>
      <c r="N292">
        <v>1</v>
      </c>
      <c r="O292">
        <v>0</v>
      </c>
      <c r="P292">
        <v>0</v>
      </c>
      <c r="Q292">
        <v>0</v>
      </c>
      <c r="R292" s="6">
        <v>1</v>
      </c>
      <c r="S292" s="6">
        <f t="shared" si="8"/>
        <v>2</v>
      </c>
      <c r="X292" s="6">
        <f t="shared" si="9"/>
        <v>291</v>
      </c>
      <c r="Y292">
        <v>291</v>
      </c>
    </row>
    <row r="293" spans="1:25" x14ac:dyDescent="0.35">
      <c r="A293" t="s">
        <v>8</v>
      </c>
      <c r="B293" t="s">
        <v>651</v>
      </c>
      <c r="C293" t="s">
        <v>26</v>
      </c>
      <c r="D293" t="s">
        <v>793</v>
      </c>
      <c r="E293" s="6" t="s">
        <v>392</v>
      </c>
      <c r="H293" t="s">
        <v>808</v>
      </c>
      <c r="I293" t="s">
        <v>868</v>
      </c>
      <c r="J293" s="6"/>
      <c r="M293" t="s">
        <v>17</v>
      </c>
      <c r="N293">
        <v>0</v>
      </c>
      <c r="O293">
        <v>1</v>
      </c>
      <c r="P293">
        <v>0</v>
      </c>
      <c r="Q293">
        <v>0</v>
      </c>
      <c r="R293" s="6">
        <v>1</v>
      </c>
      <c r="S293" s="6">
        <f t="shared" si="8"/>
        <v>2</v>
      </c>
      <c r="X293" s="6">
        <f t="shared" si="9"/>
        <v>292</v>
      </c>
      <c r="Y293">
        <v>292</v>
      </c>
    </row>
    <row r="294" spans="1:25" x14ac:dyDescent="0.35">
      <c r="A294" t="s">
        <v>8</v>
      </c>
      <c r="B294" t="s">
        <v>651</v>
      </c>
      <c r="C294" t="s">
        <v>10</v>
      </c>
      <c r="D294" t="s">
        <v>793</v>
      </c>
      <c r="E294" s="6" t="s">
        <v>392</v>
      </c>
      <c r="H294" t="s">
        <v>809</v>
      </c>
      <c r="I294" t="s">
        <v>1642</v>
      </c>
      <c r="J294" s="2" t="s">
        <v>569</v>
      </c>
      <c r="M294" t="s">
        <v>17</v>
      </c>
      <c r="N294">
        <v>0</v>
      </c>
      <c r="O294">
        <v>0</v>
      </c>
      <c r="P294">
        <v>1</v>
      </c>
      <c r="Q294">
        <v>0</v>
      </c>
      <c r="R294" s="6">
        <v>1</v>
      </c>
      <c r="S294" s="6">
        <f t="shared" si="8"/>
        <v>2</v>
      </c>
      <c r="X294" s="6">
        <f t="shared" si="9"/>
        <v>293</v>
      </c>
      <c r="Y294">
        <v>293</v>
      </c>
    </row>
    <row r="295" spans="1:25" x14ac:dyDescent="0.35">
      <c r="A295" t="s">
        <v>8</v>
      </c>
      <c r="B295" t="s">
        <v>651</v>
      </c>
      <c r="C295" t="s">
        <v>44</v>
      </c>
      <c r="D295" t="s">
        <v>793</v>
      </c>
      <c r="E295" s="6" t="s">
        <v>392</v>
      </c>
      <c r="H295" t="s">
        <v>810</v>
      </c>
      <c r="I295" s="6" t="s">
        <v>2192</v>
      </c>
      <c r="J295" s="6"/>
      <c r="M295" t="s">
        <v>17</v>
      </c>
      <c r="N295">
        <v>0</v>
      </c>
      <c r="O295">
        <v>0</v>
      </c>
      <c r="P295">
        <v>0</v>
      </c>
      <c r="Q295">
        <v>1</v>
      </c>
      <c r="R295" s="6">
        <v>1</v>
      </c>
      <c r="S295" s="6">
        <f t="shared" si="8"/>
        <v>2</v>
      </c>
      <c r="X295" s="6">
        <f t="shared" si="9"/>
        <v>294</v>
      </c>
      <c r="Y295">
        <v>294</v>
      </c>
    </row>
    <row r="296" spans="1:25" x14ac:dyDescent="0.35">
      <c r="A296" t="s">
        <v>8</v>
      </c>
      <c r="B296" t="s">
        <v>651</v>
      </c>
      <c r="C296" t="s">
        <v>44</v>
      </c>
      <c r="D296" t="s">
        <v>793</v>
      </c>
      <c r="E296" s="6" t="s">
        <v>392</v>
      </c>
      <c r="H296" t="s">
        <v>811</v>
      </c>
      <c r="I296" t="str">
        <f>H296</f>
        <v xml:space="preserve">MSY </v>
      </c>
      <c r="J296" s="6"/>
      <c r="M296" t="s">
        <v>42</v>
      </c>
      <c r="N296">
        <v>0</v>
      </c>
      <c r="O296">
        <v>1</v>
      </c>
      <c r="P296">
        <v>0</v>
      </c>
      <c r="Q296">
        <v>0</v>
      </c>
      <c r="R296" s="6">
        <v>1</v>
      </c>
      <c r="S296" s="6">
        <f t="shared" si="8"/>
        <v>2</v>
      </c>
      <c r="X296" s="6">
        <f t="shared" si="9"/>
        <v>295</v>
      </c>
      <c r="Y296">
        <v>295</v>
      </c>
    </row>
    <row r="297" spans="1:25" x14ac:dyDescent="0.35">
      <c r="A297" t="s">
        <v>8</v>
      </c>
      <c r="B297" t="s">
        <v>651</v>
      </c>
      <c r="C297" t="s">
        <v>44</v>
      </c>
      <c r="D297" t="s">
        <v>793</v>
      </c>
      <c r="E297" s="6" t="s">
        <v>392</v>
      </c>
      <c r="H297" t="s">
        <v>812</v>
      </c>
      <c r="I297" t="s">
        <v>2203</v>
      </c>
      <c r="J297" s="6"/>
      <c r="M297" s="5" t="s">
        <v>17</v>
      </c>
      <c r="N297">
        <v>0</v>
      </c>
      <c r="O297">
        <v>0</v>
      </c>
      <c r="P297">
        <v>0</v>
      </c>
      <c r="Q297">
        <v>0</v>
      </c>
      <c r="R297" s="6">
        <v>1</v>
      </c>
      <c r="S297" s="6">
        <f t="shared" si="8"/>
        <v>1</v>
      </c>
      <c r="X297" s="6">
        <f t="shared" si="9"/>
        <v>296</v>
      </c>
      <c r="Y297">
        <v>296</v>
      </c>
    </row>
    <row r="298" spans="1:25" x14ac:dyDescent="0.35">
      <c r="A298" t="s">
        <v>8</v>
      </c>
      <c r="B298" t="s">
        <v>651</v>
      </c>
      <c r="C298" t="s">
        <v>26</v>
      </c>
      <c r="D298" t="s">
        <v>794</v>
      </c>
      <c r="E298" s="6" t="s">
        <v>392</v>
      </c>
      <c r="H298" t="s">
        <v>813</v>
      </c>
      <c r="I298" t="s">
        <v>98</v>
      </c>
      <c r="J298" s="2" t="s">
        <v>98</v>
      </c>
      <c r="M298" t="s">
        <v>42</v>
      </c>
      <c r="N298">
        <v>0</v>
      </c>
      <c r="O298">
        <v>1</v>
      </c>
      <c r="P298" s="6">
        <v>0</v>
      </c>
      <c r="Q298" s="6">
        <v>1</v>
      </c>
      <c r="R298" s="6">
        <v>1</v>
      </c>
      <c r="S298" s="6">
        <f t="shared" si="8"/>
        <v>3</v>
      </c>
      <c r="X298" s="6">
        <f t="shared" si="9"/>
        <v>297</v>
      </c>
      <c r="Y298">
        <v>297</v>
      </c>
    </row>
    <row r="299" spans="1:25" x14ac:dyDescent="0.35">
      <c r="A299" t="s">
        <v>8</v>
      </c>
      <c r="B299" t="s">
        <v>651</v>
      </c>
      <c r="C299" t="s">
        <v>10</v>
      </c>
      <c r="D299" t="s">
        <v>794</v>
      </c>
      <c r="E299" s="6" t="s">
        <v>392</v>
      </c>
      <c r="H299" t="s">
        <v>814</v>
      </c>
      <c r="I299" s="6" t="s">
        <v>764</v>
      </c>
      <c r="J299" s="6" t="s">
        <v>2511</v>
      </c>
      <c r="M299" t="s">
        <v>17</v>
      </c>
      <c r="N299">
        <v>1</v>
      </c>
      <c r="O299">
        <v>0</v>
      </c>
      <c r="P299">
        <v>0</v>
      </c>
      <c r="Q299">
        <v>0</v>
      </c>
      <c r="R299" s="6">
        <v>1</v>
      </c>
      <c r="S299" s="6">
        <f t="shared" si="8"/>
        <v>2</v>
      </c>
      <c r="X299" s="6">
        <f t="shared" si="9"/>
        <v>298</v>
      </c>
      <c r="Y299">
        <v>298</v>
      </c>
    </row>
    <row r="300" spans="1:25" x14ac:dyDescent="0.35">
      <c r="A300" t="s">
        <v>8</v>
      </c>
      <c r="B300" t="s">
        <v>651</v>
      </c>
      <c r="C300" t="s">
        <v>44</v>
      </c>
      <c r="D300" t="s">
        <v>794</v>
      </c>
      <c r="E300" s="6" t="s">
        <v>392</v>
      </c>
      <c r="H300" t="s">
        <v>28</v>
      </c>
      <c r="I300" t="str">
        <f>H300</f>
        <v>pollution</v>
      </c>
      <c r="J300" s="6"/>
      <c r="M300" t="s">
        <v>42</v>
      </c>
      <c r="N300">
        <v>0</v>
      </c>
      <c r="O300">
        <v>1</v>
      </c>
      <c r="P300">
        <v>0</v>
      </c>
      <c r="Q300" s="6">
        <v>0</v>
      </c>
      <c r="R300" s="6">
        <v>1</v>
      </c>
      <c r="S300" s="6">
        <f t="shared" si="8"/>
        <v>2</v>
      </c>
      <c r="X300" s="6">
        <f t="shared" si="9"/>
        <v>299</v>
      </c>
      <c r="Y300">
        <v>299</v>
      </c>
    </row>
    <row r="301" spans="1:25" x14ac:dyDescent="0.35">
      <c r="A301" t="s">
        <v>8</v>
      </c>
      <c r="B301" t="s">
        <v>651</v>
      </c>
      <c r="C301" t="s">
        <v>26</v>
      </c>
      <c r="D301" t="s">
        <v>795</v>
      </c>
      <c r="E301" s="6" t="s">
        <v>392</v>
      </c>
      <c r="H301" t="s">
        <v>815</v>
      </c>
      <c r="I301" s="6" t="s">
        <v>838</v>
      </c>
      <c r="J301" s="6" t="s">
        <v>838</v>
      </c>
      <c r="M301" t="s">
        <v>2212</v>
      </c>
      <c r="N301">
        <v>0</v>
      </c>
      <c r="O301">
        <v>0</v>
      </c>
      <c r="P301">
        <v>0</v>
      </c>
      <c r="Q301">
        <v>0</v>
      </c>
      <c r="R301" s="6">
        <v>1</v>
      </c>
      <c r="S301" s="6">
        <f t="shared" si="8"/>
        <v>1</v>
      </c>
      <c r="X301" s="6">
        <f t="shared" si="9"/>
        <v>300</v>
      </c>
      <c r="Y301">
        <v>300</v>
      </c>
    </row>
    <row r="302" spans="1:25" x14ac:dyDescent="0.35">
      <c r="A302" t="s">
        <v>8</v>
      </c>
      <c r="B302" t="s">
        <v>651</v>
      </c>
      <c r="C302" t="s">
        <v>26</v>
      </c>
      <c r="D302" t="s">
        <v>795</v>
      </c>
      <c r="E302" s="6" t="s">
        <v>392</v>
      </c>
      <c r="H302" t="s">
        <v>816</v>
      </c>
      <c r="I302" t="s">
        <v>2191</v>
      </c>
      <c r="J302" s="6"/>
      <c r="M302" t="s">
        <v>42</v>
      </c>
      <c r="N302">
        <v>0</v>
      </c>
      <c r="O302">
        <v>0</v>
      </c>
      <c r="P302">
        <v>1</v>
      </c>
      <c r="Q302">
        <v>0</v>
      </c>
      <c r="R302" s="6">
        <v>1</v>
      </c>
      <c r="S302" s="6">
        <f t="shared" si="8"/>
        <v>2</v>
      </c>
      <c r="X302" s="6">
        <f t="shared" si="9"/>
        <v>301</v>
      </c>
      <c r="Y302">
        <v>301</v>
      </c>
    </row>
    <row r="303" spans="1:25" x14ac:dyDescent="0.35">
      <c r="A303" t="s">
        <v>8</v>
      </c>
      <c r="B303" t="s">
        <v>651</v>
      </c>
      <c r="C303" t="s">
        <v>26</v>
      </c>
      <c r="D303" t="s">
        <v>795</v>
      </c>
      <c r="E303" s="6" t="s">
        <v>392</v>
      </c>
      <c r="H303" t="s">
        <v>265</v>
      </c>
      <c r="I303" s="6" t="s">
        <v>266</v>
      </c>
      <c r="J303" s="6"/>
      <c r="M303" t="s">
        <v>17</v>
      </c>
      <c r="N303">
        <v>1</v>
      </c>
      <c r="O303">
        <v>0</v>
      </c>
      <c r="P303">
        <v>0</v>
      </c>
      <c r="Q303">
        <v>1</v>
      </c>
      <c r="R303" s="6">
        <v>1</v>
      </c>
      <c r="S303" s="6">
        <f t="shared" si="8"/>
        <v>3</v>
      </c>
      <c r="X303" s="6">
        <f t="shared" si="9"/>
        <v>302</v>
      </c>
      <c r="Y303">
        <v>302</v>
      </c>
    </row>
    <row r="304" spans="1:25" x14ac:dyDescent="0.35">
      <c r="A304" t="s">
        <v>8</v>
      </c>
      <c r="B304" t="s">
        <v>651</v>
      </c>
      <c r="C304" t="s">
        <v>26</v>
      </c>
      <c r="D304" t="s">
        <v>795</v>
      </c>
      <c r="E304" s="6" t="s">
        <v>392</v>
      </c>
      <c r="H304" t="s">
        <v>591</v>
      </c>
      <c r="I304" t="str">
        <f>H304</f>
        <v>MPAs</v>
      </c>
      <c r="J304" s="6"/>
      <c r="M304" t="s">
        <v>17</v>
      </c>
      <c r="N304">
        <v>1</v>
      </c>
      <c r="O304">
        <v>0</v>
      </c>
      <c r="P304">
        <v>0</v>
      </c>
      <c r="Q304">
        <v>1</v>
      </c>
      <c r="R304" s="6">
        <v>1</v>
      </c>
      <c r="S304" s="6">
        <f t="shared" si="8"/>
        <v>3</v>
      </c>
      <c r="X304" s="6">
        <f t="shared" si="9"/>
        <v>303</v>
      </c>
      <c r="Y304">
        <v>303</v>
      </c>
    </row>
    <row r="305" spans="1:25" x14ac:dyDescent="0.35">
      <c r="A305" t="s">
        <v>8</v>
      </c>
      <c r="B305" t="s">
        <v>651</v>
      </c>
      <c r="C305" t="s">
        <v>26</v>
      </c>
      <c r="D305" t="s">
        <v>795</v>
      </c>
      <c r="E305" s="6" t="s">
        <v>392</v>
      </c>
      <c r="H305" t="s">
        <v>817</v>
      </c>
      <c r="I305" s="6" t="s">
        <v>948</v>
      </c>
      <c r="J305" s="6" t="s">
        <v>752</v>
      </c>
      <c r="M305" t="s">
        <v>42</v>
      </c>
      <c r="N305">
        <v>0</v>
      </c>
      <c r="O305">
        <v>1</v>
      </c>
      <c r="P305">
        <v>0</v>
      </c>
      <c r="Q305">
        <v>0</v>
      </c>
      <c r="R305" s="6">
        <v>1</v>
      </c>
      <c r="S305" s="6">
        <f t="shared" si="8"/>
        <v>2</v>
      </c>
      <c r="X305" s="6">
        <f t="shared" si="9"/>
        <v>304</v>
      </c>
      <c r="Y305">
        <v>304</v>
      </c>
    </row>
    <row r="306" spans="1:25" x14ac:dyDescent="0.35">
      <c r="A306" t="s">
        <v>8</v>
      </c>
      <c r="B306" t="s">
        <v>651</v>
      </c>
      <c r="C306" t="s">
        <v>26</v>
      </c>
      <c r="D306" t="s">
        <v>795</v>
      </c>
      <c r="E306" s="6" t="s">
        <v>392</v>
      </c>
      <c r="H306" t="s">
        <v>818</v>
      </c>
      <c r="I306" t="s">
        <v>2186</v>
      </c>
      <c r="J306" s="6"/>
      <c r="N306">
        <v>0</v>
      </c>
      <c r="O306">
        <v>0</v>
      </c>
      <c r="P306">
        <v>0</v>
      </c>
      <c r="Q306">
        <v>0</v>
      </c>
      <c r="R306" s="6">
        <v>1</v>
      </c>
      <c r="S306" s="6">
        <f t="shared" si="8"/>
        <v>1</v>
      </c>
      <c r="X306" s="6">
        <f t="shared" si="9"/>
        <v>305</v>
      </c>
      <c r="Y306">
        <v>305</v>
      </c>
    </row>
    <row r="307" spans="1:25" s="6" customFormat="1" x14ac:dyDescent="0.35">
      <c r="A307" s="6" t="s">
        <v>8</v>
      </c>
      <c r="B307" s="6" t="s">
        <v>651</v>
      </c>
      <c r="C307" s="6" t="s">
        <v>26</v>
      </c>
      <c r="D307" s="6" t="s">
        <v>795</v>
      </c>
      <c r="E307" s="6" t="s">
        <v>392</v>
      </c>
      <c r="H307" s="6" t="s">
        <v>819</v>
      </c>
      <c r="I307" s="6" t="s">
        <v>17</v>
      </c>
      <c r="M307" s="6" t="s">
        <v>17</v>
      </c>
      <c r="N307" s="6">
        <v>1</v>
      </c>
      <c r="O307" s="6">
        <v>0</v>
      </c>
      <c r="P307" s="6">
        <v>0</v>
      </c>
      <c r="Q307" s="6">
        <v>0</v>
      </c>
      <c r="R307" s="6">
        <v>1</v>
      </c>
      <c r="S307" s="6">
        <f t="shared" si="8"/>
        <v>2</v>
      </c>
      <c r="X307" s="6">
        <f t="shared" si="9"/>
        <v>306</v>
      </c>
      <c r="Y307" s="6">
        <v>306</v>
      </c>
    </row>
    <row r="308" spans="1:25" s="6" customFormat="1" x14ac:dyDescent="0.35">
      <c r="A308" s="6" t="s">
        <v>8</v>
      </c>
      <c r="B308" s="6" t="s">
        <v>651</v>
      </c>
      <c r="C308" s="6" t="s">
        <v>26</v>
      </c>
      <c r="D308" s="6" t="s">
        <v>795</v>
      </c>
      <c r="E308" s="6" t="s">
        <v>392</v>
      </c>
      <c r="H308" s="6" t="s">
        <v>819</v>
      </c>
      <c r="I308" s="6" t="s">
        <v>2054</v>
      </c>
      <c r="J308" s="6" t="s">
        <v>2515</v>
      </c>
      <c r="M308" s="6" t="s">
        <v>17</v>
      </c>
      <c r="N308" s="6">
        <v>1</v>
      </c>
      <c r="O308" s="6">
        <v>0</v>
      </c>
      <c r="P308" s="6">
        <v>0</v>
      </c>
      <c r="Q308" s="6">
        <v>0</v>
      </c>
      <c r="R308" s="6">
        <v>1</v>
      </c>
      <c r="S308" s="6">
        <f t="shared" si="8"/>
        <v>2</v>
      </c>
      <c r="X308" s="6">
        <f t="shared" si="9"/>
        <v>307</v>
      </c>
      <c r="Y308" s="6">
        <v>307</v>
      </c>
    </row>
    <row r="309" spans="1:25" s="6" customFormat="1" x14ac:dyDescent="0.35">
      <c r="A309" s="6" t="s">
        <v>8</v>
      </c>
      <c r="B309" s="6" t="s">
        <v>651</v>
      </c>
      <c r="C309" s="6" t="s">
        <v>26</v>
      </c>
      <c r="D309" s="6" t="s">
        <v>795</v>
      </c>
      <c r="E309" s="6" t="s">
        <v>392</v>
      </c>
      <c r="H309" s="6" t="s">
        <v>819</v>
      </c>
      <c r="I309" s="6" t="s">
        <v>2135</v>
      </c>
      <c r="M309" s="6" t="s">
        <v>17</v>
      </c>
      <c r="N309" s="6">
        <v>1</v>
      </c>
      <c r="O309" s="6">
        <v>0</v>
      </c>
      <c r="P309" s="6">
        <v>0</v>
      </c>
      <c r="Q309" s="6">
        <v>0</v>
      </c>
      <c r="R309" s="6">
        <v>1</v>
      </c>
      <c r="S309" s="6">
        <f t="shared" si="8"/>
        <v>2</v>
      </c>
      <c r="X309" s="6">
        <f t="shared" si="9"/>
        <v>308</v>
      </c>
      <c r="Y309" s="6">
        <v>308</v>
      </c>
    </row>
    <row r="310" spans="1:25" x14ac:dyDescent="0.35">
      <c r="A310" t="s">
        <v>8</v>
      </c>
      <c r="B310" t="s">
        <v>651</v>
      </c>
      <c r="C310" t="s">
        <v>26</v>
      </c>
      <c r="D310" t="s">
        <v>795</v>
      </c>
      <c r="E310" s="6" t="s">
        <v>392</v>
      </c>
      <c r="H310" t="s">
        <v>819</v>
      </c>
      <c r="I310" t="s">
        <v>2136</v>
      </c>
      <c r="J310" s="6"/>
      <c r="M310" t="s">
        <v>17</v>
      </c>
      <c r="N310">
        <v>1</v>
      </c>
      <c r="O310">
        <v>0</v>
      </c>
      <c r="P310">
        <v>0</v>
      </c>
      <c r="Q310">
        <v>0</v>
      </c>
      <c r="R310" s="6">
        <v>1</v>
      </c>
      <c r="S310" s="6">
        <f t="shared" si="8"/>
        <v>2</v>
      </c>
      <c r="X310" s="6">
        <f t="shared" si="9"/>
        <v>309</v>
      </c>
      <c r="Y310">
        <v>309</v>
      </c>
    </row>
    <row r="311" spans="1:25" s="6" customFormat="1" x14ac:dyDescent="0.35">
      <c r="A311" s="6" t="s">
        <v>8</v>
      </c>
      <c r="B311" s="6" t="s">
        <v>651</v>
      </c>
      <c r="C311" s="6" t="s">
        <v>26</v>
      </c>
      <c r="D311" s="6" t="s">
        <v>795</v>
      </c>
      <c r="E311" s="6" t="s">
        <v>392</v>
      </c>
      <c r="H311" s="6" t="s">
        <v>820</v>
      </c>
      <c r="I311" s="6" t="s">
        <v>2203</v>
      </c>
      <c r="M311" s="6" t="s">
        <v>17</v>
      </c>
      <c r="N311" s="6">
        <v>1</v>
      </c>
      <c r="O311" s="6">
        <v>0</v>
      </c>
      <c r="P311" s="6">
        <v>0</v>
      </c>
      <c r="Q311" s="6">
        <v>0</v>
      </c>
      <c r="R311" s="6">
        <v>1</v>
      </c>
      <c r="S311" s="6">
        <f t="shared" si="8"/>
        <v>2</v>
      </c>
      <c r="X311" s="6">
        <f t="shared" si="9"/>
        <v>310</v>
      </c>
      <c r="Y311" s="6">
        <v>310</v>
      </c>
    </row>
    <row r="312" spans="1:25" x14ac:dyDescent="0.35">
      <c r="A312" t="s">
        <v>8</v>
      </c>
      <c r="B312" t="s">
        <v>651</v>
      </c>
      <c r="C312" t="s">
        <v>26</v>
      </c>
      <c r="D312" t="s">
        <v>795</v>
      </c>
      <c r="E312" s="6" t="s">
        <v>392</v>
      </c>
      <c r="H312" t="s">
        <v>820</v>
      </c>
      <c r="I312" t="s">
        <v>702</v>
      </c>
      <c r="J312" s="6" t="s">
        <v>702</v>
      </c>
      <c r="M312" t="s">
        <v>17</v>
      </c>
      <c r="N312">
        <v>1</v>
      </c>
      <c r="O312">
        <v>0</v>
      </c>
      <c r="P312">
        <v>0</v>
      </c>
      <c r="Q312">
        <v>0</v>
      </c>
      <c r="R312" s="6">
        <v>1</v>
      </c>
      <c r="S312" s="6">
        <f t="shared" si="8"/>
        <v>2</v>
      </c>
      <c r="X312" s="6">
        <f t="shared" si="9"/>
        <v>311</v>
      </c>
      <c r="Y312">
        <v>311</v>
      </c>
    </row>
    <row r="313" spans="1:25" x14ac:dyDescent="0.35">
      <c r="A313" t="s">
        <v>8</v>
      </c>
      <c r="B313" t="s">
        <v>651</v>
      </c>
      <c r="C313" t="s">
        <v>26</v>
      </c>
      <c r="D313" t="s">
        <v>795</v>
      </c>
      <c r="E313" s="6" t="s">
        <v>392</v>
      </c>
      <c r="H313" t="s">
        <v>821</v>
      </c>
      <c r="I313" t="s">
        <v>2187</v>
      </c>
      <c r="J313" s="6"/>
      <c r="M313" t="s">
        <v>17</v>
      </c>
      <c r="N313">
        <v>1</v>
      </c>
      <c r="O313">
        <v>0</v>
      </c>
      <c r="P313">
        <v>0</v>
      </c>
      <c r="Q313">
        <v>0</v>
      </c>
      <c r="R313" s="6">
        <v>1</v>
      </c>
      <c r="S313" s="6">
        <f t="shared" si="8"/>
        <v>2</v>
      </c>
      <c r="X313" s="6">
        <f t="shared" si="9"/>
        <v>312</v>
      </c>
      <c r="Y313">
        <v>312</v>
      </c>
    </row>
    <row r="314" spans="1:25" x14ac:dyDescent="0.35">
      <c r="A314" t="s">
        <v>8</v>
      </c>
      <c r="B314" t="s">
        <v>651</v>
      </c>
      <c r="C314" t="s">
        <v>26</v>
      </c>
      <c r="D314" t="s">
        <v>795</v>
      </c>
      <c r="E314" s="6" t="s">
        <v>392</v>
      </c>
      <c r="H314" t="s">
        <v>822</v>
      </c>
      <c r="I314" s="6" t="s">
        <v>822</v>
      </c>
      <c r="J314" s="6"/>
      <c r="M314" t="s">
        <v>17</v>
      </c>
      <c r="N314">
        <v>1</v>
      </c>
      <c r="O314">
        <v>0</v>
      </c>
      <c r="P314">
        <v>0</v>
      </c>
      <c r="Q314">
        <v>0</v>
      </c>
      <c r="R314" s="6">
        <v>1</v>
      </c>
      <c r="S314" s="6">
        <f t="shared" si="8"/>
        <v>2</v>
      </c>
      <c r="X314" s="6">
        <f t="shared" si="9"/>
        <v>313</v>
      </c>
      <c r="Y314">
        <v>313</v>
      </c>
    </row>
    <row r="315" spans="1:25" x14ac:dyDescent="0.35">
      <c r="A315" t="s">
        <v>8</v>
      </c>
      <c r="B315" t="s">
        <v>651</v>
      </c>
      <c r="C315" t="s">
        <v>26</v>
      </c>
      <c r="D315" t="s">
        <v>795</v>
      </c>
      <c r="E315" s="6" t="s">
        <v>392</v>
      </c>
      <c r="H315" t="s">
        <v>813</v>
      </c>
      <c r="I315" t="s">
        <v>98</v>
      </c>
      <c r="J315" s="2" t="s">
        <v>98</v>
      </c>
      <c r="M315" t="s">
        <v>42</v>
      </c>
      <c r="N315">
        <v>0</v>
      </c>
      <c r="O315">
        <v>1</v>
      </c>
      <c r="P315" s="6">
        <v>0</v>
      </c>
      <c r="Q315" s="6">
        <v>1</v>
      </c>
      <c r="R315" s="6">
        <v>1</v>
      </c>
      <c r="S315" s="6">
        <f t="shared" si="8"/>
        <v>3</v>
      </c>
      <c r="X315" s="6">
        <f t="shared" si="9"/>
        <v>314</v>
      </c>
      <c r="Y315">
        <v>314</v>
      </c>
    </row>
    <row r="316" spans="1:25" x14ac:dyDescent="0.35">
      <c r="A316" t="s">
        <v>8</v>
      </c>
      <c r="B316" t="s">
        <v>651</v>
      </c>
      <c r="C316" t="s">
        <v>26</v>
      </c>
      <c r="D316" t="s">
        <v>795</v>
      </c>
      <c r="E316" s="6" t="s">
        <v>392</v>
      </c>
      <c r="H316" t="s">
        <v>823</v>
      </c>
      <c r="I316" t="s">
        <v>2134</v>
      </c>
      <c r="J316" s="6" t="s">
        <v>2517</v>
      </c>
      <c r="M316" t="s">
        <v>17</v>
      </c>
      <c r="N316">
        <v>1</v>
      </c>
      <c r="O316">
        <v>0</v>
      </c>
      <c r="P316">
        <v>0</v>
      </c>
      <c r="Q316">
        <v>0</v>
      </c>
      <c r="R316" s="6">
        <v>1</v>
      </c>
      <c r="S316" s="6">
        <f t="shared" si="8"/>
        <v>2</v>
      </c>
      <c r="X316" s="6">
        <f t="shared" si="9"/>
        <v>315</v>
      </c>
      <c r="Y316">
        <v>315</v>
      </c>
    </row>
    <row r="317" spans="1:25" s="6" customFormat="1" x14ac:dyDescent="0.35">
      <c r="A317" s="6" t="s">
        <v>8</v>
      </c>
      <c r="B317" s="6" t="s">
        <v>651</v>
      </c>
      <c r="C317" s="6" t="s">
        <v>10</v>
      </c>
      <c r="D317" s="6" t="s">
        <v>795</v>
      </c>
      <c r="E317" s="6" t="s">
        <v>392</v>
      </c>
      <c r="H317" s="6" t="s">
        <v>824</v>
      </c>
      <c r="I317" s="6" t="s">
        <v>2054</v>
      </c>
      <c r="J317" s="6" t="s">
        <v>2515</v>
      </c>
      <c r="M317" s="6" t="s">
        <v>17</v>
      </c>
      <c r="N317" s="6">
        <v>1</v>
      </c>
      <c r="O317" s="6">
        <v>0</v>
      </c>
      <c r="P317" s="6">
        <v>0</v>
      </c>
      <c r="Q317" s="6">
        <v>0</v>
      </c>
      <c r="R317" s="6">
        <v>1</v>
      </c>
      <c r="S317" s="6">
        <f t="shared" si="8"/>
        <v>2</v>
      </c>
      <c r="X317" s="6">
        <f t="shared" si="9"/>
        <v>316</v>
      </c>
      <c r="Y317" s="6">
        <v>316</v>
      </c>
    </row>
    <row r="318" spans="1:25" s="6" customFormat="1" x14ac:dyDescent="0.35">
      <c r="A318" s="6" t="s">
        <v>8</v>
      </c>
      <c r="B318" s="6" t="s">
        <v>651</v>
      </c>
      <c r="C318" s="6" t="s">
        <v>10</v>
      </c>
      <c r="D318" s="6" t="s">
        <v>795</v>
      </c>
      <c r="E318" s="6" t="s">
        <v>392</v>
      </c>
      <c r="H318" s="6" t="s">
        <v>824</v>
      </c>
      <c r="I318" s="6" t="s">
        <v>2135</v>
      </c>
      <c r="M318" s="6" t="s">
        <v>17</v>
      </c>
      <c r="N318" s="6">
        <v>1</v>
      </c>
      <c r="O318" s="6">
        <v>0</v>
      </c>
      <c r="P318" s="6">
        <v>0</v>
      </c>
      <c r="Q318" s="6">
        <v>0</v>
      </c>
      <c r="R318" s="6">
        <v>1</v>
      </c>
      <c r="S318" s="6">
        <f t="shared" si="8"/>
        <v>2</v>
      </c>
      <c r="X318" s="6">
        <f t="shared" si="9"/>
        <v>317</v>
      </c>
      <c r="Y318" s="6">
        <v>317</v>
      </c>
    </row>
    <row r="319" spans="1:25" x14ac:dyDescent="0.35">
      <c r="A319" t="s">
        <v>8</v>
      </c>
      <c r="B319" t="s">
        <v>651</v>
      </c>
      <c r="C319" t="s">
        <v>10</v>
      </c>
      <c r="D319" t="s">
        <v>795</v>
      </c>
      <c r="E319" s="6" t="s">
        <v>392</v>
      </c>
      <c r="H319" t="s">
        <v>824</v>
      </c>
      <c r="I319" t="s">
        <v>2136</v>
      </c>
      <c r="J319" s="6"/>
      <c r="M319" t="s">
        <v>17</v>
      </c>
      <c r="N319">
        <v>1</v>
      </c>
      <c r="O319">
        <v>0</v>
      </c>
      <c r="P319">
        <v>0</v>
      </c>
      <c r="Q319">
        <v>0</v>
      </c>
      <c r="R319" s="6">
        <v>1</v>
      </c>
      <c r="S319" s="6">
        <f t="shared" si="8"/>
        <v>2</v>
      </c>
      <c r="X319" s="6">
        <f t="shared" si="9"/>
        <v>318</v>
      </c>
      <c r="Y319">
        <v>318</v>
      </c>
    </row>
    <row r="320" spans="1:25" x14ac:dyDescent="0.35">
      <c r="A320" t="s">
        <v>8</v>
      </c>
      <c r="B320" t="s">
        <v>651</v>
      </c>
      <c r="C320" t="s">
        <v>10</v>
      </c>
      <c r="D320" t="s">
        <v>795</v>
      </c>
      <c r="E320" s="6" t="s">
        <v>392</v>
      </c>
      <c r="H320" t="s">
        <v>825</v>
      </c>
      <c r="I320" t="s">
        <v>2206</v>
      </c>
      <c r="J320" s="6"/>
      <c r="M320" t="s">
        <v>17</v>
      </c>
      <c r="N320">
        <v>1</v>
      </c>
      <c r="O320">
        <v>0</v>
      </c>
      <c r="P320">
        <v>0</v>
      </c>
      <c r="Q320">
        <v>0</v>
      </c>
      <c r="R320" s="6">
        <v>1</v>
      </c>
      <c r="S320" s="6">
        <f t="shared" si="8"/>
        <v>2</v>
      </c>
      <c r="X320" s="6">
        <f t="shared" si="9"/>
        <v>319</v>
      </c>
      <c r="Y320">
        <v>319</v>
      </c>
    </row>
    <row r="321" spans="1:25" x14ac:dyDescent="0.35">
      <c r="A321" t="s">
        <v>8</v>
      </c>
      <c r="B321" t="s">
        <v>651</v>
      </c>
      <c r="C321" t="s">
        <v>10</v>
      </c>
      <c r="D321" t="s">
        <v>795</v>
      </c>
      <c r="E321" s="6" t="s">
        <v>392</v>
      </c>
      <c r="H321" t="s">
        <v>826</v>
      </c>
      <c r="I321" t="str">
        <f>H321</f>
        <v>management framework</v>
      </c>
      <c r="J321" s="6"/>
      <c r="M321" t="s">
        <v>17</v>
      </c>
      <c r="N321">
        <v>1</v>
      </c>
      <c r="O321">
        <v>0</v>
      </c>
      <c r="P321">
        <v>0</v>
      </c>
      <c r="Q321">
        <v>0</v>
      </c>
      <c r="R321" s="6">
        <v>1</v>
      </c>
      <c r="S321" s="6">
        <f t="shared" si="8"/>
        <v>2</v>
      </c>
      <c r="X321" s="6">
        <f t="shared" si="9"/>
        <v>320</v>
      </c>
      <c r="Y321">
        <v>320</v>
      </c>
    </row>
    <row r="322" spans="1:25" x14ac:dyDescent="0.35">
      <c r="A322" t="s">
        <v>8</v>
      </c>
      <c r="B322" t="s">
        <v>651</v>
      </c>
      <c r="C322" t="s">
        <v>10</v>
      </c>
      <c r="D322" t="s">
        <v>795</v>
      </c>
      <c r="E322" s="6" t="s">
        <v>392</v>
      </c>
      <c r="H322" t="s">
        <v>827</v>
      </c>
      <c r="I322" s="6" t="s">
        <v>827</v>
      </c>
      <c r="J322" s="6"/>
      <c r="M322" t="s">
        <v>17</v>
      </c>
      <c r="N322">
        <v>1</v>
      </c>
      <c r="O322">
        <v>0</v>
      </c>
      <c r="P322">
        <v>0</v>
      </c>
      <c r="Q322">
        <v>0</v>
      </c>
      <c r="R322" s="6">
        <v>1</v>
      </c>
      <c r="S322" s="6">
        <f t="shared" ref="S322:S385" si="10">SUM(N322:R322)</f>
        <v>2</v>
      </c>
      <c r="X322" s="6">
        <f t="shared" si="9"/>
        <v>321</v>
      </c>
      <c r="Y322">
        <v>321</v>
      </c>
    </row>
    <row r="323" spans="1:25" x14ac:dyDescent="0.35">
      <c r="A323" t="s">
        <v>8</v>
      </c>
      <c r="B323" t="s">
        <v>651</v>
      </c>
      <c r="C323" t="s">
        <v>10</v>
      </c>
      <c r="D323" t="s">
        <v>795</v>
      </c>
      <c r="E323" s="6" t="s">
        <v>392</v>
      </c>
      <c r="H323" t="s">
        <v>828</v>
      </c>
      <c r="I323" s="6" t="s">
        <v>828</v>
      </c>
      <c r="J323" s="6"/>
      <c r="M323" t="s">
        <v>17</v>
      </c>
      <c r="N323">
        <v>1</v>
      </c>
      <c r="O323">
        <v>0</v>
      </c>
      <c r="P323">
        <v>0</v>
      </c>
      <c r="Q323">
        <v>0</v>
      </c>
      <c r="R323" s="6">
        <v>1</v>
      </c>
      <c r="S323" s="6">
        <f t="shared" si="10"/>
        <v>2</v>
      </c>
      <c r="X323" s="6">
        <f t="shared" ref="X323:X386" si="11">1+X322</f>
        <v>322</v>
      </c>
      <c r="Y323">
        <v>322</v>
      </c>
    </row>
    <row r="324" spans="1:25" x14ac:dyDescent="0.35">
      <c r="A324" t="s">
        <v>8</v>
      </c>
      <c r="B324" t="s">
        <v>651</v>
      </c>
      <c r="C324" t="s">
        <v>10</v>
      </c>
      <c r="D324" t="s">
        <v>795</v>
      </c>
      <c r="E324" s="6" t="s">
        <v>392</v>
      </c>
      <c r="H324" t="s">
        <v>829</v>
      </c>
      <c r="I324" s="6" t="s">
        <v>2509</v>
      </c>
      <c r="J324" s="6"/>
      <c r="M324" t="s">
        <v>17</v>
      </c>
      <c r="N324">
        <v>1</v>
      </c>
      <c r="O324">
        <v>0</v>
      </c>
      <c r="P324">
        <v>0</v>
      </c>
      <c r="Q324">
        <v>0</v>
      </c>
      <c r="R324" s="6">
        <v>1</v>
      </c>
      <c r="S324" s="6">
        <f t="shared" si="10"/>
        <v>2</v>
      </c>
      <c r="X324" s="6">
        <f t="shared" si="11"/>
        <v>323</v>
      </c>
      <c r="Y324">
        <v>323</v>
      </c>
    </row>
    <row r="325" spans="1:25" s="6" customFormat="1" x14ac:dyDescent="0.35">
      <c r="A325" s="6" t="s">
        <v>8</v>
      </c>
      <c r="B325" s="6" t="s">
        <v>651</v>
      </c>
      <c r="C325" s="6" t="s">
        <v>10</v>
      </c>
      <c r="D325" s="6" t="s">
        <v>795</v>
      </c>
      <c r="E325" s="6" t="s">
        <v>392</v>
      </c>
      <c r="H325" s="6" t="s">
        <v>830</v>
      </c>
      <c r="I325" s="6" t="s">
        <v>1642</v>
      </c>
      <c r="J325" s="2" t="s">
        <v>569</v>
      </c>
      <c r="M325" s="6" t="s">
        <v>17</v>
      </c>
      <c r="N325" s="6">
        <v>1</v>
      </c>
      <c r="O325" s="6">
        <v>0</v>
      </c>
      <c r="P325" s="6">
        <v>0</v>
      </c>
      <c r="Q325" s="6">
        <v>0</v>
      </c>
      <c r="R325" s="6">
        <v>1</v>
      </c>
      <c r="S325" s="6">
        <f t="shared" si="10"/>
        <v>2</v>
      </c>
      <c r="X325" s="6">
        <f t="shared" si="11"/>
        <v>324</v>
      </c>
      <c r="Y325" s="6">
        <v>324</v>
      </c>
    </row>
    <row r="326" spans="1:25" x14ac:dyDescent="0.35">
      <c r="A326" t="s">
        <v>8</v>
      </c>
      <c r="B326" t="s">
        <v>651</v>
      </c>
      <c r="C326" t="s">
        <v>10</v>
      </c>
      <c r="D326" t="s">
        <v>795</v>
      </c>
      <c r="E326" s="6" t="s">
        <v>392</v>
      </c>
      <c r="H326" t="s">
        <v>830</v>
      </c>
      <c r="I326" t="s">
        <v>2144</v>
      </c>
      <c r="J326" s="6"/>
      <c r="M326" t="s">
        <v>17</v>
      </c>
      <c r="N326">
        <v>1</v>
      </c>
      <c r="O326">
        <v>0</v>
      </c>
      <c r="P326">
        <v>0</v>
      </c>
      <c r="Q326">
        <v>0</v>
      </c>
      <c r="R326" s="6">
        <v>1</v>
      </c>
      <c r="S326" s="6">
        <f t="shared" si="10"/>
        <v>2</v>
      </c>
      <c r="X326" s="6">
        <f t="shared" si="11"/>
        <v>325</v>
      </c>
      <c r="Y326">
        <v>325</v>
      </c>
    </row>
    <row r="327" spans="1:25" x14ac:dyDescent="0.35">
      <c r="A327" t="s">
        <v>8</v>
      </c>
      <c r="B327" t="s">
        <v>651</v>
      </c>
      <c r="C327" t="s">
        <v>10</v>
      </c>
      <c r="D327" t="s">
        <v>795</v>
      </c>
      <c r="E327" s="6" t="s">
        <v>392</v>
      </c>
      <c r="H327" t="s">
        <v>831</v>
      </c>
      <c r="I327" t="str">
        <f>H327</f>
        <v>legal thresholds</v>
      </c>
      <c r="J327" s="6"/>
      <c r="M327" t="s">
        <v>17</v>
      </c>
      <c r="N327">
        <v>1</v>
      </c>
      <c r="O327">
        <v>0</v>
      </c>
      <c r="P327">
        <v>0</v>
      </c>
      <c r="Q327">
        <v>0</v>
      </c>
      <c r="R327" s="6">
        <v>1</v>
      </c>
      <c r="S327" s="6">
        <f t="shared" si="10"/>
        <v>2</v>
      </c>
      <c r="X327" s="6">
        <f t="shared" si="11"/>
        <v>326</v>
      </c>
      <c r="Y327">
        <v>326</v>
      </c>
    </row>
    <row r="328" spans="1:25" x14ac:dyDescent="0.35">
      <c r="A328" t="s">
        <v>8</v>
      </c>
      <c r="B328" t="s">
        <v>651</v>
      </c>
      <c r="C328" t="s">
        <v>10</v>
      </c>
      <c r="D328" t="s">
        <v>795</v>
      </c>
      <c r="E328" s="6" t="s">
        <v>392</v>
      </c>
      <c r="H328" t="s">
        <v>832</v>
      </c>
      <c r="I328" t="str">
        <f>H328</f>
        <v>definitions and joint visions</v>
      </c>
      <c r="J328" s="6" t="s">
        <v>106</v>
      </c>
      <c r="M328" t="s">
        <v>17</v>
      </c>
      <c r="N328">
        <v>1</v>
      </c>
      <c r="O328">
        <v>0</v>
      </c>
      <c r="P328">
        <v>0</v>
      </c>
      <c r="Q328">
        <v>0</v>
      </c>
      <c r="R328" s="6">
        <v>1</v>
      </c>
      <c r="S328" s="6">
        <f t="shared" si="10"/>
        <v>2</v>
      </c>
      <c r="X328" s="6">
        <f t="shared" si="11"/>
        <v>327</v>
      </c>
      <c r="Y328">
        <v>327</v>
      </c>
    </row>
    <row r="329" spans="1:25" x14ac:dyDescent="0.35">
      <c r="A329" t="s">
        <v>8</v>
      </c>
      <c r="B329" t="s">
        <v>651</v>
      </c>
      <c r="C329" t="s">
        <v>10</v>
      </c>
      <c r="D329" t="s">
        <v>795</v>
      </c>
      <c r="E329" s="6" t="s">
        <v>392</v>
      </c>
      <c r="H329" t="s">
        <v>833</v>
      </c>
      <c r="I329" t="str">
        <f>H329</f>
        <v>socio-ecological scenarios</v>
      </c>
      <c r="J329" s="6"/>
      <c r="M329" t="s">
        <v>17</v>
      </c>
      <c r="N329">
        <v>1</v>
      </c>
      <c r="O329">
        <v>0</v>
      </c>
      <c r="P329">
        <v>0</v>
      </c>
      <c r="Q329">
        <v>0</v>
      </c>
      <c r="R329" s="6">
        <v>1</v>
      </c>
      <c r="S329" s="6">
        <f t="shared" si="10"/>
        <v>2</v>
      </c>
      <c r="X329" s="6">
        <f t="shared" si="11"/>
        <v>328</v>
      </c>
      <c r="Y329">
        <v>328</v>
      </c>
    </row>
    <row r="330" spans="1:25" x14ac:dyDescent="0.35">
      <c r="A330" t="s">
        <v>8</v>
      </c>
      <c r="B330" t="s">
        <v>651</v>
      </c>
      <c r="C330" t="s">
        <v>10</v>
      </c>
      <c r="D330" t="s">
        <v>795</v>
      </c>
      <c r="E330" s="6" t="s">
        <v>392</v>
      </c>
      <c r="H330" t="s">
        <v>834</v>
      </c>
      <c r="I330" s="6" t="s">
        <v>671</v>
      </c>
      <c r="J330" s="6"/>
      <c r="M330" t="s">
        <v>17</v>
      </c>
      <c r="N330">
        <v>1</v>
      </c>
      <c r="O330">
        <v>0</v>
      </c>
      <c r="P330">
        <v>0</v>
      </c>
      <c r="Q330">
        <v>0</v>
      </c>
      <c r="R330" s="6">
        <v>1</v>
      </c>
      <c r="S330" s="6">
        <f t="shared" si="10"/>
        <v>2</v>
      </c>
      <c r="X330" s="6">
        <f t="shared" si="11"/>
        <v>329</v>
      </c>
      <c r="Y330">
        <v>329</v>
      </c>
    </row>
    <row r="331" spans="1:25" x14ac:dyDescent="0.35">
      <c r="A331" t="s">
        <v>8</v>
      </c>
      <c r="B331" t="s">
        <v>651</v>
      </c>
      <c r="C331" t="s">
        <v>44</v>
      </c>
      <c r="D331" t="s">
        <v>795</v>
      </c>
      <c r="E331" s="6" t="s">
        <v>392</v>
      </c>
      <c r="H331" t="s">
        <v>71</v>
      </c>
      <c r="I331" t="str">
        <f>H331</f>
        <v>bycatch</v>
      </c>
      <c r="J331" s="6" t="s">
        <v>71</v>
      </c>
      <c r="M331" t="s">
        <v>42</v>
      </c>
      <c r="N331">
        <v>0</v>
      </c>
      <c r="O331" s="6">
        <v>0</v>
      </c>
      <c r="P331">
        <v>1</v>
      </c>
      <c r="Q331">
        <v>0</v>
      </c>
      <c r="R331" s="6">
        <v>1</v>
      </c>
      <c r="S331" s="6">
        <f t="shared" si="10"/>
        <v>2</v>
      </c>
      <c r="X331" s="6">
        <f t="shared" si="11"/>
        <v>330</v>
      </c>
      <c r="Y331">
        <v>330</v>
      </c>
    </row>
    <row r="332" spans="1:25" s="6" customFormat="1" x14ac:dyDescent="0.35">
      <c r="A332" s="6" t="s">
        <v>8</v>
      </c>
      <c r="B332" s="6" t="s">
        <v>651</v>
      </c>
      <c r="C332" s="6" t="s">
        <v>44</v>
      </c>
      <c r="D332" s="6" t="s">
        <v>795</v>
      </c>
      <c r="E332" s="6" t="s">
        <v>392</v>
      </c>
      <c r="H332" s="6" t="s">
        <v>835</v>
      </c>
      <c r="I332" s="6" t="s">
        <v>999</v>
      </c>
      <c r="J332" s="6" t="s">
        <v>2510</v>
      </c>
      <c r="M332" s="5" t="s">
        <v>664</v>
      </c>
      <c r="N332" s="6">
        <v>0</v>
      </c>
      <c r="O332" s="6">
        <v>0</v>
      </c>
      <c r="P332" s="6">
        <v>1</v>
      </c>
      <c r="Q332" s="6">
        <v>0</v>
      </c>
      <c r="R332" s="6">
        <v>1</v>
      </c>
      <c r="S332" s="6">
        <f t="shared" si="10"/>
        <v>2</v>
      </c>
      <c r="X332" s="6">
        <f t="shared" si="11"/>
        <v>331</v>
      </c>
      <c r="Y332" s="6">
        <v>331</v>
      </c>
    </row>
    <row r="333" spans="1:25" x14ac:dyDescent="0.35">
      <c r="A333" t="s">
        <v>8</v>
      </c>
      <c r="B333" t="s">
        <v>651</v>
      </c>
      <c r="C333" t="s">
        <v>44</v>
      </c>
      <c r="D333" t="s">
        <v>795</v>
      </c>
      <c r="E333" s="6" t="s">
        <v>392</v>
      </c>
      <c r="H333" t="s">
        <v>835</v>
      </c>
      <c r="I333" t="s">
        <v>650</v>
      </c>
      <c r="J333" s="6" t="s">
        <v>2512</v>
      </c>
      <c r="M333" t="s">
        <v>42</v>
      </c>
      <c r="N333">
        <v>0</v>
      </c>
      <c r="O333">
        <v>0</v>
      </c>
      <c r="P333">
        <v>1</v>
      </c>
      <c r="Q333" s="6">
        <v>1</v>
      </c>
      <c r="R333" s="6">
        <v>1</v>
      </c>
      <c r="S333" s="6">
        <f t="shared" si="10"/>
        <v>3</v>
      </c>
      <c r="X333" s="6">
        <f t="shared" si="11"/>
        <v>332</v>
      </c>
      <c r="Y333">
        <v>332</v>
      </c>
    </row>
    <row r="334" spans="1:25" x14ac:dyDescent="0.35">
      <c r="A334" t="s">
        <v>8</v>
      </c>
      <c r="B334" t="s">
        <v>651</v>
      </c>
      <c r="C334" t="s">
        <v>44</v>
      </c>
      <c r="D334" t="s">
        <v>795</v>
      </c>
      <c r="E334" s="6" t="s">
        <v>392</v>
      </c>
      <c r="H334" t="s">
        <v>835</v>
      </c>
      <c r="I334" s="6" t="s">
        <v>650</v>
      </c>
      <c r="J334" s="6" t="s">
        <v>2512</v>
      </c>
      <c r="M334" t="s">
        <v>42</v>
      </c>
      <c r="N334">
        <v>0</v>
      </c>
      <c r="O334">
        <v>0</v>
      </c>
      <c r="P334">
        <v>1</v>
      </c>
      <c r="Q334" s="6">
        <v>1</v>
      </c>
      <c r="R334" s="6">
        <v>1</v>
      </c>
      <c r="S334" s="6">
        <f t="shared" si="10"/>
        <v>3</v>
      </c>
      <c r="X334" s="6">
        <f t="shared" si="11"/>
        <v>333</v>
      </c>
      <c r="Y334">
        <v>333</v>
      </c>
    </row>
    <row r="335" spans="1:25" x14ac:dyDescent="0.35">
      <c r="A335" t="s">
        <v>8</v>
      </c>
      <c r="B335" t="s">
        <v>651</v>
      </c>
      <c r="C335" t="s">
        <v>44</v>
      </c>
      <c r="D335" t="s">
        <v>795</v>
      </c>
      <c r="E335" s="6" t="s">
        <v>392</v>
      </c>
      <c r="H335" t="s">
        <v>836</v>
      </c>
      <c r="I335" t="s">
        <v>948</v>
      </c>
      <c r="J335" s="6" t="s">
        <v>752</v>
      </c>
      <c r="M335" t="s">
        <v>42</v>
      </c>
      <c r="N335">
        <v>0</v>
      </c>
      <c r="O335">
        <v>1</v>
      </c>
      <c r="P335">
        <v>1</v>
      </c>
      <c r="Q335" s="6">
        <v>0</v>
      </c>
      <c r="R335" s="6">
        <v>1</v>
      </c>
      <c r="S335" s="6">
        <f t="shared" si="10"/>
        <v>3</v>
      </c>
      <c r="X335" s="6">
        <f t="shared" si="11"/>
        <v>334</v>
      </c>
      <c r="Y335">
        <v>334</v>
      </c>
    </row>
    <row r="336" spans="1:25" x14ac:dyDescent="0.35">
      <c r="A336" t="s">
        <v>8</v>
      </c>
      <c r="B336" t="s">
        <v>651</v>
      </c>
      <c r="C336" t="s">
        <v>44</v>
      </c>
      <c r="D336" t="s">
        <v>795</v>
      </c>
      <c r="E336" s="6" t="s">
        <v>392</v>
      </c>
      <c r="H336" t="s">
        <v>837</v>
      </c>
      <c r="I336" t="s">
        <v>933</v>
      </c>
      <c r="J336" s="6"/>
      <c r="M336" t="s">
        <v>17</v>
      </c>
      <c r="N336">
        <v>1</v>
      </c>
      <c r="O336">
        <v>0</v>
      </c>
      <c r="P336">
        <v>0</v>
      </c>
      <c r="Q336">
        <v>0</v>
      </c>
      <c r="R336" s="6">
        <v>1</v>
      </c>
      <c r="S336" s="6">
        <f t="shared" si="10"/>
        <v>2</v>
      </c>
      <c r="X336" s="6">
        <f t="shared" si="11"/>
        <v>335</v>
      </c>
      <c r="Y336">
        <v>335</v>
      </c>
    </row>
    <row r="337" spans="1:25" ht="87" x14ac:dyDescent="0.35">
      <c r="A337" t="s">
        <v>8</v>
      </c>
      <c r="B337" t="s">
        <v>651</v>
      </c>
      <c r="C337" t="s">
        <v>44</v>
      </c>
      <c r="D337" t="s">
        <v>795</v>
      </c>
      <c r="E337" s="6" t="s">
        <v>392</v>
      </c>
      <c r="H337" s="6" t="s">
        <v>838</v>
      </c>
      <c r="I337" s="6" t="s">
        <v>838</v>
      </c>
      <c r="J337" s="6" t="s">
        <v>838</v>
      </c>
      <c r="L337" s="6"/>
      <c r="M337" s="6" t="s">
        <v>2212</v>
      </c>
      <c r="N337">
        <v>0</v>
      </c>
      <c r="O337">
        <v>0</v>
      </c>
      <c r="P337">
        <v>0</v>
      </c>
      <c r="Q337">
        <v>0</v>
      </c>
      <c r="R337" s="6">
        <v>1</v>
      </c>
      <c r="S337" s="6">
        <f t="shared" si="10"/>
        <v>1</v>
      </c>
      <c r="X337" s="6">
        <f t="shared" si="11"/>
        <v>336</v>
      </c>
      <c r="Y337">
        <v>336</v>
      </c>
    </row>
    <row r="338" spans="1:25" ht="29" x14ac:dyDescent="0.35">
      <c r="A338" t="s">
        <v>8</v>
      </c>
      <c r="B338" t="s">
        <v>651</v>
      </c>
      <c r="C338" t="s">
        <v>44</v>
      </c>
      <c r="D338" t="s">
        <v>795</v>
      </c>
      <c r="E338" s="6" t="s">
        <v>392</v>
      </c>
      <c r="H338" s="6" t="s">
        <v>839</v>
      </c>
      <c r="I338" s="6" t="s">
        <v>1467</v>
      </c>
      <c r="J338" s="6"/>
      <c r="L338" s="6"/>
      <c r="M338" s="6" t="s">
        <v>42</v>
      </c>
      <c r="N338">
        <v>0</v>
      </c>
      <c r="O338">
        <v>1</v>
      </c>
      <c r="P338">
        <v>0</v>
      </c>
      <c r="Q338">
        <v>0</v>
      </c>
      <c r="R338" s="6">
        <v>1</v>
      </c>
      <c r="S338" s="6">
        <f t="shared" si="10"/>
        <v>2</v>
      </c>
      <c r="X338" s="6">
        <f t="shared" si="11"/>
        <v>337</v>
      </c>
      <c r="Y338">
        <v>337</v>
      </c>
    </row>
    <row r="339" spans="1:25" ht="58" x14ac:dyDescent="0.35">
      <c r="A339" t="s">
        <v>8</v>
      </c>
      <c r="B339" t="s">
        <v>651</v>
      </c>
      <c r="C339" t="s">
        <v>44</v>
      </c>
      <c r="D339" t="s">
        <v>795</v>
      </c>
      <c r="E339" s="6" t="s">
        <v>392</v>
      </c>
      <c r="H339" s="6" t="s">
        <v>840</v>
      </c>
      <c r="I339" s="6" t="s">
        <v>762</v>
      </c>
      <c r="J339" s="6" t="s">
        <v>762</v>
      </c>
      <c r="L339" s="6"/>
      <c r="M339" s="6" t="s">
        <v>17</v>
      </c>
      <c r="N339">
        <v>1</v>
      </c>
      <c r="O339">
        <v>0</v>
      </c>
      <c r="P339">
        <v>0</v>
      </c>
      <c r="Q339">
        <v>0</v>
      </c>
      <c r="R339" s="6">
        <v>1</v>
      </c>
      <c r="S339" s="6">
        <f t="shared" si="10"/>
        <v>2</v>
      </c>
      <c r="X339" s="6">
        <f t="shared" si="11"/>
        <v>338</v>
      </c>
      <c r="Y339">
        <v>338</v>
      </c>
    </row>
    <row r="340" spans="1:25" ht="43.5" x14ac:dyDescent="0.35">
      <c r="A340" t="s">
        <v>8</v>
      </c>
      <c r="B340" t="s">
        <v>651</v>
      </c>
      <c r="C340" t="s">
        <v>44</v>
      </c>
      <c r="D340" t="s">
        <v>795</v>
      </c>
      <c r="E340" s="6" t="s">
        <v>392</v>
      </c>
      <c r="H340" s="6" t="s">
        <v>841</v>
      </c>
      <c r="I340" s="6" t="str">
        <f>H340</f>
        <v>energy islands</v>
      </c>
      <c r="J340" s="2" t="s">
        <v>2513</v>
      </c>
      <c r="L340" s="6"/>
      <c r="M340" s="6" t="s">
        <v>17</v>
      </c>
      <c r="N340">
        <v>1</v>
      </c>
      <c r="O340">
        <v>0</v>
      </c>
      <c r="P340">
        <v>0</v>
      </c>
      <c r="Q340">
        <v>0</v>
      </c>
      <c r="R340" s="6">
        <v>1</v>
      </c>
      <c r="S340" s="6">
        <f t="shared" si="10"/>
        <v>2</v>
      </c>
      <c r="X340" s="6">
        <f t="shared" si="11"/>
        <v>339</v>
      </c>
      <c r="Y340">
        <v>339</v>
      </c>
    </row>
    <row r="341" spans="1:25" ht="29" x14ac:dyDescent="0.35">
      <c r="A341" t="s">
        <v>8</v>
      </c>
      <c r="B341" t="s">
        <v>651</v>
      </c>
      <c r="C341" t="s">
        <v>44</v>
      </c>
      <c r="D341" t="s">
        <v>795</v>
      </c>
      <c r="E341" s="6" t="s">
        <v>392</v>
      </c>
      <c r="H341" s="6" t="s">
        <v>842</v>
      </c>
      <c r="I341" s="6" t="s">
        <v>867</v>
      </c>
      <c r="J341" s="6"/>
      <c r="L341" s="6"/>
      <c r="M341" s="6" t="s">
        <v>17</v>
      </c>
      <c r="N341">
        <v>1</v>
      </c>
      <c r="O341">
        <v>0</v>
      </c>
      <c r="P341">
        <v>0</v>
      </c>
      <c r="Q341">
        <v>0</v>
      </c>
      <c r="R341" s="6">
        <v>1</v>
      </c>
      <c r="S341" s="6">
        <f t="shared" si="10"/>
        <v>2</v>
      </c>
      <c r="X341" s="6">
        <f t="shared" si="11"/>
        <v>340</v>
      </c>
      <c r="Y341">
        <v>340</v>
      </c>
    </row>
    <row r="342" spans="1:25" ht="29" x14ac:dyDescent="0.35">
      <c r="A342" t="s">
        <v>8</v>
      </c>
      <c r="B342" t="s">
        <v>651</v>
      </c>
      <c r="C342" t="s">
        <v>44</v>
      </c>
      <c r="D342" t="s">
        <v>795</v>
      </c>
      <c r="E342" s="6" t="s">
        <v>392</v>
      </c>
      <c r="H342" t="s">
        <v>843</v>
      </c>
      <c r="I342" t="s">
        <v>382</v>
      </c>
      <c r="J342" s="6" t="s">
        <v>2513</v>
      </c>
      <c r="M342" s="6" t="s">
        <v>17</v>
      </c>
      <c r="N342">
        <v>1</v>
      </c>
      <c r="O342">
        <v>0</v>
      </c>
      <c r="P342">
        <v>0</v>
      </c>
      <c r="Q342">
        <v>0</v>
      </c>
      <c r="R342" s="6">
        <v>1</v>
      </c>
      <c r="S342" s="6">
        <f t="shared" si="10"/>
        <v>2</v>
      </c>
      <c r="X342" s="6">
        <f t="shared" si="11"/>
        <v>341</v>
      </c>
      <c r="Y342">
        <v>341</v>
      </c>
    </row>
    <row r="343" spans="1:25" ht="29" x14ac:dyDescent="0.35">
      <c r="A343" t="s">
        <v>8</v>
      </c>
      <c r="B343" t="s">
        <v>651</v>
      </c>
      <c r="C343" t="s">
        <v>44</v>
      </c>
      <c r="D343" t="s">
        <v>795</v>
      </c>
      <c r="E343" s="6" t="s">
        <v>392</v>
      </c>
      <c r="H343" t="s">
        <v>844</v>
      </c>
      <c r="I343" t="s">
        <v>1462</v>
      </c>
      <c r="J343" s="6"/>
      <c r="M343" s="6" t="s">
        <v>17</v>
      </c>
      <c r="N343">
        <v>1</v>
      </c>
      <c r="O343">
        <v>0</v>
      </c>
      <c r="P343">
        <v>0</v>
      </c>
      <c r="Q343">
        <v>0</v>
      </c>
      <c r="R343" s="6">
        <v>1</v>
      </c>
      <c r="S343" s="6">
        <f t="shared" si="10"/>
        <v>2</v>
      </c>
      <c r="X343" s="6">
        <f t="shared" si="11"/>
        <v>342</v>
      </c>
      <c r="Y343">
        <v>342</v>
      </c>
    </row>
    <row r="344" spans="1:25" ht="29" x14ac:dyDescent="0.35">
      <c r="A344" t="s">
        <v>8</v>
      </c>
      <c r="B344" t="s">
        <v>651</v>
      </c>
      <c r="C344" t="s">
        <v>44</v>
      </c>
      <c r="D344" t="s">
        <v>795</v>
      </c>
      <c r="E344" s="6" t="s">
        <v>392</v>
      </c>
      <c r="H344" t="s">
        <v>844</v>
      </c>
      <c r="I344" t="s">
        <v>866</v>
      </c>
      <c r="J344" s="6"/>
      <c r="M344" s="6" t="s">
        <v>17</v>
      </c>
      <c r="N344">
        <v>1</v>
      </c>
      <c r="O344">
        <v>0</v>
      </c>
      <c r="P344">
        <v>0</v>
      </c>
      <c r="Q344">
        <v>0</v>
      </c>
      <c r="R344" s="6">
        <v>1</v>
      </c>
      <c r="S344" s="6">
        <f t="shared" si="10"/>
        <v>2</v>
      </c>
      <c r="X344" s="6">
        <f t="shared" si="11"/>
        <v>343</v>
      </c>
      <c r="Y344">
        <v>343</v>
      </c>
    </row>
    <row r="345" spans="1:25" ht="29" x14ac:dyDescent="0.35">
      <c r="A345" t="s">
        <v>8</v>
      </c>
      <c r="B345" t="s">
        <v>651</v>
      </c>
      <c r="C345" t="s">
        <v>44</v>
      </c>
      <c r="D345" t="s">
        <v>795</v>
      </c>
      <c r="E345" s="6" t="s">
        <v>392</v>
      </c>
      <c r="H345" t="s">
        <v>845</v>
      </c>
      <c r="I345" t="str">
        <f>H345</f>
        <v>aquaculture</v>
      </c>
      <c r="J345" s="6" t="s">
        <v>2513</v>
      </c>
      <c r="M345" s="6" t="s">
        <v>17</v>
      </c>
      <c r="N345">
        <v>1</v>
      </c>
      <c r="O345">
        <v>0</v>
      </c>
      <c r="P345">
        <v>0</v>
      </c>
      <c r="Q345">
        <v>0</v>
      </c>
      <c r="R345" s="6">
        <v>1</v>
      </c>
      <c r="S345" s="6">
        <f t="shared" si="10"/>
        <v>2</v>
      </c>
      <c r="X345" s="6">
        <f t="shared" si="11"/>
        <v>344</v>
      </c>
      <c r="Y345">
        <v>344</v>
      </c>
    </row>
    <row r="346" spans="1:25" ht="29" x14ac:dyDescent="0.35">
      <c r="A346" t="s">
        <v>8</v>
      </c>
      <c r="B346" t="s">
        <v>651</v>
      </c>
      <c r="C346" t="s">
        <v>44</v>
      </c>
      <c r="D346" t="s">
        <v>795</v>
      </c>
      <c r="E346" s="6" t="s">
        <v>392</v>
      </c>
      <c r="H346" t="s">
        <v>219</v>
      </c>
      <c r="I346" t="str">
        <f>H346</f>
        <v>oil and gas</v>
      </c>
      <c r="J346" s="6"/>
      <c r="M346" s="6" t="s">
        <v>17</v>
      </c>
      <c r="N346">
        <v>1</v>
      </c>
      <c r="O346">
        <v>0</v>
      </c>
      <c r="P346">
        <v>0</v>
      </c>
      <c r="Q346">
        <v>0</v>
      </c>
      <c r="R346" s="6">
        <v>1</v>
      </c>
      <c r="S346" s="6">
        <f t="shared" si="10"/>
        <v>2</v>
      </c>
      <c r="X346" s="6">
        <f t="shared" si="11"/>
        <v>345</v>
      </c>
      <c r="Y346">
        <v>345</v>
      </c>
    </row>
    <row r="347" spans="1:25" ht="101.5" x14ac:dyDescent="0.35">
      <c r="A347" t="s">
        <v>8</v>
      </c>
      <c r="B347" t="s">
        <v>651</v>
      </c>
      <c r="C347" t="s">
        <v>26</v>
      </c>
      <c r="D347" s="6" t="s">
        <v>796</v>
      </c>
      <c r="E347" s="6" t="s">
        <v>392</v>
      </c>
      <c r="F347" t="s">
        <v>704</v>
      </c>
      <c r="G347" s="6" t="s">
        <v>14</v>
      </c>
      <c r="H347" s="6" t="s">
        <v>190</v>
      </c>
      <c r="I347" s="6" t="str">
        <f>H347</f>
        <v>species interactions</v>
      </c>
      <c r="J347" s="6"/>
      <c r="L347" s="6"/>
      <c r="M347" s="6" t="s">
        <v>42</v>
      </c>
      <c r="N347" s="6">
        <v>0</v>
      </c>
      <c r="O347" s="6">
        <v>1</v>
      </c>
      <c r="P347" s="6">
        <v>1</v>
      </c>
      <c r="Q347" s="6">
        <v>1</v>
      </c>
      <c r="R347" s="6">
        <v>1</v>
      </c>
      <c r="S347" s="6">
        <f t="shared" si="10"/>
        <v>4</v>
      </c>
      <c r="X347" s="6">
        <f t="shared" si="11"/>
        <v>346</v>
      </c>
      <c r="Y347">
        <v>346</v>
      </c>
    </row>
    <row r="348" spans="1:25" ht="130.5" x14ac:dyDescent="0.35">
      <c r="A348" t="s">
        <v>8</v>
      </c>
      <c r="B348" t="s">
        <v>651</v>
      </c>
      <c r="C348" t="s">
        <v>26</v>
      </c>
      <c r="D348" s="6" t="s">
        <v>796</v>
      </c>
      <c r="E348" s="6" t="s">
        <v>392</v>
      </c>
      <c r="F348" t="s">
        <v>704</v>
      </c>
      <c r="G348" s="6" t="s">
        <v>14</v>
      </c>
      <c r="H348" s="6" t="s">
        <v>846</v>
      </c>
      <c r="I348" s="6" t="str">
        <f>H348</f>
        <v>reference points</v>
      </c>
      <c r="J348" s="6"/>
      <c r="L348" s="6"/>
      <c r="M348" s="6" t="s">
        <v>17</v>
      </c>
      <c r="N348">
        <v>1</v>
      </c>
      <c r="O348">
        <v>0</v>
      </c>
      <c r="P348">
        <v>0</v>
      </c>
      <c r="Q348">
        <v>0</v>
      </c>
      <c r="R348" s="6">
        <v>1</v>
      </c>
      <c r="S348" s="6">
        <f t="shared" si="10"/>
        <v>2</v>
      </c>
      <c r="X348" s="6">
        <f t="shared" si="11"/>
        <v>347</v>
      </c>
      <c r="Y348">
        <v>347</v>
      </c>
    </row>
    <row r="349" spans="1:25" ht="43.5" x14ac:dyDescent="0.35">
      <c r="A349" t="s">
        <v>8</v>
      </c>
      <c r="B349" t="s">
        <v>651</v>
      </c>
      <c r="C349" t="s">
        <v>26</v>
      </c>
      <c r="D349" s="6" t="s">
        <v>796</v>
      </c>
      <c r="E349" s="6" t="s">
        <v>392</v>
      </c>
      <c r="F349" t="s">
        <v>704</v>
      </c>
      <c r="G349" s="6" t="s">
        <v>14</v>
      </c>
      <c r="H349" s="6" t="s">
        <v>847</v>
      </c>
      <c r="I349" s="6" t="str">
        <f>H349</f>
        <v>access</v>
      </c>
      <c r="J349" s="6" t="s">
        <v>1113</v>
      </c>
      <c r="L349" s="6"/>
      <c r="M349" s="6" t="s">
        <v>17</v>
      </c>
      <c r="N349">
        <v>1</v>
      </c>
      <c r="O349">
        <v>0</v>
      </c>
      <c r="P349">
        <v>0</v>
      </c>
      <c r="Q349">
        <v>0</v>
      </c>
      <c r="R349" s="6">
        <v>1</v>
      </c>
      <c r="S349" s="6">
        <f t="shared" si="10"/>
        <v>2</v>
      </c>
      <c r="X349" s="6">
        <f t="shared" si="11"/>
        <v>348</v>
      </c>
      <c r="Y349">
        <v>348</v>
      </c>
    </row>
    <row r="350" spans="1:25" ht="72.5" x14ac:dyDescent="0.35">
      <c r="A350" t="s">
        <v>8</v>
      </c>
      <c r="B350" t="s">
        <v>651</v>
      </c>
      <c r="C350" t="s">
        <v>26</v>
      </c>
      <c r="D350" s="6" t="s">
        <v>796</v>
      </c>
      <c r="E350" s="6" t="s">
        <v>392</v>
      </c>
      <c r="F350" t="s">
        <v>704</v>
      </c>
      <c r="G350" s="6" t="s">
        <v>14</v>
      </c>
      <c r="H350" s="6" t="s">
        <v>848</v>
      </c>
      <c r="I350" s="6" t="s">
        <v>702</v>
      </c>
      <c r="J350" s="6" t="s">
        <v>702</v>
      </c>
      <c r="L350" s="6"/>
      <c r="M350" s="6" t="s">
        <v>17</v>
      </c>
      <c r="N350">
        <v>1</v>
      </c>
      <c r="O350">
        <v>0</v>
      </c>
      <c r="P350">
        <v>0</v>
      </c>
      <c r="Q350">
        <v>0</v>
      </c>
      <c r="R350" s="6">
        <v>1</v>
      </c>
      <c r="S350" s="6">
        <f t="shared" si="10"/>
        <v>2</v>
      </c>
      <c r="X350" s="6">
        <f t="shared" si="11"/>
        <v>349</v>
      </c>
      <c r="Y350">
        <v>349</v>
      </c>
    </row>
    <row r="351" spans="1:25" ht="29" x14ac:dyDescent="0.35">
      <c r="A351" t="s">
        <v>8</v>
      </c>
      <c r="B351" t="s">
        <v>651</v>
      </c>
      <c r="C351" t="s">
        <v>10</v>
      </c>
      <c r="D351" s="6" t="s">
        <v>796</v>
      </c>
      <c r="E351" s="6" t="s">
        <v>392</v>
      </c>
      <c r="F351" t="s">
        <v>704</v>
      </c>
      <c r="G351" s="6" t="s">
        <v>14</v>
      </c>
      <c r="H351" s="6" t="s">
        <v>849</v>
      </c>
      <c r="I351" s="6" t="s">
        <v>1101</v>
      </c>
      <c r="J351" s="6"/>
      <c r="L351" s="6"/>
      <c r="M351" s="6" t="s">
        <v>17</v>
      </c>
      <c r="N351">
        <v>1</v>
      </c>
      <c r="O351">
        <v>0</v>
      </c>
      <c r="P351">
        <v>0</v>
      </c>
      <c r="Q351">
        <v>0</v>
      </c>
      <c r="R351" s="6">
        <v>1</v>
      </c>
      <c r="S351" s="6">
        <f t="shared" si="10"/>
        <v>2</v>
      </c>
      <c r="X351" s="6">
        <f t="shared" si="11"/>
        <v>350</v>
      </c>
      <c r="Y351">
        <v>350</v>
      </c>
    </row>
    <row r="352" spans="1:25" ht="29" x14ac:dyDescent="0.35">
      <c r="A352" t="s">
        <v>8</v>
      </c>
      <c r="B352" t="s">
        <v>651</v>
      </c>
      <c r="C352" t="s">
        <v>10</v>
      </c>
      <c r="D352" s="6" t="s">
        <v>796</v>
      </c>
      <c r="E352" s="6" t="s">
        <v>392</v>
      </c>
      <c r="F352" t="s">
        <v>704</v>
      </c>
      <c r="G352" s="6" t="s">
        <v>14</v>
      </c>
      <c r="H352" s="6" t="s">
        <v>850</v>
      </c>
      <c r="I352" s="6" t="s">
        <v>428</v>
      </c>
      <c r="J352" s="6"/>
      <c r="L352" s="6"/>
      <c r="M352" s="6" t="s">
        <v>17</v>
      </c>
      <c r="N352">
        <v>1</v>
      </c>
      <c r="O352">
        <v>0</v>
      </c>
      <c r="P352">
        <v>0</v>
      </c>
      <c r="Q352">
        <v>0</v>
      </c>
      <c r="R352" s="6">
        <v>1</v>
      </c>
      <c r="S352" s="6">
        <f t="shared" si="10"/>
        <v>2</v>
      </c>
      <c r="X352" s="6">
        <f t="shared" si="11"/>
        <v>351</v>
      </c>
      <c r="Y352">
        <v>351</v>
      </c>
    </row>
    <row r="353" spans="1:25" ht="58" x14ac:dyDescent="0.35">
      <c r="A353" t="s">
        <v>8</v>
      </c>
      <c r="B353" t="s">
        <v>651</v>
      </c>
      <c r="C353" t="s">
        <v>10</v>
      </c>
      <c r="D353" s="6" t="s">
        <v>796</v>
      </c>
      <c r="E353" s="6" t="s">
        <v>392</v>
      </c>
      <c r="F353" t="s">
        <v>704</v>
      </c>
      <c r="G353" s="6" t="s">
        <v>14</v>
      </c>
      <c r="H353" s="6" t="s">
        <v>851</v>
      </c>
      <c r="I353" s="6" t="str">
        <f>H353</f>
        <v>willingness to invest</v>
      </c>
      <c r="J353" s="6"/>
      <c r="L353" s="6"/>
      <c r="M353" s="6" t="s">
        <v>17</v>
      </c>
      <c r="N353">
        <v>1</v>
      </c>
      <c r="O353">
        <v>0</v>
      </c>
      <c r="P353">
        <v>0</v>
      </c>
      <c r="Q353">
        <v>0</v>
      </c>
      <c r="R353" s="6">
        <v>1</v>
      </c>
      <c r="S353" s="6">
        <f t="shared" si="10"/>
        <v>2</v>
      </c>
      <c r="X353" s="6">
        <f t="shared" si="11"/>
        <v>352</v>
      </c>
      <c r="Y353">
        <v>352</v>
      </c>
    </row>
    <row r="354" spans="1:25" ht="29" x14ac:dyDescent="0.35">
      <c r="A354" t="s">
        <v>8</v>
      </c>
      <c r="B354" t="s">
        <v>651</v>
      </c>
      <c r="C354" t="s">
        <v>10</v>
      </c>
      <c r="D354" s="6" t="s">
        <v>796</v>
      </c>
      <c r="E354" s="6" t="s">
        <v>392</v>
      </c>
      <c r="F354" t="s">
        <v>704</v>
      </c>
      <c r="G354" s="6" t="s">
        <v>14</v>
      </c>
      <c r="H354" s="6" t="s">
        <v>308</v>
      </c>
      <c r="I354" s="6" t="str">
        <f>H354</f>
        <v>recruitment</v>
      </c>
      <c r="J354" s="6"/>
      <c r="L354" s="6"/>
      <c r="M354" s="6" t="s">
        <v>17</v>
      </c>
      <c r="N354">
        <v>1</v>
      </c>
      <c r="O354">
        <v>0</v>
      </c>
      <c r="P354">
        <v>0</v>
      </c>
      <c r="Q354">
        <v>0</v>
      </c>
      <c r="R354" s="6">
        <v>1</v>
      </c>
      <c r="S354" s="6">
        <f t="shared" si="10"/>
        <v>2</v>
      </c>
      <c r="X354" s="6">
        <f t="shared" si="11"/>
        <v>353</v>
      </c>
      <c r="Y354">
        <v>353</v>
      </c>
    </row>
    <row r="355" spans="1:25" ht="29" x14ac:dyDescent="0.35">
      <c r="A355" t="s">
        <v>8</v>
      </c>
      <c r="B355" t="s">
        <v>651</v>
      </c>
      <c r="C355" t="s">
        <v>44</v>
      </c>
      <c r="D355" s="6" t="s">
        <v>796</v>
      </c>
      <c r="E355" s="6" t="s">
        <v>392</v>
      </c>
      <c r="F355" t="s">
        <v>704</v>
      </c>
      <c r="G355" s="6" t="s">
        <v>14</v>
      </c>
      <c r="H355" s="6" t="s">
        <v>28</v>
      </c>
      <c r="I355" s="6" t="str">
        <f>H355</f>
        <v>pollution</v>
      </c>
      <c r="J355" s="6"/>
      <c r="L355" s="6"/>
      <c r="M355" s="6" t="s">
        <v>42</v>
      </c>
      <c r="N355">
        <v>0</v>
      </c>
      <c r="O355">
        <v>1</v>
      </c>
      <c r="P355">
        <v>0</v>
      </c>
      <c r="Q355" s="6">
        <v>0</v>
      </c>
      <c r="R355" s="6">
        <v>1</v>
      </c>
      <c r="S355" s="6">
        <f t="shared" si="10"/>
        <v>2</v>
      </c>
      <c r="X355" s="6">
        <f t="shared" si="11"/>
        <v>354</v>
      </c>
      <c r="Y355">
        <v>354</v>
      </c>
    </row>
    <row r="356" spans="1:25" x14ac:dyDescent="0.35">
      <c r="A356" t="s">
        <v>8</v>
      </c>
      <c r="B356" t="s">
        <v>651</v>
      </c>
      <c r="C356" t="s">
        <v>44</v>
      </c>
      <c r="D356" s="6" t="s">
        <v>796</v>
      </c>
      <c r="E356" s="6" t="s">
        <v>392</v>
      </c>
      <c r="F356" t="s">
        <v>704</v>
      </c>
      <c r="G356" s="6" t="s">
        <v>14</v>
      </c>
      <c r="H356" s="6" t="s">
        <v>852</v>
      </c>
      <c r="I356" s="6" t="str">
        <f>H356</f>
        <v>claiming land</v>
      </c>
      <c r="J356" s="6" t="s">
        <v>2513</v>
      </c>
      <c r="L356" s="6"/>
      <c r="M356" s="6" t="s">
        <v>17</v>
      </c>
      <c r="N356">
        <v>1</v>
      </c>
      <c r="O356">
        <v>0</v>
      </c>
      <c r="P356">
        <v>0</v>
      </c>
      <c r="Q356">
        <v>0</v>
      </c>
      <c r="R356" s="6">
        <v>1</v>
      </c>
      <c r="S356" s="6">
        <f t="shared" si="10"/>
        <v>2</v>
      </c>
      <c r="X356" s="6">
        <f t="shared" si="11"/>
        <v>355</v>
      </c>
      <c r="Y356">
        <v>355</v>
      </c>
    </row>
    <row r="357" spans="1:25" x14ac:dyDescent="0.35">
      <c r="A357" t="s">
        <v>8</v>
      </c>
      <c r="B357" t="s">
        <v>651</v>
      </c>
      <c r="C357" t="s">
        <v>26</v>
      </c>
      <c r="D357" t="s">
        <v>797</v>
      </c>
      <c r="E357" s="6" t="s">
        <v>392</v>
      </c>
      <c r="F357" t="s">
        <v>704</v>
      </c>
      <c r="G357" s="6" t="s">
        <v>14</v>
      </c>
      <c r="H357" t="s">
        <v>853</v>
      </c>
      <c r="I357" t="s">
        <v>169</v>
      </c>
      <c r="J357" s="6"/>
      <c r="M357" t="s">
        <v>17</v>
      </c>
      <c r="N357">
        <v>0</v>
      </c>
      <c r="O357">
        <v>0</v>
      </c>
      <c r="P357">
        <v>0</v>
      </c>
      <c r="Q357">
        <v>1</v>
      </c>
      <c r="R357" s="6">
        <v>1</v>
      </c>
      <c r="S357" s="6">
        <f t="shared" si="10"/>
        <v>2</v>
      </c>
      <c r="X357" s="6">
        <f t="shared" si="11"/>
        <v>356</v>
      </c>
      <c r="Y357">
        <v>356</v>
      </c>
    </row>
    <row r="358" spans="1:25" x14ac:dyDescent="0.35">
      <c r="A358" t="s">
        <v>8</v>
      </c>
      <c r="B358" t="s">
        <v>651</v>
      </c>
      <c r="C358" t="s">
        <v>26</v>
      </c>
      <c r="D358" t="s">
        <v>797</v>
      </c>
      <c r="E358" s="6" t="s">
        <v>392</v>
      </c>
      <c r="F358" t="s">
        <v>704</v>
      </c>
      <c r="G358" s="6" t="s">
        <v>14</v>
      </c>
      <c r="H358" t="s">
        <v>854</v>
      </c>
      <c r="I358" t="s">
        <v>858</v>
      </c>
      <c r="J358" s="6" t="s">
        <v>2514</v>
      </c>
      <c r="M358" t="s">
        <v>42</v>
      </c>
      <c r="N358">
        <v>0</v>
      </c>
      <c r="O358">
        <v>1</v>
      </c>
      <c r="P358">
        <v>1</v>
      </c>
      <c r="Q358">
        <v>0</v>
      </c>
      <c r="R358" s="6">
        <v>1</v>
      </c>
      <c r="S358" s="6">
        <f t="shared" si="10"/>
        <v>3</v>
      </c>
      <c r="X358" s="6">
        <f t="shared" si="11"/>
        <v>357</v>
      </c>
      <c r="Y358">
        <v>357</v>
      </c>
    </row>
    <row r="359" spans="1:25" x14ac:dyDescent="0.35">
      <c r="A359" t="s">
        <v>8</v>
      </c>
      <c r="B359" t="s">
        <v>651</v>
      </c>
      <c r="C359" t="s">
        <v>26</v>
      </c>
      <c r="D359" t="s">
        <v>797</v>
      </c>
      <c r="E359" s="6" t="s">
        <v>392</v>
      </c>
      <c r="F359" t="s">
        <v>704</v>
      </c>
      <c r="G359" s="6" t="s">
        <v>14</v>
      </c>
      <c r="H359" t="s">
        <v>854</v>
      </c>
      <c r="I359" t="s">
        <v>865</v>
      </c>
      <c r="J359" s="6"/>
      <c r="M359" t="s">
        <v>42</v>
      </c>
      <c r="N359">
        <v>0</v>
      </c>
      <c r="O359">
        <v>1</v>
      </c>
      <c r="P359">
        <v>1</v>
      </c>
      <c r="Q359">
        <v>0</v>
      </c>
      <c r="R359" s="6">
        <v>1</v>
      </c>
      <c r="S359" s="6">
        <f t="shared" si="10"/>
        <v>3</v>
      </c>
      <c r="X359" s="6">
        <f t="shared" si="11"/>
        <v>358</v>
      </c>
      <c r="Y359">
        <v>358</v>
      </c>
    </row>
    <row r="360" spans="1:25" x14ac:dyDescent="0.35">
      <c r="A360" t="s">
        <v>8</v>
      </c>
      <c r="B360" t="s">
        <v>651</v>
      </c>
      <c r="C360" t="s">
        <v>10</v>
      </c>
      <c r="D360" t="s">
        <v>797</v>
      </c>
      <c r="E360" s="6" t="s">
        <v>392</v>
      </c>
      <c r="F360" t="s">
        <v>704</v>
      </c>
      <c r="G360" s="6" t="s">
        <v>14</v>
      </c>
      <c r="H360" t="s">
        <v>855</v>
      </c>
      <c r="I360" s="6" t="s">
        <v>1762</v>
      </c>
      <c r="J360" s="6"/>
      <c r="M360" t="s">
        <v>17</v>
      </c>
      <c r="N360">
        <v>1</v>
      </c>
      <c r="O360">
        <v>0</v>
      </c>
      <c r="P360">
        <v>0</v>
      </c>
      <c r="Q360">
        <v>0</v>
      </c>
      <c r="R360" s="6">
        <v>1</v>
      </c>
      <c r="S360" s="6">
        <f t="shared" si="10"/>
        <v>2</v>
      </c>
      <c r="X360" s="6">
        <f t="shared" si="11"/>
        <v>359</v>
      </c>
      <c r="Y360">
        <v>359</v>
      </c>
    </row>
    <row r="361" spans="1:25" x14ac:dyDescent="0.35">
      <c r="A361" t="s">
        <v>8</v>
      </c>
      <c r="B361" t="s">
        <v>651</v>
      </c>
      <c r="C361" t="s">
        <v>44</v>
      </c>
      <c r="D361" t="s">
        <v>797</v>
      </c>
      <c r="E361" s="6" t="s">
        <v>392</v>
      </c>
      <c r="F361" t="s">
        <v>704</v>
      </c>
      <c r="G361" s="6" t="s">
        <v>14</v>
      </c>
      <c r="H361" s="6" t="s">
        <v>856</v>
      </c>
      <c r="I361" t="s">
        <v>98</v>
      </c>
      <c r="J361" s="2" t="s">
        <v>98</v>
      </c>
      <c r="M361" t="s">
        <v>42</v>
      </c>
      <c r="N361">
        <v>0</v>
      </c>
      <c r="O361">
        <v>1</v>
      </c>
      <c r="P361" s="6">
        <v>0</v>
      </c>
      <c r="Q361" s="6">
        <v>1</v>
      </c>
      <c r="R361" s="6">
        <v>1</v>
      </c>
      <c r="S361" s="6">
        <f t="shared" si="10"/>
        <v>3</v>
      </c>
      <c r="X361" s="6">
        <f t="shared" si="11"/>
        <v>360</v>
      </c>
      <c r="Y361">
        <v>360</v>
      </c>
    </row>
    <row r="362" spans="1:25" x14ac:dyDescent="0.35">
      <c r="A362" t="s">
        <v>8</v>
      </c>
      <c r="B362" t="s">
        <v>651</v>
      </c>
      <c r="C362" t="s">
        <v>26</v>
      </c>
      <c r="D362" t="s">
        <v>798</v>
      </c>
      <c r="E362" s="6" t="s">
        <v>392</v>
      </c>
      <c r="F362" t="s">
        <v>704</v>
      </c>
      <c r="G362" s="6" t="s">
        <v>14</v>
      </c>
      <c r="H362" s="6" t="s">
        <v>169</v>
      </c>
      <c r="I362" t="str">
        <f>H362</f>
        <v>windfarms</v>
      </c>
      <c r="J362" s="6"/>
      <c r="M362" t="s">
        <v>17</v>
      </c>
      <c r="N362">
        <v>0</v>
      </c>
      <c r="O362">
        <v>0</v>
      </c>
      <c r="P362">
        <v>0</v>
      </c>
      <c r="Q362">
        <v>1</v>
      </c>
      <c r="R362" s="6">
        <v>1</v>
      </c>
      <c r="S362" s="6">
        <f t="shared" si="10"/>
        <v>2</v>
      </c>
      <c r="X362" s="6">
        <f t="shared" si="11"/>
        <v>361</v>
      </c>
      <c r="Y362">
        <v>361</v>
      </c>
    </row>
    <row r="363" spans="1:25" x14ac:dyDescent="0.35">
      <c r="A363" t="s">
        <v>8</v>
      </c>
      <c r="B363" t="s">
        <v>651</v>
      </c>
      <c r="C363" t="s">
        <v>26</v>
      </c>
      <c r="D363" t="s">
        <v>798</v>
      </c>
      <c r="E363" s="6" t="s">
        <v>392</v>
      </c>
      <c r="F363" t="s">
        <v>704</v>
      </c>
      <c r="G363" s="6" t="s">
        <v>14</v>
      </c>
      <c r="H363" t="s">
        <v>857</v>
      </c>
      <c r="I363" t="str">
        <f>H363</f>
        <v>causes</v>
      </c>
      <c r="J363" s="6"/>
      <c r="N363">
        <v>0</v>
      </c>
      <c r="O363">
        <v>0</v>
      </c>
      <c r="P363">
        <v>0</v>
      </c>
      <c r="Q363">
        <v>0</v>
      </c>
      <c r="R363" s="6">
        <v>1</v>
      </c>
      <c r="S363" s="6">
        <f t="shared" si="10"/>
        <v>1</v>
      </c>
      <c r="X363" s="6">
        <f t="shared" si="11"/>
        <v>362</v>
      </c>
      <c r="Y363">
        <v>362</v>
      </c>
    </row>
    <row r="364" spans="1:25" x14ac:dyDescent="0.35">
      <c r="A364" t="s">
        <v>8</v>
      </c>
      <c r="B364" t="s">
        <v>651</v>
      </c>
      <c r="C364" t="s">
        <v>26</v>
      </c>
      <c r="D364" t="s">
        <v>798</v>
      </c>
      <c r="E364" s="6" t="s">
        <v>392</v>
      </c>
      <c r="F364" t="s">
        <v>704</v>
      </c>
      <c r="G364" s="6" t="s">
        <v>14</v>
      </c>
      <c r="H364" t="s">
        <v>858</v>
      </c>
      <c r="I364" t="str">
        <f>H364</f>
        <v>cormorants</v>
      </c>
      <c r="J364" s="6" t="s">
        <v>2514</v>
      </c>
      <c r="M364" t="s">
        <v>42</v>
      </c>
      <c r="N364">
        <v>0</v>
      </c>
      <c r="O364">
        <v>1</v>
      </c>
      <c r="P364">
        <v>1</v>
      </c>
      <c r="Q364">
        <v>0</v>
      </c>
      <c r="R364" s="6">
        <v>1</v>
      </c>
      <c r="S364" s="6">
        <f t="shared" si="10"/>
        <v>3</v>
      </c>
      <c r="X364" s="6">
        <f t="shared" si="11"/>
        <v>363</v>
      </c>
      <c r="Y364">
        <v>363</v>
      </c>
    </row>
    <row r="365" spans="1:25" x14ac:dyDescent="0.35">
      <c r="A365" t="s">
        <v>8</v>
      </c>
      <c r="B365" t="s">
        <v>651</v>
      </c>
      <c r="C365" t="s">
        <v>10</v>
      </c>
      <c r="D365" t="s">
        <v>798</v>
      </c>
      <c r="E365" s="6" t="s">
        <v>392</v>
      </c>
      <c r="F365" t="s">
        <v>704</v>
      </c>
      <c r="G365" s="6" t="s">
        <v>14</v>
      </c>
      <c r="H365" t="s">
        <v>829</v>
      </c>
      <c r="I365" s="6" t="s">
        <v>1762</v>
      </c>
      <c r="M365" t="s">
        <v>17</v>
      </c>
      <c r="N365">
        <v>1</v>
      </c>
      <c r="O365">
        <v>0</v>
      </c>
      <c r="P365">
        <v>0</v>
      </c>
      <c r="Q365">
        <v>0</v>
      </c>
      <c r="R365" s="6">
        <v>1</v>
      </c>
      <c r="S365" s="6">
        <f t="shared" si="10"/>
        <v>2</v>
      </c>
      <c r="X365" s="6">
        <f t="shared" si="11"/>
        <v>364</v>
      </c>
      <c r="Y365">
        <v>364</v>
      </c>
    </row>
    <row r="366" spans="1:25" x14ac:dyDescent="0.35">
      <c r="A366" t="s">
        <v>8</v>
      </c>
      <c r="B366" t="s">
        <v>651</v>
      </c>
      <c r="C366" t="s">
        <v>44</v>
      </c>
      <c r="D366" t="s">
        <v>798</v>
      </c>
      <c r="E366" s="6" t="s">
        <v>392</v>
      </c>
      <c r="F366" t="s">
        <v>704</v>
      </c>
      <c r="G366" s="6" t="s">
        <v>14</v>
      </c>
      <c r="H366" t="s">
        <v>859</v>
      </c>
      <c r="I366" t="s">
        <v>1659</v>
      </c>
      <c r="J366" s="6"/>
      <c r="M366" t="s">
        <v>42</v>
      </c>
      <c r="N366">
        <v>0</v>
      </c>
      <c r="O366">
        <v>1</v>
      </c>
      <c r="P366">
        <v>0</v>
      </c>
      <c r="Q366" s="6">
        <v>1</v>
      </c>
      <c r="R366" s="6">
        <v>1</v>
      </c>
      <c r="S366" s="6">
        <f t="shared" si="10"/>
        <v>3</v>
      </c>
      <c r="X366" s="6">
        <f t="shared" si="11"/>
        <v>365</v>
      </c>
      <c r="Y366">
        <v>365</v>
      </c>
    </row>
    <row r="367" spans="1:25" x14ac:dyDescent="0.35">
      <c r="A367" t="s">
        <v>8</v>
      </c>
      <c r="B367" t="s">
        <v>651</v>
      </c>
      <c r="C367" t="s">
        <v>26</v>
      </c>
      <c r="D367" t="s">
        <v>799</v>
      </c>
      <c r="E367" s="6" t="s">
        <v>392</v>
      </c>
      <c r="H367" t="s">
        <v>860</v>
      </c>
      <c r="I367" t="s">
        <v>169</v>
      </c>
      <c r="J367" s="6"/>
      <c r="M367" t="s">
        <v>17</v>
      </c>
      <c r="N367">
        <v>0</v>
      </c>
      <c r="O367">
        <v>0</v>
      </c>
      <c r="P367">
        <v>0</v>
      </c>
      <c r="Q367">
        <v>1</v>
      </c>
      <c r="R367" s="6">
        <v>1</v>
      </c>
      <c r="S367" s="6">
        <f t="shared" si="10"/>
        <v>2</v>
      </c>
      <c r="X367" s="6">
        <f t="shared" si="11"/>
        <v>366</v>
      </c>
      <c r="Y367">
        <v>366</v>
      </c>
    </row>
    <row r="368" spans="1:25" x14ac:dyDescent="0.35">
      <c r="A368" t="s">
        <v>8</v>
      </c>
      <c r="B368" t="s">
        <v>651</v>
      </c>
      <c r="C368" t="s">
        <v>10</v>
      </c>
      <c r="D368" t="s">
        <v>799</v>
      </c>
      <c r="E368" s="6" t="s">
        <v>392</v>
      </c>
      <c r="H368" t="s">
        <v>861</v>
      </c>
      <c r="I368" s="6" t="s">
        <v>2574</v>
      </c>
      <c r="J368" s="6" t="s">
        <v>2511</v>
      </c>
      <c r="M368" t="s">
        <v>664</v>
      </c>
      <c r="N368">
        <v>1</v>
      </c>
      <c r="O368">
        <v>0</v>
      </c>
      <c r="P368">
        <v>0</v>
      </c>
      <c r="Q368">
        <v>1</v>
      </c>
      <c r="R368" s="6">
        <v>1</v>
      </c>
      <c r="S368" s="6">
        <f t="shared" si="10"/>
        <v>3</v>
      </c>
      <c r="X368" s="6">
        <f t="shared" si="11"/>
        <v>367</v>
      </c>
      <c r="Y368">
        <v>367</v>
      </c>
    </row>
    <row r="369" spans="1:25" x14ac:dyDescent="0.35">
      <c r="A369" t="s">
        <v>8</v>
      </c>
      <c r="B369" t="s">
        <v>651</v>
      </c>
      <c r="C369" t="s">
        <v>44</v>
      </c>
      <c r="D369" t="s">
        <v>799</v>
      </c>
      <c r="E369" s="6" t="s">
        <v>392</v>
      </c>
      <c r="H369" t="s">
        <v>28</v>
      </c>
      <c r="I369" t="str">
        <f>H369</f>
        <v>pollution</v>
      </c>
      <c r="J369" s="6"/>
      <c r="M369" t="s">
        <v>42</v>
      </c>
      <c r="N369">
        <v>0</v>
      </c>
      <c r="O369">
        <v>1</v>
      </c>
      <c r="P369">
        <v>0</v>
      </c>
      <c r="Q369" s="6">
        <v>0</v>
      </c>
      <c r="R369" s="6">
        <v>1</v>
      </c>
      <c r="S369" s="6">
        <f t="shared" si="10"/>
        <v>2</v>
      </c>
      <c r="X369" s="6">
        <f t="shared" si="11"/>
        <v>368</v>
      </c>
      <c r="Y369">
        <v>368</v>
      </c>
    </row>
    <row r="370" spans="1:25" x14ac:dyDescent="0.35">
      <c r="A370" t="s">
        <v>8</v>
      </c>
      <c r="B370" t="s">
        <v>651</v>
      </c>
      <c r="C370" t="s">
        <v>26</v>
      </c>
      <c r="D370" t="s">
        <v>800</v>
      </c>
      <c r="E370" s="6" t="s">
        <v>392</v>
      </c>
      <c r="F370" t="s">
        <v>704</v>
      </c>
      <c r="G370" s="6" t="s">
        <v>39</v>
      </c>
      <c r="H370" t="s">
        <v>591</v>
      </c>
      <c r="I370" t="str">
        <f>H370</f>
        <v>MPAs</v>
      </c>
      <c r="J370" s="6"/>
      <c r="M370" t="s">
        <v>17</v>
      </c>
      <c r="N370">
        <v>1</v>
      </c>
      <c r="O370">
        <v>0</v>
      </c>
      <c r="P370">
        <v>0</v>
      </c>
      <c r="Q370">
        <v>1</v>
      </c>
      <c r="R370" s="6">
        <v>1</v>
      </c>
      <c r="S370" s="6">
        <f t="shared" si="10"/>
        <v>3</v>
      </c>
      <c r="X370" s="6">
        <f t="shared" si="11"/>
        <v>369</v>
      </c>
      <c r="Y370">
        <v>369</v>
      </c>
    </row>
    <row r="371" spans="1:25" x14ac:dyDescent="0.35">
      <c r="A371" t="s">
        <v>8</v>
      </c>
      <c r="B371" t="s">
        <v>651</v>
      </c>
      <c r="C371" t="s">
        <v>26</v>
      </c>
      <c r="D371" t="s">
        <v>800</v>
      </c>
      <c r="E371" s="6" t="s">
        <v>392</v>
      </c>
      <c r="F371" t="s">
        <v>704</v>
      </c>
      <c r="G371" s="6" t="s">
        <v>39</v>
      </c>
      <c r="H371" t="s">
        <v>813</v>
      </c>
      <c r="I371" t="s">
        <v>98</v>
      </c>
      <c r="J371" s="2" t="s">
        <v>98</v>
      </c>
      <c r="M371" t="s">
        <v>42</v>
      </c>
      <c r="N371">
        <v>0</v>
      </c>
      <c r="O371">
        <v>1</v>
      </c>
      <c r="P371" s="6">
        <v>0</v>
      </c>
      <c r="Q371" s="6">
        <v>1</v>
      </c>
      <c r="R371" s="6">
        <v>1</v>
      </c>
      <c r="S371" s="6">
        <f t="shared" si="10"/>
        <v>3</v>
      </c>
      <c r="X371" s="6">
        <f t="shared" si="11"/>
        <v>370</v>
      </c>
      <c r="Y371">
        <v>370</v>
      </c>
    </row>
    <row r="372" spans="1:25" x14ac:dyDescent="0.35">
      <c r="A372" t="s">
        <v>8</v>
      </c>
      <c r="B372" t="s">
        <v>651</v>
      </c>
      <c r="C372" t="s">
        <v>26</v>
      </c>
      <c r="D372" t="s">
        <v>800</v>
      </c>
      <c r="E372" s="6" t="s">
        <v>392</v>
      </c>
      <c r="F372" t="s">
        <v>704</v>
      </c>
      <c r="G372" s="6" t="s">
        <v>39</v>
      </c>
      <c r="H372" t="s">
        <v>862</v>
      </c>
      <c r="I372" t="str">
        <f>H372</f>
        <v xml:space="preserve">windfarms </v>
      </c>
      <c r="J372" s="6"/>
      <c r="M372" t="s">
        <v>17</v>
      </c>
      <c r="N372">
        <v>0</v>
      </c>
      <c r="O372">
        <v>0</v>
      </c>
      <c r="P372">
        <v>0</v>
      </c>
      <c r="Q372">
        <v>1</v>
      </c>
      <c r="R372" s="6">
        <v>1</v>
      </c>
      <c r="S372" s="6">
        <f t="shared" si="10"/>
        <v>2</v>
      </c>
      <c r="X372" s="6">
        <f t="shared" si="11"/>
        <v>371</v>
      </c>
      <c r="Y372">
        <v>371</v>
      </c>
    </row>
    <row r="373" spans="1:25" x14ac:dyDescent="0.35">
      <c r="A373" t="s">
        <v>8</v>
      </c>
      <c r="B373" t="s">
        <v>791</v>
      </c>
      <c r="C373" t="s">
        <v>26</v>
      </c>
      <c r="D373" t="s">
        <v>869</v>
      </c>
      <c r="E373" s="6" t="s">
        <v>2451</v>
      </c>
      <c r="F373" t="s">
        <v>931</v>
      </c>
      <c r="G373" s="6" t="s">
        <v>14</v>
      </c>
      <c r="H373" t="s">
        <v>190</v>
      </c>
      <c r="I373" t="s">
        <v>190</v>
      </c>
      <c r="J373" s="6"/>
      <c r="M373" s="6" t="s">
        <v>42</v>
      </c>
      <c r="N373" s="6">
        <v>0</v>
      </c>
      <c r="O373" s="6">
        <v>1</v>
      </c>
      <c r="P373" s="6">
        <v>1</v>
      </c>
      <c r="Q373" s="6">
        <v>1</v>
      </c>
      <c r="R373" s="6">
        <v>1</v>
      </c>
      <c r="S373" s="6">
        <f t="shared" si="10"/>
        <v>4</v>
      </c>
      <c r="X373" s="6">
        <f t="shared" si="11"/>
        <v>372</v>
      </c>
      <c r="Y373">
        <v>372</v>
      </c>
    </row>
    <row r="374" spans="1:25" x14ac:dyDescent="0.35">
      <c r="A374" t="s">
        <v>8</v>
      </c>
      <c r="B374" t="s">
        <v>791</v>
      </c>
      <c r="C374" t="s">
        <v>26</v>
      </c>
      <c r="D374" t="s">
        <v>869</v>
      </c>
      <c r="E374" s="6" t="s">
        <v>2451</v>
      </c>
      <c r="F374" t="s">
        <v>931</v>
      </c>
      <c r="G374" s="6" t="s">
        <v>14</v>
      </c>
      <c r="H374" t="s">
        <v>873</v>
      </c>
      <c r="I374" t="s">
        <v>873</v>
      </c>
      <c r="J374" s="6"/>
      <c r="M374" t="s">
        <v>42</v>
      </c>
      <c r="N374">
        <v>0</v>
      </c>
      <c r="O374">
        <v>1</v>
      </c>
      <c r="P374">
        <v>0</v>
      </c>
      <c r="Q374" s="6">
        <v>0</v>
      </c>
      <c r="R374" s="6">
        <v>1</v>
      </c>
      <c r="S374" s="6">
        <f t="shared" si="10"/>
        <v>2</v>
      </c>
      <c r="X374" s="6">
        <f t="shared" si="11"/>
        <v>373</v>
      </c>
      <c r="Y374">
        <v>373</v>
      </c>
    </row>
    <row r="375" spans="1:25" x14ac:dyDescent="0.35">
      <c r="A375" t="s">
        <v>8</v>
      </c>
      <c r="B375" t="s">
        <v>791</v>
      </c>
      <c r="C375" t="s">
        <v>26</v>
      </c>
      <c r="D375" t="s">
        <v>869</v>
      </c>
      <c r="E375" s="6" t="s">
        <v>2451</v>
      </c>
      <c r="F375" t="s">
        <v>931</v>
      </c>
      <c r="G375" s="6" t="s">
        <v>14</v>
      </c>
      <c r="H375" t="s">
        <v>98</v>
      </c>
      <c r="I375" t="s">
        <v>98</v>
      </c>
      <c r="J375" s="2" t="s">
        <v>98</v>
      </c>
      <c r="M375" t="s">
        <v>42</v>
      </c>
      <c r="N375">
        <v>0</v>
      </c>
      <c r="O375">
        <v>1</v>
      </c>
      <c r="P375" s="6">
        <v>0</v>
      </c>
      <c r="Q375" s="6">
        <v>1</v>
      </c>
      <c r="R375" s="6">
        <v>1</v>
      </c>
      <c r="S375" s="6">
        <f t="shared" si="10"/>
        <v>3</v>
      </c>
      <c r="X375" s="6">
        <f t="shared" si="11"/>
        <v>374</v>
      </c>
      <c r="Y375">
        <v>374</v>
      </c>
    </row>
    <row r="376" spans="1:25" x14ac:dyDescent="0.35">
      <c r="A376" t="s">
        <v>8</v>
      </c>
      <c r="B376" t="s">
        <v>791</v>
      </c>
      <c r="C376" t="s">
        <v>26</v>
      </c>
      <c r="D376" t="s">
        <v>869</v>
      </c>
      <c r="E376" s="6" t="s">
        <v>2451</v>
      </c>
      <c r="F376" t="s">
        <v>931</v>
      </c>
      <c r="G376" s="6" t="s">
        <v>14</v>
      </c>
      <c r="H376" t="s">
        <v>874</v>
      </c>
      <c r="I376" t="s">
        <v>169</v>
      </c>
      <c r="J376" s="6"/>
      <c r="M376" t="s">
        <v>17</v>
      </c>
      <c r="N376">
        <v>0</v>
      </c>
      <c r="O376">
        <v>0</v>
      </c>
      <c r="P376">
        <v>0</v>
      </c>
      <c r="Q376">
        <v>1</v>
      </c>
      <c r="R376" s="6">
        <v>1</v>
      </c>
      <c r="S376" s="6">
        <f t="shared" si="10"/>
        <v>2</v>
      </c>
      <c r="X376" s="6">
        <f t="shared" si="11"/>
        <v>375</v>
      </c>
      <c r="Y376">
        <v>375</v>
      </c>
    </row>
    <row r="377" spans="1:25" x14ac:dyDescent="0.35">
      <c r="A377" t="s">
        <v>8</v>
      </c>
      <c r="B377" t="s">
        <v>791</v>
      </c>
      <c r="C377" t="s">
        <v>26</v>
      </c>
      <c r="D377" t="s">
        <v>869</v>
      </c>
      <c r="E377" s="6" t="s">
        <v>2451</v>
      </c>
      <c r="F377" t="s">
        <v>931</v>
      </c>
      <c r="G377" s="6" t="s">
        <v>14</v>
      </c>
      <c r="H377" t="s">
        <v>875</v>
      </c>
      <c r="I377" t="s">
        <v>932</v>
      </c>
      <c r="J377" s="6" t="s">
        <v>2513</v>
      </c>
      <c r="M377" t="s">
        <v>17</v>
      </c>
      <c r="N377">
        <v>0</v>
      </c>
      <c r="O377">
        <v>0</v>
      </c>
      <c r="P377">
        <v>0</v>
      </c>
      <c r="Q377">
        <v>1</v>
      </c>
      <c r="R377" s="6">
        <v>1</v>
      </c>
      <c r="S377" s="6">
        <f t="shared" si="10"/>
        <v>2</v>
      </c>
      <c r="X377" s="6">
        <f t="shared" si="11"/>
        <v>376</v>
      </c>
      <c r="Y377">
        <v>376</v>
      </c>
    </row>
    <row r="378" spans="1:25" x14ac:dyDescent="0.35">
      <c r="A378" t="s">
        <v>8</v>
      </c>
      <c r="B378" t="s">
        <v>791</v>
      </c>
      <c r="C378" t="s">
        <v>26</v>
      </c>
      <c r="D378" t="s">
        <v>869</v>
      </c>
      <c r="E378" s="6" t="s">
        <v>2451</v>
      </c>
      <c r="F378" t="s">
        <v>931</v>
      </c>
      <c r="G378" s="6" t="s">
        <v>14</v>
      </c>
      <c r="H378" t="s">
        <v>71</v>
      </c>
      <c r="I378" t="s">
        <v>71</v>
      </c>
      <c r="J378" s="6" t="s">
        <v>71</v>
      </c>
      <c r="M378" t="s">
        <v>42</v>
      </c>
      <c r="N378">
        <v>0</v>
      </c>
      <c r="O378" s="6">
        <v>0</v>
      </c>
      <c r="P378" s="6">
        <v>1</v>
      </c>
      <c r="Q378">
        <v>0</v>
      </c>
      <c r="R378" s="6">
        <v>1</v>
      </c>
      <c r="S378" s="6">
        <f t="shared" si="10"/>
        <v>2</v>
      </c>
      <c r="X378" s="6">
        <f t="shared" si="11"/>
        <v>377</v>
      </c>
      <c r="Y378">
        <v>377</v>
      </c>
    </row>
    <row r="379" spans="1:25" x14ac:dyDescent="0.35">
      <c r="A379" t="s">
        <v>8</v>
      </c>
      <c r="B379" t="s">
        <v>791</v>
      </c>
      <c r="C379" t="s">
        <v>26</v>
      </c>
      <c r="D379" t="s">
        <v>869</v>
      </c>
      <c r="E379" s="6" t="s">
        <v>2451</v>
      </c>
      <c r="F379" t="s">
        <v>931</v>
      </c>
      <c r="G379" s="6" t="s">
        <v>14</v>
      </c>
      <c r="H379" t="s">
        <v>876</v>
      </c>
      <c r="I379" t="s">
        <v>876</v>
      </c>
      <c r="J379" s="6" t="s">
        <v>2426</v>
      </c>
      <c r="M379" t="s">
        <v>42</v>
      </c>
      <c r="N379">
        <v>0</v>
      </c>
      <c r="O379">
        <v>1</v>
      </c>
      <c r="P379">
        <v>0</v>
      </c>
      <c r="Q379">
        <v>0</v>
      </c>
      <c r="R379" s="6">
        <v>1</v>
      </c>
      <c r="S379" s="6">
        <f t="shared" si="10"/>
        <v>2</v>
      </c>
      <c r="X379" s="6">
        <f t="shared" si="11"/>
        <v>378</v>
      </c>
      <c r="Y379">
        <v>378</v>
      </c>
    </row>
    <row r="380" spans="1:25" x14ac:dyDescent="0.35">
      <c r="A380" t="s">
        <v>8</v>
      </c>
      <c r="B380" t="s">
        <v>791</v>
      </c>
      <c r="C380" t="s">
        <v>26</v>
      </c>
      <c r="D380" t="s">
        <v>870</v>
      </c>
      <c r="E380" s="6" t="s">
        <v>392</v>
      </c>
      <c r="F380" t="s">
        <v>701</v>
      </c>
      <c r="G380" s="6" t="s">
        <v>39</v>
      </c>
      <c r="H380" t="s">
        <v>877</v>
      </c>
      <c r="I380" t="s">
        <v>933</v>
      </c>
      <c r="J380" s="6"/>
      <c r="M380" t="s">
        <v>17</v>
      </c>
      <c r="N380">
        <v>1</v>
      </c>
      <c r="O380">
        <v>0</v>
      </c>
      <c r="P380">
        <v>0</v>
      </c>
      <c r="Q380">
        <v>0</v>
      </c>
      <c r="R380" s="6">
        <v>1</v>
      </c>
      <c r="S380" s="6">
        <f t="shared" si="10"/>
        <v>2</v>
      </c>
      <c r="X380" s="6">
        <f t="shared" si="11"/>
        <v>379</v>
      </c>
      <c r="Y380">
        <v>379</v>
      </c>
    </row>
    <row r="381" spans="1:25" x14ac:dyDescent="0.35">
      <c r="A381" t="s">
        <v>8</v>
      </c>
      <c r="B381" t="s">
        <v>791</v>
      </c>
      <c r="C381" t="s">
        <v>26</v>
      </c>
      <c r="D381" t="s">
        <v>870</v>
      </c>
      <c r="E381" s="6" t="s">
        <v>392</v>
      </c>
      <c r="F381" t="s">
        <v>701</v>
      </c>
      <c r="G381" s="6" t="s">
        <v>39</v>
      </c>
      <c r="H381" t="s">
        <v>740</v>
      </c>
      <c r="I381" t="s">
        <v>95</v>
      </c>
      <c r="J381" s="2" t="s">
        <v>98</v>
      </c>
      <c r="M381" t="s">
        <v>42</v>
      </c>
      <c r="N381">
        <v>0</v>
      </c>
      <c r="O381">
        <v>1</v>
      </c>
      <c r="P381" s="6">
        <v>0</v>
      </c>
      <c r="Q381" s="6">
        <v>1</v>
      </c>
      <c r="R381" s="6">
        <v>1</v>
      </c>
      <c r="S381" s="6">
        <f t="shared" si="10"/>
        <v>3</v>
      </c>
      <c r="X381" s="6">
        <f t="shared" si="11"/>
        <v>380</v>
      </c>
      <c r="Y381">
        <v>380</v>
      </c>
    </row>
    <row r="382" spans="1:25" x14ac:dyDescent="0.35">
      <c r="A382" t="s">
        <v>8</v>
      </c>
      <c r="B382" t="s">
        <v>791</v>
      </c>
      <c r="C382" t="s">
        <v>26</v>
      </c>
      <c r="D382" t="s">
        <v>870</v>
      </c>
      <c r="E382" s="6" t="s">
        <v>392</v>
      </c>
      <c r="F382" t="s">
        <v>701</v>
      </c>
      <c r="G382" s="6" t="s">
        <v>39</v>
      </c>
      <c r="H382" t="s">
        <v>345</v>
      </c>
      <c r="I382" t="s">
        <v>190</v>
      </c>
      <c r="J382" s="6"/>
      <c r="M382" s="6" t="s">
        <v>42</v>
      </c>
      <c r="N382" s="6">
        <v>0</v>
      </c>
      <c r="O382" s="6">
        <v>1</v>
      </c>
      <c r="P382" s="6">
        <v>1</v>
      </c>
      <c r="Q382" s="6">
        <v>1</v>
      </c>
      <c r="R382" s="6">
        <v>1</v>
      </c>
      <c r="S382" s="6">
        <f t="shared" si="10"/>
        <v>4</v>
      </c>
      <c r="X382" s="6">
        <f t="shared" si="11"/>
        <v>381</v>
      </c>
      <c r="Y382">
        <v>381</v>
      </c>
    </row>
    <row r="383" spans="1:25" x14ac:dyDescent="0.35">
      <c r="A383" t="s">
        <v>8</v>
      </c>
      <c r="B383" t="s">
        <v>791</v>
      </c>
      <c r="C383" t="s">
        <v>26</v>
      </c>
      <c r="D383" t="s">
        <v>870</v>
      </c>
      <c r="E383" s="6" t="s">
        <v>392</v>
      </c>
      <c r="F383" t="s">
        <v>701</v>
      </c>
      <c r="G383" s="6" t="s">
        <v>39</v>
      </c>
      <c r="H383" t="s">
        <v>878</v>
      </c>
      <c r="I383" t="s">
        <v>333</v>
      </c>
      <c r="J383" s="6"/>
      <c r="M383" t="s">
        <v>42</v>
      </c>
      <c r="N383">
        <v>0</v>
      </c>
      <c r="O383">
        <v>0</v>
      </c>
      <c r="P383">
        <v>1</v>
      </c>
      <c r="Q383">
        <v>0</v>
      </c>
      <c r="R383" s="6">
        <v>1</v>
      </c>
      <c r="S383" s="6">
        <f t="shared" si="10"/>
        <v>2</v>
      </c>
      <c r="X383" s="6">
        <f t="shared" si="11"/>
        <v>382</v>
      </c>
      <c r="Y383">
        <v>382</v>
      </c>
    </row>
    <row r="384" spans="1:25" ht="58" x14ac:dyDescent="0.35">
      <c r="A384" t="s">
        <v>8</v>
      </c>
      <c r="B384" t="s">
        <v>791</v>
      </c>
      <c r="C384" t="s">
        <v>26</v>
      </c>
      <c r="D384" s="6" t="s">
        <v>870</v>
      </c>
      <c r="E384" s="6" t="s">
        <v>392</v>
      </c>
      <c r="F384" t="s">
        <v>701</v>
      </c>
      <c r="G384" s="6" t="s">
        <v>39</v>
      </c>
      <c r="H384" s="6" t="s">
        <v>879</v>
      </c>
      <c r="I384" s="6" t="s">
        <v>934</v>
      </c>
      <c r="J384" s="6"/>
      <c r="L384" s="6"/>
      <c r="M384" s="6" t="s">
        <v>42</v>
      </c>
      <c r="N384">
        <v>0</v>
      </c>
      <c r="O384">
        <v>1</v>
      </c>
      <c r="P384">
        <v>0</v>
      </c>
      <c r="Q384" s="6">
        <v>1</v>
      </c>
      <c r="R384" s="6">
        <v>1</v>
      </c>
      <c r="S384" s="6">
        <f t="shared" si="10"/>
        <v>3</v>
      </c>
      <c r="X384" s="6">
        <f t="shared" si="11"/>
        <v>383</v>
      </c>
      <c r="Y384">
        <v>383</v>
      </c>
    </row>
    <row r="385" spans="1:25" x14ac:dyDescent="0.35">
      <c r="A385" t="s">
        <v>8</v>
      </c>
      <c r="B385" t="s">
        <v>791</v>
      </c>
      <c r="C385" t="s">
        <v>26</v>
      </c>
      <c r="D385" s="6" t="s">
        <v>871</v>
      </c>
      <c r="E385" s="6" t="s">
        <v>2451</v>
      </c>
      <c r="F385" t="s">
        <v>34</v>
      </c>
      <c r="G385" s="6" t="s">
        <v>39</v>
      </c>
      <c r="H385" s="6" t="s">
        <v>880</v>
      </c>
      <c r="I385" s="6" t="s">
        <v>190</v>
      </c>
      <c r="L385" s="6"/>
      <c r="M385" s="6" t="s">
        <v>42</v>
      </c>
      <c r="N385" s="6">
        <v>0</v>
      </c>
      <c r="O385" s="6">
        <v>1</v>
      </c>
      <c r="P385" s="6">
        <v>1</v>
      </c>
      <c r="Q385" s="6">
        <v>1</v>
      </c>
      <c r="R385" s="6">
        <v>1</v>
      </c>
      <c r="S385" s="6">
        <f t="shared" si="10"/>
        <v>4</v>
      </c>
      <c r="X385" s="6">
        <f t="shared" si="11"/>
        <v>384</v>
      </c>
      <c r="Y385">
        <v>384</v>
      </c>
    </row>
    <row r="386" spans="1:25" x14ac:dyDescent="0.35">
      <c r="A386" t="s">
        <v>8</v>
      </c>
      <c r="B386" t="s">
        <v>791</v>
      </c>
      <c r="C386" t="s">
        <v>26</v>
      </c>
      <c r="D386" t="s">
        <v>871</v>
      </c>
      <c r="E386" s="6" t="s">
        <v>2451</v>
      </c>
      <c r="F386" t="s">
        <v>34</v>
      </c>
      <c r="G386" s="6" t="s">
        <v>39</v>
      </c>
      <c r="H386" t="s">
        <v>881</v>
      </c>
      <c r="I386" t="s">
        <v>935</v>
      </c>
      <c r="J386" s="6"/>
      <c r="M386" t="s">
        <v>42</v>
      </c>
      <c r="N386">
        <v>0</v>
      </c>
      <c r="O386">
        <v>0</v>
      </c>
      <c r="P386">
        <v>1</v>
      </c>
      <c r="Q386">
        <v>0</v>
      </c>
      <c r="R386" s="6">
        <v>1</v>
      </c>
      <c r="S386" s="6">
        <f t="shared" ref="S386:S449" si="12">SUM(N386:R386)</f>
        <v>2</v>
      </c>
      <c r="X386" s="6">
        <f t="shared" si="11"/>
        <v>385</v>
      </c>
      <c r="Y386">
        <v>385</v>
      </c>
    </row>
    <row r="387" spans="1:25" x14ac:dyDescent="0.35">
      <c r="A387" t="s">
        <v>8</v>
      </c>
      <c r="B387" t="s">
        <v>791</v>
      </c>
      <c r="C387" t="s">
        <v>26</v>
      </c>
      <c r="D387" t="s">
        <v>871</v>
      </c>
      <c r="E387" s="6" t="s">
        <v>2451</v>
      </c>
      <c r="F387" t="s">
        <v>34</v>
      </c>
      <c r="G387" s="6" t="s">
        <v>39</v>
      </c>
      <c r="H387" t="s">
        <v>882</v>
      </c>
      <c r="I387" t="s">
        <v>333</v>
      </c>
      <c r="J387" s="6"/>
      <c r="M387" t="s">
        <v>42</v>
      </c>
      <c r="N387">
        <v>0</v>
      </c>
      <c r="O387">
        <v>0</v>
      </c>
      <c r="P387">
        <v>1</v>
      </c>
      <c r="Q387">
        <v>0</v>
      </c>
      <c r="R387" s="6">
        <v>1</v>
      </c>
      <c r="S387" s="6">
        <f t="shared" si="12"/>
        <v>2</v>
      </c>
      <c r="X387" s="6">
        <f t="shared" ref="X387:X450" si="13">1+X386</f>
        <v>386</v>
      </c>
      <c r="Y387">
        <v>386</v>
      </c>
    </row>
    <row r="388" spans="1:25" x14ac:dyDescent="0.35">
      <c r="A388" t="s">
        <v>8</v>
      </c>
      <c r="B388" t="s">
        <v>791</v>
      </c>
      <c r="C388" t="s">
        <v>26</v>
      </c>
      <c r="D388" t="s">
        <v>871</v>
      </c>
      <c r="E388" s="6" t="s">
        <v>2451</v>
      </c>
      <c r="F388" t="s">
        <v>34</v>
      </c>
      <c r="G388" s="6" t="s">
        <v>39</v>
      </c>
      <c r="H388" t="s">
        <v>883</v>
      </c>
      <c r="I388" t="s">
        <v>331</v>
      </c>
      <c r="J388" s="6"/>
      <c r="M388" t="s">
        <v>42</v>
      </c>
      <c r="N388">
        <v>0</v>
      </c>
      <c r="O388">
        <v>0</v>
      </c>
      <c r="P388">
        <v>1</v>
      </c>
      <c r="Q388">
        <v>1</v>
      </c>
      <c r="R388" s="6">
        <v>1</v>
      </c>
      <c r="S388" s="6">
        <f t="shared" si="12"/>
        <v>3</v>
      </c>
      <c r="X388" s="6">
        <f t="shared" si="13"/>
        <v>387</v>
      </c>
      <c r="Y388">
        <v>387</v>
      </c>
    </row>
    <row r="389" spans="1:25" x14ac:dyDescent="0.35">
      <c r="A389" t="s">
        <v>8</v>
      </c>
      <c r="B389" t="s">
        <v>791</v>
      </c>
      <c r="C389" t="s">
        <v>26</v>
      </c>
      <c r="D389" t="s">
        <v>871</v>
      </c>
      <c r="E389" s="6" t="s">
        <v>2451</v>
      </c>
      <c r="F389" t="s">
        <v>34</v>
      </c>
      <c r="G389" s="6" t="s">
        <v>39</v>
      </c>
      <c r="H389" t="s">
        <v>884</v>
      </c>
      <c r="I389" t="s">
        <v>936</v>
      </c>
      <c r="M389" t="s">
        <v>17</v>
      </c>
      <c r="N389">
        <v>1</v>
      </c>
      <c r="O389">
        <v>0</v>
      </c>
      <c r="P389">
        <v>0</v>
      </c>
      <c r="Q389">
        <v>0</v>
      </c>
      <c r="R389" s="6">
        <v>1</v>
      </c>
      <c r="S389" s="6">
        <f t="shared" si="12"/>
        <v>2</v>
      </c>
      <c r="X389" s="6">
        <f t="shared" si="13"/>
        <v>388</v>
      </c>
      <c r="Y389">
        <v>388</v>
      </c>
    </row>
    <row r="390" spans="1:25" x14ac:dyDescent="0.35">
      <c r="A390" t="s">
        <v>8</v>
      </c>
      <c r="B390" t="s">
        <v>791</v>
      </c>
      <c r="C390" t="s">
        <v>26</v>
      </c>
      <c r="D390" t="s">
        <v>871</v>
      </c>
      <c r="E390" s="6" t="s">
        <v>2451</v>
      </c>
      <c r="F390" t="s">
        <v>34</v>
      </c>
      <c r="G390" s="6" t="s">
        <v>39</v>
      </c>
      <c r="H390" t="s">
        <v>591</v>
      </c>
      <c r="I390" t="s">
        <v>591</v>
      </c>
      <c r="M390" t="s">
        <v>17</v>
      </c>
      <c r="N390">
        <v>1</v>
      </c>
      <c r="O390">
        <v>0</v>
      </c>
      <c r="P390">
        <v>0</v>
      </c>
      <c r="Q390">
        <v>1</v>
      </c>
      <c r="R390" s="6">
        <v>1</v>
      </c>
      <c r="S390" s="6">
        <f t="shared" si="12"/>
        <v>3</v>
      </c>
      <c r="X390" s="6">
        <f t="shared" si="13"/>
        <v>389</v>
      </c>
      <c r="Y390">
        <v>389</v>
      </c>
    </row>
    <row r="391" spans="1:25" x14ac:dyDescent="0.35">
      <c r="A391" t="s">
        <v>8</v>
      </c>
      <c r="B391" t="s">
        <v>791</v>
      </c>
      <c r="C391" t="s">
        <v>26</v>
      </c>
      <c r="D391" t="s">
        <v>871</v>
      </c>
      <c r="E391" s="6" t="s">
        <v>2451</v>
      </c>
      <c r="F391" t="s">
        <v>34</v>
      </c>
      <c r="G391" s="6" t="s">
        <v>39</v>
      </c>
      <c r="H391" t="s">
        <v>740</v>
      </c>
      <c r="I391" t="s">
        <v>95</v>
      </c>
      <c r="J391" s="2" t="s">
        <v>98</v>
      </c>
      <c r="M391" t="s">
        <v>42</v>
      </c>
      <c r="N391">
        <v>0</v>
      </c>
      <c r="O391">
        <v>1</v>
      </c>
      <c r="P391" s="6">
        <v>0</v>
      </c>
      <c r="Q391" s="6">
        <v>1</v>
      </c>
      <c r="R391" s="6">
        <v>1</v>
      </c>
      <c r="S391" s="6">
        <f t="shared" si="12"/>
        <v>3</v>
      </c>
      <c r="X391" s="6">
        <f t="shared" si="13"/>
        <v>390</v>
      </c>
      <c r="Y391">
        <v>390</v>
      </c>
    </row>
    <row r="392" spans="1:25" x14ac:dyDescent="0.35">
      <c r="A392" t="s">
        <v>8</v>
      </c>
      <c r="B392" t="s">
        <v>791</v>
      </c>
      <c r="C392" t="s">
        <v>26</v>
      </c>
      <c r="D392" t="s">
        <v>871</v>
      </c>
      <c r="E392" s="6" t="s">
        <v>2451</v>
      </c>
      <c r="F392" t="s">
        <v>34</v>
      </c>
      <c r="G392" s="6" t="s">
        <v>39</v>
      </c>
      <c r="H392" t="s">
        <v>876</v>
      </c>
      <c r="I392" t="s">
        <v>876</v>
      </c>
      <c r="J392" s="6" t="s">
        <v>2426</v>
      </c>
      <c r="M392" t="s">
        <v>42</v>
      </c>
      <c r="N392">
        <v>0</v>
      </c>
      <c r="O392">
        <v>1</v>
      </c>
      <c r="P392">
        <v>0</v>
      </c>
      <c r="Q392">
        <v>0</v>
      </c>
      <c r="R392" s="6">
        <v>1</v>
      </c>
      <c r="S392" s="6">
        <f t="shared" si="12"/>
        <v>2</v>
      </c>
      <c r="X392" s="6">
        <f t="shared" si="13"/>
        <v>391</v>
      </c>
      <c r="Y392">
        <v>391</v>
      </c>
    </row>
    <row r="393" spans="1:25" x14ac:dyDescent="0.35">
      <c r="A393" t="s">
        <v>8</v>
      </c>
      <c r="B393" t="s">
        <v>791</v>
      </c>
      <c r="C393" t="s">
        <v>26</v>
      </c>
      <c r="D393" t="s">
        <v>871</v>
      </c>
      <c r="E393" s="6" t="s">
        <v>2451</v>
      </c>
      <c r="F393" t="s">
        <v>34</v>
      </c>
      <c r="G393" s="6" t="s">
        <v>39</v>
      </c>
      <c r="H393" t="s">
        <v>885</v>
      </c>
      <c r="I393" t="s">
        <v>333</v>
      </c>
      <c r="J393" s="6"/>
      <c r="M393" t="s">
        <v>42</v>
      </c>
      <c r="N393">
        <v>0</v>
      </c>
      <c r="O393">
        <v>0</v>
      </c>
      <c r="P393">
        <v>1</v>
      </c>
      <c r="Q393">
        <v>0</v>
      </c>
      <c r="R393" s="6">
        <v>1</v>
      </c>
      <c r="S393" s="6">
        <f t="shared" si="12"/>
        <v>2</v>
      </c>
      <c r="X393" s="6">
        <f t="shared" si="13"/>
        <v>392</v>
      </c>
      <c r="Y393">
        <v>392</v>
      </c>
    </row>
    <row r="394" spans="1:25" x14ac:dyDescent="0.35">
      <c r="A394" t="s">
        <v>8</v>
      </c>
      <c r="B394" t="s">
        <v>791</v>
      </c>
      <c r="C394" t="s">
        <v>26</v>
      </c>
      <c r="D394" t="s">
        <v>114</v>
      </c>
      <c r="E394" t="s">
        <v>12</v>
      </c>
      <c r="F394" t="s">
        <v>704</v>
      </c>
      <c r="G394" s="6" t="s">
        <v>39</v>
      </c>
      <c r="H394" t="s">
        <v>886</v>
      </c>
      <c r="I394" t="s">
        <v>98</v>
      </c>
      <c r="J394" s="2" t="s">
        <v>98</v>
      </c>
      <c r="M394" t="s">
        <v>42</v>
      </c>
      <c r="N394">
        <v>0</v>
      </c>
      <c r="O394">
        <v>1</v>
      </c>
      <c r="P394" s="6">
        <v>0</v>
      </c>
      <c r="Q394" s="6">
        <v>1</v>
      </c>
      <c r="R394" s="6">
        <v>1</v>
      </c>
      <c r="S394" s="6">
        <f t="shared" si="12"/>
        <v>3</v>
      </c>
      <c r="X394" s="6">
        <f t="shared" si="13"/>
        <v>393</v>
      </c>
      <c r="Y394">
        <v>393</v>
      </c>
    </row>
    <row r="395" spans="1:25" x14ac:dyDescent="0.35">
      <c r="A395" t="s">
        <v>8</v>
      </c>
      <c r="B395" t="s">
        <v>791</v>
      </c>
      <c r="C395" t="s">
        <v>26</v>
      </c>
      <c r="D395" t="s">
        <v>114</v>
      </c>
      <c r="E395" s="6" t="s">
        <v>12</v>
      </c>
      <c r="F395" t="s">
        <v>704</v>
      </c>
      <c r="G395" s="6" t="s">
        <v>39</v>
      </c>
      <c r="H395" t="s">
        <v>591</v>
      </c>
      <c r="I395" t="s">
        <v>591</v>
      </c>
      <c r="J395" s="6"/>
      <c r="M395" t="s">
        <v>17</v>
      </c>
      <c r="N395">
        <v>1</v>
      </c>
      <c r="O395">
        <v>0</v>
      </c>
      <c r="P395">
        <v>0</v>
      </c>
      <c r="Q395">
        <v>1</v>
      </c>
      <c r="R395" s="6">
        <v>1</v>
      </c>
      <c r="S395" s="6">
        <f t="shared" si="12"/>
        <v>3</v>
      </c>
      <c r="X395" s="6">
        <f t="shared" si="13"/>
        <v>394</v>
      </c>
      <c r="Y395">
        <v>394</v>
      </c>
    </row>
    <row r="396" spans="1:25" x14ac:dyDescent="0.35">
      <c r="A396" t="s">
        <v>8</v>
      </c>
      <c r="B396" t="s">
        <v>791</v>
      </c>
      <c r="C396" t="s">
        <v>26</v>
      </c>
      <c r="D396" t="s">
        <v>872</v>
      </c>
      <c r="E396" t="s">
        <v>2454</v>
      </c>
      <c r="F396" t="s">
        <v>929</v>
      </c>
      <c r="G396" s="6" t="s">
        <v>14</v>
      </c>
      <c r="H396" t="s">
        <v>887</v>
      </c>
      <c r="I396" t="s">
        <v>576</v>
      </c>
      <c r="J396" s="6"/>
      <c r="N396">
        <v>0</v>
      </c>
      <c r="O396">
        <v>0</v>
      </c>
      <c r="P396">
        <v>0</v>
      </c>
      <c r="Q396">
        <v>0</v>
      </c>
      <c r="R396" s="6">
        <v>1</v>
      </c>
      <c r="S396" s="6">
        <f t="shared" si="12"/>
        <v>1</v>
      </c>
      <c r="X396" s="6">
        <f t="shared" si="13"/>
        <v>395</v>
      </c>
      <c r="Y396">
        <v>395</v>
      </c>
    </row>
    <row r="397" spans="1:25" x14ac:dyDescent="0.35">
      <c r="A397" t="s">
        <v>8</v>
      </c>
      <c r="B397" t="s">
        <v>791</v>
      </c>
      <c r="C397" t="s">
        <v>10</v>
      </c>
      <c r="D397" s="6" t="s">
        <v>869</v>
      </c>
      <c r="E397" s="6" t="s">
        <v>2451</v>
      </c>
      <c r="F397" t="s">
        <v>931</v>
      </c>
      <c r="G397" s="6" t="s">
        <v>14</v>
      </c>
      <c r="H397" t="s">
        <v>453</v>
      </c>
      <c r="I397" s="6" t="s">
        <v>702</v>
      </c>
      <c r="J397" s="6" t="s">
        <v>702</v>
      </c>
      <c r="M397" t="s">
        <v>17</v>
      </c>
      <c r="N397">
        <v>1</v>
      </c>
      <c r="O397">
        <v>0</v>
      </c>
      <c r="P397">
        <v>0</v>
      </c>
      <c r="Q397">
        <v>0</v>
      </c>
      <c r="R397" s="6">
        <v>1</v>
      </c>
      <c r="S397" s="6">
        <f t="shared" si="12"/>
        <v>2</v>
      </c>
      <c r="X397" s="6">
        <f t="shared" si="13"/>
        <v>396</v>
      </c>
      <c r="Y397">
        <v>396</v>
      </c>
    </row>
    <row r="398" spans="1:25" x14ac:dyDescent="0.35">
      <c r="A398" t="s">
        <v>8</v>
      </c>
      <c r="B398" t="s">
        <v>791</v>
      </c>
      <c r="C398" t="s">
        <v>10</v>
      </c>
      <c r="D398" s="6" t="s">
        <v>869</v>
      </c>
      <c r="E398" s="6" t="s">
        <v>2451</v>
      </c>
      <c r="F398" t="s">
        <v>931</v>
      </c>
      <c r="G398" s="6" t="s">
        <v>14</v>
      </c>
      <c r="H398" t="s">
        <v>888</v>
      </c>
      <c r="I398" s="6" t="s">
        <v>2107</v>
      </c>
      <c r="J398" s="6" t="s">
        <v>2107</v>
      </c>
      <c r="M398" t="s">
        <v>17</v>
      </c>
      <c r="N398">
        <v>1</v>
      </c>
      <c r="O398">
        <v>0</v>
      </c>
      <c r="P398">
        <v>0</v>
      </c>
      <c r="Q398">
        <v>0</v>
      </c>
      <c r="R398" s="6">
        <v>1</v>
      </c>
      <c r="S398" s="6">
        <f t="shared" si="12"/>
        <v>2</v>
      </c>
      <c r="X398" s="6">
        <f t="shared" si="13"/>
        <v>397</v>
      </c>
      <c r="Y398">
        <v>397</v>
      </c>
    </row>
    <row r="399" spans="1:25" x14ac:dyDescent="0.35">
      <c r="A399" t="s">
        <v>8</v>
      </c>
      <c r="B399" t="s">
        <v>791</v>
      </c>
      <c r="C399" t="s">
        <v>10</v>
      </c>
      <c r="D399" t="s">
        <v>869</v>
      </c>
      <c r="E399" s="6" t="s">
        <v>2451</v>
      </c>
      <c r="F399" t="s">
        <v>931</v>
      </c>
      <c r="G399" s="6" t="s">
        <v>14</v>
      </c>
      <c r="H399" t="s">
        <v>889</v>
      </c>
      <c r="I399" t="s">
        <v>889</v>
      </c>
      <c r="J399" s="2" t="s">
        <v>2518</v>
      </c>
      <c r="M399" t="s">
        <v>17</v>
      </c>
      <c r="N399">
        <v>1</v>
      </c>
      <c r="O399">
        <v>0</v>
      </c>
      <c r="P399">
        <v>0</v>
      </c>
      <c r="Q399">
        <v>0</v>
      </c>
      <c r="R399" s="6">
        <v>1</v>
      </c>
      <c r="S399" s="6">
        <f t="shared" si="12"/>
        <v>2</v>
      </c>
      <c r="X399" s="6">
        <f t="shared" si="13"/>
        <v>398</v>
      </c>
      <c r="Y399">
        <v>398</v>
      </c>
    </row>
    <row r="400" spans="1:25" x14ac:dyDescent="0.35">
      <c r="A400" t="s">
        <v>8</v>
      </c>
      <c r="B400" t="s">
        <v>791</v>
      </c>
      <c r="C400" t="s">
        <v>10</v>
      </c>
      <c r="D400" t="s">
        <v>870</v>
      </c>
      <c r="E400" s="6" t="s">
        <v>392</v>
      </c>
      <c r="F400" t="s">
        <v>701</v>
      </c>
      <c r="G400" s="6" t="s">
        <v>39</v>
      </c>
      <c r="H400" t="s">
        <v>890</v>
      </c>
      <c r="I400" t="s">
        <v>2175</v>
      </c>
      <c r="J400" s="6"/>
      <c r="M400" t="s">
        <v>17</v>
      </c>
      <c r="N400">
        <v>1</v>
      </c>
      <c r="O400">
        <v>0</v>
      </c>
      <c r="P400">
        <v>0</v>
      </c>
      <c r="Q400">
        <v>0</v>
      </c>
      <c r="R400" s="6">
        <v>1</v>
      </c>
      <c r="S400" s="6">
        <f t="shared" si="12"/>
        <v>2</v>
      </c>
      <c r="X400" s="6">
        <f t="shared" si="13"/>
        <v>399</v>
      </c>
      <c r="Y400">
        <v>399</v>
      </c>
    </row>
    <row r="401" spans="1:25" x14ac:dyDescent="0.35">
      <c r="A401" t="s">
        <v>8</v>
      </c>
      <c r="B401" t="s">
        <v>791</v>
      </c>
      <c r="C401" t="s">
        <v>10</v>
      </c>
      <c r="D401" t="s">
        <v>871</v>
      </c>
      <c r="E401" s="6" t="s">
        <v>2451</v>
      </c>
      <c r="F401" t="s">
        <v>34</v>
      </c>
      <c r="G401" s="6" t="s">
        <v>39</v>
      </c>
      <c r="H401" t="s">
        <v>891</v>
      </c>
      <c r="I401" t="s">
        <v>938</v>
      </c>
      <c r="J401" s="6" t="s">
        <v>569</v>
      </c>
      <c r="M401" t="s">
        <v>17</v>
      </c>
      <c r="N401">
        <v>1</v>
      </c>
      <c r="O401">
        <v>0</v>
      </c>
      <c r="P401">
        <v>0</v>
      </c>
      <c r="Q401">
        <v>0</v>
      </c>
      <c r="R401" s="6">
        <v>1</v>
      </c>
      <c r="S401" s="6">
        <f t="shared" si="12"/>
        <v>2</v>
      </c>
      <c r="X401" s="6">
        <f t="shared" si="13"/>
        <v>400</v>
      </c>
      <c r="Y401">
        <v>400</v>
      </c>
    </row>
    <row r="402" spans="1:25" x14ac:dyDescent="0.35">
      <c r="A402" t="s">
        <v>8</v>
      </c>
      <c r="B402" t="s">
        <v>791</v>
      </c>
      <c r="C402" t="s">
        <v>10</v>
      </c>
      <c r="D402" t="s">
        <v>871</v>
      </c>
      <c r="E402" s="6" t="s">
        <v>2451</v>
      </c>
      <c r="F402" t="s">
        <v>34</v>
      </c>
      <c r="G402" s="6" t="s">
        <v>39</v>
      </c>
      <c r="H402" t="s">
        <v>892</v>
      </c>
      <c r="I402" t="s">
        <v>892</v>
      </c>
      <c r="J402" s="6"/>
      <c r="M402" t="s">
        <v>17</v>
      </c>
      <c r="N402">
        <v>1</v>
      </c>
      <c r="O402">
        <v>0</v>
      </c>
      <c r="P402">
        <v>0</v>
      </c>
      <c r="Q402">
        <v>0</v>
      </c>
      <c r="R402" s="6">
        <v>1</v>
      </c>
      <c r="S402" s="6">
        <f t="shared" si="12"/>
        <v>2</v>
      </c>
      <c r="X402" s="6">
        <f t="shared" si="13"/>
        <v>401</v>
      </c>
      <c r="Y402">
        <v>401</v>
      </c>
    </row>
    <row r="403" spans="1:25" x14ac:dyDescent="0.35">
      <c r="A403" t="s">
        <v>8</v>
      </c>
      <c r="B403" t="s">
        <v>791</v>
      </c>
      <c r="C403" t="s">
        <v>10</v>
      </c>
      <c r="D403" t="s">
        <v>871</v>
      </c>
      <c r="E403" s="6" t="s">
        <v>2451</v>
      </c>
      <c r="F403" t="s">
        <v>34</v>
      </c>
      <c r="G403" s="6" t="s">
        <v>39</v>
      </c>
      <c r="H403" t="s">
        <v>893</v>
      </c>
      <c r="I403" t="s">
        <v>939</v>
      </c>
      <c r="J403" s="6"/>
      <c r="M403" t="s">
        <v>17</v>
      </c>
      <c r="N403">
        <v>1</v>
      </c>
      <c r="O403">
        <v>0</v>
      </c>
      <c r="P403">
        <v>0</v>
      </c>
      <c r="Q403">
        <v>0</v>
      </c>
      <c r="R403" s="6">
        <v>1</v>
      </c>
      <c r="S403" s="6">
        <f t="shared" si="12"/>
        <v>2</v>
      </c>
      <c r="X403" s="6">
        <f t="shared" si="13"/>
        <v>402</v>
      </c>
      <c r="Y403">
        <v>402</v>
      </c>
    </row>
    <row r="404" spans="1:25" x14ac:dyDescent="0.35">
      <c r="A404" t="s">
        <v>8</v>
      </c>
      <c r="B404" t="s">
        <v>791</v>
      </c>
      <c r="C404" t="s">
        <v>10</v>
      </c>
      <c r="D404" t="s">
        <v>871</v>
      </c>
      <c r="E404" s="6" t="s">
        <v>2451</v>
      </c>
      <c r="F404" t="s">
        <v>34</v>
      </c>
      <c r="G404" s="6" t="s">
        <v>39</v>
      </c>
      <c r="H404" t="s">
        <v>894</v>
      </c>
      <c r="I404" t="s">
        <v>155</v>
      </c>
      <c r="J404" s="6" t="s">
        <v>155</v>
      </c>
      <c r="M404" t="s">
        <v>17</v>
      </c>
      <c r="N404">
        <v>1</v>
      </c>
      <c r="O404">
        <v>0</v>
      </c>
      <c r="P404">
        <v>0</v>
      </c>
      <c r="Q404">
        <v>0</v>
      </c>
      <c r="R404" s="6">
        <v>1</v>
      </c>
      <c r="S404" s="6">
        <f t="shared" si="12"/>
        <v>2</v>
      </c>
      <c r="X404" s="6">
        <f t="shared" si="13"/>
        <v>403</v>
      </c>
      <c r="Y404">
        <v>403</v>
      </c>
    </row>
    <row r="405" spans="1:25" x14ac:dyDescent="0.35">
      <c r="A405" t="s">
        <v>8</v>
      </c>
      <c r="B405" t="s">
        <v>791</v>
      </c>
      <c r="C405" t="s">
        <v>10</v>
      </c>
      <c r="D405" t="s">
        <v>871</v>
      </c>
      <c r="E405" s="6" t="s">
        <v>2451</v>
      </c>
      <c r="F405" t="s">
        <v>34</v>
      </c>
      <c r="G405" s="6" t="s">
        <v>39</v>
      </c>
      <c r="H405" t="s">
        <v>894</v>
      </c>
      <c r="I405" t="s">
        <v>940</v>
      </c>
      <c r="J405" s="6" t="s">
        <v>155</v>
      </c>
      <c r="M405" t="s">
        <v>17</v>
      </c>
      <c r="N405">
        <v>1</v>
      </c>
      <c r="O405">
        <v>0</v>
      </c>
      <c r="P405">
        <v>0</v>
      </c>
      <c r="Q405">
        <v>0</v>
      </c>
      <c r="R405" s="6">
        <v>1</v>
      </c>
      <c r="S405" s="6">
        <f t="shared" si="12"/>
        <v>2</v>
      </c>
      <c r="X405" s="6">
        <f t="shared" si="13"/>
        <v>404</v>
      </c>
      <c r="Y405">
        <v>404</v>
      </c>
    </row>
    <row r="406" spans="1:25" x14ac:dyDescent="0.35">
      <c r="A406" t="s">
        <v>8</v>
      </c>
      <c r="B406" t="s">
        <v>791</v>
      </c>
      <c r="C406" t="s">
        <v>10</v>
      </c>
      <c r="D406" t="s">
        <v>114</v>
      </c>
      <c r="E406" s="6" t="s">
        <v>12</v>
      </c>
      <c r="F406" t="s">
        <v>704</v>
      </c>
      <c r="G406" s="6" t="s">
        <v>39</v>
      </c>
      <c r="H406" t="s">
        <v>895</v>
      </c>
      <c r="I406" t="s">
        <v>2194</v>
      </c>
      <c r="J406" s="6"/>
      <c r="M406" t="s">
        <v>17</v>
      </c>
      <c r="N406">
        <v>1</v>
      </c>
      <c r="O406">
        <v>0</v>
      </c>
      <c r="P406">
        <v>0</v>
      </c>
      <c r="Q406">
        <v>0</v>
      </c>
      <c r="R406" s="6">
        <v>1</v>
      </c>
      <c r="S406" s="6">
        <f t="shared" si="12"/>
        <v>2</v>
      </c>
      <c r="X406" s="6">
        <f t="shared" si="13"/>
        <v>405</v>
      </c>
      <c r="Y406">
        <v>405</v>
      </c>
    </row>
    <row r="407" spans="1:25" x14ac:dyDescent="0.35">
      <c r="A407" t="s">
        <v>8</v>
      </c>
      <c r="B407" t="s">
        <v>791</v>
      </c>
      <c r="C407" t="s">
        <v>10</v>
      </c>
      <c r="D407" t="s">
        <v>114</v>
      </c>
      <c r="E407" s="6" t="s">
        <v>12</v>
      </c>
      <c r="F407" t="s">
        <v>704</v>
      </c>
      <c r="G407" s="6" t="s">
        <v>39</v>
      </c>
      <c r="H407" t="s">
        <v>896</v>
      </c>
      <c r="I407" t="s">
        <v>900</v>
      </c>
      <c r="J407" s="6"/>
      <c r="M407" t="s">
        <v>17</v>
      </c>
      <c r="N407">
        <v>1</v>
      </c>
      <c r="O407">
        <v>0</v>
      </c>
      <c r="P407">
        <v>0</v>
      </c>
      <c r="Q407">
        <v>0</v>
      </c>
      <c r="R407" s="6">
        <v>1</v>
      </c>
      <c r="S407" s="6">
        <f t="shared" si="12"/>
        <v>2</v>
      </c>
      <c r="X407" s="6">
        <f t="shared" si="13"/>
        <v>406</v>
      </c>
      <c r="Y407">
        <v>406</v>
      </c>
    </row>
    <row r="408" spans="1:25" x14ac:dyDescent="0.35">
      <c r="A408" t="s">
        <v>8</v>
      </c>
      <c r="B408" t="s">
        <v>791</v>
      </c>
      <c r="C408" t="s">
        <v>10</v>
      </c>
      <c r="D408" t="s">
        <v>872</v>
      </c>
      <c r="E408" s="6" t="s">
        <v>2454</v>
      </c>
      <c r="F408" t="s">
        <v>929</v>
      </c>
      <c r="G408" s="6" t="s">
        <v>14</v>
      </c>
      <c r="H408" t="s">
        <v>897</v>
      </c>
      <c r="I408" s="6" t="s">
        <v>146</v>
      </c>
      <c r="J408" s="2" t="s">
        <v>590</v>
      </c>
      <c r="M408" t="s">
        <v>17</v>
      </c>
      <c r="N408">
        <v>1</v>
      </c>
      <c r="O408">
        <v>0</v>
      </c>
      <c r="P408">
        <v>0</v>
      </c>
      <c r="Q408">
        <v>0</v>
      </c>
      <c r="R408" s="6">
        <v>1</v>
      </c>
      <c r="S408" s="6">
        <f t="shared" si="12"/>
        <v>2</v>
      </c>
      <c r="X408" s="6">
        <f t="shared" si="13"/>
        <v>407</v>
      </c>
      <c r="Y408">
        <v>407</v>
      </c>
    </row>
    <row r="409" spans="1:25" x14ac:dyDescent="0.35">
      <c r="A409" t="s">
        <v>8</v>
      </c>
      <c r="B409" t="s">
        <v>791</v>
      </c>
      <c r="C409" t="s">
        <v>10</v>
      </c>
      <c r="D409" t="s">
        <v>872</v>
      </c>
      <c r="E409" s="6" t="s">
        <v>2454</v>
      </c>
      <c r="F409" t="s">
        <v>929</v>
      </c>
      <c r="G409" s="6" t="s">
        <v>14</v>
      </c>
      <c r="H409" t="s">
        <v>898</v>
      </c>
      <c r="I409" t="s">
        <v>898</v>
      </c>
      <c r="J409" s="6"/>
      <c r="M409" t="s">
        <v>664</v>
      </c>
      <c r="N409">
        <v>1</v>
      </c>
      <c r="O409">
        <v>0</v>
      </c>
      <c r="P409">
        <v>0</v>
      </c>
      <c r="Q409">
        <v>0</v>
      </c>
      <c r="R409" s="6">
        <v>1</v>
      </c>
      <c r="S409" s="6">
        <f t="shared" si="12"/>
        <v>2</v>
      </c>
      <c r="X409" s="6">
        <f t="shared" si="13"/>
        <v>408</v>
      </c>
      <c r="Y409">
        <v>408</v>
      </c>
    </row>
    <row r="410" spans="1:25" x14ac:dyDescent="0.35">
      <c r="A410" t="s">
        <v>8</v>
      </c>
      <c r="B410" t="s">
        <v>791</v>
      </c>
      <c r="C410" t="s">
        <v>10</v>
      </c>
      <c r="D410" t="s">
        <v>872</v>
      </c>
      <c r="E410" s="6" t="s">
        <v>2454</v>
      </c>
      <c r="F410" t="s">
        <v>929</v>
      </c>
      <c r="G410" s="6" t="s">
        <v>14</v>
      </c>
      <c r="H410" t="s">
        <v>899</v>
      </c>
      <c r="I410" t="s">
        <v>900</v>
      </c>
      <c r="J410" s="6"/>
      <c r="M410" t="s">
        <v>17</v>
      </c>
      <c r="N410">
        <v>1</v>
      </c>
      <c r="O410">
        <v>0</v>
      </c>
      <c r="P410">
        <v>0</v>
      </c>
      <c r="Q410">
        <v>0</v>
      </c>
      <c r="R410" s="6">
        <v>1</v>
      </c>
      <c r="S410" s="6">
        <f t="shared" si="12"/>
        <v>2</v>
      </c>
      <c r="X410" s="6">
        <f t="shared" si="13"/>
        <v>409</v>
      </c>
      <c r="Y410">
        <v>409</v>
      </c>
    </row>
    <row r="411" spans="1:25" x14ac:dyDescent="0.35">
      <c r="A411" t="s">
        <v>8</v>
      </c>
      <c r="B411" t="s">
        <v>791</v>
      </c>
      <c r="C411" t="s">
        <v>10</v>
      </c>
      <c r="D411" t="s">
        <v>872</v>
      </c>
      <c r="E411" s="6" t="s">
        <v>2454</v>
      </c>
      <c r="F411" t="s">
        <v>929</v>
      </c>
      <c r="G411" s="6" t="s">
        <v>14</v>
      </c>
      <c r="H411" t="s">
        <v>900</v>
      </c>
      <c r="I411" t="s">
        <v>900</v>
      </c>
      <c r="J411" s="6"/>
      <c r="M411" t="s">
        <v>17</v>
      </c>
      <c r="N411">
        <v>1</v>
      </c>
      <c r="O411">
        <v>0</v>
      </c>
      <c r="P411">
        <v>0</v>
      </c>
      <c r="Q411">
        <v>0</v>
      </c>
      <c r="R411" s="6">
        <v>1</v>
      </c>
      <c r="S411" s="6">
        <f t="shared" si="12"/>
        <v>2</v>
      </c>
      <c r="X411" s="6">
        <f t="shared" si="13"/>
        <v>410</v>
      </c>
      <c r="Y411">
        <v>410</v>
      </c>
    </row>
    <row r="412" spans="1:25" x14ac:dyDescent="0.35">
      <c r="A412" t="s">
        <v>8</v>
      </c>
      <c r="B412" t="s">
        <v>791</v>
      </c>
      <c r="C412" t="s">
        <v>44</v>
      </c>
      <c r="D412" t="s">
        <v>869</v>
      </c>
      <c r="E412" s="6" t="s">
        <v>2451</v>
      </c>
      <c r="F412" t="s">
        <v>931</v>
      </c>
      <c r="G412" s="6" t="s">
        <v>14</v>
      </c>
      <c r="H412" t="s">
        <v>680</v>
      </c>
      <c r="I412" t="s">
        <v>680</v>
      </c>
      <c r="J412" s="6" t="s">
        <v>1113</v>
      </c>
      <c r="M412" t="s">
        <v>17</v>
      </c>
      <c r="N412">
        <v>1</v>
      </c>
      <c r="O412">
        <v>0</v>
      </c>
      <c r="P412">
        <v>0</v>
      </c>
      <c r="Q412">
        <v>0</v>
      </c>
      <c r="R412" s="6">
        <v>1</v>
      </c>
      <c r="S412" s="6">
        <f t="shared" si="12"/>
        <v>2</v>
      </c>
      <c r="X412" s="6">
        <f t="shared" si="13"/>
        <v>411</v>
      </c>
      <c r="Y412">
        <v>411</v>
      </c>
    </row>
    <row r="413" spans="1:25" x14ac:dyDescent="0.35">
      <c r="A413" t="s">
        <v>8</v>
      </c>
      <c r="B413" t="s">
        <v>791</v>
      </c>
      <c r="C413" t="s">
        <v>44</v>
      </c>
      <c r="D413" t="s">
        <v>869</v>
      </c>
      <c r="E413" s="6" t="s">
        <v>2451</v>
      </c>
      <c r="F413" t="s">
        <v>931</v>
      </c>
      <c r="G413" s="6" t="s">
        <v>14</v>
      </c>
      <c r="H413" t="s">
        <v>172</v>
      </c>
      <c r="I413" t="s">
        <v>169</v>
      </c>
      <c r="J413" s="6"/>
      <c r="M413" t="s">
        <v>17</v>
      </c>
      <c r="N413">
        <v>0</v>
      </c>
      <c r="O413">
        <v>0</v>
      </c>
      <c r="P413">
        <v>0</v>
      </c>
      <c r="Q413">
        <v>1</v>
      </c>
      <c r="R413" s="6">
        <v>1</v>
      </c>
      <c r="S413" s="6">
        <f t="shared" si="12"/>
        <v>2</v>
      </c>
      <c r="X413" s="6">
        <f t="shared" si="13"/>
        <v>412</v>
      </c>
      <c r="Y413">
        <v>412</v>
      </c>
    </row>
    <row r="414" spans="1:25" x14ac:dyDescent="0.35">
      <c r="A414" t="s">
        <v>8</v>
      </c>
      <c r="B414" t="s">
        <v>791</v>
      </c>
      <c r="C414" t="s">
        <v>44</v>
      </c>
      <c r="D414" t="s">
        <v>869</v>
      </c>
      <c r="E414" s="6" t="s">
        <v>2451</v>
      </c>
      <c r="F414" t="s">
        <v>931</v>
      </c>
      <c r="G414" s="6" t="s">
        <v>14</v>
      </c>
      <c r="H414" t="s">
        <v>901</v>
      </c>
      <c r="I414" s="6" t="s">
        <v>2187</v>
      </c>
      <c r="J414" s="6"/>
      <c r="M414" t="s">
        <v>17</v>
      </c>
      <c r="N414">
        <v>1</v>
      </c>
      <c r="O414">
        <v>0</v>
      </c>
      <c r="P414">
        <v>0</v>
      </c>
      <c r="Q414">
        <v>0</v>
      </c>
      <c r="R414" s="6">
        <v>1</v>
      </c>
      <c r="S414" s="6">
        <f t="shared" si="12"/>
        <v>2</v>
      </c>
      <c r="X414" s="6">
        <f t="shared" si="13"/>
        <v>413</v>
      </c>
      <c r="Y414">
        <v>413</v>
      </c>
    </row>
    <row r="415" spans="1:25" x14ac:dyDescent="0.35">
      <c r="A415" t="s">
        <v>8</v>
      </c>
      <c r="B415" t="s">
        <v>791</v>
      </c>
      <c r="C415" t="s">
        <v>44</v>
      </c>
      <c r="D415" t="s">
        <v>870</v>
      </c>
      <c r="E415" s="6" t="s">
        <v>392</v>
      </c>
      <c r="F415" t="s">
        <v>701</v>
      </c>
      <c r="G415" s="6" t="s">
        <v>39</v>
      </c>
      <c r="H415" t="s">
        <v>680</v>
      </c>
      <c r="I415" t="s">
        <v>680</v>
      </c>
      <c r="J415" s="6" t="s">
        <v>1113</v>
      </c>
      <c r="M415" t="s">
        <v>17</v>
      </c>
      <c r="N415">
        <v>1</v>
      </c>
      <c r="O415">
        <v>0</v>
      </c>
      <c r="P415">
        <v>0</v>
      </c>
      <c r="Q415">
        <v>0</v>
      </c>
      <c r="R415" s="6">
        <v>1</v>
      </c>
      <c r="S415" s="6">
        <f t="shared" si="12"/>
        <v>2</v>
      </c>
      <c r="X415" s="6">
        <f t="shared" si="13"/>
        <v>414</v>
      </c>
      <c r="Y415">
        <v>414</v>
      </c>
    </row>
    <row r="416" spans="1:25" x14ac:dyDescent="0.35">
      <c r="A416" t="s">
        <v>8</v>
      </c>
      <c r="B416" t="s">
        <v>791</v>
      </c>
      <c r="C416" t="s">
        <v>44</v>
      </c>
      <c r="D416" t="s">
        <v>870</v>
      </c>
      <c r="E416" s="6" t="s">
        <v>392</v>
      </c>
      <c r="F416" t="s">
        <v>701</v>
      </c>
      <c r="G416" s="6" t="s">
        <v>39</v>
      </c>
      <c r="H416" t="s">
        <v>902</v>
      </c>
      <c r="I416" s="6" t="s">
        <v>933</v>
      </c>
      <c r="J416" s="6"/>
      <c r="M416" t="s">
        <v>17</v>
      </c>
      <c r="N416">
        <v>1</v>
      </c>
      <c r="O416">
        <v>0</v>
      </c>
      <c r="P416">
        <v>0</v>
      </c>
      <c r="Q416">
        <v>0</v>
      </c>
      <c r="R416" s="6">
        <v>1</v>
      </c>
      <c r="S416" s="6">
        <f t="shared" si="12"/>
        <v>2</v>
      </c>
      <c r="X416" s="6">
        <f t="shared" si="13"/>
        <v>415</v>
      </c>
      <c r="Y416">
        <v>415</v>
      </c>
    </row>
    <row r="417" spans="1:25" x14ac:dyDescent="0.35">
      <c r="A417" t="s">
        <v>8</v>
      </c>
      <c r="B417" t="s">
        <v>791</v>
      </c>
      <c r="C417" t="s">
        <v>44</v>
      </c>
      <c r="D417" t="s">
        <v>871</v>
      </c>
      <c r="E417" s="6" t="s">
        <v>2451</v>
      </c>
      <c r="F417" t="s">
        <v>34</v>
      </c>
      <c r="G417" s="6" t="s">
        <v>39</v>
      </c>
      <c r="H417" t="s">
        <v>903</v>
      </c>
      <c r="I417" t="s">
        <v>399</v>
      </c>
      <c r="J417" s="6"/>
      <c r="M417" t="s">
        <v>42</v>
      </c>
      <c r="N417">
        <v>0</v>
      </c>
      <c r="O417">
        <v>0</v>
      </c>
      <c r="P417">
        <v>1</v>
      </c>
      <c r="Q417">
        <v>0</v>
      </c>
      <c r="R417" s="6">
        <v>1</v>
      </c>
      <c r="S417" s="6">
        <f t="shared" si="12"/>
        <v>2</v>
      </c>
      <c r="X417" s="6">
        <f t="shared" si="13"/>
        <v>416</v>
      </c>
      <c r="Y417">
        <v>416</v>
      </c>
    </row>
    <row r="418" spans="1:25" x14ac:dyDescent="0.35">
      <c r="A418" t="s">
        <v>8</v>
      </c>
      <c r="B418" t="s">
        <v>791</v>
      </c>
      <c r="C418" t="s">
        <v>44</v>
      </c>
      <c r="D418" t="s">
        <v>871</v>
      </c>
      <c r="E418" s="6" t="s">
        <v>2451</v>
      </c>
      <c r="F418" t="s">
        <v>34</v>
      </c>
      <c r="G418" s="6" t="s">
        <v>39</v>
      </c>
      <c r="H418" t="s">
        <v>904</v>
      </c>
      <c r="I418" s="6" t="s">
        <v>762</v>
      </c>
      <c r="J418" t="s">
        <v>762</v>
      </c>
      <c r="M418" t="s">
        <v>17</v>
      </c>
      <c r="N418">
        <v>1</v>
      </c>
      <c r="O418">
        <v>0</v>
      </c>
      <c r="P418">
        <v>0</v>
      </c>
      <c r="Q418">
        <v>0</v>
      </c>
      <c r="R418" s="6">
        <v>1</v>
      </c>
      <c r="S418" s="6">
        <f t="shared" si="12"/>
        <v>2</v>
      </c>
      <c r="X418" s="6">
        <f t="shared" si="13"/>
        <v>417</v>
      </c>
      <c r="Y418">
        <v>417</v>
      </c>
    </row>
    <row r="419" spans="1:25" x14ac:dyDescent="0.35">
      <c r="A419" t="s">
        <v>8</v>
      </c>
      <c r="B419" t="s">
        <v>791</v>
      </c>
      <c r="C419" t="s">
        <v>44</v>
      </c>
      <c r="D419" t="s">
        <v>114</v>
      </c>
      <c r="E419" s="6" t="s">
        <v>12</v>
      </c>
      <c r="F419" t="s">
        <v>704</v>
      </c>
      <c r="G419" s="6" t="s">
        <v>39</v>
      </c>
      <c r="H419" t="s">
        <v>591</v>
      </c>
      <c r="I419" t="s">
        <v>591</v>
      </c>
      <c r="J419" s="6"/>
      <c r="M419" s="6" t="s">
        <v>17</v>
      </c>
      <c r="N419" s="6">
        <v>1</v>
      </c>
      <c r="O419" s="6">
        <v>0</v>
      </c>
      <c r="P419" s="6">
        <v>0</v>
      </c>
      <c r="Q419" s="6">
        <v>1</v>
      </c>
      <c r="R419" s="6">
        <v>1</v>
      </c>
      <c r="S419" s="6">
        <f t="shared" si="12"/>
        <v>3</v>
      </c>
      <c r="X419" s="6">
        <f t="shared" si="13"/>
        <v>418</v>
      </c>
      <c r="Y419">
        <v>418</v>
      </c>
    </row>
    <row r="420" spans="1:25" x14ac:dyDescent="0.35">
      <c r="A420" t="s">
        <v>8</v>
      </c>
      <c r="B420" t="s">
        <v>791</v>
      </c>
      <c r="C420" t="s">
        <v>44</v>
      </c>
      <c r="D420" t="s">
        <v>114</v>
      </c>
      <c r="E420" s="6" t="s">
        <v>12</v>
      </c>
      <c r="F420" t="s">
        <v>704</v>
      </c>
      <c r="G420" s="6" t="s">
        <v>39</v>
      </c>
      <c r="H420" t="s">
        <v>680</v>
      </c>
      <c r="I420" t="s">
        <v>680</v>
      </c>
      <c r="J420" s="6" t="s">
        <v>1113</v>
      </c>
      <c r="M420" t="s">
        <v>17</v>
      </c>
      <c r="N420">
        <v>1</v>
      </c>
      <c r="O420">
        <v>0</v>
      </c>
      <c r="P420">
        <v>0</v>
      </c>
      <c r="Q420">
        <v>0</v>
      </c>
      <c r="R420" s="6">
        <v>1</v>
      </c>
      <c r="S420" s="6">
        <f t="shared" si="12"/>
        <v>2</v>
      </c>
      <c r="X420" s="6">
        <f t="shared" si="13"/>
        <v>419</v>
      </c>
      <c r="Y420">
        <v>419</v>
      </c>
    </row>
    <row r="421" spans="1:25" x14ac:dyDescent="0.35">
      <c r="A421" t="s">
        <v>8</v>
      </c>
      <c r="B421" t="s">
        <v>791</v>
      </c>
      <c r="C421" t="s">
        <v>44</v>
      </c>
      <c r="D421" t="s">
        <v>872</v>
      </c>
      <c r="E421" s="6" t="s">
        <v>2454</v>
      </c>
      <c r="F421" t="s">
        <v>929</v>
      </c>
      <c r="G421" s="6" t="s">
        <v>14</v>
      </c>
      <c r="H421" t="s">
        <v>905</v>
      </c>
      <c r="I421" t="s">
        <v>932</v>
      </c>
      <c r="J421" s="6" t="s">
        <v>2513</v>
      </c>
      <c r="M421" t="s">
        <v>17</v>
      </c>
      <c r="N421">
        <v>0</v>
      </c>
      <c r="O421">
        <v>0</v>
      </c>
      <c r="P421">
        <v>0</v>
      </c>
      <c r="Q421">
        <v>1</v>
      </c>
      <c r="R421" s="6">
        <v>1</v>
      </c>
      <c r="S421" s="6">
        <f t="shared" si="12"/>
        <v>2</v>
      </c>
      <c r="X421" s="6">
        <f t="shared" si="13"/>
        <v>420</v>
      </c>
      <c r="Y421">
        <v>420</v>
      </c>
    </row>
    <row r="422" spans="1:25" x14ac:dyDescent="0.35">
      <c r="A422" t="s">
        <v>8</v>
      </c>
      <c r="B422" t="s">
        <v>791</v>
      </c>
      <c r="C422" t="s">
        <v>44</v>
      </c>
      <c r="D422" t="s">
        <v>872</v>
      </c>
      <c r="E422" s="6" t="s">
        <v>2454</v>
      </c>
      <c r="F422" t="s">
        <v>929</v>
      </c>
      <c r="G422" s="6" t="s">
        <v>14</v>
      </c>
      <c r="H422" t="s">
        <v>930</v>
      </c>
      <c r="J422" s="6"/>
      <c r="N422">
        <v>0</v>
      </c>
      <c r="O422">
        <v>0</v>
      </c>
      <c r="P422">
        <v>0</v>
      </c>
      <c r="Q422">
        <v>0</v>
      </c>
      <c r="R422" s="6">
        <v>1</v>
      </c>
      <c r="S422" s="6">
        <f t="shared" si="12"/>
        <v>1</v>
      </c>
      <c r="X422" s="6">
        <f t="shared" si="13"/>
        <v>421</v>
      </c>
      <c r="Y422">
        <v>421</v>
      </c>
    </row>
    <row r="423" spans="1:25" x14ac:dyDescent="0.35">
      <c r="A423" t="s">
        <v>8</v>
      </c>
      <c r="B423" t="s">
        <v>791</v>
      </c>
      <c r="C423" t="s">
        <v>44</v>
      </c>
      <c r="D423" t="s">
        <v>872</v>
      </c>
      <c r="E423" s="6" t="s">
        <v>2454</v>
      </c>
      <c r="F423" t="s">
        <v>929</v>
      </c>
      <c r="G423" s="6" t="s">
        <v>14</v>
      </c>
      <c r="H423" t="s">
        <v>172</v>
      </c>
      <c r="I423" t="s">
        <v>169</v>
      </c>
      <c r="J423" s="6"/>
      <c r="M423" t="s">
        <v>17</v>
      </c>
      <c r="N423">
        <v>0</v>
      </c>
      <c r="O423">
        <v>0</v>
      </c>
      <c r="P423">
        <v>0</v>
      </c>
      <c r="Q423">
        <v>1</v>
      </c>
      <c r="R423" s="6">
        <v>1</v>
      </c>
      <c r="S423" s="6">
        <f t="shared" si="12"/>
        <v>2</v>
      </c>
      <c r="X423" s="6">
        <f t="shared" si="13"/>
        <v>422</v>
      </c>
      <c r="Y423">
        <v>422</v>
      </c>
    </row>
    <row r="424" spans="1:25" x14ac:dyDescent="0.35">
      <c r="A424" t="s">
        <v>8</v>
      </c>
      <c r="B424" t="s">
        <v>791</v>
      </c>
      <c r="C424" t="s">
        <v>48</v>
      </c>
      <c r="D424" t="s">
        <v>870</v>
      </c>
      <c r="E424" s="6" t="s">
        <v>392</v>
      </c>
      <c r="F424" t="s">
        <v>701</v>
      </c>
      <c r="G424" s="6" t="s">
        <v>39</v>
      </c>
      <c r="H424" t="s">
        <v>906</v>
      </c>
      <c r="I424" t="s">
        <v>2182</v>
      </c>
      <c r="M424" t="s">
        <v>42</v>
      </c>
      <c r="N424">
        <v>0</v>
      </c>
      <c r="O424">
        <v>1</v>
      </c>
      <c r="P424">
        <v>0</v>
      </c>
      <c r="Q424">
        <v>0</v>
      </c>
      <c r="R424" s="6">
        <v>1</v>
      </c>
      <c r="S424" s="6">
        <f t="shared" si="12"/>
        <v>2</v>
      </c>
      <c r="X424" s="6">
        <f t="shared" si="13"/>
        <v>423</v>
      </c>
      <c r="Y424">
        <v>423</v>
      </c>
    </row>
    <row r="425" spans="1:25" x14ac:dyDescent="0.35">
      <c r="A425" t="s">
        <v>8</v>
      </c>
      <c r="B425" t="s">
        <v>791</v>
      </c>
      <c r="C425" t="s">
        <v>48</v>
      </c>
      <c r="D425" t="s">
        <v>870</v>
      </c>
      <c r="E425" s="6" t="s">
        <v>392</v>
      </c>
      <c r="F425" t="s">
        <v>701</v>
      </c>
      <c r="G425" s="6" t="s">
        <v>39</v>
      </c>
      <c r="H425" t="s">
        <v>907</v>
      </c>
      <c r="I425" t="s">
        <v>790</v>
      </c>
      <c r="J425" s="6" t="s">
        <v>790</v>
      </c>
      <c r="M425" t="s">
        <v>42</v>
      </c>
      <c r="N425">
        <v>0</v>
      </c>
      <c r="O425">
        <v>1</v>
      </c>
      <c r="P425">
        <v>0</v>
      </c>
      <c r="Q425" s="6">
        <v>1</v>
      </c>
      <c r="R425" s="6">
        <v>1</v>
      </c>
      <c r="S425" s="6">
        <f t="shared" si="12"/>
        <v>3</v>
      </c>
      <c r="X425" s="6">
        <f t="shared" si="13"/>
        <v>424</v>
      </c>
      <c r="Y425">
        <v>424</v>
      </c>
    </row>
    <row r="426" spans="1:25" x14ac:dyDescent="0.35">
      <c r="A426" t="s">
        <v>8</v>
      </c>
      <c r="B426" t="s">
        <v>791</v>
      </c>
      <c r="C426" t="s">
        <v>48</v>
      </c>
      <c r="D426" t="s">
        <v>870</v>
      </c>
      <c r="E426" s="6" t="s">
        <v>392</v>
      </c>
      <c r="F426" t="s">
        <v>701</v>
      </c>
      <c r="G426" s="6" t="s">
        <v>39</v>
      </c>
      <c r="H426" t="s">
        <v>908</v>
      </c>
      <c r="I426" t="s">
        <v>941</v>
      </c>
      <c r="J426" s="6"/>
      <c r="M426" t="s">
        <v>42</v>
      </c>
      <c r="N426">
        <v>0</v>
      </c>
      <c r="O426">
        <v>1</v>
      </c>
      <c r="P426">
        <v>0</v>
      </c>
      <c r="Q426">
        <v>0</v>
      </c>
      <c r="R426" s="6">
        <v>1</v>
      </c>
      <c r="S426" s="6">
        <f t="shared" si="12"/>
        <v>2</v>
      </c>
      <c r="X426" s="6">
        <f t="shared" si="13"/>
        <v>425</v>
      </c>
      <c r="Y426">
        <v>425</v>
      </c>
    </row>
    <row r="427" spans="1:25" x14ac:dyDescent="0.35">
      <c r="A427" t="s">
        <v>8</v>
      </c>
      <c r="B427" t="s">
        <v>791</v>
      </c>
      <c r="C427" t="s">
        <v>48</v>
      </c>
      <c r="D427" s="6" t="s">
        <v>870</v>
      </c>
      <c r="E427" s="6" t="s">
        <v>392</v>
      </c>
      <c r="F427" t="s">
        <v>701</v>
      </c>
      <c r="G427" s="6" t="s">
        <v>39</v>
      </c>
      <c r="H427" t="s">
        <v>909</v>
      </c>
      <c r="I427" t="s">
        <v>942</v>
      </c>
      <c r="J427" s="6"/>
      <c r="M427" t="s">
        <v>42</v>
      </c>
      <c r="N427">
        <v>0</v>
      </c>
      <c r="O427">
        <v>1</v>
      </c>
      <c r="P427">
        <v>0</v>
      </c>
      <c r="Q427">
        <v>0</v>
      </c>
      <c r="R427" s="6">
        <v>1</v>
      </c>
      <c r="S427" s="6">
        <f t="shared" si="12"/>
        <v>2</v>
      </c>
      <c r="X427" s="6">
        <f t="shared" si="13"/>
        <v>426</v>
      </c>
      <c r="Y427">
        <v>426</v>
      </c>
    </row>
    <row r="428" spans="1:25" x14ac:dyDescent="0.35">
      <c r="A428" t="s">
        <v>8</v>
      </c>
      <c r="B428" t="s">
        <v>791</v>
      </c>
      <c r="C428" t="s">
        <v>48</v>
      </c>
      <c r="D428" s="6" t="s">
        <v>871</v>
      </c>
      <c r="E428" s="6" t="s">
        <v>2451</v>
      </c>
      <c r="F428" t="s">
        <v>34</v>
      </c>
      <c r="G428" s="6" t="s">
        <v>39</v>
      </c>
      <c r="H428" t="s">
        <v>910</v>
      </c>
      <c r="I428" t="s">
        <v>910</v>
      </c>
      <c r="J428" s="6" t="s">
        <v>790</v>
      </c>
      <c r="M428" t="s">
        <v>42</v>
      </c>
      <c r="N428">
        <v>0</v>
      </c>
      <c r="O428">
        <v>1</v>
      </c>
      <c r="P428">
        <v>0</v>
      </c>
      <c r="Q428">
        <v>0</v>
      </c>
      <c r="R428" s="6">
        <v>1</v>
      </c>
      <c r="S428" s="6">
        <f t="shared" si="12"/>
        <v>2</v>
      </c>
      <c r="X428" s="6">
        <f t="shared" si="13"/>
        <v>427</v>
      </c>
      <c r="Y428">
        <v>427</v>
      </c>
    </row>
    <row r="429" spans="1:25" x14ac:dyDescent="0.35">
      <c r="A429" t="s">
        <v>8</v>
      </c>
      <c r="B429" t="s">
        <v>791</v>
      </c>
      <c r="C429" t="s">
        <v>48</v>
      </c>
      <c r="D429" s="6" t="s">
        <v>912</v>
      </c>
      <c r="E429" s="6" t="s">
        <v>392</v>
      </c>
      <c r="H429" t="s">
        <v>209</v>
      </c>
      <c r="I429" t="s">
        <v>209</v>
      </c>
      <c r="J429" s="6"/>
      <c r="M429" t="s">
        <v>42</v>
      </c>
      <c r="N429">
        <v>0</v>
      </c>
      <c r="O429">
        <v>1</v>
      </c>
      <c r="P429">
        <v>0</v>
      </c>
      <c r="Q429">
        <v>0</v>
      </c>
      <c r="R429" s="6">
        <v>1</v>
      </c>
      <c r="S429" s="6">
        <f t="shared" si="12"/>
        <v>2</v>
      </c>
      <c r="X429" s="6">
        <f t="shared" si="13"/>
        <v>428</v>
      </c>
      <c r="Y429">
        <v>428</v>
      </c>
    </row>
    <row r="430" spans="1:25" x14ac:dyDescent="0.35">
      <c r="A430" t="s">
        <v>8</v>
      </c>
      <c r="B430" t="s">
        <v>791</v>
      </c>
      <c r="C430" t="s">
        <v>48</v>
      </c>
      <c r="D430" s="6" t="s">
        <v>912</v>
      </c>
      <c r="E430" s="6" t="s">
        <v>392</v>
      </c>
      <c r="H430" t="s">
        <v>911</v>
      </c>
      <c r="I430" t="s">
        <v>911</v>
      </c>
      <c r="J430" s="6"/>
      <c r="M430" t="s">
        <v>42</v>
      </c>
      <c r="N430">
        <v>0</v>
      </c>
      <c r="O430">
        <v>1</v>
      </c>
      <c r="P430">
        <v>0</v>
      </c>
      <c r="Q430">
        <v>0</v>
      </c>
      <c r="R430" s="6">
        <v>1</v>
      </c>
      <c r="S430" s="6">
        <f t="shared" si="12"/>
        <v>2</v>
      </c>
      <c r="X430" s="6">
        <f t="shared" si="13"/>
        <v>429</v>
      </c>
      <c r="Y430">
        <v>429</v>
      </c>
    </row>
    <row r="431" spans="1:25" x14ac:dyDescent="0.35">
      <c r="A431" t="s">
        <v>8</v>
      </c>
      <c r="B431" t="s">
        <v>791</v>
      </c>
      <c r="C431" t="s">
        <v>48</v>
      </c>
      <c r="D431" t="s">
        <v>912</v>
      </c>
      <c r="E431" s="6" t="s">
        <v>392</v>
      </c>
      <c r="H431" t="s">
        <v>873</v>
      </c>
      <c r="I431" t="s">
        <v>873</v>
      </c>
      <c r="J431" s="6"/>
      <c r="M431" t="s">
        <v>42</v>
      </c>
      <c r="N431">
        <v>0</v>
      </c>
      <c r="O431">
        <v>1</v>
      </c>
      <c r="P431">
        <v>0</v>
      </c>
      <c r="Q431">
        <v>0</v>
      </c>
      <c r="R431" s="6">
        <v>1</v>
      </c>
      <c r="S431" s="6">
        <f t="shared" si="12"/>
        <v>2</v>
      </c>
      <c r="X431" s="6">
        <f t="shared" si="13"/>
        <v>430</v>
      </c>
      <c r="Y431">
        <v>430</v>
      </c>
    </row>
    <row r="432" spans="1:25" x14ac:dyDescent="0.35">
      <c r="A432" t="s">
        <v>8</v>
      </c>
      <c r="B432" t="s">
        <v>791</v>
      </c>
      <c r="C432" t="s">
        <v>48</v>
      </c>
      <c r="D432" t="s">
        <v>912</v>
      </c>
      <c r="E432" s="6" t="s">
        <v>392</v>
      </c>
      <c r="H432" t="s">
        <v>313</v>
      </c>
      <c r="I432" t="s">
        <v>313</v>
      </c>
      <c r="J432" s="6"/>
      <c r="M432" t="s">
        <v>42</v>
      </c>
      <c r="N432">
        <v>0</v>
      </c>
      <c r="O432">
        <v>1</v>
      </c>
      <c r="P432">
        <v>0</v>
      </c>
      <c r="Q432">
        <v>0</v>
      </c>
      <c r="R432" s="6">
        <v>1</v>
      </c>
      <c r="S432" s="6">
        <f t="shared" si="12"/>
        <v>2</v>
      </c>
      <c r="X432" s="6">
        <f t="shared" si="13"/>
        <v>431</v>
      </c>
      <c r="Y432">
        <v>431</v>
      </c>
    </row>
    <row r="433" spans="1:25" ht="29" x14ac:dyDescent="0.35">
      <c r="A433" t="s">
        <v>8</v>
      </c>
      <c r="B433" t="s">
        <v>791</v>
      </c>
      <c r="C433" t="s">
        <v>48</v>
      </c>
      <c r="D433" s="6" t="s">
        <v>912</v>
      </c>
      <c r="E433" s="6" t="s">
        <v>392</v>
      </c>
      <c r="H433" s="6" t="s">
        <v>50</v>
      </c>
      <c r="I433" s="6" t="s">
        <v>50</v>
      </c>
      <c r="J433" s="6" t="s">
        <v>790</v>
      </c>
      <c r="L433" s="6"/>
      <c r="M433" s="6" t="s">
        <v>42</v>
      </c>
      <c r="N433">
        <v>0</v>
      </c>
      <c r="O433">
        <v>1</v>
      </c>
      <c r="P433">
        <v>0</v>
      </c>
      <c r="Q433">
        <v>0</v>
      </c>
      <c r="R433" s="6">
        <v>1</v>
      </c>
      <c r="S433" s="6">
        <f t="shared" si="12"/>
        <v>2</v>
      </c>
      <c r="X433" s="6">
        <f t="shared" si="13"/>
        <v>432</v>
      </c>
      <c r="Y433">
        <v>432</v>
      </c>
    </row>
    <row r="434" spans="1:25" s="6" customFormat="1" ht="101.5" x14ac:dyDescent="0.35">
      <c r="A434" s="6" t="s">
        <v>8</v>
      </c>
      <c r="B434" s="6" t="s">
        <v>791</v>
      </c>
      <c r="C434" s="6" t="s">
        <v>913</v>
      </c>
      <c r="D434" s="6" t="s">
        <v>870</v>
      </c>
      <c r="E434" s="6" t="s">
        <v>392</v>
      </c>
      <c r="F434" s="6" t="s">
        <v>701</v>
      </c>
      <c r="G434" s="6" t="s">
        <v>39</v>
      </c>
      <c r="H434" s="6" t="s">
        <v>914</v>
      </c>
      <c r="I434" s="6" t="s">
        <v>503</v>
      </c>
      <c r="M434" s="6" t="s">
        <v>42</v>
      </c>
      <c r="N434" s="6">
        <v>0</v>
      </c>
      <c r="O434" s="6">
        <v>1</v>
      </c>
      <c r="P434" s="6">
        <v>0</v>
      </c>
      <c r="Q434" s="6">
        <v>0</v>
      </c>
      <c r="R434" s="6">
        <v>1</v>
      </c>
      <c r="S434" s="6">
        <f t="shared" si="12"/>
        <v>2</v>
      </c>
      <c r="X434" s="6">
        <f t="shared" si="13"/>
        <v>433</v>
      </c>
      <c r="Y434" s="6">
        <v>433</v>
      </c>
    </row>
    <row r="435" spans="1:25" x14ac:dyDescent="0.35">
      <c r="A435" t="s">
        <v>8</v>
      </c>
      <c r="B435" t="s">
        <v>791</v>
      </c>
      <c r="C435" t="s">
        <v>913</v>
      </c>
      <c r="D435" s="6" t="s">
        <v>870</v>
      </c>
      <c r="E435" s="6" t="s">
        <v>392</v>
      </c>
      <c r="F435" t="s">
        <v>701</v>
      </c>
      <c r="G435" s="6" t="s">
        <v>39</v>
      </c>
      <c r="H435" s="6" t="s">
        <v>914</v>
      </c>
      <c r="I435" s="6" t="s">
        <v>934</v>
      </c>
      <c r="L435" s="6"/>
      <c r="M435" s="6" t="s">
        <v>42</v>
      </c>
      <c r="N435">
        <v>0</v>
      </c>
      <c r="O435">
        <v>1</v>
      </c>
      <c r="P435">
        <v>0</v>
      </c>
      <c r="Q435" s="6">
        <v>1</v>
      </c>
      <c r="R435" s="6">
        <v>1</v>
      </c>
      <c r="S435" s="6">
        <f t="shared" si="12"/>
        <v>3</v>
      </c>
      <c r="X435" s="6">
        <f t="shared" si="13"/>
        <v>434</v>
      </c>
      <c r="Y435">
        <v>434</v>
      </c>
    </row>
    <row r="436" spans="1:25" x14ac:dyDescent="0.35">
      <c r="A436" t="s">
        <v>8</v>
      </c>
      <c r="B436" t="s">
        <v>791</v>
      </c>
      <c r="C436" t="s">
        <v>913</v>
      </c>
      <c r="D436" t="s">
        <v>870</v>
      </c>
      <c r="E436" s="6" t="s">
        <v>392</v>
      </c>
      <c r="F436" t="s">
        <v>701</v>
      </c>
      <c r="G436" s="6" t="s">
        <v>39</v>
      </c>
      <c r="H436" t="s">
        <v>257</v>
      </c>
      <c r="I436" t="s">
        <v>85</v>
      </c>
      <c r="M436" t="s">
        <v>42</v>
      </c>
      <c r="N436">
        <v>0</v>
      </c>
      <c r="O436">
        <v>0</v>
      </c>
      <c r="P436">
        <v>1</v>
      </c>
      <c r="Q436">
        <v>0</v>
      </c>
      <c r="R436" s="6">
        <v>1</v>
      </c>
      <c r="S436" s="6">
        <f t="shared" si="12"/>
        <v>2</v>
      </c>
      <c r="X436" s="6">
        <f t="shared" si="13"/>
        <v>435</v>
      </c>
      <c r="Y436">
        <v>435</v>
      </c>
    </row>
    <row r="437" spans="1:25" x14ac:dyDescent="0.35">
      <c r="A437" t="s">
        <v>8</v>
      </c>
      <c r="B437" t="s">
        <v>791</v>
      </c>
      <c r="C437" t="s">
        <v>913</v>
      </c>
      <c r="D437" t="s">
        <v>870</v>
      </c>
      <c r="E437" s="6" t="s">
        <v>392</v>
      </c>
      <c r="F437" t="s">
        <v>701</v>
      </c>
      <c r="G437" s="6" t="s">
        <v>39</v>
      </c>
      <c r="H437" t="s">
        <v>915</v>
      </c>
      <c r="I437" t="s">
        <v>461</v>
      </c>
      <c r="J437" s="6"/>
      <c r="M437" t="s">
        <v>42</v>
      </c>
      <c r="N437">
        <v>0</v>
      </c>
      <c r="O437">
        <v>0</v>
      </c>
      <c r="P437">
        <v>1</v>
      </c>
      <c r="Q437">
        <v>0</v>
      </c>
      <c r="R437" s="6">
        <v>1</v>
      </c>
      <c r="S437" s="6">
        <f t="shared" si="12"/>
        <v>2</v>
      </c>
      <c r="X437" s="6">
        <f t="shared" si="13"/>
        <v>436</v>
      </c>
      <c r="Y437">
        <v>436</v>
      </c>
    </row>
    <row r="438" spans="1:25" x14ac:dyDescent="0.35">
      <c r="A438" t="s">
        <v>8</v>
      </c>
      <c r="B438" t="s">
        <v>791</v>
      </c>
      <c r="C438" t="s">
        <v>913</v>
      </c>
      <c r="D438" t="s">
        <v>871</v>
      </c>
      <c r="E438" s="6" t="s">
        <v>2451</v>
      </c>
      <c r="F438" t="s">
        <v>34</v>
      </c>
      <c r="G438" s="6" t="s">
        <v>39</v>
      </c>
      <c r="H438" t="s">
        <v>333</v>
      </c>
      <c r="I438" t="s">
        <v>333</v>
      </c>
      <c r="J438" s="6"/>
      <c r="M438" t="s">
        <v>42</v>
      </c>
      <c r="N438">
        <v>0</v>
      </c>
      <c r="O438">
        <v>0</v>
      </c>
      <c r="P438">
        <v>1</v>
      </c>
      <c r="Q438">
        <v>0</v>
      </c>
      <c r="R438" s="6">
        <v>1</v>
      </c>
      <c r="S438" s="6">
        <f t="shared" si="12"/>
        <v>2</v>
      </c>
      <c r="X438" s="6">
        <f t="shared" si="13"/>
        <v>437</v>
      </c>
      <c r="Y438">
        <v>437</v>
      </c>
    </row>
    <row r="439" spans="1:25" x14ac:dyDescent="0.35">
      <c r="A439" t="s">
        <v>8</v>
      </c>
      <c r="B439" t="s">
        <v>791</v>
      </c>
      <c r="C439" t="s">
        <v>913</v>
      </c>
      <c r="D439" t="s">
        <v>871</v>
      </c>
      <c r="E439" s="6" t="s">
        <v>2451</v>
      </c>
      <c r="F439" t="s">
        <v>34</v>
      </c>
      <c r="G439" s="6" t="s">
        <v>39</v>
      </c>
      <c r="H439" t="s">
        <v>647</v>
      </c>
      <c r="I439" t="s">
        <v>647</v>
      </c>
      <c r="J439" s="6"/>
      <c r="M439" t="s">
        <v>42</v>
      </c>
      <c r="N439">
        <v>0</v>
      </c>
      <c r="O439">
        <v>0</v>
      </c>
      <c r="P439">
        <v>1</v>
      </c>
      <c r="Q439">
        <v>0</v>
      </c>
      <c r="R439" s="6">
        <v>1</v>
      </c>
      <c r="S439" s="6">
        <f t="shared" si="12"/>
        <v>2</v>
      </c>
      <c r="X439" s="6">
        <f t="shared" si="13"/>
        <v>438</v>
      </c>
      <c r="Y439">
        <v>438</v>
      </c>
    </row>
    <row r="440" spans="1:25" x14ac:dyDescent="0.35">
      <c r="A440" t="s">
        <v>8</v>
      </c>
      <c r="B440" t="s">
        <v>791</v>
      </c>
      <c r="C440" t="s">
        <v>913</v>
      </c>
      <c r="D440" t="s">
        <v>871</v>
      </c>
      <c r="E440" s="6" t="s">
        <v>2451</v>
      </c>
      <c r="F440" t="s">
        <v>34</v>
      </c>
      <c r="G440" s="6" t="s">
        <v>39</v>
      </c>
      <c r="H440" t="s">
        <v>322</v>
      </c>
      <c r="I440" t="s">
        <v>322</v>
      </c>
      <c r="J440" s="6"/>
      <c r="M440" t="s">
        <v>42</v>
      </c>
      <c r="N440">
        <v>0</v>
      </c>
      <c r="O440">
        <v>0</v>
      </c>
      <c r="P440">
        <v>1</v>
      </c>
      <c r="Q440">
        <v>0</v>
      </c>
      <c r="R440" s="6">
        <v>1</v>
      </c>
      <c r="S440" s="6">
        <f t="shared" si="12"/>
        <v>2</v>
      </c>
      <c r="X440" s="6">
        <f t="shared" si="13"/>
        <v>439</v>
      </c>
      <c r="Y440">
        <v>439</v>
      </c>
    </row>
    <row r="441" spans="1:25" x14ac:dyDescent="0.35">
      <c r="A441" t="s">
        <v>8</v>
      </c>
      <c r="B441" t="s">
        <v>791</v>
      </c>
      <c r="C441" t="s">
        <v>913</v>
      </c>
      <c r="D441" t="s">
        <v>114</v>
      </c>
      <c r="E441" s="6" t="s">
        <v>12</v>
      </c>
      <c r="F441" t="s">
        <v>704</v>
      </c>
      <c r="G441" s="6" t="s">
        <v>39</v>
      </c>
      <c r="H441" t="s">
        <v>916</v>
      </c>
      <c r="I441" t="s">
        <v>943</v>
      </c>
      <c r="J441" s="6"/>
      <c r="M441" t="s">
        <v>42</v>
      </c>
      <c r="N441">
        <v>0</v>
      </c>
      <c r="O441">
        <v>1</v>
      </c>
      <c r="P441">
        <v>0</v>
      </c>
      <c r="Q441">
        <v>0</v>
      </c>
      <c r="R441" s="6">
        <v>1</v>
      </c>
      <c r="S441" s="6">
        <f t="shared" si="12"/>
        <v>2</v>
      </c>
      <c r="X441" s="6">
        <f t="shared" si="13"/>
        <v>440</v>
      </c>
      <c r="Y441">
        <v>440</v>
      </c>
    </row>
    <row r="442" spans="1:25" x14ac:dyDescent="0.35">
      <c r="A442" t="s">
        <v>8</v>
      </c>
      <c r="B442" t="s">
        <v>791</v>
      </c>
      <c r="C442" t="s">
        <v>913</v>
      </c>
      <c r="D442" t="s">
        <v>912</v>
      </c>
      <c r="E442" s="6" t="s">
        <v>392</v>
      </c>
      <c r="H442" t="s">
        <v>917</v>
      </c>
      <c r="I442" t="s">
        <v>917</v>
      </c>
      <c r="J442" s="6" t="s">
        <v>180</v>
      </c>
      <c r="M442" t="s">
        <v>42</v>
      </c>
      <c r="N442">
        <v>0</v>
      </c>
      <c r="O442">
        <v>0</v>
      </c>
      <c r="P442">
        <v>1</v>
      </c>
      <c r="Q442">
        <v>0</v>
      </c>
      <c r="R442" s="6">
        <v>1</v>
      </c>
      <c r="S442" s="6">
        <f t="shared" si="12"/>
        <v>2</v>
      </c>
      <c r="X442" s="6">
        <f t="shared" si="13"/>
        <v>441</v>
      </c>
      <c r="Y442">
        <v>441</v>
      </c>
    </row>
    <row r="443" spans="1:25" x14ac:dyDescent="0.35">
      <c r="A443" t="s">
        <v>8</v>
      </c>
      <c r="B443" t="s">
        <v>791</v>
      </c>
      <c r="C443" t="s">
        <v>913</v>
      </c>
      <c r="D443" t="s">
        <v>912</v>
      </c>
      <c r="E443" s="6" t="s">
        <v>392</v>
      </c>
      <c r="H443" t="s">
        <v>865</v>
      </c>
      <c r="I443" t="s">
        <v>865</v>
      </c>
      <c r="J443" s="6"/>
      <c r="M443" t="s">
        <v>42</v>
      </c>
      <c r="N443">
        <v>0</v>
      </c>
      <c r="O443">
        <v>0</v>
      </c>
      <c r="P443">
        <v>1</v>
      </c>
      <c r="Q443">
        <v>0</v>
      </c>
      <c r="R443" s="6">
        <v>1</v>
      </c>
      <c r="S443" s="6">
        <f t="shared" si="12"/>
        <v>2</v>
      </c>
      <c r="X443" s="6">
        <f t="shared" si="13"/>
        <v>442</v>
      </c>
      <c r="Y443">
        <v>442</v>
      </c>
    </row>
    <row r="444" spans="1:25" x14ac:dyDescent="0.35">
      <c r="A444" t="s">
        <v>8</v>
      </c>
      <c r="B444" t="s">
        <v>791</v>
      </c>
      <c r="C444" t="s">
        <v>913</v>
      </c>
      <c r="D444" t="s">
        <v>912</v>
      </c>
      <c r="E444" s="6" t="s">
        <v>392</v>
      </c>
      <c r="H444" t="s">
        <v>647</v>
      </c>
      <c r="I444" t="s">
        <v>647</v>
      </c>
      <c r="J444" s="6"/>
      <c r="M444" t="s">
        <v>42</v>
      </c>
      <c r="N444">
        <v>0</v>
      </c>
      <c r="O444">
        <v>0</v>
      </c>
      <c r="P444">
        <v>1</v>
      </c>
      <c r="Q444">
        <v>0</v>
      </c>
      <c r="R444" s="6">
        <v>1</v>
      </c>
      <c r="S444" s="6">
        <f t="shared" si="12"/>
        <v>2</v>
      </c>
      <c r="X444" s="6">
        <f t="shared" si="13"/>
        <v>443</v>
      </c>
      <c r="Y444">
        <v>443</v>
      </c>
    </row>
    <row r="445" spans="1:25" x14ac:dyDescent="0.35">
      <c r="A445" t="s">
        <v>8</v>
      </c>
      <c r="B445" t="s">
        <v>791</v>
      </c>
      <c r="C445" t="s">
        <v>913</v>
      </c>
      <c r="D445" t="s">
        <v>912</v>
      </c>
      <c r="E445" s="6" t="s">
        <v>392</v>
      </c>
      <c r="H445" t="s">
        <v>322</v>
      </c>
      <c r="I445" t="s">
        <v>322</v>
      </c>
      <c r="J445" s="6"/>
      <c r="M445" t="s">
        <v>42</v>
      </c>
      <c r="N445">
        <v>0</v>
      </c>
      <c r="O445">
        <v>0</v>
      </c>
      <c r="P445">
        <v>1</v>
      </c>
      <c r="Q445">
        <v>0</v>
      </c>
      <c r="R445" s="6">
        <v>1</v>
      </c>
      <c r="S445" s="6">
        <f t="shared" si="12"/>
        <v>2</v>
      </c>
      <c r="X445" s="6">
        <f t="shared" si="13"/>
        <v>444</v>
      </c>
      <c r="Y445">
        <v>444</v>
      </c>
    </row>
    <row r="446" spans="1:25" ht="58" x14ac:dyDescent="0.35">
      <c r="A446" t="s">
        <v>8</v>
      </c>
      <c r="B446" t="s">
        <v>791</v>
      </c>
      <c r="C446" t="s">
        <v>75</v>
      </c>
      <c r="D446" t="s">
        <v>870</v>
      </c>
      <c r="E446" s="6" t="s">
        <v>392</v>
      </c>
      <c r="F446" t="s">
        <v>701</v>
      </c>
      <c r="G446" s="6" t="s">
        <v>39</v>
      </c>
      <c r="H446" s="6" t="s">
        <v>918</v>
      </c>
      <c r="I446" t="s">
        <v>944</v>
      </c>
      <c r="J446" s="6" t="s">
        <v>2500</v>
      </c>
      <c r="L446" s="6"/>
      <c r="M446" s="6" t="s">
        <v>664</v>
      </c>
      <c r="N446">
        <v>1</v>
      </c>
      <c r="O446" s="6">
        <v>0</v>
      </c>
      <c r="P446">
        <v>0</v>
      </c>
      <c r="Q446">
        <v>1</v>
      </c>
      <c r="R446" s="6">
        <v>1</v>
      </c>
      <c r="S446" s="6">
        <f t="shared" si="12"/>
        <v>3</v>
      </c>
      <c r="X446" s="6">
        <f t="shared" si="13"/>
        <v>445</v>
      </c>
      <c r="Y446">
        <v>445</v>
      </c>
    </row>
    <row r="447" spans="1:25" ht="29" x14ac:dyDescent="0.35">
      <c r="A447" t="s">
        <v>8</v>
      </c>
      <c r="B447" t="s">
        <v>791</v>
      </c>
      <c r="C447" t="s">
        <v>75</v>
      </c>
      <c r="D447" t="s">
        <v>870</v>
      </c>
      <c r="E447" s="6" t="s">
        <v>392</v>
      </c>
      <c r="F447" t="s">
        <v>701</v>
      </c>
      <c r="G447" s="6" t="s">
        <v>39</v>
      </c>
      <c r="H447" s="6" t="s">
        <v>919</v>
      </c>
      <c r="I447" t="s">
        <v>945</v>
      </c>
      <c r="J447" s="6"/>
      <c r="L447" s="6"/>
      <c r="M447" s="6" t="s">
        <v>17</v>
      </c>
      <c r="N447">
        <v>1</v>
      </c>
      <c r="O447">
        <v>0</v>
      </c>
      <c r="P447">
        <v>0</v>
      </c>
      <c r="Q447">
        <v>0</v>
      </c>
      <c r="R447" s="6">
        <v>1</v>
      </c>
      <c r="S447" s="6">
        <f t="shared" si="12"/>
        <v>2</v>
      </c>
      <c r="X447" s="6">
        <f t="shared" si="13"/>
        <v>446</v>
      </c>
      <c r="Y447">
        <v>446</v>
      </c>
    </row>
    <row r="448" spans="1:25" ht="29" x14ac:dyDescent="0.35">
      <c r="A448" t="s">
        <v>8</v>
      </c>
      <c r="B448" t="s">
        <v>791</v>
      </c>
      <c r="C448" t="s">
        <v>75</v>
      </c>
      <c r="D448" t="s">
        <v>871</v>
      </c>
      <c r="E448" s="6" t="s">
        <v>2451</v>
      </c>
      <c r="F448" t="s">
        <v>34</v>
      </c>
      <c r="G448" s="6" t="s">
        <v>39</v>
      </c>
      <c r="H448" s="6" t="s">
        <v>920</v>
      </c>
      <c r="I448" t="s">
        <v>946</v>
      </c>
      <c r="J448" s="6"/>
      <c r="L448" s="6"/>
      <c r="M448" s="6" t="s">
        <v>42</v>
      </c>
      <c r="N448">
        <v>0</v>
      </c>
      <c r="O448">
        <v>0</v>
      </c>
      <c r="P448">
        <v>0</v>
      </c>
      <c r="Q448" s="6">
        <v>1</v>
      </c>
      <c r="R448" s="6">
        <v>1</v>
      </c>
      <c r="S448" s="6">
        <f t="shared" si="12"/>
        <v>2</v>
      </c>
      <c r="X448" s="6">
        <f t="shared" si="13"/>
        <v>447</v>
      </c>
      <c r="Y448">
        <v>447</v>
      </c>
    </row>
    <row r="449" spans="1:25" ht="29" x14ac:dyDescent="0.35">
      <c r="A449" t="s">
        <v>8</v>
      </c>
      <c r="B449" t="s">
        <v>791</v>
      </c>
      <c r="C449" t="s">
        <v>75</v>
      </c>
      <c r="D449" t="s">
        <v>871</v>
      </c>
      <c r="E449" s="6" t="s">
        <v>2451</v>
      </c>
      <c r="F449" t="s">
        <v>34</v>
      </c>
      <c r="G449" s="6" t="s">
        <v>39</v>
      </c>
      <c r="H449" s="6" t="s">
        <v>921</v>
      </c>
      <c r="I449" t="s">
        <v>921</v>
      </c>
      <c r="J449" s="6"/>
      <c r="L449" s="6"/>
      <c r="M449" s="6"/>
      <c r="N449">
        <v>0</v>
      </c>
      <c r="O449">
        <v>0</v>
      </c>
      <c r="P449">
        <v>0</v>
      </c>
      <c r="Q449">
        <v>0</v>
      </c>
      <c r="R449" s="6">
        <v>1</v>
      </c>
      <c r="S449" s="6">
        <f t="shared" si="12"/>
        <v>1</v>
      </c>
      <c r="X449" s="6">
        <f t="shared" si="13"/>
        <v>448</v>
      </c>
      <c r="Y449">
        <v>448</v>
      </c>
    </row>
    <row r="450" spans="1:25" ht="43.5" x14ac:dyDescent="0.35">
      <c r="A450" t="s">
        <v>8</v>
      </c>
      <c r="B450" t="s">
        <v>791</v>
      </c>
      <c r="C450" t="s">
        <v>75</v>
      </c>
      <c r="D450" t="s">
        <v>871</v>
      </c>
      <c r="E450" s="6" t="s">
        <v>2451</v>
      </c>
      <c r="F450" t="s">
        <v>34</v>
      </c>
      <c r="G450" s="6" t="s">
        <v>39</v>
      </c>
      <c r="H450" s="6" t="s">
        <v>922</v>
      </c>
      <c r="I450" t="s">
        <v>922</v>
      </c>
      <c r="J450" s="6"/>
      <c r="L450" s="6"/>
      <c r="M450" s="6" t="s">
        <v>664</v>
      </c>
      <c r="N450">
        <v>1</v>
      </c>
      <c r="O450">
        <v>0</v>
      </c>
      <c r="P450">
        <v>0</v>
      </c>
      <c r="Q450">
        <v>0</v>
      </c>
      <c r="R450" s="6">
        <v>1</v>
      </c>
      <c r="S450" s="6">
        <f t="shared" ref="S450:S513" si="14">SUM(N450:R450)</f>
        <v>2</v>
      </c>
      <c r="X450" s="6">
        <f t="shared" si="13"/>
        <v>449</v>
      </c>
      <c r="Y450">
        <v>449</v>
      </c>
    </row>
    <row r="451" spans="1:25" ht="29" x14ac:dyDescent="0.35">
      <c r="A451" t="s">
        <v>8</v>
      </c>
      <c r="B451" t="s">
        <v>791</v>
      </c>
      <c r="C451" t="s">
        <v>75</v>
      </c>
      <c r="D451" t="s">
        <v>871</v>
      </c>
      <c r="E451" s="6" t="s">
        <v>2451</v>
      </c>
      <c r="F451" t="s">
        <v>34</v>
      </c>
      <c r="G451" s="6" t="s">
        <v>39</v>
      </c>
      <c r="H451" s="6" t="s">
        <v>923</v>
      </c>
      <c r="I451" s="6" t="str">
        <f>H451</f>
        <v>gear restrictions</v>
      </c>
      <c r="J451" s="6"/>
      <c r="L451" s="6"/>
      <c r="M451" s="6" t="s">
        <v>664</v>
      </c>
      <c r="N451">
        <v>1</v>
      </c>
      <c r="O451">
        <v>0</v>
      </c>
      <c r="P451">
        <v>0</v>
      </c>
      <c r="Q451">
        <v>0</v>
      </c>
      <c r="R451" s="6">
        <v>1</v>
      </c>
      <c r="S451" s="6">
        <f t="shared" si="14"/>
        <v>2</v>
      </c>
      <c r="X451" s="6">
        <f t="shared" ref="X451:X514" si="15">1+X450</f>
        <v>450</v>
      </c>
      <c r="Y451">
        <v>450</v>
      </c>
    </row>
    <row r="452" spans="1:25" ht="29" x14ac:dyDescent="0.35">
      <c r="A452" t="s">
        <v>8</v>
      </c>
      <c r="B452" t="s">
        <v>791</v>
      </c>
      <c r="C452" t="s">
        <v>75</v>
      </c>
      <c r="D452" t="s">
        <v>114</v>
      </c>
      <c r="E452" s="6" t="s">
        <v>12</v>
      </c>
      <c r="F452" t="s">
        <v>704</v>
      </c>
      <c r="G452" s="6" t="s">
        <v>39</v>
      </c>
      <c r="H452" t="s">
        <v>868</v>
      </c>
      <c r="I452" t="s">
        <v>868</v>
      </c>
      <c r="J452" s="6"/>
      <c r="M452" s="6" t="s">
        <v>17</v>
      </c>
      <c r="N452">
        <v>1</v>
      </c>
      <c r="O452">
        <v>0</v>
      </c>
      <c r="P452">
        <v>0</v>
      </c>
      <c r="Q452">
        <v>0</v>
      </c>
      <c r="R452" s="6">
        <v>1</v>
      </c>
      <c r="S452" s="6">
        <f t="shared" si="14"/>
        <v>2</v>
      </c>
      <c r="X452" s="6">
        <f t="shared" si="15"/>
        <v>451</v>
      </c>
      <c r="Y452">
        <v>451</v>
      </c>
    </row>
    <row r="453" spans="1:25" ht="43.5" x14ac:dyDescent="0.35">
      <c r="A453" t="s">
        <v>8</v>
      </c>
      <c r="B453" t="s">
        <v>791</v>
      </c>
      <c r="C453" t="s">
        <v>75</v>
      </c>
      <c r="D453" s="6" t="s">
        <v>912</v>
      </c>
      <c r="E453" s="6" t="s">
        <v>392</v>
      </c>
      <c r="H453" s="6" t="s">
        <v>924</v>
      </c>
      <c r="I453" s="6" t="s">
        <v>360</v>
      </c>
      <c r="J453" s="6"/>
      <c r="L453" s="6"/>
      <c r="M453" s="6" t="s">
        <v>17</v>
      </c>
      <c r="N453">
        <v>1</v>
      </c>
      <c r="O453">
        <v>0</v>
      </c>
      <c r="P453">
        <v>0</v>
      </c>
      <c r="Q453">
        <v>0</v>
      </c>
      <c r="R453" s="6">
        <v>1</v>
      </c>
      <c r="S453" s="6">
        <f t="shared" si="14"/>
        <v>2</v>
      </c>
      <c r="X453" s="6">
        <f t="shared" si="15"/>
        <v>452</v>
      </c>
      <c r="Y453">
        <v>452</v>
      </c>
    </row>
    <row r="454" spans="1:25" ht="72.5" x14ac:dyDescent="0.35">
      <c r="A454" t="s">
        <v>8</v>
      </c>
      <c r="B454" t="s">
        <v>791</v>
      </c>
      <c r="C454" t="s">
        <v>75</v>
      </c>
      <c r="D454" s="6" t="s">
        <v>912</v>
      </c>
      <c r="E454" s="6" t="s">
        <v>392</v>
      </c>
      <c r="H454" s="6" t="s">
        <v>925</v>
      </c>
      <c r="I454" s="6" t="s">
        <v>925</v>
      </c>
      <c r="J454" s="6"/>
      <c r="L454" s="6"/>
      <c r="M454" s="6" t="s">
        <v>17</v>
      </c>
      <c r="N454">
        <v>1</v>
      </c>
      <c r="O454">
        <v>0</v>
      </c>
      <c r="P454">
        <v>0</v>
      </c>
      <c r="Q454">
        <v>0</v>
      </c>
      <c r="R454" s="6">
        <v>1</v>
      </c>
      <c r="S454" s="6">
        <f t="shared" si="14"/>
        <v>2</v>
      </c>
      <c r="X454" s="6">
        <f t="shared" si="15"/>
        <v>453</v>
      </c>
      <c r="Y454">
        <v>453</v>
      </c>
    </row>
    <row r="455" spans="1:25" ht="29" x14ac:dyDescent="0.35">
      <c r="A455" t="s">
        <v>8</v>
      </c>
      <c r="B455" t="s">
        <v>791</v>
      </c>
      <c r="C455" t="s">
        <v>75</v>
      </c>
      <c r="D455" s="6" t="s">
        <v>912</v>
      </c>
      <c r="E455" s="6" t="s">
        <v>392</v>
      </c>
      <c r="H455" s="6" t="s">
        <v>926</v>
      </c>
      <c r="I455" s="6" t="s">
        <v>947</v>
      </c>
      <c r="J455" s="6"/>
      <c r="L455" s="6"/>
      <c r="M455" s="6" t="s">
        <v>664</v>
      </c>
      <c r="N455">
        <v>1</v>
      </c>
      <c r="O455">
        <v>0</v>
      </c>
      <c r="P455">
        <v>0</v>
      </c>
      <c r="Q455">
        <v>0</v>
      </c>
      <c r="R455" s="6">
        <v>1</v>
      </c>
      <c r="S455" s="6">
        <f t="shared" si="14"/>
        <v>2</v>
      </c>
      <c r="X455" s="6">
        <f t="shared" si="15"/>
        <v>454</v>
      </c>
      <c r="Y455">
        <v>454</v>
      </c>
    </row>
    <row r="456" spans="1:25" ht="29" x14ac:dyDescent="0.35">
      <c r="A456" s="6" t="s">
        <v>8</v>
      </c>
      <c r="B456" s="6" t="s">
        <v>791</v>
      </c>
      <c r="C456" s="6" t="s">
        <v>75</v>
      </c>
      <c r="D456" s="6" t="s">
        <v>912</v>
      </c>
      <c r="E456" s="6" t="s">
        <v>392</v>
      </c>
      <c r="F456" s="6"/>
      <c r="G456" s="6"/>
      <c r="H456" s="6" t="s">
        <v>868</v>
      </c>
      <c r="I456" s="6" t="s">
        <v>868</v>
      </c>
      <c r="J456" s="6"/>
      <c r="K456" s="6"/>
      <c r="L456" s="6"/>
      <c r="M456" s="6" t="s">
        <v>17</v>
      </c>
      <c r="N456" s="6">
        <v>1</v>
      </c>
      <c r="O456" s="6">
        <v>0</v>
      </c>
      <c r="P456" s="6">
        <v>0</v>
      </c>
      <c r="Q456" s="6">
        <v>0</v>
      </c>
      <c r="R456" s="6">
        <v>1</v>
      </c>
      <c r="S456" s="6">
        <f t="shared" si="14"/>
        <v>2</v>
      </c>
      <c r="V456" s="6"/>
      <c r="W456" s="6"/>
      <c r="X456" s="6">
        <f t="shared" si="15"/>
        <v>455</v>
      </c>
      <c r="Y456" s="6">
        <v>455</v>
      </c>
    </row>
    <row r="457" spans="1:25" ht="101.5" x14ac:dyDescent="0.35">
      <c r="A457" s="6" t="s">
        <v>8</v>
      </c>
      <c r="B457" s="6" t="s">
        <v>791</v>
      </c>
      <c r="C457" s="6" t="s">
        <v>75</v>
      </c>
      <c r="D457" s="6" t="s">
        <v>912</v>
      </c>
      <c r="E457" s="6" t="s">
        <v>392</v>
      </c>
      <c r="F457" s="6"/>
      <c r="G457" s="6"/>
      <c r="H457" s="6" t="s">
        <v>927</v>
      </c>
      <c r="I457" s="6" t="s">
        <v>944</v>
      </c>
      <c r="J457" s="6" t="s">
        <v>2500</v>
      </c>
      <c r="K457" s="6"/>
      <c r="L457" s="6"/>
      <c r="M457" s="6" t="s">
        <v>664</v>
      </c>
      <c r="N457" s="6">
        <v>1</v>
      </c>
      <c r="O457" s="6">
        <v>0</v>
      </c>
      <c r="P457" s="6">
        <v>0</v>
      </c>
      <c r="Q457" s="6">
        <v>1</v>
      </c>
      <c r="R457" s="6">
        <v>1</v>
      </c>
      <c r="S457" s="6">
        <f t="shared" si="14"/>
        <v>3</v>
      </c>
      <c r="V457" s="6"/>
      <c r="W457" s="6"/>
      <c r="X457" s="6">
        <f t="shared" si="15"/>
        <v>456</v>
      </c>
      <c r="Y457" s="6">
        <v>456</v>
      </c>
    </row>
    <row r="458" spans="1:25" ht="29" x14ac:dyDescent="0.35">
      <c r="A458" t="s">
        <v>8</v>
      </c>
      <c r="B458" t="s">
        <v>791</v>
      </c>
      <c r="C458" t="s">
        <v>75</v>
      </c>
      <c r="D458" s="6" t="s">
        <v>912</v>
      </c>
      <c r="E458" s="6" t="s">
        <v>392</v>
      </c>
      <c r="H458" s="6" t="s">
        <v>928</v>
      </c>
      <c r="I458" s="6" t="s">
        <v>928</v>
      </c>
      <c r="J458" s="6"/>
      <c r="L458" s="6"/>
      <c r="M458" s="6" t="s">
        <v>17</v>
      </c>
      <c r="N458">
        <v>1</v>
      </c>
      <c r="O458">
        <v>0</v>
      </c>
      <c r="P458">
        <v>0</v>
      </c>
      <c r="Q458">
        <v>0</v>
      </c>
      <c r="R458" s="6">
        <v>1</v>
      </c>
      <c r="S458" s="6">
        <f t="shared" si="14"/>
        <v>2</v>
      </c>
      <c r="X458" s="6">
        <f t="shared" si="15"/>
        <v>457</v>
      </c>
      <c r="Y458">
        <v>457</v>
      </c>
    </row>
    <row r="459" spans="1:25" ht="29" x14ac:dyDescent="0.35">
      <c r="A459" t="s">
        <v>8</v>
      </c>
      <c r="B459" t="s">
        <v>9</v>
      </c>
      <c r="C459" t="s">
        <v>10</v>
      </c>
      <c r="D459" s="6" t="s">
        <v>11</v>
      </c>
      <c r="E459" t="s">
        <v>12</v>
      </c>
      <c r="F459" t="s">
        <v>13</v>
      </c>
      <c r="G459" s="6" t="s">
        <v>14</v>
      </c>
      <c r="H459" s="6" t="s">
        <v>15</v>
      </c>
      <c r="I459" s="6" t="s">
        <v>16</v>
      </c>
      <c r="J459" s="6" t="s">
        <v>450</v>
      </c>
      <c r="K459" t="s">
        <v>16</v>
      </c>
      <c r="L459" s="6" t="s">
        <v>19</v>
      </c>
      <c r="M459" s="6" t="s">
        <v>17</v>
      </c>
      <c r="N459">
        <v>1</v>
      </c>
      <c r="O459">
        <v>0</v>
      </c>
      <c r="P459">
        <v>0</v>
      </c>
      <c r="Q459">
        <v>0</v>
      </c>
      <c r="R459" s="6">
        <v>1</v>
      </c>
      <c r="S459" s="6">
        <f t="shared" si="14"/>
        <v>2</v>
      </c>
      <c r="V459" t="s">
        <v>16</v>
      </c>
      <c r="W459">
        <v>0</v>
      </c>
      <c r="X459" s="6">
        <f t="shared" si="15"/>
        <v>458</v>
      </c>
      <c r="Y459">
        <v>458</v>
      </c>
    </row>
    <row r="460" spans="1:25" ht="101.5" x14ac:dyDescent="0.35">
      <c r="A460" t="s">
        <v>8</v>
      </c>
      <c r="B460" t="s">
        <v>9</v>
      </c>
      <c r="C460" t="s">
        <v>10</v>
      </c>
      <c r="D460" s="6" t="s">
        <v>11</v>
      </c>
      <c r="E460" t="s">
        <v>12</v>
      </c>
      <c r="F460" t="s">
        <v>13</v>
      </c>
      <c r="G460" s="6" t="s">
        <v>14</v>
      </c>
      <c r="H460" s="6" t="s">
        <v>15</v>
      </c>
      <c r="I460" s="6" t="s">
        <v>16</v>
      </c>
      <c r="J460" s="6" t="s">
        <v>450</v>
      </c>
      <c r="K460" t="s">
        <v>16</v>
      </c>
      <c r="L460" s="6" t="s">
        <v>19</v>
      </c>
      <c r="M460" s="6" t="s">
        <v>17</v>
      </c>
      <c r="N460">
        <v>1</v>
      </c>
      <c r="O460">
        <v>0</v>
      </c>
      <c r="P460">
        <v>0</v>
      </c>
      <c r="Q460">
        <v>0</v>
      </c>
      <c r="R460" s="6">
        <v>1</v>
      </c>
      <c r="S460" s="6">
        <f t="shared" si="14"/>
        <v>2</v>
      </c>
      <c r="V460" t="s">
        <v>16</v>
      </c>
      <c r="W460">
        <v>0</v>
      </c>
      <c r="X460" s="6">
        <f t="shared" si="15"/>
        <v>459</v>
      </c>
      <c r="Y460">
        <v>459</v>
      </c>
    </row>
    <row r="461" spans="1:25" ht="29" x14ac:dyDescent="0.35">
      <c r="A461" t="s">
        <v>8</v>
      </c>
      <c r="B461" t="s">
        <v>9</v>
      </c>
      <c r="C461" t="s">
        <v>10</v>
      </c>
      <c r="D461" s="6" t="s">
        <v>18</v>
      </c>
      <c r="E461" t="s">
        <v>19</v>
      </c>
      <c r="F461" t="s">
        <v>19</v>
      </c>
      <c r="G461" t="s">
        <v>19</v>
      </c>
      <c r="H461" s="6" t="s">
        <v>20</v>
      </c>
      <c r="I461" s="6" t="s">
        <v>16</v>
      </c>
      <c r="J461" s="6" t="s">
        <v>450</v>
      </c>
      <c r="K461" t="s">
        <v>16</v>
      </c>
      <c r="L461" s="6" t="s">
        <v>19</v>
      </c>
      <c r="M461" s="6" t="s">
        <v>17</v>
      </c>
      <c r="N461">
        <v>1</v>
      </c>
      <c r="O461">
        <v>0</v>
      </c>
      <c r="P461">
        <v>0</v>
      </c>
      <c r="Q461">
        <v>0</v>
      </c>
      <c r="R461" s="6">
        <v>1</v>
      </c>
      <c r="S461" s="6">
        <f t="shared" si="14"/>
        <v>2</v>
      </c>
      <c r="V461" t="s">
        <v>16</v>
      </c>
      <c r="W461">
        <v>0</v>
      </c>
      <c r="X461" s="6">
        <f t="shared" si="15"/>
        <v>460</v>
      </c>
      <c r="Y461">
        <v>460</v>
      </c>
    </row>
    <row r="462" spans="1:25" ht="58" x14ac:dyDescent="0.35">
      <c r="A462" t="s">
        <v>8</v>
      </c>
      <c r="B462" t="s">
        <v>9</v>
      </c>
      <c r="C462" t="s">
        <v>10</v>
      </c>
      <c r="D462" s="6" t="s">
        <v>18</v>
      </c>
      <c r="E462" t="s">
        <v>19</v>
      </c>
      <c r="F462" t="s">
        <v>19</v>
      </c>
      <c r="G462" s="6" t="s">
        <v>19</v>
      </c>
      <c r="H462" s="6" t="s">
        <v>20</v>
      </c>
      <c r="I462" s="6" t="s">
        <v>16</v>
      </c>
      <c r="J462" s="6" t="s">
        <v>450</v>
      </c>
      <c r="K462" t="s">
        <v>16</v>
      </c>
      <c r="L462" s="6" t="s">
        <v>19</v>
      </c>
      <c r="M462" s="6" t="s">
        <v>17</v>
      </c>
      <c r="N462">
        <v>1</v>
      </c>
      <c r="O462">
        <v>0</v>
      </c>
      <c r="P462">
        <v>0</v>
      </c>
      <c r="Q462">
        <v>0</v>
      </c>
      <c r="R462" s="6">
        <v>1</v>
      </c>
      <c r="S462" s="6">
        <f t="shared" si="14"/>
        <v>2</v>
      </c>
      <c r="V462" t="s">
        <v>16</v>
      </c>
      <c r="W462">
        <v>0</v>
      </c>
      <c r="X462" s="6">
        <f t="shared" si="15"/>
        <v>461</v>
      </c>
      <c r="Y462">
        <v>461</v>
      </c>
    </row>
    <row r="463" spans="1:25" ht="29" x14ac:dyDescent="0.35">
      <c r="A463" t="s">
        <v>8</v>
      </c>
      <c r="B463" t="s">
        <v>9</v>
      </c>
      <c r="C463" t="s">
        <v>10</v>
      </c>
      <c r="D463" s="6" t="s">
        <v>21</v>
      </c>
      <c r="E463" t="s">
        <v>12</v>
      </c>
      <c r="F463" t="s">
        <v>13</v>
      </c>
      <c r="G463" s="6" t="s">
        <v>14</v>
      </c>
      <c r="H463" s="6" t="s">
        <v>20</v>
      </c>
      <c r="I463" s="6" t="s">
        <v>16</v>
      </c>
      <c r="J463" s="6" t="s">
        <v>450</v>
      </c>
      <c r="K463" t="s">
        <v>16</v>
      </c>
      <c r="L463" s="6" t="s">
        <v>19</v>
      </c>
      <c r="M463" s="6" t="s">
        <v>17</v>
      </c>
      <c r="N463">
        <v>1</v>
      </c>
      <c r="O463">
        <v>0</v>
      </c>
      <c r="P463">
        <v>0</v>
      </c>
      <c r="Q463">
        <v>0</v>
      </c>
      <c r="R463" s="6">
        <v>1</v>
      </c>
      <c r="S463" s="6">
        <f t="shared" si="14"/>
        <v>2</v>
      </c>
      <c r="V463" t="s">
        <v>16</v>
      </c>
      <c r="W463">
        <v>0</v>
      </c>
      <c r="X463" s="6">
        <f t="shared" si="15"/>
        <v>462</v>
      </c>
      <c r="Y463">
        <v>462</v>
      </c>
    </row>
    <row r="464" spans="1:25" x14ac:dyDescent="0.35">
      <c r="A464" t="s">
        <v>8</v>
      </c>
      <c r="B464" t="s">
        <v>9</v>
      </c>
      <c r="C464" t="s">
        <v>10</v>
      </c>
      <c r="D464" s="6" t="s">
        <v>21</v>
      </c>
      <c r="E464" t="s">
        <v>12</v>
      </c>
      <c r="F464" t="s">
        <v>13</v>
      </c>
      <c r="G464" s="6" t="s">
        <v>14</v>
      </c>
      <c r="H464" s="6" t="s">
        <v>20</v>
      </c>
      <c r="I464" s="6" t="s">
        <v>16</v>
      </c>
      <c r="J464" t="s">
        <v>450</v>
      </c>
      <c r="K464" t="s">
        <v>16</v>
      </c>
      <c r="L464" s="6" t="s">
        <v>19</v>
      </c>
      <c r="M464" s="6" t="s">
        <v>17</v>
      </c>
      <c r="N464">
        <v>1</v>
      </c>
      <c r="O464">
        <v>0</v>
      </c>
      <c r="P464">
        <v>0</v>
      </c>
      <c r="Q464">
        <v>0</v>
      </c>
      <c r="R464" s="6">
        <v>1</v>
      </c>
      <c r="S464" s="6">
        <f t="shared" si="14"/>
        <v>2</v>
      </c>
      <c r="V464" t="s">
        <v>16</v>
      </c>
      <c r="W464">
        <v>0</v>
      </c>
      <c r="X464" s="6">
        <f t="shared" si="15"/>
        <v>463</v>
      </c>
      <c r="Y464">
        <v>463</v>
      </c>
    </row>
    <row r="465" spans="1:25" x14ac:dyDescent="0.35">
      <c r="A465" t="s">
        <v>8</v>
      </c>
      <c r="B465" t="s">
        <v>9</v>
      </c>
      <c r="C465" t="s">
        <v>10</v>
      </c>
      <c r="D465" s="6" t="s">
        <v>22</v>
      </c>
      <c r="E465" t="s">
        <v>19</v>
      </c>
      <c r="F465" t="s">
        <v>19</v>
      </c>
      <c r="G465" s="6" t="s">
        <v>19</v>
      </c>
      <c r="H465" t="s">
        <v>20</v>
      </c>
      <c r="I465" t="s">
        <v>16</v>
      </c>
      <c r="J465" s="6" t="s">
        <v>450</v>
      </c>
      <c r="K465" t="s">
        <v>16</v>
      </c>
      <c r="L465" t="s">
        <v>19</v>
      </c>
      <c r="M465" t="s">
        <v>17</v>
      </c>
      <c r="N465">
        <v>1</v>
      </c>
      <c r="O465">
        <v>0</v>
      </c>
      <c r="P465">
        <v>0</v>
      </c>
      <c r="Q465">
        <v>0</v>
      </c>
      <c r="R465" s="6">
        <v>1</v>
      </c>
      <c r="S465" s="6">
        <f t="shared" si="14"/>
        <v>2</v>
      </c>
      <c r="V465" t="s">
        <v>16</v>
      </c>
      <c r="W465">
        <v>0</v>
      </c>
      <c r="X465" s="6">
        <f t="shared" si="15"/>
        <v>464</v>
      </c>
      <c r="Y465">
        <v>464</v>
      </c>
    </row>
    <row r="466" spans="1:25" x14ac:dyDescent="0.35">
      <c r="A466" t="s">
        <v>8</v>
      </c>
      <c r="B466" t="s">
        <v>9</v>
      </c>
      <c r="C466" t="s">
        <v>10</v>
      </c>
      <c r="D466" t="s">
        <v>22</v>
      </c>
      <c r="E466" t="s">
        <v>19</v>
      </c>
      <c r="F466" t="s">
        <v>19</v>
      </c>
      <c r="G466" s="6" t="s">
        <v>19</v>
      </c>
      <c r="H466" t="s">
        <v>20</v>
      </c>
      <c r="I466" t="s">
        <v>16</v>
      </c>
      <c r="J466" s="6" t="s">
        <v>450</v>
      </c>
      <c r="K466" t="s">
        <v>16</v>
      </c>
      <c r="L466" t="s">
        <v>19</v>
      </c>
      <c r="M466" t="s">
        <v>17</v>
      </c>
      <c r="N466">
        <v>1</v>
      </c>
      <c r="O466">
        <v>0</v>
      </c>
      <c r="P466">
        <v>0</v>
      </c>
      <c r="Q466">
        <v>0</v>
      </c>
      <c r="R466" s="6">
        <v>1</v>
      </c>
      <c r="S466" s="6">
        <f t="shared" si="14"/>
        <v>2</v>
      </c>
      <c r="V466" t="s">
        <v>16</v>
      </c>
      <c r="W466">
        <v>0</v>
      </c>
      <c r="X466" s="6">
        <f t="shared" si="15"/>
        <v>465</v>
      </c>
      <c r="Y466">
        <v>465</v>
      </c>
    </row>
    <row r="467" spans="1:25" x14ac:dyDescent="0.35">
      <c r="A467" t="s">
        <v>8</v>
      </c>
      <c r="B467" t="s">
        <v>9</v>
      </c>
      <c r="C467" t="s">
        <v>10</v>
      </c>
      <c r="D467" t="s">
        <v>23</v>
      </c>
      <c r="E467" t="s">
        <v>19</v>
      </c>
      <c r="F467" t="s">
        <v>19</v>
      </c>
      <c r="G467" s="6" t="s">
        <v>19</v>
      </c>
      <c r="H467" t="s">
        <v>20</v>
      </c>
      <c r="I467" t="s">
        <v>16</v>
      </c>
      <c r="J467" s="6" t="s">
        <v>450</v>
      </c>
      <c r="K467" t="s">
        <v>16</v>
      </c>
      <c r="L467" t="s">
        <v>19</v>
      </c>
      <c r="M467" t="s">
        <v>17</v>
      </c>
      <c r="N467">
        <v>1</v>
      </c>
      <c r="O467">
        <v>0</v>
      </c>
      <c r="P467">
        <v>0</v>
      </c>
      <c r="Q467">
        <v>0</v>
      </c>
      <c r="R467" s="6">
        <v>1</v>
      </c>
      <c r="S467" s="6">
        <f t="shared" si="14"/>
        <v>2</v>
      </c>
      <c r="V467" t="s">
        <v>16</v>
      </c>
      <c r="W467">
        <v>0</v>
      </c>
      <c r="X467" s="6">
        <f t="shared" si="15"/>
        <v>466</v>
      </c>
      <c r="Y467">
        <v>466</v>
      </c>
    </row>
    <row r="468" spans="1:25" x14ac:dyDescent="0.35">
      <c r="A468" t="s">
        <v>8</v>
      </c>
      <c r="B468" t="s">
        <v>9</v>
      </c>
      <c r="C468" t="s">
        <v>10</v>
      </c>
      <c r="D468" t="s">
        <v>23</v>
      </c>
      <c r="E468" t="s">
        <v>19</v>
      </c>
      <c r="F468" t="s">
        <v>19</v>
      </c>
      <c r="G468" s="6" t="s">
        <v>19</v>
      </c>
      <c r="H468" t="s">
        <v>20</v>
      </c>
      <c r="I468" t="s">
        <v>16</v>
      </c>
      <c r="J468" s="6" t="s">
        <v>450</v>
      </c>
      <c r="K468" t="s">
        <v>16</v>
      </c>
      <c r="L468" t="s">
        <v>19</v>
      </c>
      <c r="M468" t="s">
        <v>17</v>
      </c>
      <c r="N468">
        <v>1</v>
      </c>
      <c r="O468">
        <v>0</v>
      </c>
      <c r="P468">
        <v>0</v>
      </c>
      <c r="Q468">
        <v>0</v>
      </c>
      <c r="R468" s="6">
        <v>1</v>
      </c>
      <c r="S468" s="6">
        <f t="shared" si="14"/>
        <v>2</v>
      </c>
      <c r="V468" t="s">
        <v>16</v>
      </c>
      <c r="W468">
        <v>0</v>
      </c>
      <c r="X468" s="6">
        <f t="shared" si="15"/>
        <v>467</v>
      </c>
      <c r="Y468">
        <v>467</v>
      </c>
    </row>
    <row r="469" spans="1:25" x14ac:dyDescent="0.35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 t="s">
        <v>13</v>
      </c>
      <c r="G469" s="6" t="s">
        <v>14</v>
      </c>
      <c r="H469" t="s">
        <v>24</v>
      </c>
      <c r="I469" t="s">
        <v>25</v>
      </c>
      <c r="K469" t="s">
        <v>25</v>
      </c>
      <c r="L469" t="s">
        <v>19</v>
      </c>
      <c r="M469" t="s">
        <v>17</v>
      </c>
      <c r="N469">
        <v>1</v>
      </c>
      <c r="O469">
        <v>0</v>
      </c>
      <c r="P469">
        <v>0</v>
      </c>
      <c r="Q469">
        <v>0</v>
      </c>
      <c r="R469" s="6">
        <v>1</v>
      </c>
      <c r="S469" s="6">
        <f t="shared" si="14"/>
        <v>2</v>
      </c>
      <c r="V469" t="s">
        <v>957</v>
      </c>
      <c r="W469">
        <v>0</v>
      </c>
      <c r="X469" s="6">
        <f t="shared" si="15"/>
        <v>468</v>
      </c>
      <c r="Y469">
        <v>468</v>
      </c>
    </row>
    <row r="470" spans="1:25" x14ac:dyDescent="0.3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13</v>
      </c>
      <c r="G470" s="6" t="s">
        <v>14</v>
      </c>
      <c r="H470" t="s">
        <v>24</v>
      </c>
      <c r="I470" t="s">
        <v>25</v>
      </c>
      <c r="K470" t="s">
        <v>25</v>
      </c>
      <c r="L470" t="s">
        <v>19</v>
      </c>
      <c r="M470" t="s">
        <v>17</v>
      </c>
      <c r="N470">
        <v>1</v>
      </c>
      <c r="O470">
        <v>0</v>
      </c>
      <c r="P470">
        <v>0</v>
      </c>
      <c r="Q470">
        <v>0</v>
      </c>
      <c r="R470" s="6">
        <v>1</v>
      </c>
      <c r="S470" s="6">
        <f t="shared" si="14"/>
        <v>2</v>
      </c>
      <c r="V470" t="s">
        <v>957</v>
      </c>
      <c r="W470">
        <v>0</v>
      </c>
      <c r="X470" s="6">
        <f t="shared" si="15"/>
        <v>469</v>
      </c>
      <c r="Y470">
        <v>469</v>
      </c>
    </row>
    <row r="471" spans="1:25" x14ac:dyDescent="0.35">
      <c r="A471" t="s">
        <v>8</v>
      </c>
      <c r="B471" t="s">
        <v>9</v>
      </c>
      <c r="C471" t="s">
        <v>26</v>
      </c>
      <c r="D471" t="s">
        <v>11</v>
      </c>
      <c r="E471" t="s">
        <v>12</v>
      </c>
      <c r="F471" t="s">
        <v>13</v>
      </c>
      <c r="G471" s="6" t="s">
        <v>14</v>
      </c>
      <c r="H471" t="s">
        <v>27</v>
      </c>
      <c r="I471" t="s">
        <v>28</v>
      </c>
      <c r="J471" s="6"/>
      <c r="K471" t="s">
        <v>28</v>
      </c>
      <c r="L471" t="s">
        <v>19</v>
      </c>
      <c r="M471" t="s">
        <v>17</v>
      </c>
      <c r="N471">
        <v>0</v>
      </c>
      <c r="O471">
        <v>1</v>
      </c>
      <c r="P471">
        <v>0</v>
      </c>
      <c r="Q471">
        <v>1</v>
      </c>
      <c r="R471" s="6">
        <v>1</v>
      </c>
      <c r="S471" s="6">
        <f t="shared" si="14"/>
        <v>3</v>
      </c>
      <c r="V471" t="s">
        <v>28</v>
      </c>
      <c r="W471">
        <v>0</v>
      </c>
      <c r="X471" s="6">
        <f t="shared" si="15"/>
        <v>470</v>
      </c>
      <c r="Y471">
        <v>470</v>
      </c>
    </row>
    <row r="472" spans="1:25" x14ac:dyDescent="0.35">
      <c r="A472" t="s">
        <v>8</v>
      </c>
      <c r="B472" t="s">
        <v>9</v>
      </c>
      <c r="C472" t="s">
        <v>26</v>
      </c>
      <c r="D472" t="s">
        <v>11</v>
      </c>
      <c r="E472" t="s">
        <v>12</v>
      </c>
      <c r="F472" t="s">
        <v>13</v>
      </c>
      <c r="G472" s="6" t="s">
        <v>14</v>
      </c>
      <c r="H472" t="s">
        <v>27</v>
      </c>
      <c r="I472" t="s">
        <v>28</v>
      </c>
      <c r="J472" s="6"/>
      <c r="K472" t="s">
        <v>28</v>
      </c>
      <c r="L472" t="s">
        <v>19</v>
      </c>
      <c r="M472" t="s">
        <v>17</v>
      </c>
      <c r="N472">
        <v>0</v>
      </c>
      <c r="O472">
        <v>1</v>
      </c>
      <c r="P472">
        <v>0</v>
      </c>
      <c r="Q472">
        <v>1</v>
      </c>
      <c r="R472" s="6">
        <v>1</v>
      </c>
      <c r="S472" s="6">
        <f t="shared" si="14"/>
        <v>3</v>
      </c>
      <c r="V472" t="s">
        <v>28</v>
      </c>
      <c r="W472">
        <v>0</v>
      </c>
      <c r="X472" s="6">
        <f t="shared" si="15"/>
        <v>471</v>
      </c>
      <c r="Y472">
        <v>471</v>
      </c>
    </row>
    <row r="473" spans="1:25" x14ac:dyDescent="0.35">
      <c r="A473" t="s">
        <v>8</v>
      </c>
      <c r="B473" t="s">
        <v>30</v>
      </c>
      <c r="C473" t="s">
        <v>26</v>
      </c>
      <c r="D473" t="s">
        <v>31</v>
      </c>
      <c r="E473" t="s">
        <v>19</v>
      </c>
      <c r="F473" t="s">
        <v>19</v>
      </c>
      <c r="G473" s="6" t="s">
        <v>19</v>
      </c>
      <c r="H473" t="s">
        <v>32</v>
      </c>
      <c r="I473" t="s">
        <v>28</v>
      </c>
      <c r="J473" s="6"/>
      <c r="K473" t="s">
        <v>28</v>
      </c>
      <c r="L473" t="s">
        <v>19</v>
      </c>
      <c r="M473" t="s">
        <v>17</v>
      </c>
      <c r="N473">
        <v>0</v>
      </c>
      <c r="O473">
        <v>1</v>
      </c>
      <c r="P473">
        <v>0</v>
      </c>
      <c r="Q473">
        <v>1</v>
      </c>
      <c r="R473" s="6">
        <v>1</v>
      </c>
      <c r="S473" s="6">
        <f t="shared" si="14"/>
        <v>3</v>
      </c>
      <c r="V473" t="s">
        <v>28</v>
      </c>
      <c r="W473">
        <v>0</v>
      </c>
      <c r="X473" s="6">
        <f t="shared" si="15"/>
        <v>472</v>
      </c>
      <c r="Y473">
        <v>472</v>
      </c>
    </row>
    <row r="474" spans="1:25" ht="58" x14ac:dyDescent="0.35">
      <c r="A474" t="s">
        <v>8</v>
      </c>
      <c r="B474" t="s">
        <v>30</v>
      </c>
      <c r="C474" t="s">
        <v>26</v>
      </c>
      <c r="D474" t="s">
        <v>31</v>
      </c>
      <c r="E474" t="s">
        <v>19</v>
      </c>
      <c r="F474" t="s">
        <v>19</v>
      </c>
      <c r="G474" s="6" t="s">
        <v>19</v>
      </c>
      <c r="H474" s="6" t="s">
        <v>32</v>
      </c>
      <c r="I474" s="6" t="s">
        <v>28</v>
      </c>
      <c r="J474" s="6"/>
      <c r="K474" t="s">
        <v>28</v>
      </c>
      <c r="L474" s="6" t="s">
        <v>19</v>
      </c>
      <c r="M474" s="6" t="s">
        <v>17</v>
      </c>
      <c r="N474">
        <v>0</v>
      </c>
      <c r="O474">
        <v>1</v>
      </c>
      <c r="P474">
        <v>0</v>
      </c>
      <c r="Q474">
        <v>1</v>
      </c>
      <c r="R474" s="6">
        <v>1</v>
      </c>
      <c r="S474" s="6">
        <f t="shared" si="14"/>
        <v>3</v>
      </c>
      <c r="V474" t="s">
        <v>28</v>
      </c>
      <c r="W474">
        <v>0</v>
      </c>
      <c r="X474" s="6">
        <f t="shared" si="15"/>
        <v>473</v>
      </c>
      <c r="Y474">
        <v>473</v>
      </c>
    </row>
    <row r="475" spans="1:25" x14ac:dyDescent="0.35">
      <c r="A475" t="s">
        <v>8</v>
      </c>
      <c r="B475" t="s">
        <v>30</v>
      </c>
      <c r="C475" t="s">
        <v>26</v>
      </c>
      <c r="D475" t="s">
        <v>33</v>
      </c>
      <c r="E475" t="s">
        <v>12</v>
      </c>
      <c r="F475" t="s">
        <v>34</v>
      </c>
      <c r="G475" s="6" t="s">
        <v>14</v>
      </c>
      <c r="H475" s="6" t="s">
        <v>35</v>
      </c>
      <c r="I475" s="6" t="s">
        <v>28</v>
      </c>
      <c r="K475" t="s">
        <v>28</v>
      </c>
      <c r="L475" s="6" t="s">
        <v>19</v>
      </c>
      <c r="M475" s="6" t="s">
        <v>17</v>
      </c>
      <c r="N475">
        <v>0</v>
      </c>
      <c r="O475">
        <v>1</v>
      </c>
      <c r="P475">
        <v>0</v>
      </c>
      <c r="Q475">
        <v>1</v>
      </c>
      <c r="R475" s="6">
        <v>1</v>
      </c>
      <c r="S475" s="6">
        <f t="shared" si="14"/>
        <v>3</v>
      </c>
      <c r="V475" t="s">
        <v>28</v>
      </c>
      <c r="W475">
        <v>0</v>
      </c>
      <c r="X475" s="6">
        <f t="shared" si="15"/>
        <v>474</v>
      </c>
      <c r="Y475">
        <v>474</v>
      </c>
    </row>
    <row r="476" spans="1:25" x14ac:dyDescent="0.35">
      <c r="A476" t="s">
        <v>8</v>
      </c>
      <c r="B476" t="s">
        <v>30</v>
      </c>
      <c r="C476" t="s">
        <v>26</v>
      </c>
      <c r="D476" s="6" t="s">
        <v>33</v>
      </c>
      <c r="E476" t="s">
        <v>12</v>
      </c>
      <c r="F476" t="s">
        <v>34</v>
      </c>
      <c r="G476" s="6" t="s">
        <v>14</v>
      </c>
      <c r="H476" s="6" t="s">
        <v>35</v>
      </c>
      <c r="I476" s="6" t="s">
        <v>28</v>
      </c>
      <c r="J476" s="6"/>
      <c r="K476" t="s">
        <v>28</v>
      </c>
      <c r="L476" s="6" t="s">
        <v>19</v>
      </c>
      <c r="M476" s="6" t="s">
        <v>17</v>
      </c>
      <c r="N476">
        <v>0</v>
      </c>
      <c r="O476">
        <v>1</v>
      </c>
      <c r="P476">
        <v>0</v>
      </c>
      <c r="Q476">
        <v>1</v>
      </c>
      <c r="R476" s="6">
        <v>1</v>
      </c>
      <c r="S476" s="6">
        <f t="shared" si="14"/>
        <v>3</v>
      </c>
      <c r="V476" t="s">
        <v>28</v>
      </c>
      <c r="W476">
        <v>0</v>
      </c>
      <c r="X476" s="6">
        <f t="shared" si="15"/>
        <v>475</v>
      </c>
      <c r="Y476">
        <v>475</v>
      </c>
    </row>
    <row r="477" spans="1:25" x14ac:dyDescent="0.35">
      <c r="A477" t="s">
        <v>8</v>
      </c>
      <c r="B477" t="s">
        <v>30</v>
      </c>
      <c r="C477" t="s">
        <v>36</v>
      </c>
      <c r="D477" s="6" t="s">
        <v>37</v>
      </c>
      <c r="E477" s="6" t="s">
        <v>12</v>
      </c>
      <c r="F477" t="s">
        <v>38</v>
      </c>
      <c r="G477" s="6" t="s">
        <v>39</v>
      </c>
      <c r="H477" s="6" t="s">
        <v>40</v>
      </c>
      <c r="I477" s="6" t="s">
        <v>1464</v>
      </c>
      <c r="J477" s="6"/>
      <c r="K477" t="s">
        <v>41</v>
      </c>
      <c r="L477" s="6" t="s">
        <v>19</v>
      </c>
      <c r="M477" s="6" t="s">
        <v>42</v>
      </c>
      <c r="N477">
        <v>0</v>
      </c>
      <c r="O477">
        <v>0</v>
      </c>
      <c r="P477">
        <v>1</v>
      </c>
      <c r="Q477">
        <v>0</v>
      </c>
      <c r="R477" s="6">
        <v>1</v>
      </c>
      <c r="S477" s="6">
        <f t="shared" si="14"/>
        <v>2</v>
      </c>
      <c r="V477" t="s">
        <v>165</v>
      </c>
      <c r="W477">
        <v>0</v>
      </c>
      <c r="X477" s="6">
        <f t="shared" si="15"/>
        <v>476</v>
      </c>
      <c r="Y477">
        <v>476</v>
      </c>
    </row>
    <row r="478" spans="1:25" x14ac:dyDescent="0.35">
      <c r="A478" t="s">
        <v>8</v>
      </c>
      <c r="B478" t="s">
        <v>30</v>
      </c>
      <c r="C478" t="s">
        <v>44</v>
      </c>
      <c r="D478" t="s">
        <v>45</v>
      </c>
      <c r="E478" t="s">
        <v>12</v>
      </c>
      <c r="F478" t="s">
        <v>13</v>
      </c>
      <c r="G478" s="6" t="s">
        <v>14</v>
      </c>
      <c r="H478" t="s">
        <v>46</v>
      </c>
      <c r="I478" t="s">
        <v>47</v>
      </c>
      <c r="J478" s="6"/>
      <c r="K478" t="s">
        <v>47</v>
      </c>
      <c r="L478" t="s">
        <v>19</v>
      </c>
      <c r="M478" t="s">
        <v>19</v>
      </c>
      <c r="N478">
        <v>0</v>
      </c>
      <c r="O478">
        <v>1</v>
      </c>
      <c r="P478">
        <v>0</v>
      </c>
      <c r="Q478">
        <v>0</v>
      </c>
      <c r="R478" s="6">
        <v>1</v>
      </c>
      <c r="S478" s="6">
        <f t="shared" si="14"/>
        <v>2</v>
      </c>
      <c r="V478" t="s">
        <v>47</v>
      </c>
      <c r="W478">
        <v>0</v>
      </c>
      <c r="X478" s="6">
        <f t="shared" si="15"/>
        <v>477</v>
      </c>
      <c r="Y478">
        <v>477</v>
      </c>
    </row>
    <row r="479" spans="1:25" x14ac:dyDescent="0.35">
      <c r="A479" t="s">
        <v>8</v>
      </c>
      <c r="B479" t="s">
        <v>30</v>
      </c>
      <c r="C479" t="s">
        <v>48</v>
      </c>
      <c r="D479" t="s">
        <v>45</v>
      </c>
      <c r="E479" t="s">
        <v>12</v>
      </c>
      <c r="F479" t="s">
        <v>13</v>
      </c>
      <c r="G479" s="6" t="s">
        <v>14</v>
      </c>
      <c r="H479" t="s">
        <v>49</v>
      </c>
      <c r="I479" t="s">
        <v>50</v>
      </c>
      <c r="J479" s="6" t="s">
        <v>790</v>
      </c>
      <c r="K479" t="s">
        <v>50</v>
      </c>
      <c r="L479" t="s">
        <v>19</v>
      </c>
      <c r="M479" s="6" t="s">
        <v>42</v>
      </c>
      <c r="N479">
        <v>0</v>
      </c>
      <c r="O479">
        <v>1</v>
      </c>
      <c r="P479">
        <v>0</v>
      </c>
      <c r="Q479">
        <v>0</v>
      </c>
      <c r="R479" s="6">
        <v>1</v>
      </c>
      <c r="S479" s="6">
        <f t="shared" si="14"/>
        <v>2</v>
      </c>
      <c r="V479" t="s">
        <v>958</v>
      </c>
      <c r="W479">
        <v>0</v>
      </c>
      <c r="X479" s="6">
        <f t="shared" si="15"/>
        <v>478</v>
      </c>
      <c r="Y479">
        <v>478</v>
      </c>
    </row>
    <row r="480" spans="1:25" x14ac:dyDescent="0.35">
      <c r="A480" t="s">
        <v>8</v>
      </c>
      <c r="B480" t="s">
        <v>30</v>
      </c>
      <c r="C480" t="s">
        <v>48</v>
      </c>
      <c r="D480" s="1" t="s">
        <v>52</v>
      </c>
      <c r="E480" s="6" t="s">
        <v>2453</v>
      </c>
      <c r="F480" t="s">
        <v>19</v>
      </c>
      <c r="G480" s="6" t="s">
        <v>14</v>
      </c>
      <c r="H480" t="s">
        <v>53</v>
      </c>
      <c r="I480" t="s">
        <v>50</v>
      </c>
      <c r="J480" s="6" t="s">
        <v>790</v>
      </c>
      <c r="K480" t="s">
        <v>50</v>
      </c>
      <c r="L480" t="s">
        <v>19</v>
      </c>
      <c r="M480" s="6" t="s">
        <v>42</v>
      </c>
      <c r="N480">
        <v>0</v>
      </c>
      <c r="O480">
        <v>1</v>
      </c>
      <c r="P480">
        <v>0</v>
      </c>
      <c r="Q480">
        <v>0</v>
      </c>
      <c r="R480" s="6">
        <v>1</v>
      </c>
      <c r="S480" s="6">
        <f t="shared" si="14"/>
        <v>2</v>
      </c>
      <c r="V480" t="s">
        <v>958</v>
      </c>
      <c r="W480">
        <v>0</v>
      </c>
      <c r="X480" s="6">
        <f t="shared" si="15"/>
        <v>479</v>
      </c>
      <c r="Y480">
        <v>479</v>
      </c>
    </row>
    <row r="481" spans="1:25" ht="101.5" x14ac:dyDescent="0.35">
      <c r="A481" t="s">
        <v>8</v>
      </c>
      <c r="B481" t="s">
        <v>9</v>
      </c>
      <c r="C481" t="s">
        <v>10</v>
      </c>
      <c r="D481" t="s">
        <v>23</v>
      </c>
      <c r="E481" t="s">
        <v>19</v>
      </c>
      <c r="F481" t="s">
        <v>19</v>
      </c>
      <c r="G481" s="6" t="s">
        <v>19</v>
      </c>
      <c r="H481" s="6" t="s">
        <v>54</v>
      </c>
      <c r="I481" s="6" t="s">
        <v>1210</v>
      </c>
      <c r="K481" t="s">
        <v>55</v>
      </c>
      <c r="L481" s="6" t="s">
        <v>19</v>
      </c>
      <c r="M481" s="6" t="s">
        <v>17</v>
      </c>
      <c r="N481">
        <v>1</v>
      </c>
      <c r="O481">
        <v>1</v>
      </c>
      <c r="P481">
        <v>0</v>
      </c>
      <c r="Q481">
        <v>1</v>
      </c>
      <c r="R481" s="6">
        <v>1</v>
      </c>
      <c r="S481" s="6">
        <f t="shared" si="14"/>
        <v>4</v>
      </c>
      <c r="V481" t="s">
        <v>959</v>
      </c>
      <c r="W481">
        <v>0</v>
      </c>
      <c r="X481" s="6">
        <f t="shared" si="15"/>
        <v>480</v>
      </c>
      <c r="Y481">
        <v>480</v>
      </c>
    </row>
    <row r="482" spans="1:25" x14ac:dyDescent="0.35">
      <c r="A482" t="s">
        <v>8</v>
      </c>
      <c r="B482" t="s">
        <v>30</v>
      </c>
      <c r="C482" t="s">
        <v>48</v>
      </c>
      <c r="D482" s="1" t="s">
        <v>52</v>
      </c>
      <c r="E482" s="6" t="s">
        <v>2453</v>
      </c>
      <c r="F482" s="6" t="s">
        <v>19</v>
      </c>
      <c r="G482" s="6" t="s">
        <v>14</v>
      </c>
      <c r="H482" s="6" t="s">
        <v>56</v>
      </c>
      <c r="I482" s="6" t="s">
        <v>111</v>
      </c>
      <c r="J482" t="s">
        <v>790</v>
      </c>
      <c r="K482" t="s">
        <v>57</v>
      </c>
      <c r="L482" s="6" t="s">
        <v>19</v>
      </c>
      <c r="M482" s="6" t="s">
        <v>42</v>
      </c>
      <c r="N482">
        <v>0</v>
      </c>
      <c r="O482">
        <v>1</v>
      </c>
      <c r="P482">
        <v>0</v>
      </c>
      <c r="Q482">
        <v>0</v>
      </c>
      <c r="R482" s="6">
        <v>1</v>
      </c>
      <c r="S482" s="6">
        <f t="shared" si="14"/>
        <v>2</v>
      </c>
      <c r="V482" t="s">
        <v>960</v>
      </c>
      <c r="W482">
        <v>0</v>
      </c>
      <c r="X482" s="6">
        <f t="shared" si="15"/>
        <v>481</v>
      </c>
      <c r="Y482">
        <v>481</v>
      </c>
    </row>
    <row r="483" spans="1:25" x14ac:dyDescent="0.35">
      <c r="A483" t="s">
        <v>8</v>
      </c>
      <c r="B483" t="s">
        <v>30</v>
      </c>
      <c r="C483" t="s">
        <v>36</v>
      </c>
      <c r="D483" t="s">
        <v>37</v>
      </c>
      <c r="E483" s="6" t="s">
        <v>12</v>
      </c>
      <c r="F483" t="s">
        <v>38</v>
      </c>
      <c r="G483" s="6" t="s">
        <v>39</v>
      </c>
      <c r="H483" t="s">
        <v>58</v>
      </c>
      <c r="I483" t="s">
        <v>58</v>
      </c>
      <c r="J483" s="6" t="s">
        <v>180</v>
      </c>
      <c r="K483" t="s">
        <v>58</v>
      </c>
      <c r="L483" t="s">
        <v>19</v>
      </c>
      <c r="M483" t="s">
        <v>42</v>
      </c>
      <c r="N483">
        <v>0</v>
      </c>
      <c r="O483">
        <v>0</v>
      </c>
      <c r="P483">
        <v>1</v>
      </c>
      <c r="Q483">
        <v>0</v>
      </c>
      <c r="R483" s="6">
        <v>1</v>
      </c>
      <c r="S483" s="6">
        <f t="shared" si="14"/>
        <v>2</v>
      </c>
      <c r="V483" t="s">
        <v>165</v>
      </c>
      <c r="W483">
        <v>0</v>
      </c>
      <c r="X483" s="6">
        <f t="shared" si="15"/>
        <v>482</v>
      </c>
      <c r="Y483">
        <v>482</v>
      </c>
    </row>
    <row r="484" spans="1:25" x14ac:dyDescent="0.35">
      <c r="A484" t="s">
        <v>8</v>
      </c>
      <c r="B484" t="s">
        <v>9</v>
      </c>
      <c r="C484" t="s">
        <v>36</v>
      </c>
      <c r="D484" t="s">
        <v>11</v>
      </c>
      <c r="E484" t="s">
        <v>12</v>
      </c>
      <c r="F484" t="s">
        <v>13</v>
      </c>
      <c r="G484" s="6" t="s">
        <v>14</v>
      </c>
      <c r="H484" t="s">
        <v>59</v>
      </c>
      <c r="I484" s="6" t="s">
        <v>650</v>
      </c>
      <c r="J484" s="6" t="s">
        <v>2512</v>
      </c>
      <c r="K484" t="s">
        <v>60</v>
      </c>
      <c r="L484" t="s">
        <v>19</v>
      </c>
      <c r="M484" t="s">
        <v>42</v>
      </c>
      <c r="N484">
        <v>0</v>
      </c>
      <c r="O484">
        <v>0</v>
      </c>
      <c r="P484">
        <v>1</v>
      </c>
      <c r="Q484" s="6">
        <v>1</v>
      </c>
      <c r="R484" s="6">
        <v>1</v>
      </c>
      <c r="S484" s="6">
        <f t="shared" si="14"/>
        <v>3</v>
      </c>
      <c r="V484" t="s">
        <v>592</v>
      </c>
      <c r="W484">
        <v>0</v>
      </c>
      <c r="X484" s="6">
        <f t="shared" si="15"/>
        <v>483</v>
      </c>
      <c r="Y484">
        <v>483</v>
      </c>
    </row>
    <row r="485" spans="1:25" x14ac:dyDescent="0.35">
      <c r="A485" t="s">
        <v>8</v>
      </c>
      <c r="B485" t="s">
        <v>30</v>
      </c>
      <c r="C485" t="s">
        <v>36</v>
      </c>
      <c r="D485" t="s">
        <v>61</v>
      </c>
      <c r="E485" t="s">
        <v>12</v>
      </c>
      <c r="F485" t="s">
        <v>34</v>
      </c>
      <c r="G485" s="6" t="s">
        <v>14</v>
      </c>
      <c r="H485" t="s">
        <v>62</v>
      </c>
      <c r="I485" s="6" t="s">
        <v>650</v>
      </c>
      <c r="J485" s="6" t="s">
        <v>2512</v>
      </c>
      <c r="K485" t="s">
        <v>60</v>
      </c>
      <c r="L485" t="s">
        <v>19</v>
      </c>
      <c r="M485" t="s">
        <v>42</v>
      </c>
      <c r="N485">
        <v>0</v>
      </c>
      <c r="O485">
        <v>0</v>
      </c>
      <c r="P485">
        <v>1</v>
      </c>
      <c r="Q485" s="6">
        <v>1</v>
      </c>
      <c r="R485" s="6">
        <v>1</v>
      </c>
      <c r="S485" s="6">
        <f t="shared" si="14"/>
        <v>3</v>
      </c>
      <c r="V485" t="s">
        <v>592</v>
      </c>
      <c r="W485">
        <v>0</v>
      </c>
      <c r="X485" s="6">
        <f t="shared" si="15"/>
        <v>484</v>
      </c>
      <c r="Y485">
        <v>484</v>
      </c>
    </row>
    <row r="486" spans="1:25" ht="58" x14ac:dyDescent="0.35">
      <c r="A486" t="s">
        <v>8</v>
      </c>
      <c r="B486" t="s">
        <v>30</v>
      </c>
      <c r="C486" t="s">
        <v>10</v>
      </c>
      <c r="D486" t="s">
        <v>63</v>
      </c>
      <c r="E486" t="s">
        <v>19</v>
      </c>
      <c r="F486" t="s">
        <v>19</v>
      </c>
      <c r="G486" s="6" t="s">
        <v>19</v>
      </c>
      <c r="H486" s="6" t="s">
        <v>64</v>
      </c>
      <c r="I486" s="6" t="s">
        <v>65</v>
      </c>
      <c r="J486" s="6" t="s">
        <v>450</v>
      </c>
      <c r="K486" t="s">
        <v>65</v>
      </c>
      <c r="L486" s="6" t="s">
        <v>19</v>
      </c>
      <c r="M486" s="6" t="s">
        <v>17</v>
      </c>
      <c r="N486">
        <v>1</v>
      </c>
      <c r="O486">
        <v>0</v>
      </c>
      <c r="P486">
        <v>0</v>
      </c>
      <c r="Q486">
        <v>0</v>
      </c>
      <c r="R486" s="6">
        <v>1</v>
      </c>
      <c r="S486" s="6">
        <f t="shared" si="14"/>
        <v>2</v>
      </c>
      <c r="V486" t="s">
        <v>961</v>
      </c>
      <c r="W486">
        <v>0</v>
      </c>
      <c r="X486" s="6">
        <f t="shared" si="15"/>
        <v>485</v>
      </c>
      <c r="Y486">
        <v>485</v>
      </c>
    </row>
    <row r="487" spans="1:25" ht="29" x14ac:dyDescent="0.35">
      <c r="A487" t="s">
        <v>8</v>
      </c>
      <c r="B487" t="s">
        <v>30</v>
      </c>
      <c r="C487" t="s">
        <v>10</v>
      </c>
      <c r="D487" t="s">
        <v>67</v>
      </c>
      <c r="E487" t="s">
        <v>12</v>
      </c>
      <c r="F487" t="s">
        <v>34</v>
      </c>
      <c r="G487" s="6" t="s">
        <v>39</v>
      </c>
      <c r="H487" s="6" t="s">
        <v>68</v>
      </c>
      <c r="I487" s="6" t="s">
        <v>65</v>
      </c>
      <c r="J487" s="6" t="s">
        <v>450</v>
      </c>
      <c r="K487" t="s">
        <v>65</v>
      </c>
      <c r="L487" s="6" t="s">
        <v>19</v>
      </c>
      <c r="M487" s="6" t="s">
        <v>17</v>
      </c>
      <c r="N487">
        <v>1</v>
      </c>
      <c r="O487">
        <v>0</v>
      </c>
      <c r="P487">
        <v>0</v>
      </c>
      <c r="Q487">
        <v>0</v>
      </c>
      <c r="R487" s="6">
        <v>1</v>
      </c>
      <c r="S487" s="6">
        <f t="shared" si="14"/>
        <v>2</v>
      </c>
      <c r="V487" t="s">
        <v>961</v>
      </c>
      <c r="W487">
        <v>0</v>
      </c>
      <c r="X487" s="6">
        <f t="shared" si="15"/>
        <v>486</v>
      </c>
      <c r="Y487">
        <v>486</v>
      </c>
    </row>
    <row r="488" spans="1:25" x14ac:dyDescent="0.35">
      <c r="A488" t="s">
        <v>8</v>
      </c>
      <c r="B488" t="s">
        <v>30</v>
      </c>
      <c r="C488" t="s">
        <v>48</v>
      </c>
      <c r="D488" t="s">
        <v>37</v>
      </c>
      <c r="E488" s="6" t="s">
        <v>12</v>
      </c>
      <c r="F488" t="s">
        <v>38</v>
      </c>
      <c r="G488" s="6" t="s">
        <v>39</v>
      </c>
      <c r="H488" s="6" t="s">
        <v>962</v>
      </c>
      <c r="I488" s="6" t="s">
        <v>69</v>
      </c>
      <c r="J488" t="s">
        <v>790</v>
      </c>
      <c r="K488" t="s">
        <v>69</v>
      </c>
      <c r="L488" s="6" t="s">
        <v>19</v>
      </c>
      <c r="M488" s="6" t="s">
        <v>42</v>
      </c>
      <c r="N488">
        <v>0</v>
      </c>
      <c r="O488">
        <v>1</v>
      </c>
      <c r="P488">
        <v>0</v>
      </c>
      <c r="Q488">
        <v>0</v>
      </c>
      <c r="R488" s="6">
        <v>1</v>
      </c>
      <c r="S488" s="6">
        <f t="shared" si="14"/>
        <v>2</v>
      </c>
      <c r="V488" t="s">
        <v>960</v>
      </c>
      <c r="W488">
        <v>0</v>
      </c>
      <c r="X488" s="6">
        <f t="shared" si="15"/>
        <v>487</v>
      </c>
      <c r="Y488">
        <v>487</v>
      </c>
    </row>
    <row r="489" spans="1:25" x14ac:dyDescent="0.35">
      <c r="A489" t="s">
        <v>8</v>
      </c>
      <c r="B489" t="s">
        <v>30</v>
      </c>
      <c r="C489" t="s">
        <v>44</v>
      </c>
      <c r="D489" t="s">
        <v>37</v>
      </c>
      <c r="E489" s="6" t="s">
        <v>12</v>
      </c>
      <c r="F489" t="s">
        <v>38</v>
      </c>
      <c r="G489" s="6" t="s">
        <v>39</v>
      </c>
      <c r="H489" t="s">
        <v>70</v>
      </c>
      <c r="I489" t="s">
        <v>71</v>
      </c>
      <c r="J489" s="6" t="s">
        <v>71</v>
      </c>
      <c r="K489" t="s">
        <v>71</v>
      </c>
      <c r="L489" t="s">
        <v>19</v>
      </c>
      <c r="M489" t="s">
        <v>42</v>
      </c>
      <c r="N489">
        <v>0</v>
      </c>
      <c r="O489" s="6">
        <v>0</v>
      </c>
      <c r="P489" s="6">
        <v>1</v>
      </c>
      <c r="Q489">
        <v>0</v>
      </c>
      <c r="R489" s="6">
        <v>1</v>
      </c>
      <c r="S489" s="6">
        <f t="shared" si="14"/>
        <v>2</v>
      </c>
      <c r="V489" t="s">
        <v>71</v>
      </c>
      <c r="W489">
        <v>0</v>
      </c>
      <c r="X489" s="6">
        <f t="shared" si="15"/>
        <v>488</v>
      </c>
      <c r="Y489">
        <v>488</v>
      </c>
    </row>
    <row r="490" spans="1:25" x14ac:dyDescent="0.35">
      <c r="A490" t="s">
        <v>8</v>
      </c>
      <c r="B490" t="s">
        <v>30</v>
      </c>
      <c r="C490" t="s">
        <v>26</v>
      </c>
      <c r="D490" t="s">
        <v>61</v>
      </c>
      <c r="E490" t="s">
        <v>12</v>
      </c>
      <c r="F490" t="s">
        <v>34</v>
      </c>
      <c r="G490" s="6" t="s">
        <v>14</v>
      </c>
      <c r="H490" t="s">
        <v>72</v>
      </c>
      <c r="I490" t="s">
        <v>71</v>
      </c>
      <c r="J490" s="6" t="s">
        <v>71</v>
      </c>
      <c r="K490" t="s">
        <v>71</v>
      </c>
      <c r="L490" t="s">
        <v>19</v>
      </c>
      <c r="M490" t="s">
        <v>42</v>
      </c>
      <c r="N490">
        <v>0</v>
      </c>
      <c r="O490" s="6">
        <v>0</v>
      </c>
      <c r="P490" s="6">
        <v>1</v>
      </c>
      <c r="Q490">
        <v>0</v>
      </c>
      <c r="R490" s="6">
        <v>1</v>
      </c>
      <c r="S490" s="6">
        <f t="shared" si="14"/>
        <v>2</v>
      </c>
      <c r="V490" t="s">
        <v>71</v>
      </c>
      <c r="W490">
        <v>0</v>
      </c>
      <c r="X490" s="6">
        <f t="shared" si="15"/>
        <v>489</v>
      </c>
      <c r="Y490">
        <v>489</v>
      </c>
    </row>
    <row r="491" spans="1:25" x14ac:dyDescent="0.35">
      <c r="A491" t="s">
        <v>8</v>
      </c>
      <c r="B491" t="s">
        <v>30</v>
      </c>
      <c r="C491" t="s">
        <v>44</v>
      </c>
      <c r="D491" t="s">
        <v>61</v>
      </c>
      <c r="E491" t="s">
        <v>12</v>
      </c>
      <c r="F491" t="s">
        <v>34</v>
      </c>
      <c r="G491" s="6" t="s">
        <v>14</v>
      </c>
      <c r="H491" t="s">
        <v>73</v>
      </c>
      <c r="I491" t="s">
        <v>71</v>
      </c>
      <c r="J491" s="6" t="s">
        <v>71</v>
      </c>
      <c r="K491" t="s">
        <v>71</v>
      </c>
      <c r="L491" t="s">
        <v>19</v>
      </c>
      <c r="M491" t="s">
        <v>42</v>
      </c>
      <c r="N491">
        <v>0</v>
      </c>
      <c r="O491" s="6">
        <v>0</v>
      </c>
      <c r="P491" s="6">
        <v>1</v>
      </c>
      <c r="Q491">
        <v>0</v>
      </c>
      <c r="R491" s="6">
        <v>1</v>
      </c>
      <c r="S491" s="6">
        <f t="shared" si="14"/>
        <v>2</v>
      </c>
      <c r="V491" t="s">
        <v>71</v>
      </c>
      <c r="W491">
        <v>0</v>
      </c>
      <c r="X491" s="6">
        <f t="shared" si="15"/>
        <v>490</v>
      </c>
      <c r="Y491">
        <v>490</v>
      </c>
    </row>
    <row r="492" spans="1:25" x14ac:dyDescent="0.35">
      <c r="A492" t="s">
        <v>8</v>
      </c>
      <c r="B492" t="s">
        <v>30</v>
      </c>
      <c r="C492" t="s">
        <v>26</v>
      </c>
      <c r="D492" t="s">
        <v>67</v>
      </c>
      <c r="E492" t="s">
        <v>12</v>
      </c>
      <c r="F492" t="s">
        <v>34</v>
      </c>
      <c r="G492" s="6" t="s">
        <v>39</v>
      </c>
      <c r="H492" t="s">
        <v>73</v>
      </c>
      <c r="I492" t="s">
        <v>71</v>
      </c>
      <c r="J492" s="6" t="s">
        <v>71</v>
      </c>
      <c r="K492" t="s">
        <v>71</v>
      </c>
      <c r="L492" t="s">
        <v>19</v>
      </c>
      <c r="M492" t="s">
        <v>42</v>
      </c>
      <c r="N492">
        <v>0</v>
      </c>
      <c r="O492" s="6">
        <v>0</v>
      </c>
      <c r="P492" s="6">
        <v>1</v>
      </c>
      <c r="Q492">
        <v>0</v>
      </c>
      <c r="R492" s="6">
        <v>1</v>
      </c>
      <c r="S492" s="6">
        <f t="shared" si="14"/>
        <v>2</v>
      </c>
      <c r="V492" t="s">
        <v>71</v>
      </c>
      <c r="W492">
        <v>0</v>
      </c>
      <c r="X492" s="6">
        <f t="shared" si="15"/>
        <v>491</v>
      </c>
      <c r="Y492">
        <v>491</v>
      </c>
    </row>
    <row r="493" spans="1:25" x14ac:dyDescent="0.35">
      <c r="A493" t="s">
        <v>8</v>
      </c>
      <c r="B493" t="s">
        <v>30</v>
      </c>
      <c r="C493" t="s">
        <v>44</v>
      </c>
      <c r="D493" t="s">
        <v>67</v>
      </c>
      <c r="E493" t="s">
        <v>12</v>
      </c>
      <c r="F493" t="s">
        <v>34</v>
      </c>
      <c r="G493" s="6" t="s">
        <v>39</v>
      </c>
      <c r="H493" t="s">
        <v>73</v>
      </c>
      <c r="I493" t="s">
        <v>71</v>
      </c>
      <c r="J493" t="s">
        <v>71</v>
      </c>
      <c r="K493" t="s">
        <v>71</v>
      </c>
      <c r="L493" t="s">
        <v>19</v>
      </c>
      <c r="M493" t="s">
        <v>42</v>
      </c>
      <c r="N493">
        <v>0</v>
      </c>
      <c r="O493" s="6">
        <v>0</v>
      </c>
      <c r="P493" s="6">
        <v>1</v>
      </c>
      <c r="Q493">
        <v>0</v>
      </c>
      <c r="R493" s="6">
        <v>1</v>
      </c>
      <c r="S493" s="6">
        <f t="shared" si="14"/>
        <v>2</v>
      </c>
      <c r="V493" t="s">
        <v>71</v>
      </c>
      <c r="W493">
        <v>0</v>
      </c>
      <c r="X493" s="6">
        <f t="shared" si="15"/>
        <v>492</v>
      </c>
      <c r="Y493">
        <v>492</v>
      </c>
    </row>
    <row r="494" spans="1:25" x14ac:dyDescent="0.35">
      <c r="A494" t="s">
        <v>8</v>
      </c>
      <c r="B494" t="s">
        <v>30</v>
      </c>
      <c r="C494" t="s">
        <v>26</v>
      </c>
      <c r="D494" t="s">
        <v>67</v>
      </c>
      <c r="E494" t="s">
        <v>12</v>
      </c>
      <c r="F494" t="s">
        <v>34</v>
      </c>
      <c r="G494" s="6" t="s">
        <v>39</v>
      </c>
      <c r="H494" t="s">
        <v>74</v>
      </c>
      <c r="I494" t="s">
        <v>71</v>
      </c>
      <c r="J494" s="6" t="s">
        <v>71</v>
      </c>
      <c r="K494" t="s">
        <v>71</v>
      </c>
      <c r="L494" t="s">
        <v>19</v>
      </c>
      <c r="M494" t="s">
        <v>42</v>
      </c>
      <c r="N494">
        <v>0</v>
      </c>
      <c r="O494" s="6">
        <v>0</v>
      </c>
      <c r="P494" s="6">
        <v>1</v>
      </c>
      <c r="Q494">
        <v>0</v>
      </c>
      <c r="R494" s="6">
        <v>1</v>
      </c>
      <c r="S494" s="6">
        <f t="shared" si="14"/>
        <v>2</v>
      </c>
      <c r="V494" t="s">
        <v>71</v>
      </c>
      <c r="W494">
        <v>0</v>
      </c>
      <c r="X494" s="6">
        <f t="shared" si="15"/>
        <v>493</v>
      </c>
      <c r="Y494">
        <v>493</v>
      </c>
    </row>
    <row r="495" spans="1:25" x14ac:dyDescent="0.35">
      <c r="A495" t="s">
        <v>8</v>
      </c>
      <c r="B495" t="s">
        <v>30</v>
      </c>
      <c r="C495" t="s">
        <v>75</v>
      </c>
      <c r="D495" t="s">
        <v>61</v>
      </c>
      <c r="E495" t="s">
        <v>12</v>
      </c>
      <c r="F495" t="s">
        <v>34</v>
      </c>
      <c r="G495" s="6" t="s">
        <v>14</v>
      </c>
      <c r="H495" t="s">
        <v>76</v>
      </c>
      <c r="I495" s="6" t="s">
        <v>944</v>
      </c>
      <c r="J495" s="6" t="s">
        <v>2500</v>
      </c>
      <c r="K495" t="s">
        <v>71</v>
      </c>
      <c r="L495" t="s">
        <v>19</v>
      </c>
      <c r="M495" s="6" t="s">
        <v>664</v>
      </c>
      <c r="N495">
        <v>0</v>
      </c>
      <c r="O495" s="6">
        <v>0</v>
      </c>
      <c r="P495">
        <v>1</v>
      </c>
      <c r="Q495">
        <v>0</v>
      </c>
      <c r="R495" s="6">
        <v>1</v>
      </c>
      <c r="S495" s="6">
        <f t="shared" si="14"/>
        <v>2</v>
      </c>
      <c r="V495" t="s">
        <v>71</v>
      </c>
      <c r="W495">
        <v>0</v>
      </c>
      <c r="X495" s="6">
        <f t="shared" si="15"/>
        <v>494</v>
      </c>
      <c r="Y495">
        <v>494</v>
      </c>
    </row>
    <row r="496" spans="1:25" x14ac:dyDescent="0.35">
      <c r="A496" t="s">
        <v>8</v>
      </c>
      <c r="B496" t="s">
        <v>30</v>
      </c>
      <c r="C496" t="s">
        <v>26</v>
      </c>
      <c r="D496" s="1" t="s">
        <v>52</v>
      </c>
      <c r="E496" s="6" t="s">
        <v>2453</v>
      </c>
      <c r="F496" s="6" t="s">
        <v>19</v>
      </c>
      <c r="G496" s="6" t="s">
        <v>14</v>
      </c>
      <c r="H496" t="s">
        <v>77</v>
      </c>
      <c r="I496" t="s">
        <v>78</v>
      </c>
      <c r="J496" s="6"/>
      <c r="K496" t="s">
        <v>78</v>
      </c>
      <c r="L496" t="s">
        <v>19</v>
      </c>
      <c r="M496" t="s">
        <v>42</v>
      </c>
      <c r="N496">
        <v>0</v>
      </c>
      <c r="O496">
        <v>1</v>
      </c>
      <c r="P496">
        <v>0</v>
      </c>
      <c r="Q496">
        <v>0</v>
      </c>
      <c r="R496" s="6">
        <v>1</v>
      </c>
      <c r="S496" s="6">
        <f t="shared" si="14"/>
        <v>2</v>
      </c>
      <c r="V496" t="s">
        <v>963</v>
      </c>
      <c r="W496">
        <v>0</v>
      </c>
      <c r="X496" s="6">
        <f t="shared" si="15"/>
        <v>495</v>
      </c>
      <c r="Y496">
        <v>495</v>
      </c>
    </row>
    <row r="497" spans="1:25" ht="58" x14ac:dyDescent="0.35">
      <c r="A497" t="s">
        <v>8</v>
      </c>
      <c r="B497" t="s">
        <v>30</v>
      </c>
      <c r="C497" t="s">
        <v>75</v>
      </c>
      <c r="D497" t="s">
        <v>61</v>
      </c>
      <c r="E497" t="s">
        <v>12</v>
      </c>
      <c r="F497" t="s">
        <v>34</v>
      </c>
      <c r="G497" s="6" t="s">
        <v>14</v>
      </c>
      <c r="H497" s="6" t="s">
        <v>80</v>
      </c>
      <c r="I497" t="s">
        <v>81</v>
      </c>
      <c r="J497" s="6" t="s">
        <v>2500</v>
      </c>
      <c r="K497" t="s">
        <v>81</v>
      </c>
      <c r="L497" s="6" t="s">
        <v>19</v>
      </c>
      <c r="M497" s="6" t="s">
        <v>17</v>
      </c>
      <c r="N497">
        <v>0</v>
      </c>
      <c r="O497">
        <v>0</v>
      </c>
      <c r="P497">
        <v>0</v>
      </c>
      <c r="Q497">
        <v>0</v>
      </c>
      <c r="R497" s="6">
        <v>1</v>
      </c>
      <c r="S497" s="6">
        <f t="shared" si="14"/>
        <v>1</v>
      </c>
      <c r="V497" t="s">
        <v>81</v>
      </c>
      <c r="W497">
        <v>0</v>
      </c>
      <c r="X497" s="6">
        <f t="shared" si="15"/>
        <v>496</v>
      </c>
      <c r="Y497">
        <v>496</v>
      </c>
    </row>
    <row r="498" spans="1:25" ht="29" x14ac:dyDescent="0.35">
      <c r="A498" s="6" t="s">
        <v>8</v>
      </c>
      <c r="B498" s="6" t="s">
        <v>9</v>
      </c>
      <c r="C498" s="6" t="s">
        <v>36</v>
      </c>
      <c r="D498" s="6" t="s">
        <v>82</v>
      </c>
      <c r="E498" t="s">
        <v>12</v>
      </c>
      <c r="F498" t="s">
        <v>13</v>
      </c>
      <c r="G498" s="6" t="s">
        <v>14</v>
      </c>
      <c r="H498" s="6" t="s">
        <v>83</v>
      </c>
      <c r="I498" s="6" t="s">
        <v>85</v>
      </c>
      <c r="K498" t="s">
        <v>84</v>
      </c>
      <c r="L498" s="6" t="s">
        <v>19</v>
      </c>
      <c r="M498" s="6" t="s">
        <v>42</v>
      </c>
      <c r="N498">
        <v>0</v>
      </c>
      <c r="O498">
        <v>0</v>
      </c>
      <c r="P498">
        <v>1</v>
      </c>
      <c r="Q498">
        <v>0</v>
      </c>
      <c r="R498" s="6">
        <v>1</v>
      </c>
      <c r="S498" s="6">
        <f t="shared" si="14"/>
        <v>2</v>
      </c>
      <c r="V498" t="s">
        <v>178</v>
      </c>
      <c r="W498">
        <v>0</v>
      </c>
      <c r="X498" s="6">
        <f t="shared" si="15"/>
        <v>497</v>
      </c>
      <c r="Y498">
        <v>497</v>
      </c>
    </row>
    <row r="499" spans="1:25" ht="58" x14ac:dyDescent="0.35">
      <c r="A499" s="6" t="s">
        <v>8</v>
      </c>
      <c r="B499" s="6" t="s">
        <v>9</v>
      </c>
      <c r="C499" s="6" t="s">
        <v>36</v>
      </c>
      <c r="D499" s="6" t="s">
        <v>86</v>
      </c>
      <c r="E499" t="s">
        <v>12</v>
      </c>
      <c r="F499" t="s">
        <v>34</v>
      </c>
      <c r="G499" s="6" t="s">
        <v>14</v>
      </c>
      <c r="H499" s="6" t="s">
        <v>84</v>
      </c>
      <c r="I499" s="6" t="s">
        <v>85</v>
      </c>
      <c r="J499" s="6"/>
      <c r="K499" t="s">
        <v>84</v>
      </c>
      <c r="L499" s="6" t="s">
        <v>19</v>
      </c>
      <c r="M499" s="6" t="s">
        <v>42</v>
      </c>
      <c r="N499">
        <v>0</v>
      </c>
      <c r="O499">
        <v>0</v>
      </c>
      <c r="P499">
        <v>1</v>
      </c>
      <c r="Q499">
        <v>0</v>
      </c>
      <c r="R499" s="6">
        <v>1</v>
      </c>
      <c r="S499" s="6">
        <f t="shared" si="14"/>
        <v>2</v>
      </c>
      <c r="V499" t="s">
        <v>178</v>
      </c>
      <c r="W499">
        <v>0</v>
      </c>
      <c r="X499" s="6">
        <f t="shared" si="15"/>
        <v>498</v>
      </c>
      <c r="Y499">
        <v>498</v>
      </c>
    </row>
    <row r="500" spans="1:25" x14ac:dyDescent="0.35">
      <c r="A500" t="s">
        <v>8</v>
      </c>
      <c r="B500" t="s">
        <v>9</v>
      </c>
      <c r="C500" t="s">
        <v>36</v>
      </c>
      <c r="D500" s="6" t="s">
        <v>22</v>
      </c>
      <c r="E500" t="s">
        <v>19</v>
      </c>
      <c r="F500" t="s">
        <v>19</v>
      </c>
      <c r="G500" s="6" t="s">
        <v>19</v>
      </c>
      <c r="H500" s="6" t="s">
        <v>84</v>
      </c>
      <c r="I500" s="6" t="s">
        <v>85</v>
      </c>
      <c r="J500" s="6"/>
      <c r="K500" t="s">
        <v>84</v>
      </c>
      <c r="L500" s="6" t="s">
        <v>19</v>
      </c>
      <c r="M500" s="6" t="s">
        <v>42</v>
      </c>
      <c r="N500">
        <v>0</v>
      </c>
      <c r="O500">
        <v>0</v>
      </c>
      <c r="P500">
        <v>1</v>
      </c>
      <c r="Q500">
        <v>0</v>
      </c>
      <c r="R500" s="6">
        <v>1</v>
      </c>
      <c r="S500" s="6">
        <f t="shared" si="14"/>
        <v>2</v>
      </c>
      <c r="V500" t="s">
        <v>178</v>
      </c>
      <c r="W500">
        <v>0</v>
      </c>
      <c r="X500" s="6">
        <f t="shared" si="15"/>
        <v>499</v>
      </c>
      <c r="Y500">
        <v>499</v>
      </c>
    </row>
    <row r="501" spans="1:25" ht="87" x14ac:dyDescent="0.35">
      <c r="A501" t="s">
        <v>8</v>
      </c>
      <c r="B501" t="s">
        <v>30</v>
      </c>
      <c r="C501" t="s">
        <v>87</v>
      </c>
      <c r="D501" s="6" t="s">
        <v>61</v>
      </c>
      <c r="E501" t="s">
        <v>12</v>
      </c>
      <c r="F501" t="s">
        <v>34</v>
      </c>
      <c r="G501" s="6" t="s">
        <v>14</v>
      </c>
      <c r="H501" s="6" t="s">
        <v>88</v>
      </c>
      <c r="I501" s="6" t="s">
        <v>2112</v>
      </c>
      <c r="J501" s="6" t="s">
        <v>2515</v>
      </c>
      <c r="K501" t="s">
        <v>89</v>
      </c>
      <c r="L501" s="6" t="s">
        <v>19</v>
      </c>
      <c r="M501" s="6" t="s">
        <v>17</v>
      </c>
      <c r="N501">
        <v>1</v>
      </c>
      <c r="O501">
        <v>0</v>
      </c>
      <c r="P501">
        <v>0</v>
      </c>
      <c r="Q501">
        <v>0</v>
      </c>
      <c r="R501" s="6">
        <v>1</v>
      </c>
      <c r="S501" s="6">
        <f t="shared" si="14"/>
        <v>2</v>
      </c>
      <c r="V501" t="s">
        <v>964</v>
      </c>
      <c r="W501">
        <v>0</v>
      </c>
      <c r="X501" s="6">
        <f t="shared" si="15"/>
        <v>500</v>
      </c>
      <c r="Y501">
        <v>500</v>
      </c>
    </row>
    <row r="502" spans="1:25" x14ac:dyDescent="0.35">
      <c r="A502" t="s">
        <v>8</v>
      </c>
      <c r="B502" t="s">
        <v>9</v>
      </c>
      <c r="C502" t="s">
        <v>26</v>
      </c>
      <c r="D502" s="6" t="s">
        <v>90</v>
      </c>
      <c r="E502" t="s">
        <v>12</v>
      </c>
      <c r="F502" t="s">
        <v>13</v>
      </c>
      <c r="G502" s="6" t="s">
        <v>14</v>
      </c>
      <c r="H502" s="6" t="s">
        <v>91</v>
      </c>
      <c r="I502" s="6" t="s">
        <v>92</v>
      </c>
      <c r="J502" s="6"/>
      <c r="K502" t="s">
        <v>92</v>
      </c>
      <c r="L502" s="6" t="s">
        <v>19</v>
      </c>
      <c r="M502" s="6" t="s">
        <v>42</v>
      </c>
      <c r="N502">
        <v>0</v>
      </c>
      <c r="O502">
        <v>0</v>
      </c>
      <c r="P502">
        <v>0</v>
      </c>
      <c r="Q502" s="6">
        <v>1</v>
      </c>
      <c r="R502" s="6">
        <v>1</v>
      </c>
      <c r="S502" s="6">
        <f t="shared" si="14"/>
        <v>2</v>
      </c>
      <c r="V502" t="s">
        <v>92</v>
      </c>
      <c r="W502">
        <v>0</v>
      </c>
      <c r="X502" s="6">
        <f t="shared" si="15"/>
        <v>501</v>
      </c>
      <c r="Y502">
        <v>501</v>
      </c>
    </row>
    <row r="503" spans="1:25" x14ac:dyDescent="0.35">
      <c r="A503" t="s">
        <v>8</v>
      </c>
      <c r="B503" t="s">
        <v>30</v>
      </c>
      <c r="C503" t="s">
        <v>26</v>
      </c>
      <c r="D503" s="6" t="s">
        <v>61</v>
      </c>
      <c r="E503" t="s">
        <v>12</v>
      </c>
      <c r="F503" t="s">
        <v>34</v>
      </c>
      <c r="G503" s="6" t="s">
        <v>14</v>
      </c>
      <c r="H503" s="6" t="s">
        <v>93</v>
      </c>
      <c r="I503" s="6" t="s">
        <v>94</v>
      </c>
      <c r="J503" s="2" t="s">
        <v>2516</v>
      </c>
      <c r="K503" t="s">
        <v>95</v>
      </c>
      <c r="L503" s="6" t="s">
        <v>19</v>
      </c>
      <c r="M503" t="s">
        <v>17</v>
      </c>
      <c r="N503">
        <v>1</v>
      </c>
      <c r="O503">
        <v>0</v>
      </c>
      <c r="P503" s="6">
        <v>0</v>
      </c>
      <c r="Q503" s="6">
        <v>1</v>
      </c>
      <c r="R503" s="6">
        <v>1</v>
      </c>
      <c r="S503" s="6">
        <f t="shared" si="14"/>
        <v>3</v>
      </c>
      <c r="V503" t="s">
        <v>95</v>
      </c>
      <c r="W503">
        <v>0</v>
      </c>
      <c r="X503" s="6">
        <f t="shared" si="15"/>
        <v>502</v>
      </c>
      <c r="Y503">
        <v>502</v>
      </c>
    </row>
    <row r="504" spans="1:25" ht="72.5" x14ac:dyDescent="0.35">
      <c r="A504" t="s">
        <v>8</v>
      </c>
      <c r="B504" t="s">
        <v>30</v>
      </c>
      <c r="C504" t="s">
        <v>26</v>
      </c>
      <c r="D504" s="6" t="s">
        <v>96</v>
      </c>
      <c r="E504" t="s">
        <v>12</v>
      </c>
      <c r="F504" t="s">
        <v>34</v>
      </c>
      <c r="G504" s="6" t="s">
        <v>14</v>
      </c>
      <c r="H504" s="6" t="s">
        <v>97</v>
      </c>
      <c r="I504" s="6" t="s">
        <v>98</v>
      </c>
      <c r="J504" s="2" t="s">
        <v>98</v>
      </c>
      <c r="K504" t="s">
        <v>95</v>
      </c>
      <c r="L504" s="6" t="s">
        <v>19</v>
      </c>
      <c r="M504" s="6" t="s">
        <v>42</v>
      </c>
      <c r="N504">
        <v>0</v>
      </c>
      <c r="O504">
        <v>1</v>
      </c>
      <c r="P504" s="6">
        <v>0</v>
      </c>
      <c r="Q504" s="6">
        <v>1</v>
      </c>
      <c r="R504" s="6">
        <v>1</v>
      </c>
      <c r="S504" s="6">
        <f t="shared" si="14"/>
        <v>3</v>
      </c>
      <c r="V504" t="s">
        <v>95</v>
      </c>
      <c r="W504">
        <v>0</v>
      </c>
      <c r="X504" s="6">
        <f t="shared" si="15"/>
        <v>503</v>
      </c>
      <c r="Y504">
        <v>503</v>
      </c>
    </row>
    <row r="505" spans="1:25" x14ac:dyDescent="0.35">
      <c r="A505" t="s">
        <v>8</v>
      </c>
      <c r="B505" t="s">
        <v>30</v>
      </c>
      <c r="C505" t="s">
        <v>26</v>
      </c>
      <c r="D505" s="6" t="s">
        <v>37</v>
      </c>
      <c r="E505" s="6" t="s">
        <v>12</v>
      </c>
      <c r="F505" t="s">
        <v>38</v>
      </c>
      <c r="G505" s="6" t="s">
        <v>39</v>
      </c>
      <c r="H505" s="6" t="s">
        <v>97</v>
      </c>
      <c r="I505" s="6" t="s">
        <v>98</v>
      </c>
      <c r="J505" s="2" t="s">
        <v>98</v>
      </c>
      <c r="K505" t="s">
        <v>95</v>
      </c>
      <c r="L505" s="6" t="s">
        <v>19</v>
      </c>
      <c r="M505" s="6" t="s">
        <v>42</v>
      </c>
      <c r="N505" s="6">
        <v>0</v>
      </c>
      <c r="O505">
        <v>1</v>
      </c>
      <c r="P505" s="6">
        <v>0</v>
      </c>
      <c r="Q505" s="6">
        <v>1</v>
      </c>
      <c r="R505" s="6">
        <v>1</v>
      </c>
      <c r="S505" s="6">
        <f t="shared" si="14"/>
        <v>3</v>
      </c>
      <c r="V505" t="s">
        <v>95</v>
      </c>
      <c r="W505">
        <v>0</v>
      </c>
      <c r="X505" s="6">
        <f t="shared" si="15"/>
        <v>504</v>
      </c>
      <c r="Y505">
        <v>504</v>
      </c>
    </row>
    <row r="506" spans="1:25" x14ac:dyDescent="0.35">
      <c r="A506" t="s">
        <v>8</v>
      </c>
      <c r="B506" t="s">
        <v>30</v>
      </c>
      <c r="C506" t="s">
        <v>44</v>
      </c>
      <c r="D506" t="s">
        <v>61</v>
      </c>
      <c r="E506" t="s">
        <v>12</v>
      </c>
      <c r="F506" t="s">
        <v>34</v>
      </c>
      <c r="G506" s="6" t="s">
        <v>14</v>
      </c>
      <c r="H506" t="s">
        <v>97</v>
      </c>
      <c r="I506" t="s">
        <v>98</v>
      </c>
      <c r="J506" s="2" t="s">
        <v>98</v>
      </c>
      <c r="K506" t="s">
        <v>95</v>
      </c>
      <c r="L506" t="s">
        <v>19</v>
      </c>
      <c r="M506" t="s">
        <v>42</v>
      </c>
      <c r="N506" s="6">
        <v>0</v>
      </c>
      <c r="O506">
        <v>1</v>
      </c>
      <c r="P506" s="6">
        <v>0</v>
      </c>
      <c r="Q506" s="6">
        <v>1</v>
      </c>
      <c r="R506" s="6">
        <v>1</v>
      </c>
      <c r="S506" s="6">
        <f t="shared" si="14"/>
        <v>3</v>
      </c>
      <c r="V506" t="s">
        <v>95</v>
      </c>
      <c r="W506">
        <v>0</v>
      </c>
      <c r="X506" s="6">
        <f t="shared" si="15"/>
        <v>505</v>
      </c>
      <c r="Y506">
        <v>505</v>
      </c>
    </row>
    <row r="507" spans="1:25" x14ac:dyDescent="0.35">
      <c r="A507" t="s">
        <v>8</v>
      </c>
      <c r="B507" t="s">
        <v>9</v>
      </c>
      <c r="C507" t="s">
        <v>26</v>
      </c>
      <c r="D507" t="s">
        <v>11</v>
      </c>
      <c r="E507" t="s">
        <v>12</v>
      </c>
      <c r="F507" t="s">
        <v>13</v>
      </c>
      <c r="G507" s="6" t="s">
        <v>14</v>
      </c>
      <c r="H507" t="s">
        <v>97</v>
      </c>
      <c r="I507" t="s">
        <v>98</v>
      </c>
      <c r="J507" s="2" t="s">
        <v>98</v>
      </c>
      <c r="K507" t="s">
        <v>95</v>
      </c>
      <c r="L507" t="s">
        <v>19</v>
      </c>
      <c r="M507" t="s">
        <v>42</v>
      </c>
      <c r="N507" s="6">
        <v>0</v>
      </c>
      <c r="O507">
        <v>1</v>
      </c>
      <c r="P507" s="6">
        <v>0</v>
      </c>
      <c r="Q507" s="6">
        <v>1</v>
      </c>
      <c r="R507" s="6">
        <v>1</v>
      </c>
      <c r="S507" s="6">
        <f t="shared" si="14"/>
        <v>3</v>
      </c>
      <c r="V507" t="s">
        <v>95</v>
      </c>
      <c r="W507">
        <v>0</v>
      </c>
      <c r="X507" s="6">
        <f t="shared" si="15"/>
        <v>506</v>
      </c>
      <c r="Y507">
        <v>506</v>
      </c>
    </row>
    <row r="508" spans="1:25" x14ac:dyDescent="0.35">
      <c r="A508" t="s">
        <v>8</v>
      </c>
      <c r="B508" t="s">
        <v>9</v>
      </c>
      <c r="C508" t="s">
        <v>26</v>
      </c>
      <c r="D508" t="s">
        <v>22</v>
      </c>
      <c r="E508" t="s">
        <v>19</v>
      </c>
      <c r="F508" t="s">
        <v>19</v>
      </c>
      <c r="G508" s="6" t="s">
        <v>19</v>
      </c>
      <c r="H508" t="s">
        <v>97</v>
      </c>
      <c r="I508" t="s">
        <v>98</v>
      </c>
      <c r="J508" s="2" t="s">
        <v>98</v>
      </c>
      <c r="K508" t="s">
        <v>95</v>
      </c>
      <c r="L508" t="s">
        <v>19</v>
      </c>
      <c r="M508" t="s">
        <v>42</v>
      </c>
      <c r="N508" s="6">
        <v>0</v>
      </c>
      <c r="O508">
        <v>1</v>
      </c>
      <c r="P508" s="6">
        <v>0</v>
      </c>
      <c r="Q508" s="6">
        <v>1</v>
      </c>
      <c r="R508" s="6">
        <v>1</v>
      </c>
      <c r="S508" s="6">
        <f t="shared" si="14"/>
        <v>3</v>
      </c>
      <c r="V508" t="s">
        <v>95</v>
      </c>
      <c r="W508">
        <v>0</v>
      </c>
      <c r="X508" s="6">
        <f t="shared" si="15"/>
        <v>507</v>
      </c>
      <c r="Y508">
        <v>507</v>
      </c>
    </row>
    <row r="509" spans="1:25" ht="29" x14ac:dyDescent="0.35">
      <c r="A509" t="s">
        <v>8</v>
      </c>
      <c r="B509" t="s">
        <v>30</v>
      </c>
      <c r="C509" t="s">
        <v>26</v>
      </c>
      <c r="D509" t="s">
        <v>33</v>
      </c>
      <c r="E509" t="s">
        <v>12</v>
      </c>
      <c r="F509" t="s">
        <v>34</v>
      </c>
      <c r="G509" s="6" t="s">
        <v>14</v>
      </c>
      <c r="H509" s="6" t="s">
        <v>97</v>
      </c>
      <c r="I509" s="6" t="s">
        <v>98</v>
      </c>
      <c r="J509" s="2" t="s">
        <v>98</v>
      </c>
      <c r="K509" t="s">
        <v>95</v>
      </c>
      <c r="L509" s="6" t="s">
        <v>19</v>
      </c>
      <c r="M509" s="6" t="s">
        <v>42</v>
      </c>
      <c r="N509" s="6">
        <v>0</v>
      </c>
      <c r="O509">
        <v>1</v>
      </c>
      <c r="P509" s="6">
        <v>0</v>
      </c>
      <c r="Q509" s="6">
        <v>1</v>
      </c>
      <c r="R509" s="6">
        <v>1</v>
      </c>
      <c r="S509" s="6">
        <f t="shared" si="14"/>
        <v>3</v>
      </c>
      <c r="V509" t="s">
        <v>95</v>
      </c>
      <c r="W509">
        <v>0</v>
      </c>
      <c r="X509" s="6">
        <f t="shared" si="15"/>
        <v>508</v>
      </c>
      <c r="Y509">
        <v>508</v>
      </c>
    </row>
    <row r="510" spans="1:25" ht="29" x14ac:dyDescent="0.35">
      <c r="A510" t="s">
        <v>8</v>
      </c>
      <c r="B510" t="s">
        <v>9</v>
      </c>
      <c r="C510" t="s">
        <v>44</v>
      </c>
      <c r="D510" s="6" t="s">
        <v>11</v>
      </c>
      <c r="E510" t="s">
        <v>12</v>
      </c>
      <c r="F510" t="s">
        <v>13</v>
      </c>
      <c r="G510" s="6" t="s">
        <v>14</v>
      </c>
      <c r="H510" s="6" t="s">
        <v>98</v>
      </c>
      <c r="I510" s="6" t="s">
        <v>98</v>
      </c>
      <c r="J510" s="2" t="s">
        <v>98</v>
      </c>
      <c r="K510" t="s">
        <v>95</v>
      </c>
      <c r="L510" s="6" t="s">
        <v>19</v>
      </c>
      <c r="M510" s="6" t="s">
        <v>42</v>
      </c>
      <c r="N510" s="6">
        <v>0</v>
      </c>
      <c r="O510">
        <v>1</v>
      </c>
      <c r="P510" s="6">
        <v>0</v>
      </c>
      <c r="Q510" s="6">
        <v>1</v>
      </c>
      <c r="R510" s="6">
        <v>1</v>
      </c>
      <c r="S510" s="6">
        <f t="shared" si="14"/>
        <v>3</v>
      </c>
      <c r="V510" t="s">
        <v>95</v>
      </c>
      <c r="W510">
        <v>0</v>
      </c>
      <c r="X510" s="6">
        <f t="shared" si="15"/>
        <v>509</v>
      </c>
      <c r="Y510">
        <v>509</v>
      </c>
    </row>
    <row r="511" spans="1:25" x14ac:dyDescent="0.35">
      <c r="A511" t="s">
        <v>8</v>
      </c>
      <c r="B511" t="s">
        <v>9</v>
      </c>
      <c r="C511" t="s">
        <v>44</v>
      </c>
      <c r="D511" s="6" t="s">
        <v>22</v>
      </c>
      <c r="E511" t="s">
        <v>19</v>
      </c>
      <c r="F511" t="s">
        <v>19</v>
      </c>
      <c r="G511" s="6" t="s">
        <v>19</v>
      </c>
      <c r="H511" s="6" t="s">
        <v>98</v>
      </c>
      <c r="I511" s="6" t="s">
        <v>98</v>
      </c>
      <c r="J511" s="2" t="s">
        <v>98</v>
      </c>
      <c r="K511" t="s">
        <v>95</v>
      </c>
      <c r="L511" s="6" t="s">
        <v>19</v>
      </c>
      <c r="M511" s="6" t="s">
        <v>42</v>
      </c>
      <c r="N511" s="6">
        <v>0</v>
      </c>
      <c r="O511">
        <v>1</v>
      </c>
      <c r="P511" s="6">
        <v>0</v>
      </c>
      <c r="Q511" s="6">
        <v>1</v>
      </c>
      <c r="R511" s="6">
        <v>1</v>
      </c>
      <c r="S511" s="6">
        <f t="shared" si="14"/>
        <v>3</v>
      </c>
      <c r="V511" t="s">
        <v>95</v>
      </c>
      <c r="W511">
        <v>0</v>
      </c>
      <c r="X511" s="6">
        <f t="shared" si="15"/>
        <v>510</v>
      </c>
      <c r="Y511">
        <v>510</v>
      </c>
    </row>
    <row r="512" spans="1:25" x14ac:dyDescent="0.35">
      <c r="A512" t="s">
        <v>8</v>
      </c>
      <c r="B512" t="s">
        <v>9</v>
      </c>
      <c r="C512" t="s">
        <v>44</v>
      </c>
      <c r="D512" t="s">
        <v>99</v>
      </c>
      <c r="E512" s="6" t="s">
        <v>2452</v>
      </c>
      <c r="F512" t="s">
        <v>34</v>
      </c>
      <c r="G512" s="6" t="s">
        <v>14</v>
      </c>
      <c r="H512" t="s">
        <v>98</v>
      </c>
      <c r="I512" t="s">
        <v>98</v>
      </c>
      <c r="J512" s="2" t="s">
        <v>98</v>
      </c>
      <c r="K512" t="s">
        <v>95</v>
      </c>
      <c r="L512" t="s">
        <v>19</v>
      </c>
      <c r="M512" t="s">
        <v>42</v>
      </c>
      <c r="N512" s="6">
        <v>0</v>
      </c>
      <c r="O512">
        <v>1</v>
      </c>
      <c r="P512" s="6">
        <v>0</v>
      </c>
      <c r="Q512" s="6">
        <v>1</v>
      </c>
      <c r="R512" s="6">
        <v>1</v>
      </c>
      <c r="S512" s="6">
        <f t="shared" si="14"/>
        <v>3</v>
      </c>
      <c r="V512" t="s">
        <v>95</v>
      </c>
      <c r="W512">
        <v>0</v>
      </c>
      <c r="X512" s="6">
        <f t="shared" si="15"/>
        <v>511</v>
      </c>
      <c r="Y512">
        <v>511</v>
      </c>
    </row>
    <row r="513" spans="1:25" x14ac:dyDescent="0.35">
      <c r="A513" t="s">
        <v>8</v>
      </c>
      <c r="B513" t="s">
        <v>9</v>
      </c>
      <c r="C513" t="s">
        <v>26</v>
      </c>
      <c r="D513" t="s">
        <v>100</v>
      </c>
      <c r="E513" t="s">
        <v>12</v>
      </c>
      <c r="F513" t="s">
        <v>38</v>
      </c>
      <c r="G513" s="6" t="s">
        <v>39</v>
      </c>
      <c r="H513" t="s">
        <v>98</v>
      </c>
      <c r="I513" t="s">
        <v>98</v>
      </c>
      <c r="J513" s="2" t="s">
        <v>98</v>
      </c>
      <c r="K513" t="s">
        <v>95</v>
      </c>
      <c r="L513" t="s">
        <v>19</v>
      </c>
      <c r="M513" t="s">
        <v>42</v>
      </c>
      <c r="N513" s="6">
        <v>0</v>
      </c>
      <c r="O513">
        <v>1</v>
      </c>
      <c r="P513" s="6">
        <v>0</v>
      </c>
      <c r="Q513" s="6">
        <v>1</v>
      </c>
      <c r="R513" s="6">
        <v>1</v>
      </c>
      <c r="S513" s="6">
        <f t="shared" si="14"/>
        <v>3</v>
      </c>
      <c r="V513" t="s">
        <v>95</v>
      </c>
      <c r="W513">
        <v>0</v>
      </c>
      <c r="X513" s="6">
        <f t="shared" si="15"/>
        <v>512</v>
      </c>
      <c r="Y513">
        <v>512</v>
      </c>
    </row>
    <row r="514" spans="1:25" x14ac:dyDescent="0.35">
      <c r="A514" t="s">
        <v>8</v>
      </c>
      <c r="B514" t="s">
        <v>9</v>
      </c>
      <c r="C514" t="s">
        <v>44</v>
      </c>
      <c r="D514" t="s">
        <v>86</v>
      </c>
      <c r="E514" t="s">
        <v>12</v>
      </c>
      <c r="F514" t="s">
        <v>34</v>
      </c>
      <c r="G514" s="6" t="s">
        <v>14</v>
      </c>
      <c r="H514" t="s">
        <v>101</v>
      </c>
      <c r="I514" t="s">
        <v>98</v>
      </c>
      <c r="J514" s="2" t="s">
        <v>98</v>
      </c>
      <c r="K514" t="s">
        <v>95</v>
      </c>
      <c r="L514" t="s">
        <v>19</v>
      </c>
      <c r="M514" t="s">
        <v>42</v>
      </c>
      <c r="N514" s="6">
        <v>0</v>
      </c>
      <c r="O514">
        <v>1</v>
      </c>
      <c r="P514" s="6">
        <v>0</v>
      </c>
      <c r="Q514" s="6">
        <v>1</v>
      </c>
      <c r="R514" s="6">
        <v>1</v>
      </c>
      <c r="S514" s="6">
        <f t="shared" ref="S514:S577" si="16">SUM(N514:R514)</f>
        <v>3</v>
      </c>
      <c r="V514" t="s">
        <v>95</v>
      </c>
      <c r="W514">
        <v>0</v>
      </c>
      <c r="X514" s="6">
        <f t="shared" si="15"/>
        <v>513</v>
      </c>
      <c r="Y514">
        <v>513</v>
      </c>
    </row>
    <row r="515" spans="1:25" x14ac:dyDescent="0.35">
      <c r="A515" t="s">
        <v>8</v>
      </c>
      <c r="B515" t="s">
        <v>9</v>
      </c>
      <c r="C515" t="s">
        <v>44</v>
      </c>
      <c r="D515" t="s">
        <v>23</v>
      </c>
      <c r="E515" t="s">
        <v>19</v>
      </c>
      <c r="F515" t="s">
        <v>19</v>
      </c>
      <c r="G515" s="6" t="s">
        <v>19</v>
      </c>
      <c r="H515" t="s">
        <v>102</v>
      </c>
      <c r="I515" t="s">
        <v>103</v>
      </c>
      <c r="J515" s="2" t="s">
        <v>98</v>
      </c>
      <c r="K515" t="s">
        <v>95</v>
      </c>
      <c r="L515" t="s">
        <v>19</v>
      </c>
      <c r="M515" t="s">
        <v>42</v>
      </c>
      <c r="N515" s="6">
        <v>0</v>
      </c>
      <c r="O515">
        <v>1</v>
      </c>
      <c r="P515" s="6">
        <v>0</v>
      </c>
      <c r="Q515" s="6">
        <v>1</v>
      </c>
      <c r="R515" s="6">
        <v>1</v>
      </c>
      <c r="S515" s="6">
        <f t="shared" si="16"/>
        <v>3</v>
      </c>
      <c r="V515" t="s">
        <v>95</v>
      </c>
      <c r="W515">
        <v>0</v>
      </c>
      <c r="X515" s="6">
        <f t="shared" ref="X515:X578" si="17">1+X514</f>
        <v>514</v>
      </c>
      <c r="Y515">
        <v>514</v>
      </c>
    </row>
    <row r="516" spans="1:25" x14ac:dyDescent="0.35">
      <c r="A516" t="s">
        <v>8</v>
      </c>
      <c r="B516" t="s">
        <v>30</v>
      </c>
      <c r="C516" t="s">
        <v>44</v>
      </c>
      <c r="D516" t="s">
        <v>37</v>
      </c>
      <c r="E516" s="6" t="s">
        <v>12</v>
      </c>
      <c r="F516" t="s">
        <v>38</v>
      </c>
      <c r="G516" s="6" t="s">
        <v>39</v>
      </c>
      <c r="H516" t="s">
        <v>103</v>
      </c>
      <c r="I516" t="s">
        <v>103</v>
      </c>
      <c r="J516" s="2" t="s">
        <v>98</v>
      </c>
      <c r="K516" t="s">
        <v>95</v>
      </c>
      <c r="L516" t="s">
        <v>19</v>
      </c>
      <c r="M516" t="s">
        <v>42</v>
      </c>
      <c r="N516" s="6">
        <v>0</v>
      </c>
      <c r="O516">
        <v>1</v>
      </c>
      <c r="P516" s="6">
        <v>0</v>
      </c>
      <c r="Q516" s="6">
        <v>1</v>
      </c>
      <c r="R516" s="6">
        <v>1</v>
      </c>
      <c r="S516" s="6">
        <f t="shared" si="16"/>
        <v>3</v>
      </c>
      <c r="V516" t="s">
        <v>95</v>
      </c>
      <c r="W516">
        <v>0</v>
      </c>
      <c r="X516" s="6">
        <f t="shared" si="17"/>
        <v>515</v>
      </c>
      <c r="Y516">
        <v>515</v>
      </c>
    </row>
    <row r="517" spans="1:25" x14ac:dyDescent="0.35">
      <c r="A517" t="s">
        <v>8</v>
      </c>
      <c r="B517" t="s">
        <v>30</v>
      </c>
      <c r="C517" t="s">
        <v>44</v>
      </c>
      <c r="D517" t="s">
        <v>33</v>
      </c>
      <c r="E517" t="s">
        <v>12</v>
      </c>
      <c r="F517" t="s">
        <v>34</v>
      </c>
      <c r="G517" s="6" t="s">
        <v>14</v>
      </c>
      <c r="H517" t="s">
        <v>103</v>
      </c>
      <c r="I517" t="s">
        <v>103</v>
      </c>
      <c r="J517" s="2" t="s">
        <v>98</v>
      </c>
      <c r="K517" t="s">
        <v>95</v>
      </c>
      <c r="L517" t="s">
        <v>19</v>
      </c>
      <c r="M517" t="s">
        <v>42</v>
      </c>
      <c r="N517" s="6">
        <v>0</v>
      </c>
      <c r="O517">
        <v>1</v>
      </c>
      <c r="P517" s="6">
        <v>0</v>
      </c>
      <c r="Q517" s="6">
        <v>1</v>
      </c>
      <c r="R517" s="6">
        <v>1</v>
      </c>
      <c r="S517" s="6">
        <f t="shared" si="16"/>
        <v>3</v>
      </c>
      <c r="V517" t="s">
        <v>95</v>
      </c>
      <c r="W517">
        <v>0</v>
      </c>
      <c r="X517" s="6">
        <f t="shared" si="17"/>
        <v>516</v>
      </c>
      <c r="Y517">
        <v>516</v>
      </c>
    </row>
    <row r="518" spans="1:25" s="6" customFormat="1" x14ac:dyDescent="0.35">
      <c r="A518" s="6" t="s">
        <v>8</v>
      </c>
      <c r="B518" s="6" t="s">
        <v>30</v>
      </c>
      <c r="C518" s="6" t="s">
        <v>26</v>
      </c>
      <c r="D518" s="6" t="s">
        <v>67</v>
      </c>
      <c r="E518" s="6" t="s">
        <v>12</v>
      </c>
      <c r="F518" s="6" t="s">
        <v>34</v>
      </c>
      <c r="G518" s="6" t="s">
        <v>39</v>
      </c>
      <c r="H518" s="6" t="s">
        <v>104</v>
      </c>
      <c r="I518" s="6" t="s">
        <v>98</v>
      </c>
      <c r="J518" s="2" t="s">
        <v>98</v>
      </c>
      <c r="K518" s="6" t="s">
        <v>95</v>
      </c>
      <c r="L518" s="6" t="s">
        <v>416</v>
      </c>
      <c r="M518" s="6" t="s">
        <v>42</v>
      </c>
      <c r="N518" s="6">
        <v>0</v>
      </c>
      <c r="O518" s="6">
        <v>0</v>
      </c>
      <c r="P518" s="6">
        <v>0</v>
      </c>
      <c r="Q518" s="6">
        <v>1</v>
      </c>
      <c r="R518" s="6">
        <v>1</v>
      </c>
      <c r="S518" s="6">
        <f t="shared" si="16"/>
        <v>2</v>
      </c>
      <c r="V518" s="6" t="s">
        <v>95</v>
      </c>
      <c r="W518" s="6">
        <v>0</v>
      </c>
      <c r="X518" s="6">
        <f t="shared" si="17"/>
        <v>517</v>
      </c>
      <c r="Y518" s="6">
        <v>517</v>
      </c>
    </row>
    <row r="519" spans="1:25" ht="29" x14ac:dyDescent="0.35">
      <c r="A519" t="s">
        <v>8</v>
      </c>
      <c r="B519" t="s">
        <v>30</v>
      </c>
      <c r="C519" t="s">
        <v>26</v>
      </c>
      <c r="D519" t="s">
        <v>67</v>
      </c>
      <c r="E519" t="s">
        <v>12</v>
      </c>
      <c r="F519" t="s">
        <v>34</v>
      </c>
      <c r="G519" s="6" t="s">
        <v>39</v>
      </c>
      <c r="H519" s="6" t="s">
        <v>104</v>
      </c>
      <c r="I519" s="6" t="s">
        <v>416</v>
      </c>
      <c r="J519" s="6" t="s">
        <v>416</v>
      </c>
      <c r="K519" t="s">
        <v>95</v>
      </c>
      <c r="L519" s="6" t="s">
        <v>416</v>
      </c>
      <c r="M519" s="6" t="s">
        <v>42</v>
      </c>
      <c r="N519">
        <v>0</v>
      </c>
      <c r="O519">
        <v>0</v>
      </c>
      <c r="P519">
        <v>1</v>
      </c>
      <c r="Q519">
        <v>0</v>
      </c>
      <c r="R519" s="6">
        <v>1</v>
      </c>
      <c r="S519" s="6">
        <f t="shared" si="16"/>
        <v>2</v>
      </c>
      <c r="V519" t="s">
        <v>95</v>
      </c>
      <c r="W519">
        <v>0</v>
      </c>
      <c r="X519" s="6">
        <f t="shared" si="17"/>
        <v>518</v>
      </c>
      <c r="Y519">
        <v>518</v>
      </c>
    </row>
    <row r="520" spans="1:25" x14ac:dyDescent="0.35">
      <c r="A520" t="s">
        <v>8</v>
      </c>
      <c r="B520" t="s">
        <v>30</v>
      </c>
      <c r="C520" t="s">
        <v>10</v>
      </c>
      <c r="D520" s="1" t="s">
        <v>52</v>
      </c>
      <c r="E520" s="6" t="s">
        <v>2453</v>
      </c>
      <c r="F520" s="6" t="s">
        <v>19</v>
      </c>
      <c r="G520" s="6" t="s">
        <v>14</v>
      </c>
      <c r="H520" s="6" t="s">
        <v>105</v>
      </c>
      <c r="I520" s="6" t="s">
        <v>106</v>
      </c>
      <c r="J520" s="6" t="s">
        <v>106</v>
      </c>
      <c r="K520" t="s">
        <v>106</v>
      </c>
      <c r="L520" s="6" t="s">
        <v>19</v>
      </c>
      <c r="M520" s="6" t="s">
        <v>17</v>
      </c>
      <c r="N520">
        <v>1</v>
      </c>
      <c r="O520">
        <v>0</v>
      </c>
      <c r="P520">
        <v>0</v>
      </c>
      <c r="Q520">
        <v>0</v>
      </c>
      <c r="R520" s="6">
        <v>1</v>
      </c>
      <c r="S520" s="6">
        <f t="shared" si="16"/>
        <v>2</v>
      </c>
      <c r="V520" t="s">
        <v>965</v>
      </c>
      <c r="W520">
        <v>0</v>
      </c>
      <c r="X520" s="6">
        <f t="shared" si="17"/>
        <v>519</v>
      </c>
      <c r="Y520">
        <v>519</v>
      </c>
    </row>
    <row r="521" spans="1:25" x14ac:dyDescent="0.35">
      <c r="A521" t="s">
        <v>8</v>
      </c>
      <c r="B521" t="s">
        <v>30</v>
      </c>
      <c r="C521" t="s">
        <v>10</v>
      </c>
      <c r="D521" t="s">
        <v>67</v>
      </c>
      <c r="E521" t="s">
        <v>12</v>
      </c>
      <c r="F521" t="s">
        <v>34</v>
      </c>
      <c r="G521" s="6" t="s">
        <v>39</v>
      </c>
      <c r="H521" t="s">
        <v>107</v>
      </c>
      <c r="I521" t="s">
        <v>106</v>
      </c>
      <c r="J521" s="6" t="s">
        <v>106</v>
      </c>
      <c r="K521" t="s">
        <v>106</v>
      </c>
      <c r="L521" t="s">
        <v>19</v>
      </c>
      <c r="M521" t="s">
        <v>17</v>
      </c>
      <c r="N521">
        <v>1</v>
      </c>
      <c r="O521">
        <v>0</v>
      </c>
      <c r="P521">
        <v>0</v>
      </c>
      <c r="Q521">
        <v>0</v>
      </c>
      <c r="R521" s="6">
        <v>1</v>
      </c>
      <c r="S521" s="6">
        <f t="shared" si="16"/>
        <v>2</v>
      </c>
      <c r="V521" t="s">
        <v>965</v>
      </c>
      <c r="W521">
        <v>0</v>
      </c>
      <c r="X521" s="6">
        <f t="shared" si="17"/>
        <v>520</v>
      </c>
      <c r="Y521">
        <v>520</v>
      </c>
    </row>
    <row r="522" spans="1:25" x14ac:dyDescent="0.35">
      <c r="A522" t="s">
        <v>8</v>
      </c>
      <c r="B522" t="s">
        <v>9</v>
      </c>
      <c r="C522" t="s">
        <v>10</v>
      </c>
      <c r="D522" t="s">
        <v>23</v>
      </c>
      <c r="E522" t="s">
        <v>19</v>
      </c>
      <c r="F522" t="s">
        <v>19</v>
      </c>
      <c r="G522" s="6" t="s">
        <v>19</v>
      </c>
      <c r="H522" t="s">
        <v>108</v>
      </c>
      <c r="I522" t="s">
        <v>109</v>
      </c>
      <c r="J522" s="6" t="s">
        <v>155</v>
      </c>
      <c r="K522" t="s">
        <v>966</v>
      </c>
      <c r="L522" t="s">
        <v>19</v>
      </c>
      <c r="M522" t="s">
        <v>42</v>
      </c>
      <c r="N522">
        <v>0</v>
      </c>
      <c r="O522">
        <v>0</v>
      </c>
      <c r="P522">
        <v>0</v>
      </c>
      <c r="Q522" s="6">
        <v>1</v>
      </c>
      <c r="R522" s="6">
        <v>1</v>
      </c>
      <c r="S522" s="6">
        <f t="shared" si="16"/>
        <v>2</v>
      </c>
      <c r="V522" t="s">
        <v>966</v>
      </c>
      <c r="W522">
        <v>0</v>
      </c>
      <c r="X522" s="6">
        <f t="shared" si="17"/>
        <v>521</v>
      </c>
      <c r="Y522">
        <v>521</v>
      </c>
    </row>
    <row r="523" spans="1:25" x14ac:dyDescent="0.35">
      <c r="A523" t="s">
        <v>8</v>
      </c>
      <c r="B523" t="s">
        <v>9</v>
      </c>
      <c r="C523" t="s">
        <v>48</v>
      </c>
      <c r="D523" t="s">
        <v>11</v>
      </c>
      <c r="E523" t="s">
        <v>12</v>
      </c>
      <c r="F523" t="s">
        <v>13</v>
      </c>
      <c r="G523" s="6" t="s">
        <v>14</v>
      </c>
      <c r="H523" t="s">
        <v>110</v>
      </c>
      <c r="I523" s="6" t="s">
        <v>111</v>
      </c>
      <c r="J523" s="6" t="s">
        <v>790</v>
      </c>
      <c r="K523" t="s">
        <v>111</v>
      </c>
      <c r="L523" t="s">
        <v>19</v>
      </c>
      <c r="M523" t="s">
        <v>42</v>
      </c>
      <c r="N523">
        <v>0</v>
      </c>
      <c r="O523">
        <v>1</v>
      </c>
      <c r="P523">
        <v>0</v>
      </c>
      <c r="Q523">
        <v>0</v>
      </c>
      <c r="R523" s="6">
        <v>1</v>
      </c>
      <c r="S523" s="6">
        <f t="shared" si="16"/>
        <v>2</v>
      </c>
      <c r="V523" t="s">
        <v>960</v>
      </c>
      <c r="W523">
        <v>0</v>
      </c>
      <c r="X523" s="6">
        <f t="shared" si="17"/>
        <v>522</v>
      </c>
      <c r="Y523">
        <v>522</v>
      </c>
    </row>
    <row r="524" spans="1:25" x14ac:dyDescent="0.35">
      <c r="A524" t="s">
        <v>8</v>
      </c>
      <c r="B524" t="s">
        <v>9</v>
      </c>
      <c r="C524" t="s">
        <v>48</v>
      </c>
      <c r="D524" t="s">
        <v>112</v>
      </c>
      <c r="E524" t="s">
        <v>12</v>
      </c>
      <c r="F524" t="s">
        <v>13</v>
      </c>
      <c r="G524" s="6" t="s">
        <v>14</v>
      </c>
      <c r="H524" t="s">
        <v>113</v>
      </c>
      <c r="I524" s="6" t="s">
        <v>111</v>
      </c>
      <c r="J524" s="6" t="s">
        <v>790</v>
      </c>
      <c r="K524" t="s">
        <v>111</v>
      </c>
      <c r="L524" t="s">
        <v>19</v>
      </c>
      <c r="M524" t="s">
        <v>42</v>
      </c>
      <c r="N524">
        <v>0</v>
      </c>
      <c r="O524">
        <v>1</v>
      </c>
      <c r="P524">
        <v>0</v>
      </c>
      <c r="Q524">
        <v>0</v>
      </c>
      <c r="R524" s="6">
        <v>1</v>
      </c>
      <c r="S524" s="6">
        <f t="shared" si="16"/>
        <v>2</v>
      </c>
      <c r="V524" t="s">
        <v>960</v>
      </c>
      <c r="W524">
        <v>0</v>
      </c>
      <c r="X524" s="6">
        <f t="shared" si="17"/>
        <v>523</v>
      </c>
      <c r="Y524">
        <v>523</v>
      </c>
    </row>
    <row r="525" spans="1:25" x14ac:dyDescent="0.35">
      <c r="A525" t="s">
        <v>8</v>
      </c>
      <c r="B525" t="s">
        <v>9</v>
      </c>
      <c r="C525" t="s">
        <v>48</v>
      </c>
      <c r="D525" t="s">
        <v>86</v>
      </c>
      <c r="E525" t="s">
        <v>12</v>
      </c>
      <c r="F525" t="s">
        <v>34</v>
      </c>
      <c r="G525" s="6" t="s">
        <v>14</v>
      </c>
      <c r="H525" t="s">
        <v>111</v>
      </c>
      <c r="I525" s="6" t="s">
        <v>111</v>
      </c>
      <c r="J525" s="6" t="s">
        <v>790</v>
      </c>
      <c r="K525" t="s">
        <v>111</v>
      </c>
      <c r="L525" t="s">
        <v>19</v>
      </c>
      <c r="M525" t="s">
        <v>42</v>
      </c>
      <c r="N525">
        <v>0</v>
      </c>
      <c r="O525">
        <v>1</v>
      </c>
      <c r="P525">
        <v>0</v>
      </c>
      <c r="Q525">
        <v>0</v>
      </c>
      <c r="R525" s="6">
        <v>1</v>
      </c>
      <c r="S525" s="6">
        <f t="shared" si="16"/>
        <v>2</v>
      </c>
      <c r="V525" t="s">
        <v>960</v>
      </c>
      <c r="W525">
        <v>0</v>
      </c>
      <c r="X525" s="6">
        <f t="shared" si="17"/>
        <v>524</v>
      </c>
      <c r="Y525">
        <v>524</v>
      </c>
    </row>
    <row r="526" spans="1:25" x14ac:dyDescent="0.35">
      <c r="A526" t="s">
        <v>8</v>
      </c>
      <c r="B526" t="s">
        <v>9</v>
      </c>
      <c r="C526" t="s">
        <v>48</v>
      </c>
      <c r="D526" t="s">
        <v>114</v>
      </c>
      <c r="E526" t="s">
        <v>19</v>
      </c>
      <c r="F526" t="s">
        <v>19</v>
      </c>
      <c r="G526" s="6" t="s">
        <v>19</v>
      </c>
      <c r="H526" t="s">
        <v>111</v>
      </c>
      <c r="I526" s="6" t="s">
        <v>111</v>
      </c>
      <c r="J526" s="6" t="s">
        <v>790</v>
      </c>
      <c r="K526" t="s">
        <v>111</v>
      </c>
      <c r="L526" t="s">
        <v>19</v>
      </c>
      <c r="M526" t="s">
        <v>42</v>
      </c>
      <c r="N526">
        <v>0</v>
      </c>
      <c r="O526">
        <v>1</v>
      </c>
      <c r="P526">
        <v>0</v>
      </c>
      <c r="Q526">
        <v>0</v>
      </c>
      <c r="R526" s="6">
        <v>1</v>
      </c>
      <c r="S526" s="6">
        <f t="shared" si="16"/>
        <v>2</v>
      </c>
      <c r="V526" t="s">
        <v>960</v>
      </c>
      <c r="W526">
        <v>0</v>
      </c>
      <c r="X526" s="6">
        <f t="shared" si="17"/>
        <v>525</v>
      </c>
      <c r="Y526">
        <v>525</v>
      </c>
    </row>
    <row r="527" spans="1:25" x14ac:dyDescent="0.35">
      <c r="A527" t="s">
        <v>8</v>
      </c>
      <c r="B527" t="s">
        <v>9</v>
      </c>
      <c r="C527" t="s">
        <v>48</v>
      </c>
      <c r="D527" t="s">
        <v>22</v>
      </c>
      <c r="E527" t="s">
        <v>19</v>
      </c>
      <c r="F527" t="s">
        <v>19</v>
      </c>
      <c r="G527" s="6" t="s">
        <v>19</v>
      </c>
      <c r="H527" t="s">
        <v>111</v>
      </c>
      <c r="I527" s="6" t="s">
        <v>111</v>
      </c>
      <c r="J527" s="6" t="s">
        <v>790</v>
      </c>
      <c r="K527" t="s">
        <v>111</v>
      </c>
      <c r="L527" t="s">
        <v>19</v>
      </c>
      <c r="M527" t="s">
        <v>42</v>
      </c>
      <c r="N527">
        <v>0</v>
      </c>
      <c r="O527">
        <v>1</v>
      </c>
      <c r="P527">
        <v>0</v>
      </c>
      <c r="Q527">
        <v>0</v>
      </c>
      <c r="R527" s="6">
        <v>1</v>
      </c>
      <c r="S527" s="6">
        <f t="shared" si="16"/>
        <v>2</v>
      </c>
      <c r="V527" t="s">
        <v>960</v>
      </c>
      <c r="W527">
        <v>0</v>
      </c>
      <c r="X527" s="6">
        <f t="shared" si="17"/>
        <v>526</v>
      </c>
      <c r="Y527">
        <v>526</v>
      </c>
    </row>
    <row r="528" spans="1:25" x14ac:dyDescent="0.35">
      <c r="A528" t="s">
        <v>8</v>
      </c>
      <c r="B528" t="s">
        <v>9</v>
      </c>
      <c r="C528" t="s">
        <v>48</v>
      </c>
      <c r="D528" t="s">
        <v>99</v>
      </c>
      <c r="E528" s="6" t="s">
        <v>2452</v>
      </c>
      <c r="F528" t="s">
        <v>34</v>
      </c>
      <c r="G528" s="6" t="s">
        <v>14</v>
      </c>
      <c r="H528" t="s">
        <v>115</v>
      </c>
      <c r="I528" s="6" t="s">
        <v>111</v>
      </c>
      <c r="J528" s="6" t="s">
        <v>790</v>
      </c>
      <c r="K528" t="s">
        <v>111</v>
      </c>
      <c r="L528" t="s">
        <v>19</v>
      </c>
      <c r="M528" s="6" t="s">
        <v>42</v>
      </c>
      <c r="N528">
        <v>0</v>
      </c>
      <c r="O528">
        <v>1</v>
      </c>
      <c r="P528">
        <v>0</v>
      </c>
      <c r="Q528">
        <v>0</v>
      </c>
      <c r="R528" s="6">
        <v>1</v>
      </c>
      <c r="S528" s="6">
        <f t="shared" si="16"/>
        <v>2</v>
      </c>
      <c r="V528" t="s">
        <v>960</v>
      </c>
      <c r="W528">
        <v>0</v>
      </c>
      <c r="X528" s="6">
        <f t="shared" si="17"/>
        <v>527</v>
      </c>
      <c r="Y528">
        <v>527</v>
      </c>
    </row>
    <row r="529" spans="1:25" x14ac:dyDescent="0.35">
      <c r="A529" t="s">
        <v>8</v>
      </c>
      <c r="B529" t="s">
        <v>30</v>
      </c>
      <c r="C529" t="s">
        <v>48</v>
      </c>
      <c r="D529" t="s">
        <v>33</v>
      </c>
      <c r="E529" t="s">
        <v>12</v>
      </c>
      <c r="F529" t="s">
        <v>34</v>
      </c>
      <c r="G529" s="6" t="s">
        <v>14</v>
      </c>
      <c r="H529" t="s">
        <v>116</v>
      </c>
      <c r="I529" s="6" t="s">
        <v>111</v>
      </c>
      <c r="J529" s="6" t="s">
        <v>790</v>
      </c>
      <c r="K529" t="s">
        <v>111</v>
      </c>
      <c r="L529" t="s">
        <v>19</v>
      </c>
      <c r="M529" s="6" t="s">
        <v>42</v>
      </c>
      <c r="N529">
        <v>0</v>
      </c>
      <c r="O529">
        <v>1</v>
      </c>
      <c r="P529">
        <v>0</v>
      </c>
      <c r="Q529">
        <v>0</v>
      </c>
      <c r="R529" s="6">
        <v>1</v>
      </c>
      <c r="S529" s="6">
        <f t="shared" si="16"/>
        <v>2</v>
      </c>
      <c r="V529" t="s">
        <v>960</v>
      </c>
      <c r="W529">
        <v>0</v>
      </c>
      <c r="X529" s="6">
        <f t="shared" si="17"/>
        <v>528</v>
      </c>
      <c r="Y529">
        <v>528</v>
      </c>
    </row>
    <row r="530" spans="1:25" x14ac:dyDescent="0.35">
      <c r="A530" t="s">
        <v>8</v>
      </c>
      <c r="B530" t="s">
        <v>30</v>
      </c>
      <c r="C530" t="s">
        <v>26</v>
      </c>
      <c r="D530" s="1" t="s">
        <v>52</v>
      </c>
      <c r="E530" s="6" t="s">
        <v>2453</v>
      </c>
      <c r="F530" s="6" t="s">
        <v>19</v>
      </c>
      <c r="G530" s="6" t="s">
        <v>14</v>
      </c>
      <c r="H530" t="s">
        <v>117</v>
      </c>
      <c r="I530" t="s">
        <v>118</v>
      </c>
      <c r="J530" s="6" t="s">
        <v>752</v>
      </c>
      <c r="K530" t="s">
        <v>118</v>
      </c>
      <c r="L530" t="s">
        <v>19</v>
      </c>
      <c r="M530" s="6" t="s">
        <v>42</v>
      </c>
      <c r="N530">
        <v>0</v>
      </c>
      <c r="O530">
        <v>0</v>
      </c>
      <c r="P530">
        <v>1</v>
      </c>
      <c r="Q530">
        <v>0</v>
      </c>
      <c r="R530" s="6">
        <v>1</v>
      </c>
      <c r="S530" s="6">
        <f t="shared" si="16"/>
        <v>2</v>
      </c>
      <c r="V530" t="s">
        <v>967</v>
      </c>
      <c r="W530">
        <v>0</v>
      </c>
      <c r="X530" s="6">
        <f t="shared" si="17"/>
        <v>529</v>
      </c>
      <c r="Y530">
        <v>529</v>
      </c>
    </row>
    <row r="531" spans="1:25" x14ac:dyDescent="0.35">
      <c r="A531" t="s">
        <v>8</v>
      </c>
      <c r="B531" t="s">
        <v>9</v>
      </c>
      <c r="C531" t="s">
        <v>26</v>
      </c>
      <c r="D531" t="s">
        <v>86</v>
      </c>
      <c r="E531" t="s">
        <v>12</v>
      </c>
      <c r="F531" t="s">
        <v>34</v>
      </c>
      <c r="G531" s="6" t="s">
        <v>14</v>
      </c>
      <c r="H531" t="s">
        <v>119</v>
      </c>
      <c r="I531" t="s">
        <v>120</v>
      </c>
      <c r="J531" s="6"/>
      <c r="K531" t="s">
        <v>120</v>
      </c>
      <c r="L531" t="s">
        <v>19</v>
      </c>
      <c r="M531" s="6" t="s">
        <v>17</v>
      </c>
      <c r="N531">
        <v>1</v>
      </c>
      <c r="O531">
        <v>0</v>
      </c>
      <c r="P531">
        <v>0</v>
      </c>
      <c r="Q531">
        <v>0</v>
      </c>
      <c r="R531" s="6">
        <v>1</v>
      </c>
      <c r="S531" s="6">
        <f t="shared" si="16"/>
        <v>2</v>
      </c>
      <c r="V531" t="s">
        <v>961</v>
      </c>
      <c r="W531">
        <v>0</v>
      </c>
      <c r="X531" s="6">
        <f t="shared" si="17"/>
        <v>530</v>
      </c>
      <c r="Y531">
        <v>530</v>
      </c>
    </row>
    <row r="532" spans="1:25" x14ac:dyDescent="0.35">
      <c r="A532" t="s">
        <v>8</v>
      </c>
      <c r="B532" t="s">
        <v>9</v>
      </c>
      <c r="C532" t="s">
        <v>10</v>
      </c>
      <c r="D532" t="s">
        <v>82</v>
      </c>
      <c r="E532" t="s">
        <v>12</v>
      </c>
      <c r="F532" t="s">
        <v>13</v>
      </c>
      <c r="G532" s="6" t="s">
        <v>14</v>
      </c>
      <c r="H532" t="s">
        <v>121</v>
      </c>
      <c r="I532" s="6" t="s">
        <v>2144</v>
      </c>
      <c r="J532" s="6"/>
      <c r="K532" t="s">
        <v>122</v>
      </c>
      <c r="L532" t="s">
        <v>19</v>
      </c>
      <c r="M532" s="6" t="s">
        <v>17</v>
      </c>
      <c r="N532">
        <v>1</v>
      </c>
      <c r="O532">
        <v>0</v>
      </c>
      <c r="P532">
        <v>0</v>
      </c>
      <c r="Q532">
        <v>0</v>
      </c>
      <c r="R532" s="6">
        <v>1</v>
      </c>
      <c r="S532" s="6">
        <f t="shared" si="16"/>
        <v>2</v>
      </c>
      <c r="V532" t="s">
        <v>968</v>
      </c>
      <c r="W532">
        <v>0</v>
      </c>
      <c r="X532" s="6">
        <f t="shared" si="17"/>
        <v>531</v>
      </c>
      <c r="Y532">
        <v>531</v>
      </c>
    </row>
    <row r="533" spans="1:25" x14ac:dyDescent="0.35">
      <c r="A533" t="s">
        <v>8</v>
      </c>
      <c r="B533" t="s">
        <v>9</v>
      </c>
      <c r="C533" t="s">
        <v>10</v>
      </c>
      <c r="D533" t="s">
        <v>86</v>
      </c>
      <c r="E533" t="s">
        <v>12</v>
      </c>
      <c r="F533" t="s">
        <v>34</v>
      </c>
      <c r="G533" s="6" t="s">
        <v>14</v>
      </c>
      <c r="H533" t="s">
        <v>123</v>
      </c>
      <c r="I533" s="6" t="s">
        <v>2144</v>
      </c>
      <c r="J533" s="6"/>
      <c r="K533" t="s">
        <v>122</v>
      </c>
      <c r="L533" t="s">
        <v>19</v>
      </c>
      <c r="M533" t="s">
        <v>17</v>
      </c>
      <c r="N533">
        <v>1</v>
      </c>
      <c r="O533">
        <v>0</v>
      </c>
      <c r="P533">
        <v>0</v>
      </c>
      <c r="Q533">
        <v>0</v>
      </c>
      <c r="R533" s="6">
        <v>1</v>
      </c>
      <c r="S533" s="6">
        <f t="shared" si="16"/>
        <v>2</v>
      </c>
      <c r="V533" t="s">
        <v>968</v>
      </c>
      <c r="W533">
        <v>0</v>
      </c>
      <c r="X533" s="6">
        <f t="shared" si="17"/>
        <v>532</v>
      </c>
      <c r="Y533">
        <v>532</v>
      </c>
    </row>
    <row r="534" spans="1:25" x14ac:dyDescent="0.3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13</v>
      </c>
      <c r="G534" s="6" t="s">
        <v>14</v>
      </c>
      <c r="H534" t="s">
        <v>124</v>
      </c>
      <c r="I534" t="s">
        <v>124</v>
      </c>
      <c r="J534" s="6" t="s">
        <v>569</v>
      </c>
      <c r="K534" t="s">
        <v>124</v>
      </c>
      <c r="L534" t="s">
        <v>19</v>
      </c>
      <c r="M534" t="s">
        <v>17</v>
      </c>
      <c r="N534">
        <v>1</v>
      </c>
      <c r="O534">
        <v>0</v>
      </c>
      <c r="P534">
        <v>0</v>
      </c>
      <c r="Q534">
        <v>0</v>
      </c>
      <c r="R534" s="6">
        <v>1</v>
      </c>
      <c r="S534" s="6">
        <f t="shared" si="16"/>
        <v>2</v>
      </c>
      <c r="V534" t="s">
        <v>969</v>
      </c>
      <c r="W534">
        <v>0</v>
      </c>
      <c r="X534" s="6">
        <f t="shared" si="17"/>
        <v>533</v>
      </c>
      <c r="Y534">
        <v>533</v>
      </c>
    </row>
    <row r="535" spans="1:25" x14ac:dyDescent="0.35">
      <c r="A535" t="s">
        <v>8</v>
      </c>
      <c r="B535" t="s">
        <v>9</v>
      </c>
      <c r="C535" t="s">
        <v>10</v>
      </c>
      <c r="D535" t="s">
        <v>22</v>
      </c>
      <c r="E535" t="s">
        <v>19</v>
      </c>
      <c r="F535" t="s">
        <v>19</v>
      </c>
      <c r="G535" s="6" t="s">
        <v>19</v>
      </c>
      <c r="H535" t="s">
        <v>124</v>
      </c>
      <c r="I535" t="s">
        <v>124</v>
      </c>
      <c r="J535" s="6" t="s">
        <v>569</v>
      </c>
      <c r="K535" t="s">
        <v>124</v>
      </c>
      <c r="L535" t="s">
        <v>19</v>
      </c>
      <c r="M535" t="s">
        <v>17</v>
      </c>
      <c r="N535">
        <v>1</v>
      </c>
      <c r="O535">
        <v>0</v>
      </c>
      <c r="P535">
        <v>0</v>
      </c>
      <c r="Q535">
        <v>0</v>
      </c>
      <c r="R535" s="6">
        <v>1</v>
      </c>
      <c r="S535" s="6">
        <f t="shared" si="16"/>
        <v>2</v>
      </c>
      <c r="V535" t="s">
        <v>969</v>
      </c>
      <c r="W535">
        <v>0</v>
      </c>
      <c r="X535" s="6">
        <f t="shared" si="17"/>
        <v>534</v>
      </c>
      <c r="Y535">
        <v>534</v>
      </c>
    </row>
    <row r="536" spans="1:25" x14ac:dyDescent="0.35">
      <c r="A536" t="s">
        <v>8</v>
      </c>
      <c r="B536" t="s">
        <v>30</v>
      </c>
      <c r="C536" t="s">
        <v>48</v>
      </c>
      <c r="D536" t="s">
        <v>37</v>
      </c>
      <c r="E536" s="6" t="s">
        <v>12</v>
      </c>
      <c r="F536" t="s">
        <v>38</v>
      </c>
      <c r="G536" s="6" t="s">
        <v>39</v>
      </c>
      <c r="H536" t="s">
        <v>125</v>
      </c>
      <c r="I536" t="s">
        <v>126</v>
      </c>
      <c r="J536" s="6" t="s">
        <v>790</v>
      </c>
      <c r="K536" t="s">
        <v>126</v>
      </c>
      <c r="L536" t="s">
        <v>19</v>
      </c>
      <c r="M536" t="s">
        <v>42</v>
      </c>
      <c r="N536">
        <v>0</v>
      </c>
      <c r="O536">
        <v>1</v>
      </c>
      <c r="P536">
        <v>0</v>
      </c>
      <c r="Q536">
        <v>0</v>
      </c>
      <c r="R536" s="6">
        <v>1</v>
      </c>
      <c r="S536" s="6">
        <f t="shared" si="16"/>
        <v>2</v>
      </c>
      <c r="V536" t="s">
        <v>970</v>
      </c>
      <c r="W536">
        <v>0</v>
      </c>
      <c r="X536" s="6">
        <f t="shared" si="17"/>
        <v>535</v>
      </c>
      <c r="Y536">
        <v>535</v>
      </c>
    </row>
    <row r="537" spans="1:25" x14ac:dyDescent="0.35">
      <c r="A537" t="s">
        <v>8</v>
      </c>
      <c r="B537" t="s">
        <v>30</v>
      </c>
      <c r="C537" t="s">
        <v>48</v>
      </c>
      <c r="D537" t="s">
        <v>33</v>
      </c>
      <c r="E537" t="s">
        <v>12</v>
      </c>
      <c r="F537" t="s">
        <v>34</v>
      </c>
      <c r="G537" s="6" t="s">
        <v>14</v>
      </c>
      <c r="H537" t="s">
        <v>125</v>
      </c>
      <c r="I537" t="s">
        <v>126</v>
      </c>
      <c r="J537" s="6" t="s">
        <v>790</v>
      </c>
      <c r="K537" t="s">
        <v>126</v>
      </c>
      <c r="L537" t="s">
        <v>19</v>
      </c>
      <c r="M537" t="s">
        <v>42</v>
      </c>
      <c r="N537">
        <v>0</v>
      </c>
      <c r="O537">
        <v>1</v>
      </c>
      <c r="P537">
        <v>0</v>
      </c>
      <c r="Q537">
        <v>0</v>
      </c>
      <c r="R537" s="6">
        <v>1</v>
      </c>
      <c r="S537" s="6">
        <f t="shared" si="16"/>
        <v>2</v>
      </c>
      <c r="V537" t="s">
        <v>970</v>
      </c>
      <c r="W537">
        <v>0</v>
      </c>
      <c r="X537" s="6">
        <f t="shared" si="17"/>
        <v>536</v>
      </c>
      <c r="Y537">
        <v>536</v>
      </c>
    </row>
    <row r="538" spans="1:25" ht="58" x14ac:dyDescent="0.35">
      <c r="A538" t="s">
        <v>8</v>
      </c>
      <c r="B538" t="s">
        <v>30</v>
      </c>
      <c r="C538" t="s">
        <v>10</v>
      </c>
      <c r="D538" t="s">
        <v>61</v>
      </c>
      <c r="E538" t="s">
        <v>12</v>
      </c>
      <c r="F538" t="s">
        <v>34</v>
      </c>
      <c r="G538" s="6" t="s">
        <v>14</v>
      </c>
      <c r="H538" s="6" t="s">
        <v>127</v>
      </c>
      <c r="I538" s="6" t="s">
        <v>1599</v>
      </c>
      <c r="J538" s="6" t="s">
        <v>1599</v>
      </c>
      <c r="K538" t="s">
        <v>128</v>
      </c>
      <c r="L538" s="6" t="s">
        <v>19</v>
      </c>
      <c r="M538" s="6" t="s">
        <v>17</v>
      </c>
      <c r="N538">
        <v>1</v>
      </c>
      <c r="O538">
        <v>0</v>
      </c>
      <c r="P538">
        <v>0</v>
      </c>
      <c r="Q538">
        <v>0</v>
      </c>
      <c r="R538" s="6">
        <v>1</v>
      </c>
      <c r="S538" s="6">
        <f t="shared" si="16"/>
        <v>2</v>
      </c>
      <c r="V538" t="s">
        <v>968</v>
      </c>
      <c r="W538">
        <v>0</v>
      </c>
      <c r="X538" s="6">
        <f t="shared" si="17"/>
        <v>537</v>
      </c>
      <c r="Y538">
        <v>537</v>
      </c>
    </row>
    <row r="539" spans="1:25" x14ac:dyDescent="0.35">
      <c r="A539" t="s">
        <v>8</v>
      </c>
      <c r="B539" t="s">
        <v>9</v>
      </c>
      <c r="C539" t="s">
        <v>48</v>
      </c>
      <c r="D539" t="s">
        <v>11</v>
      </c>
      <c r="E539" t="s">
        <v>12</v>
      </c>
      <c r="F539" t="s">
        <v>13</v>
      </c>
      <c r="G539" s="6" t="s">
        <v>14</v>
      </c>
      <c r="H539" s="6" t="s">
        <v>129</v>
      </c>
      <c r="I539" t="s">
        <v>129</v>
      </c>
      <c r="J539" t="s">
        <v>790</v>
      </c>
      <c r="K539" t="s">
        <v>129</v>
      </c>
      <c r="L539" s="6" t="s">
        <v>19</v>
      </c>
      <c r="M539" s="6" t="s">
        <v>42</v>
      </c>
      <c r="N539">
        <v>0</v>
      </c>
      <c r="O539">
        <v>1</v>
      </c>
      <c r="P539">
        <v>0</v>
      </c>
      <c r="Q539">
        <v>0</v>
      </c>
      <c r="R539" s="6">
        <v>1</v>
      </c>
      <c r="S539" s="6">
        <f t="shared" si="16"/>
        <v>2</v>
      </c>
      <c r="V539" t="s">
        <v>971</v>
      </c>
      <c r="W539">
        <v>0</v>
      </c>
      <c r="X539" s="6">
        <f t="shared" si="17"/>
        <v>538</v>
      </c>
      <c r="Y539">
        <v>538</v>
      </c>
    </row>
    <row r="540" spans="1:25" ht="58" x14ac:dyDescent="0.35">
      <c r="A540" t="s">
        <v>8</v>
      </c>
      <c r="B540" t="s">
        <v>30</v>
      </c>
      <c r="C540" t="s">
        <v>44</v>
      </c>
      <c r="D540" s="6" t="s">
        <v>61</v>
      </c>
      <c r="E540" t="s">
        <v>12</v>
      </c>
      <c r="F540" t="s">
        <v>34</v>
      </c>
      <c r="G540" s="6" t="s">
        <v>14</v>
      </c>
      <c r="H540" s="6" t="s">
        <v>130</v>
      </c>
      <c r="I540" s="6" t="s">
        <v>131</v>
      </c>
      <c r="J540" t="s">
        <v>2510</v>
      </c>
      <c r="K540" t="s">
        <v>131</v>
      </c>
      <c r="L540" s="6" t="s">
        <v>19</v>
      </c>
      <c r="M540" s="6" t="s">
        <v>664</v>
      </c>
      <c r="N540">
        <v>0</v>
      </c>
      <c r="O540">
        <v>0</v>
      </c>
      <c r="P540">
        <v>1</v>
      </c>
      <c r="Q540">
        <v>0</v>
      </c>
      <c r="R540" s="6">
        <v>1</v>
      </c>
      <c r="S540" s="6">
        <f t="shared" si="16"/>
        <v>2</v>
      </c>
      <c r="V540" t="s">
        <v>972</v>
      </c>
      <c r="W540">
        <v>0</v>
      </c>
      <c r="X540" s="6">
        <f t="shared" si="17"/>
        <v>539</v>
      </c>
      <c r="Y540">
        <v>539</v>
      </c>
    </row>
    <row r="541" spans="1:25" x14ac:dyDescent="0.35">
      <c r="A541" t="s">
        <v>8</v>
      </c>
      <c r="B541" t="s">
        <v>9</v>
      </c>
      <c r="C541" t="s">
        <v>87</v>
      </c>
      <c r="D541" s="6" t="s">
        <v>23</v>
      </c>
      <c r="E541" t="s">
        <v>19</v>
      </c>
      <c r="F541" t="s">
        <v>19</v>
      </c>
      <c r="G541" s="6" t="s">
        <v>19</v>
      </c>
      <c r="H541" s="6" t="s">
        <v>132</v>
      </c>
      <c r="I541" s="6" t="s">
        <v>133</v>
      </c>
      <c r="J541" t="s">
        <v>785</v>
      </c>
      <c r="K541" t="s">
        <v>133</v>
      </c>
      <c r="L541" s="6" t="s">
        <v>19</v>
      </c>
      <c r="M541" s="6" t="s">
        <v>17</v>
      </c>
      <c r="N541">
        <v>1</v>
      </c>
      <c r="O541">
        <v>0</v>
      </c>
      <c r="P541">
        <v>0</v>
      </c>
      <c r="Q541">
        <v>0</v>
      </c>
      <c r="R541" s="6">
        <v>1</v>
      </c>
      <c r="S541" s="6">
        <f t="shared" si="16"/>
        <v>2</v>
      </c>
      <c r="V541" t="s">
        <v>961</v>
      </c>
      <c r="W541">
        <v>0</v>
      </c>
      <c r="X541" s="6">
        <f t="shared" si="17"/>
        <v>540</v>
      </c>
      <c r="Y541">
        <v>540</v>
      </c>
    </row>
    <row r="542" spans="1:25" s="6" customFormat="1" x14ac:dyDescent="0.35">
      <c r="A542" s="6" t="s">
        <v>8</v>
      </c>
      <c r="B542" s="6" t="s">
        <v>9</v>
      </c>
      <c r="C542" s="6" t="s">
        <v>10</v>
      </c>
      <c r="D542" s="6" t="s">
        <v>99</v>
      </c>
      <c r="E542" s="6" t="s">
        <v>2452</v>
      </c>
      <c r="F542" s="6" t="s">
        <v>34</v>
      </c>
      <c r="G542" s="6" t="s">
        <v>14</v>
      </c>
      <c r="H542" s="6" t="s">
        <v>134</v>
      </c>
      <c r="I542" s="6" t="s">
        <v>2149</v>
      </c>
      <c r="J542" s="2" t="s">
        <v>590</v>
      </c>
      <c r="K542" s="6" t="s">
        <v>135</v>
      </c>
      <c r="L542" s="6" t="s">
        <v>19</v>
      </c>
      <c r="M542" s="6" t="s">
        <v>17</v>
      </c>
      <c r="N542" s="6">
        <v>1</v>
      </c>
      <c r="O542" s="6">
        <v>0</v>
      </c>
      <c r="P542" s="6">
        <v>0</v>
      </c>
      <c r="Q542" s="6">
        <v>0</v>
      </c>
      <c r="R542" s="6">
        <v>1</v>
      </c>
      <c r="S542" s="6">
        <f t="shared" si="16"/>
        <v>2</v>
      </c>
      <c r="V542" s="6" t="s">
        <v>146</v>
      </c>
      <c r="W542" s="6">
        <v>0</v>
      </c>
      <c r="X542" s="6">
        <f t="shared" si="17"/>
        <v>541</v>
      </c>
      <c r="Y542" s="6">
        <v>541</v>
      </c>
    </row>
    <row r="543" spans="1:25" s="6" customFormat="1" x14ac:dyDescent="0.35">
      <c r="A543" s="6" t="s">
        <v>8</v>
      </c>
      <c r="B543" s="6" t="s">
        <v>9</v>
      </c>
      <c r="C543" s="6" t="s">
        <v>10</v>
      </c>
      <c r="D543" s="6" t="s">
        <v>99</v>
      </c>
      <c r="E543" s="6" t="s">
        <v>2452</v>
      </c>
      <c r="F543" s="6" t="s">
        <v>34</v>
      </c>
      <c r="G543" s="6" t="s">
        <v>14</v>
      </c>
      <c r="H543" s="6" t="s">
        <v>134</v>
      </c>
      <c r="I543" s="6" t="s">
        <v>2150</v>
      </c>
      <c r="J543" s="2" t="s">
        <v>590</v>
      </c>
      <c r="K543" s="6" t="s">
        <v>135</v>
      </c>
      <c r="L543" s="6" t="s">
        <v>19</v>
      </c>
      <c r="M543" s="6" t="s">
        <v>17</v>
      </c>
      <c r="N543" s="6">
        <v>1</v>
      </c>
      <c r="O543" s="6">
        <v>0</v>
      </c>
      <c r="P543" s="6">
        <v>0</v>
      </c>
      <c r="Q543" s="6">
        <v>0</v>
      </c>
      <c r="R543" s="6">
        <v>1</v>
      </c>
      <c r="S543" s="6">
        <f t="shared" si="16"/>
        <v>2</v>
      </c>
      <c r="V543" s="6" t="s">
        <v>146</v>
      </c>
      <c r="W543" s="6">
        <v>0</v>
      </c>
      <c r="X543" s="6">
        <f t="shared" si="17"/>
        <v>542</v>
      </c>
      <c r="Y543" s="6">
        <v>542</v>
      </c>
    </row>
    <row r="544" spans="1:25" x14ac:dyDescent="0.35">
      <c r="A544" t="s">
        <v>8</v>
      </c>
      <c r="B544" t="s">
        <v>30</v>
      </c>
      <c r="C544" t="s">
        <v>26</v>
      </c>
      <c r="D544" t="s">
        <v>45</v>
      </c>
      <c r="E544" t="s">
        <v>12</v>
      </c>
      <c r="F544" t="s">
        <v>13</v>
      </c>
      <c r="G544" s="6" t="s">
        <v>14</v>
      </c>
      <c r="H544" t="s">
        <v>136</v>
      </c>
      <c r="I544" t="s">
        <v>1465</v>
      </c>
      <c r="J544" s="6" t="s">
        <v>1377</v>
      </c>
      <c r="K544" t="s">
        <v>92</v>
      </c>
      <c r="L544" t="s">
        <v>19</v>
      </c>
      <c r="M544" t="s">
        <v>42</v>
      </c>
      <c r="N544">
        <v>0</v>
      </c>
      <c r="O544">
        <v>0</v>
      </c>
      <c r="P544">
        <v>0</v>
      </c>
      <c r="Q544" s="6">
        <v>1</v>
      </c>
      <c r="R544" s="6">
        <v>1</v>
      </c>
      <c r="S544" s="6">
        <f t="shared" si="16"/>
        <v>2</v>
      </c>
      <c r="V544" t="s">
        <v>92</v>
      </c>
      <c r="W544">
        <v>0</v>
      </c>
      <c r="X544" s="6">
        <f t="shared" si="17"/>
        <v>543</v>
      </c>
      <c r="Y544">
        <v>543</v>
      </c>
    </row>
    <row r="545" spans="1:25" x14ac:dyDescent="0.35">
      <c r="A545" t="s">
        <v>8</v>
      </c>
      <c r="B545" t="s">
        <v>9</v>
      </c>
      <c r="C545" t="s">
        <v>10</v>
      </c>
      <c r="D545" t="s">
        <v>21</v>
      </c>
      <c r="E545" t="s">
        <v>12</v>
      </c>
      <c r="F545" t="s">
        <v>13</v>
      </c>
      <c r="G545" s="6" t="s">
        <v>14</v>
      </c>
      <c r="H545" t="s">
        <v>138</v>
      </c>
      <c r="I545" t="s">
        <v>1466</v>
      </c>
      <c r="K545" t="s">
        <v>139</v>
      </c>
      <c r="L545" t="s">
        <v>19</v>
      </c>
      <c r="M545" t="s">
        <v>17</v>
      </c>
      <c r="N545">
        <v>1</v>
      </c>
      <c r="O545">
        <v>0</v>
      </c>
      <c r="P545">
        <v>0</v>
      </c>
      <c r="Q545">
        <v>0</v>
      </c>
      <c r="R545" s="6">
        <v>1</v>
      </c>
      <c r="S545" s="6">
        <f t="shared" si="16"/>
        <v>2</v>
      </c>
      <c r="V545" t="s">
        <v>965</v>
      </c>
      <c r="W545">
        <v>0</v>
      </c>
      <c r="X545" s="6">
        <f t="shared" si="17"/>
        <v>544</v>
      </c>
      <c r="Y545">
        <v>544</v>
      </c>
    </row>
    <row r="546" spans="1:25" x14ac:dyDescent="0.35">
      <c r="A546" t="s">
        <v>8</v>
      </c>
      <c r="B546" t="s">
        <v>30</v>
      </c>
      <c r="C546" t="s">
        <v>87</v>
      </c>
      <c r="D546" t="s">
        <v>31</v>
      </c>
      <c r="E546" t="s">
        <v>19</v>
      </c>
      <c r="F546" t="s">
        <v>19</v>
      </c>
      <c r="G546" s="6" t="s">
        <v>19</v>
      </c>
      <c r="H546" t="s">
        <v>140</v>
      </c>
      <c r="I546" t="s">
        <v>2138</v>
      </c>
      <c r="J546" t="s">
        <v>785</v>
      </c>
      <c r="K546" t="s">
        <v>141</v>
      </c>
      <c r="L546" t="s">
        <v>19</v>
      </c>
      <c r="M546" t="s">
        <v>17</v>
      </c>
      <c r="N546">
        <v>1</v>
      </c>
      <c r="O546">
        <v>1</v>
      </c>
      <c r="P546">
        <v>1</v>
      </c>
      <c r="Q546">
        <v>1</v>
      </c>
      <c r="R546" s="6">
        <v>1</v>
      </c>
      <c r="S546" s="6">
        <f t="shared" si="16"/>
        <v>5</v>
      </c>
      <c r="V546" t="s">
        <v>961</v>
      </c>
      <c r="W546">
        <v>0</v>
      </c>
      <c r="X546" s="6">
        <f t="shared" si="17"/>
        <v>545</v>
      </c>
      <c r="Y546">
        <v>545</v>
      </c>
    </row>
    <row r="547" spans="1:25" ht="58" x14ac:dyDescent="0.35">
      <c r="A547" t="s">
        <v>8</v>
      </c>
      <c r="B547" t="s">
        <v>30</v>
      </c>
      <c r="C547" t="s">
        <v>87</v>
      </c>
      <c r="D547" s="6" t="s">
        <v>142</v>
      </c>
      <c r="E547" t="s">
        <v>12</v>
      </c>
      <c r="F547" t="s">
        <v>38</v>
      </c>
      <c r="G547" s="6" t="s">
        <v>39</v>
      </c>
      <c r="H547" t="s">
        <v>143</v>
      </c>
      <c r="I547" t="s">
        <v>2139</v>
      </c>
      <c r="J547" t="s">
        <v>785</v>
      </c>
      <c r="K547" t="s">
        <v>141</v>
      </c>
      <c r="L547" s="6" t="s">
        <v>19</v>
      </c>
      <c r="M547" t="s">
        <v>17</v>
      </c>
      <c r="N547">
        <v>1</v>
      </c>
      <c r="O547">
        <v>1</v>
      </c>
      <c r="P547">
        <v>1</v>
      </c>
      <c r="Q547">
        <v>1</v>
      </c>
      <c r="R547" s="6">
        <v>1</v>
      </c>
      <c r="S547" s="6">
        <f t="shared" si="16"/>
        <v>5</v>
      </c>
      <c r="V547" t="s">
        <v>961</v>
      </c>
      <c r="W547">
        <v>0</v>
      </c>
      <c r="X547" s="6">
        <f t="shared" si="17"/>
        <v>546</v>
      </c>
      <c r="Y547">
        <v>546</v>
      </c>
    </row>
    <row r="548" spans="1:25" x14ac:dyDescent="0.35">
      <c r="A548" t="s">
        <v>8</v>
      </c>
      <c r="B548" t="s">
        <v>9</v>
      </c>
      <c r="C548" t="s">
        <v>10</v>
      </c>
      <c r="D548" s="6" t="s">
        <v>144</v>
      </c>
      <c r="E548" s="6" t="s">
        <v>2451</v>
      </c>
      <c r="F548" t="s">
        <v>13</v>
      </c>
      <c r="G548" s="6" t="s">
        <v>14</v>
      </c>
      <c r="H548" t="s">
        <v>145</v>
      </c>
      <c r="I548" t="s">
        <v>146</v>
      </c>
      <c r="J548" s="2" t="s">
        <v>590</v>
      </c>
      <c r="K548" t="s">
        <v>146</v>
      </c>
      <c r="L548" s="6" t="s">
        <v>19</v>
      </c>
      <c r="M548" t="s">
        <v>17</v>
      </c>
      <c r="N548">
        <v>1</v>
      </c>
      <c r="O548">
        <v>0</v>
      </c>
      <c r="P548">
        <v>0</v>
      </c>
      <c r="Q548">
        <v>0</v>
      </c>
      <c r="R548" s="6">
        <v>1</v>
      </c>
      <c r="S548" s="6">
        <f t="shared" si="16"/>
        <v>2</v>
      </c>
      <c r="V548" t="s">
        <v>146</v>
      </c>
      <c r="W548">
        <v>0</v>
      </c>
      <c r="X548" s="6">
        <f t="shared" si="17"/>
        <v>547</v>
      </c>
      <c r="Y548">
        <v>547</v>
      </c>
    </row>
    <row r="549" spans="1:25" x14ac:dyDescent="0.35">
      <c r="A549" t="s">
        <v>8</v>
      </c>
      <c r="B549" t="s">
        <v>30</v>
      </c>
      <c r="C549" t="s">
        <v>10</v>
      </c>
      <c r="D549" t="s">
        <v>96</v>
      </c>
      <c r="E549" t="s">
        <v>12</v>
      </c>
      <c r="F549" t="s">
        <v>34</v>
      </c>
      <c r="G549" s="6" t="s">
        <v>14</v>
      </c>
      <c r="H549" t="s">
        <v>147</v>
      </c>
      <c r="I549" t="s">
        <v>146</v>
      </c>
      <c r="J549" s="2" t="s">
        <v>590</v>
      </c>
      <c r="K549" t="s">
        <v>146</v>
      </c>
      <c r="L549" t="s">
        <v>19</v>
      </c>
      <c r="M549" t="s">
        <v>17</v>
      </c>
      <c r="N549">
        <v>1</v>
      </c>
      <c r="O549">
        <v>0</v>
      </c>
      <c r="P549">
        <v>0</v>
      </c>
      <c r="Q549">
        <v>0</v>
      </c>
      <c r="R549" s="6">
        <v>1</v>
      </c>
      <c r="S549" s="6">
        <f t="shared" si="16"/>
        <v>2</v>
      </c>
      <c r="V549" t="s">
        <v>146</v>
      </c>
      <c r="W549">
        <v>0</v>
      </c>
      <c r="X549" s="6">
        <f t="shared" si="17"/>
        <v>548</v>
      </c>
      <c r="Y549">
        <v>548</v>
      </c>
    </row>
    <row r="550" spans="1:25" x14ac:dyDescent="0.35">
      <c r="A550" t="s">
        <v>8</v>
      </c>
      <c r="B550" t="s">
        <v>30</v>
      </c>
      <c r="C550" t="s">
        <v>10</v>
      </c>
      <c r="D550" t="s">
        <v>37</v>
      </c>
      <c r="E550" s="6" t="s">
        <v>12</v>
      </c>
      <c r="F550" t="s">
        <v>38</v>
      </c>
      <c r="G550" s="6" t="s">
        <v>39</v>
      </c>
      <c r="H550" t="s">
        <v>147</v>
      </c>
      <c r="I550" t="s">
        <v>146</v>
      </c>
      <c r="J550" s="2" t="s">
        <v>590</v>
      </c>
      <c r="K550" t="s">
        <v>146</v>
      </c>
      <c r="L550" t="s">
        <v>19</v>
      </c>
      <c r="M550" t="s">
        <v>17</v>
      </c>
      <c r="N550">
        <v>1</v>
      </c>
      <c r="O550">
        <v>0</v>
      </c>
      <c r="P550">
        <v>0</v>
      </c>
      <c r="Q550">
        <v>0</v>
      </c>
      <c r="R550" s="6">
        <v>1</v>
      </c>
      <c r="S550" s="6">
        <f t="shared" si="16"/>
        <v>2</v>
      </c>
      <c r="V550" t="s">
        <v>146</v>
      </c>
      <c r="W550">
        <v>0</v>
      </c>
      <c r="X550" s="6">
        <f t="shared" si="17"/>
        <v>549</v>
      </c>
      <c r="Y550">
        <v>549</v>
      </c>
    </row>
    <row r="551" spans="1:25" x14ac:dyDescent="0.35">
      <c r="A551" t="s">
        <v>8</v>
      </c>
      <c r="B551" t="s">
        <v>30</v>
      </c>
      <c r="C551" t="s">
        <v>10</v>
      </c>
      <c r="D551" t="s">
        <v>61</v>
      </c>
      <c r="E551" t="s">
        <v>12</v>
      </c>
      <c r="F551" t="s">
        <v>34</v>
      </c>
      <c r="G551" s="6" t="s">
        <v>14</v>
      </c>
      <c r="H551" t="s">
        <v>147</v>
      </c>
      <c r="I551" t="s">
        <v>146</v>
      </c>
      <c r="J551" s="2" t="s">
        <v>590</v>
      </c>
      <c r="K551" t="s">
        <v>146</v>
      </c>
      <c r="L551" t="s">
        <v>19</v>
      </c>
      <c r="M551" t="s">
        <v>17</v>
      </c>
      <c r="N551">
        <v>1</v>
      </c>
      <c r="O551">
        <v>0</v>
      </c>
      <c r="P551">
        <v>0</v>
      </c>
      <c r="Q551">
        <v>0</v>
      </c>
      <c r="R551" s="6">
        <v>1</v>
      </c>
      <c r="S551" s="6">
        <f t="shared" si="16"/>
        <v>2</v>
      </c>
      <c r="V551" t="s">
        <v>146</v>
      </c>
      <c r="W551">
        <v>0</v>
      </c>
      <c r="X551" s="6">
        <f t="shared" si="17"/>
        <v>550</v>
      </c>
      <c r="Y551">
        <v>550</v>
      </c>
    </row>
    <row r="552" spans="1:25" x14ac:dyDescent="0.35">
      <c r="A552" t="s">
        <v>8</v>
      </c>
      <c r="B552" t="s">
        <v>9</v>
      </c>
      <c r="C552" t="s">
        <v>10</v>
      </c>
      <c r="D552" t="s">
        <v>18</v>
      </c>
      <c r="E552" t="s">
        <v>19</v>
      </c>
      <c r="F552" t="s">
        <v>19</v>
      </c>
      <c r="G552" s="6" t="s">
        <v>19</v>
      </c>
      <c r="H552" t="s">
        <v>147</v>
      </c>
      <c r="I552" t="s">
        <v>146</v>
      </c>
      <c r="J552" s="2" t="s">
        <v>590</v>
      </c>
      <c r="K552" t="s">
        <v>146</v>
      </c>
      <c r="L552" t="s">
        <v>19</v>
      </c>
      <c r="M552" t="s">
        <v>17</v>
      </c>
      <c r="N552">
        <v>1</v>
      </c>
      <c r="O552">
        <v>0</v>
      </c>
      <c r="P552">
        <v>0</v>
      </c>
      <c r="Q552">
        <v>0</v>
      </c>
      <c r="R552" s="6">
        <v>1</v>
      </c>
      <c r="S552" s="6">
        <f t="shared" si="16"/>
        <v>2</v>
      </c>
      <c r="V552" t="s">
        <v>146</v>
      </c>
      <c r="W552">
        <v>0</v>
      </c>
      <c r="X552" s="6">
        <f t="shared" si="17"/>
        <v>551</v>
      </c>
      <c r="Y552">
        <v>551</v>
      </c>
    </row>
    <row r="553" spans="1:25" ht="58" x14ac:dyDescent="0.35">
      <c r="A553" t="s">
        <v>8</v>
      </c>
      <c r="B553" t="s">
        <v>9</v>
      </c>
      <c r="C553" t="s">
        <v>10</v>
      </c>
      <c r="D553" s="6" t="s">
        <v>23</v>
      </c>
      <c r="E553" t="s">
        <v>19</v>
      </c>
      <c r="F553" t="s">
        <v>19</v>
      </c>
      <c r="G553" s="6" t="s">
        <v>19</v>
      </c>
      <c r="H553" t="s">
        <v>147</v>
      </c>
      <c r="I553" t="s">
        <v>146</v>
      </c>
      <c r="J553" s="2" t="s">
        <v>590</v>
      </c>
      <c r="K553" t="s">
        <v>146</v>
      </c>
      <c r="L553" s="6" t="s">
        <v>19</v>
      </c>
      <c r="M553" t="s">
        <v>17</v>
      </c>
      <c r="N553">
        <v>1</v>
      </c>
      <c r="O553">
        <v>0</v>
      </c>
      <c r="P553">
        <v>0</v>
      </c>
      <c r="Q553">
        <v>0</v>
      </c>
      <c r="R553" s="6">
        <v>1</v>
      </c>
      <c r="S553" s="6">
        <f t="shared" si="16"/>
        <v>2</v>
      </c>
      <c r="V553" t="s">
        <v>146</v>
      </c>
      <c r="W553">
        <v>0</v>
      </c>
      <c r="X553" s="6">
        <f t="shared" si="17"/>
        <v>552</v>
      </c>
      <c r="Y553">
        <v>552</v>
      </c>
    </row>
    <row r="554" spans="1:25" x14ac:dyDescent="0.35">
      <c r="A554" t="s">
        <v>8</v>
      </c>
      <c r="B554" t="s">
        <v>30</v>
      </c>
      <c r="C554" t="s">
        <v>10</v>
      </c>
      <c r="D554" s="6" t="s">
        <v>31</v>
      </c>
      <c r="E554" t="s">
        <v>19</v>
      </c>
      <c r="F554" t="s">
        <v>19</v>
      </c>
      <c r="G554" s="6" t="s">
        <v>19</v>
      </c>
      <c r="H554" t="s">
        <v>147</v>
      </c>
      <c r="I554" t="s">
        <v>146</v>
      </c>
      <c r="J554" s="2" t="s">
        <v>590</v>
      </c>
      <c r="K554" t="s">
        <v>146</v>
      </c>
      <c r="L554" s="6" t="s">
        <v>19</v>
      </c>
      <c r="M554" t="s">
        <v>17</v>
      </c>
      <c r="N554">
        <v>1</v>
      </c>
      <c r="O554">
        <v>0</v>
      </c>
      <c r="P554">
        <v>0</v>
      </c>
      <c r="Q554">
        <v>0</v>
      </c>
      <c r="R554" s="6">
        <v>1</v>
      </c>
      <c r="S554" s="6">
        <f t="shared" si="16"/>
        <v>2</v>
      </c>
      <c r="V554" t="s">
        <v>146</v>
      </c>
      <c r="W554">
        <v>0</v>
      </c>
      <c r="X554" s="6">
        <f t="shared" si="17"/>
        <v>553</v>
      </c>
      <c r="Y554">
        <v>553</v>
      </c>
    </row>
    <row r="555" spans="1:25" x14ac:dyDescent="0.35">
      <c r="A555" t="s">
        <v>8</v>
      </c>
      <c r="B555" t="s">
        <v>9</v>
      </c>
      <c r="C555" t="s">
        <v>10</v>
      </c>
      <c r="D555" t="s">
        <v>100</v>
      </c>
      <c r="E555" t="s">
        <v>12</v>
      </c>
      <c r="F555" t="s">
        <v>38</v>
      </c>
      <c r="G555" s="6" t="s">
        <v>39</v>
      </c>
      <c r="H555" t="s">
        <v>148</v>
      </c>
      <c r="I555" t="s">
        <v>146</v>
      </c>
      <c r="J555" s="2" t="s">
        <v>590</v>
      </c>
      <c r="K555" t="s">
        <v>146</v>
      </c>
      <c r="L555" t="s">
        <v>19</v>
      </c>
      <c r="M555" t="s">
        <v>17</v>
      </c>
      <c r="N555">
        <v>1</v>
      </c>
      <c r="O555">
        <v>0</v>
      </c>
      <c r="P555">
        <v>0</v>
      </c>
      <c r="Q555">
        <v>0</v>
      </c>
      <c r="R555" s="6">
        <v>1</v>
      </c>
      <c r="S555" s="6">
        <f t="shared" si="16"/>
        <v>2</v>
      </c>
      <c r="V555" t="s">
        <v>146</v>
      </c>
      <c r="W555">
        <v>0</v>
      </c>
      <c r="X555" s="6">
        <f t="shared" si="17"/>
        <v>554</v>
      </c>
      <c r="Y555">
        <v>554</v>
      </c>
    </row>
    <row r="556" spans="1:25" x14ac:dyDescent="0.35">
      <c r="A556" t="s">
        <v>8</v>
      </c>
      <c r="B556" t="s">
        <v>9</v>
      </c>
      <c r="C556" t="s">
        <v>26</v>
      </c>
      <c r="D556" t="s">
        <v>21</v>
      </c>
      <c r="E556" t="s">
        <v>12</v>
      </c>
      <c r="F556" t="s">
        <v>13</v>
      </c>
      <c r="G556" s="6" t="s">
        <v>14</v>
      </c>
      <c r="H556" t="s">
        <v>149</v>
      </c>
      <c r="I556" t="s">
        <v>137</v>
      </c>
      <c r="J556" s="6" t="s">
        <v>1113</v>
      </c>
      <c r="K556" t="s">
        <v>92</v>
      </c>
      <c r="L556" t="s">
        <v>19</v>
      </c>
      <c r="M556" t="s">
        <v>42</v>
      </c>
      <c r="N556">
        <v>0</v>
      </c>
      <c r="O556">
        <v>0</v>
      </c>
      <c r="P556">
        <v>0</v>
      </c>
      <c r="Q556" s="6">
        <v>1</v>
      </c>
      <c r="R556" s="6">
        <v>1</v>
      </c>
      <c r="S556" s="6">
        <f t="shared" si="16"/>
        <v>2</v>
      </c>
      <c r="V556" t="s">
        <v>92</v>
      </c>
      <c r="W556">
        <v>0</v>
      </c>
      <c r="X556" s="6">
        <f t="shared" si="17"/>
        <v>555</v>
      </c>
      <c r="Y556">
        <v>555</v>
      </c>
    </row>
    <row r="557" spans="1:25" x14ac:dyDescent="0.35">
      <c r="A557" t="s">
        <v>8</v>
      </c>
      <c r="B557" t="s">
        <v>9</v>
      </c>
      <c r="C557" t="s">
        <v>44</v>
      </c>
      <c r="D557" t="s">
        <v>21</v>
      </c>
      <c r="E557" t="s">
        <v>12</v>
      </c>
      <c r="F557" t="s">
        <v>13</v>
      </c>
      <c r="G557" s="6" t="s">
        <v>14</v>
      </c>
      <c r="H557" t="s">
        <v>149</v>
      </c>
      <c r="I557" t="s">
        <v>137</v>
      </c>
      <c r="J557" s="6" t="s">
        <v>1113</v>
      </c>
      <c r="K557" t="s">
        <v>92</v>
      </c>
      <c r="L557" t="s">
        <v>19</v>
      </c>
      <c r="M557" t="s">
        <v>42</v>
      </c>
      <c r="N557">
        <v>0</v>
      </c>
      <c r="O557">
        <v>0</v>
      </c>
      <c r="P557">
        <v>0</v>
      </c>
      <c r="Q557" s="6">
        <v>1</v>
      </c>
      <c r="R557" s="6">
        <v>1</v>
      </c>
      <c r="S557" s="6">
        <f t="shared" si="16"/>
        <v>2</v>
      </c>
      <c r="V557" t="s">
        <v>92</v>
      </c>
      <c r="W557">
        <v>0</v>
      </c>
      <c r="X557" s="6">
        <f t="shared" si="17"/>
        <v>556</v>
      </c>
      <c r="Y557">
        <v>556</v>
      </c>
    </row>
    <row r="558" spans="1:25" x14ac:dyDescent="0.35">
      <c r="A558" t="s">
        <v>8</v>
      </c>
      <c r="B558" t="s">
        <v>9</v>
      </c>
      <c r="C558" t="s">
        <v>26</v>
      </c>
      <c r="D558" t="s">
        <v>21</v>
      </c>
      <c r="E558" t="s">
        <v>12</v>
      </c>
      <c r="F558" t="s">
        <v>13</v>
      </c>
      <c r="G558" s="6" t="s">
        <v>14</v>
      </c>
      <c r="H558" t="s">
        <v>150</v>
      </c>
      <c r="I558" t="s">
        <v>1465</v>
      </c>
      <c r="J558" s="6" t="s">
        <v>1377</v>
      </c>
      <c r="K558" t="s">
        <v>92</v>
      </c>
      <c r="L558" t="s">
        <v>19</v>
      </c>
      <c r="M558" t="s">
        <v>42</v>
      </c>
      <c r="N558">
        <v>0</v>
      </c>
      <c r="O558">
        <v>0</v>
      </c>
      <c r="P558">
        <v>0</v>
      </c>
      <c r="Q558" s="6">
        <v>1</v>
      </c>
      <c r="R558" s="6">
        <v>1</v>
      </c>
      <c r="S558" s="6">
        <f t="shared" si="16"/>
        <v>2</v>
      </c>
      <c r="V558" t="s">
        <v>92</v>
      </c>
      <c r="W558">
        <v>0</v>
      </c>
      <c r="X558" s="6">
        <f t="shared" si="17"/>
        <v>557</v>
      </c>
      <c r="Y558">
        <v>557</v>
      </c>
    </row>
    <row r="559" spans="1:25" x14ac:dyDescent="0.35">
      <c r="A559" t="s">
        <v>8</v>
      </c>
      <c r="B559" t="s">
        <v>30</v>
      </c>
      <c r="C559" t="s">
        <v>75</v>
      </c>
      <c r="D559" s="1" t="s">
        <v>52</v>
      </c>
      <c r="E559" s="6" t="s">
        <v>2453</v>
      </c>
      <c r="F559" s="6" t="s">
        <v>19</v>
      </c>
      <c r="G559" s="6" t="s">
        <v>14</v>
      </c>
      <c r="H559" t="s">
        <v>151</v>
      </c>
      <c r="I559" t="s">
        <v>1467</v>
      </c>
      <c r="J559" s="6"/>
      <c r="K559" t="s">
        <v>152</v>
      </c>
      <c r="L559" t="s">
        <v>19</v>
      </c>
      <c r="M559" t="s">
        <v>17</v>
      </c>
      <c r="N559">
        <v>0</v>
      </c>
      <c r="O559">
        <v>0</v>
      </c>
      <c r="P559">
        <v>1</v>
      </c>
      <c r="Q559">
        <v>0</v>
      </c>
      <c r="R559" s="6">
        <v>1</v>
      </c>
      <c r="S559" s="6">
        <f t="shared" si="16"/>
        <v>2</v>
      </c>
      <c r="V559" t="s">
        <v>964</v>
      </c>
      <c r="W559">
        <v>0</v>
      </c>
      <c r="X559" s="6">
        <f t="shared" si="17"/>
        <v>558</v>
      </c>
      <c r="Y559">
        <v>558</v>
      </c>
    </row>
    <row r="560" spans="1:25" x14ac:dyDescent="0.35">
      <c r="A560" t="s">
        <v>8</v>
      </c>
      <c r="B560" t="s">
        <v>30</v>
      </c>
      <c r="C560" t="s">
        <v>75</v>
      </c>
      <c r="D560" s="1" t="s">
        <v>52</v>
      </c>
      <c r="E560" s="6" t="s">
        <v>2453</v>
      </c>
      <c r="F560" s="6" t="s">
        <v>19</v>
      </c>
      <c r="G560" s="6" t="s">
        <v>14</v>
      </c>
      <c r="H560" t="s">
        <v>153</v>
      </c>
      <c r="I560" t="s">
        <v>1467</v>
      </c>
      <c r="J560" s="6"/>
      <c r="K560" t="s">
        <v>152</v>
      </c>
      <c r="L560" t="s">
        <v>19</v>
      </c>
      <c r="M560" t="s">
        <v>17</v>
      </c>
      <c r="N560">
        <v>0</v>
      </c>
      <c r="O560">
        <v>0</v>
      </c>
      <c r="P560">
        <v>1</v>
      </c>
      <c r="Q560">
        <v>0</v>
      </c>
      <c r="R560" s="6">
        <v>1</v>
      </c>
      <c r="S560" s="6">
        <f t="shared" si="16"/>
        <v>2</v>
      </c>
      <c r="V560" t="s">
        <v>964</v>
      </c>
      <c r="W560">
        <v>0</v>
      </c>
      <c r="X560" s="6">
        <f t="shared" si="17"/>
        <v>559</v>
      </c>
      <c r="Y560">
        <v>559</v>
      </c>
    </row>
    <row r="561" spans="1:25" s="6" customFormat="1" x14ac:dyDescent="0.35">
      <c r="A561" s="6" t="s">
        <v>8</v>
      </c>
      <c r="B561" s="6" t="s">
        <v>30</v>
      </c>
      <c r="C561" s="6" t="s">
        <v>10</v>
      </c>
      <c r="D561" s="6" t="s">
        <v>96</v>
      </c>
      <c r="E561" s="6" t="s">
        <v>12</v>
      </c>
      <c r="F561" s="6" t="s">
        <v>34</v>
      </c>
      <c r="G561" s="6" t="s">
        <v>14</v>
      </c>
      <c r="H561" s="6" t="s">
        <v>154</v>
      </c>
      <c r="I561" s="6" t="s">
        <v>2141</v>
      </c>
      <c r="J561" s="6" t="s">
        <v>450</v>
      </c>
      <c r="K561" s="6" t="s">
        <v>155</v>
      </c>
      <c r="L561" s="6" t="s">
        <v>19</v>
      </c>
      <c r="M561" s="6" t="s">
        <v>17</v>
      </c>
      <c r="N561" s="6">
        <v>1</v>
      </c>
      <c r="O561" s="6">
        <v>0</v>
      </c>
      <c r="P561" s="6">
        <v>0</v>
      </c>
      <c r="Q561" s="6">
        <v>0</v>
      </c>
      <c r="R561" s="6">
        <v>1</v>
      </c>
      <c r="S561" s="6">
        <f t="shared" si="16"/>
        <v>2</v>
      </c>
      <c r="V561" s="6" t="s">
        <v>973</v>
      </c>
      <c r="W561" s="6">
        <v>0</v>
      </c>
      <c r="X561" s="6">
        <f t="shared" si="17"/>
        <v>560</v>
      </c>
      <c r="Y561" s="6">
        <v>560</v>
      </c>
    </row>
    <row r="562" spans="1:25" x14ac:dyDescent="0.35">
      <c r="A562" t="s">
        <v>8</v>
      </c>
      <c r="B562" t="s">
        <v>30</v>
      </c>
      <c r="C562" t="s">
        <v>10</v>
      </c>
      <c r="D562" t="s">
        <v>96</v>
      </c>
      <c r="E562" t="s">
        <v>12</v>
      </c>
      <c r="F562" t="s">
        <v>34</v>
      </c>
      <c r="G562" s="6" t="s">
        <v>14</v>
      </c>
      <c r="H562" t="s">
        <v>154</v>
      </c>
      <c r="I562" t="s">
        <v>2142</v>
      </c>
      <c r="J562" s="6" t="s">
        <v>155</v>
      </c>
      <c r="K562" t="s">
        <v>155</v>
      </c>
      <c r="L562" t="s">
        <v>19</v>
      </c>
      <c r="M562" t="s">
        <v>17</v>
      </c>
      <c r="N562">
        <v>1</v>
      </c>
      <c r="O562">
        <v>0</v>
      </c>
      <c r="P562">
        <v>0</v>
      </c>
      <c r="Q562">
        <v>0</v>
      </c>
      <c r="R562" s="6">
        <v>1</v>
      </c>
      <c r="S562" s="6">
        <f t="shared" si="16"/>
        <v>2</v>
      </c>
      <c r="V562" t="s">
        <v>973</v>
      </c>
      <c r="W562">
        <v>0</v>
      </c>
      <c r="X562" s="6">
        <f t="shared" si="17"/>
        <v>561</v>
      </c>
      <c r="Y562">
        <v>561</v>
      </c>
    </row>
    <row r="563" spans="1:25" s="6" customFormat="1" x14ac:dyDescent="0.35">
      <c r="A563" s="6" t="s">
        <v>8</v>
      </c>
      <c r="B563" s="6" t="s">
        <v>30</v>
      </c>
      <c r="C563" s="6" t="s">
        <v>10</v>
      </c>
      <c r="D563" s="6" t="s">
        <v>31</v>
      </c>
      <c r="E563" s="6" t="s">
        <v>19</v>
      </c>
      <c r="F563" s="6" t="s">
        <v>19</v>
      </c>
      <c r="G563" s="6" t="s">
        <v>19</v>
      </c>
      <c r="H563" s="6" t="s">
        <v>154</v>
      </c>
      <c r="I563" s="6" t="s">
        <v>2141</v>
      </c>
      <c r="J563" s="6" t="s">
        <v>450</v>
      </c>
      <c r="K563" s="6" t="s">
        <v>155</v>
      </c>
      <c r="L563" s="6" t="s">
        <v>19</v>
      </c>
      <c r="M563" s="6" t="s">
        <v>17</v>
      </c>
      <c r="N563" s="6">
        <v>1</v>
      </c>
      <c r="O563" s="6">
        <v>0</v>
      </c>
      <c r="P563" s="6">
        <v>0</v>
      </c>
      <c r="Q563" s="6">
        <v>0</v>
      </c>
      <c r="R563" s="6">
        <v>1</v>
      </c>
      <c r="S563" s="6">
        <f t="shared" si="16"/>
        <v>2</v>
      </c>
      <c r="V563" s="6" t="s">
        <v>973</v>
      </c>
      <c r="W563" s="6">
        <v>0</v>
      </c>
      <c r="X563" s="6">
        <f t="shared" si="17"/>
        <v>562</v>
      </c>
      <c r="Y563" s="6">
        <v>562</v>
      </c>
    </row>
    <row r="564" spans="1:25" x14ac:dyDescent="0.35">
      <c r="A564" t="s">
        <v>8</v>
      </c>
      <c r="B564" t="s">
        <v>30</v>
      </c>
      <c r="C564" t="s">
        <v>10</v>
      </c>
      <c r="D564" t="s">
        <v>31</v>
      </c>
      <c r="E564" t="s">
        <v>19</v>
      </c>
      <c r="F564" t="s">
        <v>19</v>
      </c>
      <c r="G564" s="6" t="s">
        <v>19</v>
      </c>
      <c r="H564" t="s">
        <v>154</v>
      </c>
      <c r="I564" t="s">
        <v>2142</v>
      </c>
      <c r="J564" s="6" t="s">
        <v>155</v>
      </c>
      <c r="K564" t="s">
        <v>155</v>
      </c>
      <c r="L564" t="s">
        <v>19</v>
      </c>
      <c r="M564" t="s">
        <v>17</v>
      </c>
      <c r="N564">
        <v>1</v>
      </c>
      <c r="O564">
        <v>0</v>
      </c>
      <c r="P564">
        <v>0</v>
      </c>
      <c r="Q564">
        <v>0</v>
      </c>
      <c r="R564" s="6">
        <v>1</v>
      </c>
      <c r="S564" s="6">
        <f t="shared" si="16"/>
        <v>2</v>
      </c>
      <c r="V564" t="s">
        <v>973</v>
      </c>
      <c r="W564">
        <v>0</v>
      </c>
      <c r="X564" s="6">
        <f t="shared" si="17"/>
        <v>563</v>
      </c>
      <c r="Y564">
        <v>563</v>
      </c>
    </row>
    <row r="565" spans="1:25" x14ac:dyDescent="0.35">
      <c r="A565" t="s">
        <v>8</v>
      </c>
      <c r="B565" t="s">
        <v>30</v>
      </c>
      <c r="C565" t="s">
        <v>26</v>
      </c>
      <c r="D565" t="s">
        <v>67</v>
      </c>
      <c r="E565" t="s">
        <v>12</v>
      </c>
      <c r="F565" t="s">
        <v>34</v>
      </c>
      <c r="G565" s="6" t="s">
        <v>39</v>
      </c>
      <c r="H565" t="s">
        <v>156</v>
      </c>
      <c r="I565" t="s">
        <v>157</v>
      </c>
      <c r="J565" s="2" t="s">
        <v>2426</v>
      </c>
      <c r="K565" t="s">
        <v>157</v>
      </c>
      <c r="L565" t="s">
        <v>19</v>
      </c>
      <c r="M565" t="s">
        <v>17</v>
      </c>
      <c r="N565">
        <v>1</v>
      </c>
      <c r="O565">
        <v>0</v>
      </c>
      <c r="P565">
        <v>0</v>
      </c>
      <c r="Q565">
        <v>0</v>
      </c>
      <c r="R565" s="6">
        <v>1</v>
      </c>
      <c r="S565" s="6">
        <f t="shared" si="16"/>
        <v>2</v>
      </c>
      <c r="V565" t="s">
        <v>964</v>
      </c>
      <c r="W565">
        <v>0</v>
      </c>
      <c r="X565" s="6">
        <f t="shared" si="17"/>
        <v>564</v>
      </c>
      <c r="Y565">
        <v>564</v>
      </c>
    </row>
    <row r="566" spans="1:25" x14ac:dyDescent="0.35">
      <c r="A566" t="s">
        <v>8</v>
      </c>
      <c r="B566" t="s">
        <v>30</v>
      </c>
      <c r="C566" t="s">
        <v>26</v>
      </c>
      <c r="D566" t="s">
        <v>158</v>
      </c>
      <c r="E566" t="s">
        <v>19</v>
      </c>
      <c r="F566" t="s">
        <v>19</v>
      </c>
      <c r="G566" s="6" t="s">
        <v>19</v>
      </c>
      <c r="H566" t="s">
        <v>156</v>
      </c>
      <c r="I566" t="s">
        <v>157</v>
      </c>
      <c r="J566" s="2" t="s">
        <v>2426</v>
      </c>
      <c r="K566" t="s">
        <v>157</v>
      </c>
      <c r="L566" t="s">
        <v>19</v>
      </c>
      <c r="M566" t="s">
        <v>17</v>
      </c>
      <c r="N566">
        <v>1</v>
      </c>
      <c r="O566">
        <v>0</v>
      </c>
      <c r="P566">
        <v>0</v>
      </c>
      <c r="Q566">
        <v>0</v>
      </c>
      <c r="R566" s="6">
        <v>1</v>
      </c>
      <c r="S566" s="6">
        <f t="shared" si="16"/>
        <v>2</v>
      </c>
      <c r="V566" t="s">
        <v>964</v>
      </c>
      <c r="W566">
        <v>0</v>
      </c>
      <c r="X566" s="6">
        <f t="shared" si="17"/>
        <v>565</v>
      </c>
      <c r="Y566">
        <v>565</v>
      </c>
    </row>
    <row r="567" spans="1:25" x14ac:dyDescent="0.35">
      <c r="A567" t="s">
        <v>8</v>
      </c>
      <c r="B567" t="s">
        <v>30</v>
      </c>
      <c r="C567" t="s">
        <v>26</v>
      </c>
      <c r="D567" t="s">
        <v>61</v>
      </c>
      <c r="E567" t="s">
        <v>12</v>
      </c>
      <c r="F567" t="s">
        <v>34</v>
      </c>
      <c r="G567" s="6" t="s">
        <v>14</v>
      </c>
      <c r="H567" t="s">
        <v>159</v>
      </c>
      <c r="I567" t="s">
        <v>1011</v>
      </c>
      <c r="J567" s="2" t="s">
        <v>761</v>
      </c>
      <c r="K567" t="s">
        <v>161</v>
      </c>
      <c r="L567" t="s">
        <v>19</v>
      </c>
      <c r="M567" t="s">
        <v>17</v>
      </c>
      <c r="N567">
        <v>0</v>
      </c>
      <c r="O567">
        <v>0</v>
      </c>
      <c r="P567">
        <v>1</v>
      </c>
      <c r="Q567">
        <v>0</v>
      </c>
      <c r="R567" s="6">
        <v>1</v>
      </c>
      <c r="S567" s="6">
        <f t="shared" si="16"/>
        <v>2</v>
      </c>
      <c r="V567" t="s">
        <v>160</v>
      </c>
      <c r="W567">
        <v>0</v>
      </c>
      <c r="X567" s="6">
        <f t="shared" si="17"/>
        <v>566</v>
      </c>
      <c r="Y567">
        <v>566</v>
      </c>
    </row>
    <row r="568" spans="1:25" x14ac:dyDescent="0.35">
      <c r="A568" t="s">
        <v>8</v>
      </c>
      <c r="B568" t="s">
        <v>9</v>
      </c>
      <c r="C568" t="s">
        <v>26</v>
      </c>
      <c r="D568" t="s">
        <v>23</v>
      </c>
      <c r="E568" t="s">
        <v>19</v>
      </c>
      <c r="F568" t="s">
        <v>19</v>
      </c>
      <c r="G568" s="6" t="s">
        <v>19</v>
      </c>
      <c r="H568" t="s">
        <v>162</v>
      </c>
      <c r="I568" t="s">
        <v>1468</v>
      </c>
      <c r="J568" s="2" t="s">
        <v>664</v>
      </c>
      <c r="K568" t="s">
        <v>161</v>
      </c>
      <c r="L568" t="s">
        <v>19</v>
      </c>
      <c r="M568" t="s">
        <v>17</v>
      </c>
      <c r="N568">
        <v>0</v>
      </c>
      <c r="O568">
        <v>0</v>
      </c>
      <c r="P568">
        <v>1</v>
      </c>
      <c r="Q568">
        <v>0</v>
      </c>
      <c r="R568" s="6">
        <v>1</v>
      </c>
      <c r="S568" s="6">
        <f t="shared" si="16"/>
        <v>2</v>
      </c>
      <c r="V568" t="s">
        <v>160</v>
      </c>
      <c r="W568">
        <v>0</v>
      </c>
      <c r="X568" s="6">
        <f t="shared" si="17"/>
        <v>567</v>
      </c>
      <c r="Y568">
        <v>567</v>
      </c>
    </row>
    <row r="569" spans="1:25" s="6" customFormat="1" x14ac:dyDescent="0.35">
      <c r="A569" s="6" t="s">
        <v>8</v>
      </c>
      <c r="B569" s="6" t="s">
        <v>30</v>
      </c>
      <c r="C569" s="6" t="s">
        <v>26</v>
      </c>
      <c r="D569" s="6" t="s">
        <v>67</v>
      </c>
      <c r="E569" s="6" t="s">
        <v>12</v>
      </c>
      <c r="F569" s="6" t="s">
        <v>34</v>
      </c>
      <c r="G569" s="6" t="s">
        <v>39</v>
      </c>
      <c r="H569" s="6" t="s">
        <v>163</v>
      </c>
      <c r="I569" s="6" t="s">
        <v>1011</v>
      </c>
      <c r="J569" s="2" t="s">
        <v>761</v>
      </c>
      <c r="K569" s="6" t="s">
        <v>161</v>
      </c>
      <c r="L569" s="6" t="s">
        <v>19</v>
      </c>
      <c r="M569" s="6" t="s">
        <v>17</v>
      </c>
      <c r="N569" s="6">
        <v>0</v>
      </c>
      <c r="O569" s="6">
        <v>0</v>
      </c>
      <c r="P569" s="6">
        <v>1</v>
      </c>
      <c r="Q569" s="6">
        <v>0</v>
      </c>
      <c r="R569" s="6">
        <v>1</v>
      </c>
      <c r="S569" s="6">
        <f t="shared" si="16"/>
        <v>2</v>
      </c>
      <c r="V569" s="6" t="s">
        <v>160</v>
      </c>
      <c r="W569" s="6">
        <v>0</v>
      </c>
      <c r="X569" s="6">
        <f t="shared" si="17"/>
        <v>568</v>
      </c>
      <c r="Y569" s="6">
        <v>568</v>
      </c>
    </row>
    <row r="570" spans="1:25" x14ac:dyDescent="0.35">
      <c r="A570" t="s">
        <v>8</v>
      </c>
      <c r="B570" t="s">
        <v>30</v>
      </c>
      <c r="C570" t="s">
        <v>26</v>
      </c>
      <c r="D570" t="s">
        <v>67</v>
      </c>
      <c r="E570" t="s">
        <v>12</v>
      </c>
      <c r="F570" t="s">
        <v>34</v>
      </c>
      <c r="G570" s="6" t="s">
        <v>39</v>
      </c>
      <c r="H570" t="s">
        <v>163</v>
      </c>
      <c r="I570" s="6" t="s">
        <v>667</v>
      </c>
      <c r="J570" s="6" t="s">
        <v>664</v>
      </c>
      <c r="K570" t="s">
        <v>161</v>
      </c>
      <c r="L570" t="s">
        <v>19</v>
      </c>
      <c r="M570" s="6" t="s">
        <v>664</v>
      </c>
      <c r="N570">
        <v>0</v>
      </c>
      <c r="O570">
        <v>0</v>
      </c>
      <c r="P570">
        <v>1</v>
      </c>
      <c r="Q570">
        <v>0</v>
      </c>
      <c r="R570" s="6">
        <v>1</v>
      </c>
      <c r="S570" s="6">
        <f t="shared" si="16"/>
        <v>2</v>
      </c>
      <c r="V570" t="s">
        <v>160</v>
      </c>
      <c r="W570">
        <v>0</v>
      </c>
      <c r="X570" s="6">
        <f t="shared" si="17"/>
        <v>569</v>
      </c>
      <c r="Y570">
        <v>569</v>
      </c>
    </row>
    <row r="571" spans="1:25" x14ac:dyDescent="0.35">
      <c r="A571" t="s">
        <v>8</v>
      </c>
      <c r="B571" t="s">
        <v>30</v>
      </c>
      <c r="C571" t="s">
        <v>36</v>
      </c>
      <c r="D571" s="1" t="s">
        <v>52</v>
      </c>
      <c r="E571" s="6" t="s">
        <v>2453</v>
      </c>
      <c r="F571" s="6" t="s">
        <v>19</v>
      </c>
      <c r="G571" s="6" t="s">
        <v>14</v>
      </c>
      <c r="H571" s="6" t="s">
        <v>164</v>
      </c>
      <c r="I571" s="6" t="s">
        <v>165</v>
      </c>
      <c r="J571" s="2" t="s">
        <v>180</v>
      </c>
      <c r="K571" t="s">
        <v>165</v>
      </c>
      <c r="L571" s="6" t="s">
        <v>19</v>
      </c>
      <c r="M571" s="6" t="s">
        <v>42</v>
      </c>
      <c r="N571">
        <v>0</v>
      </c>
      <c r="O571">
        <v>0</v>
      </c>
      <c r="P571">
        <v>1</v>
      </c>
      <c r="Q571">
        <v>0</v>
      </c>
      <c r="R571" s="6">
        <v>1</v>
      </c>
      <c r="S571" s="6">
        <f t="shared" si="16"/>
        <v>2</v>
      </c>
      <c r="V571" t="s">
        <v>165</v>
      </c>
      <c r="W571">
        <v>0</v>
      </c>
      <c r="X571" s="6">
        <f t="shared" si="17"/>
        <v>570</v>
      </c>
      <c r="Y571">
        <v>570</v>
      </c>
    </row>
    <row r="572" spans="1:25" x14ac:dyDescent="0.35">
      <c r="A572" t="s">
        <v>8</v>
      </c>
      <c r="B572" t="s">
        <v>30</v>
      </c>
      <c r="C572" t="s">
        <v>48</v>
      </c>
      <c r="D572" s="6" t="s">
        <v>37</v>
      </c>
      <c r="E572" s="6" t="s">
        <v>12</v>
      </c>
      <c r="F572" t="s">
        <v>38</v>
      </c>
      <c r="G572" s="6" t="s">
        <v>39</v>
      </c>
      <c r="H572" s="6" t="s">
        <v>166</v>
      </c>
      <c r="I572" s="6" t="s">
        <v>167</v>
      </c>
      <c r="J572" s="6"/>
      <c r="K572" t="s">
        <v>165</v>
      </c>
      <c r="L572" s="6" t="s">
        <v>19</v>
      </c>
      <c r="M572" s="6" t="s">
        <v>42</v>
      </c>
      <c r="N572">
        <v>0</v>
      </c>
      <c r="O572">
        <v>0</v>
      </c>
      <c r="P572">
        <v>1</v>
      </c>
      <c r="Q572">
        <v>0</v>
      </c>
      <c r="R572" s="6">
        <v>1</v>
      </c>
      <c r="S572" s="6">
        <f t="shared" si="16"/>
        <v>2</v>
      </c>
      <c r="V572" t="s">
        <v>165</v>
      </c>
      <c r="W572">
        <v>0</v>
      </c>
      <c r="X572" s="6">
        <f t="shared" si="17"/>
        <v>571</v>
      </c>
      <c r="Y572">
        <v>571</v>
      </c>
    </row>
    <row r="573" spans="1:25" x14ac:dyDescent="0.35">
      <c r="A573" t="s">
        <v>8</v>
      </c>
      <c r="B573" t="s">
        <v>9</v>
      </c>
      <c r="C573" t="s">
        <v>48</v>
      </c>
      <c r="D573" t="s">
        <v>11</v>
      </c>
      <c r="E573" t="s">
        <v>12</v>
      </c>
      <c r="F573" t="s">
        <v>13</v>
      </c>
      <c r="G573" s="6" t="s">
        <v>14</v>
      </c>
      <c r="H573" t="s">
        <v>167</v>
      </c>
      <c r="I573" t="s">
        <v>167</v>
      </c>
      <c r="K573" t="s">
        <v>165</v>
      </c>
      <c r="L573" t="s">
        <v>19</v>
      </c>
      <c r="M573" t="s">
        <v>42</v>
      </c>
      <c r="N573">
        <v>0</v>
      </c>
      <c r="O573">
        <v>0</v>
      </c>
      <c r="P573">
        <v>1</v>
      </c>
      <c r="Q573">
        <v>0</v>
      </c>
      <c r="R573" s="6">
        <v>1</v>
      </c>
      <c r="S573" s="6">
        <f t="shared" si="16"/>
        <v>2</v>
      </c>
      <c r="V573" t="s">
        <v>165</v>
      </c>
      <c r="W573">
        <v>0</v>
      </c>
      <c r="X573" s="6">
        <f t="shared" si="17"/>
        <v>572</v>
      </c>
      <c r="Y573">
        <v>572</v>
      </c>
    </row>
    <row r="574" spans="1:25" x14ac:dyDescent="0.35">
      <c r="A574" t="s">
        <v>8</v>
      </c>
      <c r="B574" t="s">
        <v>30</v>
      </c>
      <c r="C574" t="s">
        <v>26</v>
      </c>
      <c r="D574" t="s">
        <v>37</v>
      </c>
      <c r="E574" s="6" t="s">
        <v>12</v>
      </c>
      <c r="F574" t="s">
        <v>38</v>
      </c>
      <c r="G574" s="6" t="s">
        <v>39</v>
      </c>
      <c r="H574" t="s">
        <v>168</v>
      </c>
      <c r="I574" t="s">
        <v>169</v>
      </c>
      <c r="J574" s="6"/>
      <c r="K574" t="s">
        <v>169</v>
      </c>
      <c r="L574" t="s">
        <v>19</v>
      </c>
      <c r="M574" t="s">
        <v>17</v>
      </c>
      <c r="N574">
        <v>1</v>
      </c>
      <c r="O574">
        <v>0</v>
      </c>
      <c r="P574">
        <v>0</v>
      </c>
      <c r="Q574">
        <v>1</v>
      </c>
      <c r="R574" s="6">
        <v>1</v>
      </c>
      <c r="S574" s="6">
        <f t="shared" si="16"/>
        <v>3</v>
      </c>
      <c r="V574" t="s">
        <v>169</v>
      </c>
      <c r="W574">
        <v>0</v>
      </c>
      <c r="X574" s="6">
        <f t="shared" si="17"/>
        <v>573</v>
      </c>
      <c r="Y574">
        <v>573</v>
      </c>
    </row>
    <row r="575" spans="1:25" x14ac:dyDescent="0.35">
      <c r="A575" t="s">
        <v>8</v>
      </c>
      <c r="B575" t="s">
        <v>9</v>
      </c>
      <c r="C575" t="s">
        <v>44</v>
      </c>
      <c r="D575" t="s">
        <v>11</v>
      </c>
      <c r="E575" t="s">
        <v>12</v>
      </c>
      <c r="F575" t="s">
        <v>13</v>
      </c>
      <c r="G575" s="6" t="s">
        <v>14</v>
      </c>
      <c r="H575" t="s">
        <v>170</v>
      </c>
      <c r="I575" t="s">
        <v>169</v>
      </c>
      <c r="J575" s="6"/>
      <c r="K575" t="s">
        <v>169</v>
      </c>
      <c r="L575" t="s">
        <v>19</v>
      </c>
      <c r="M575" t="s">
        <v>17</v>
      </c>
      <c r="N575">
        <v>1</v>
      </c>
      <c r="O575">
        <v>0</v>
      </c>
      <c r="P575">
        <v>0</v>
      </c>
      <c r="Q575">
        <v>1</v>
      </c>
      <c r="R575" s="6">
        <v>1</v>
      </c>
      <c r="S575" s="6">
        <f t="shared" si="16"/>
        <v>3</v>
      </c>
      <c r="V575" t="s">
        <v>169</v>
      </c>
      <c r="W575">
        <v>0</v>
      </c>
      <c r="X575" s="6">
        <f t="shared" si="17"/>
        <v>574</v>
      </c>
      <c r="Y575">
        <v>574</v>
      </c>
    </row>
    <row r="576" spans="1:25" x14ac:dyDescent="0.35">
      <c r="A576" t="s">
        <v>8</v>
      </c>
      <c r="B576" t="s">
        <v>9</v>
      </c>
      <c r="C576" t="s">
        <v>44</v>
      </c>
      <c r="D576" t="s">
        <v>144</v>
      </c>
      <c r="E576" s="6" t="s">
        <v>2451</v>
      </c>
      <c r="F576" t="s">
        <v>13</v>
      </c>
      <c r="G576" s="6" t="s">
        <v>14</v>
      </c>
      <c r="H576" t="s">
        <v>171</v>
      </c>
      <c r="I576" t="s">
        <v>169</v>
      </c>
      <c r="K576" t="s">
        <v>169</v>
      </c>
      <c r="L576" t="s">
        <v>19</v>
      </c>
      <c r="M576" t="s">
        <v>17</v>
      </c>
      <c r="N576">
        <v>1</v>
      </c>
      <c r="O576">
        <v>0</v>
      </c>
      <c r="P576">
        <v>0</v>
      </c>
      <c r="Q576">
        <v>1</v>
      </c>
      <c r="R576" s="6">
        <v>1</v>
      </c>
      <c r="S576" s="6">
        <f t="shared" si="16"/>
        <v>3</v>
      </c>
      <c r="V576" t="s">
        <v>169</v>
      </c>
      <c r="W576">
        <v>0</v>
      </c>
      <c r="X576" s="6">
        <f t="shared" si="17"/>
        <v>575</v>
      </c>
      <c r="Y576">
        <v>575</v>
      </c>
    </row>
    <row r="577" spans="1:25" x14ac:dyDescent="0.35">
      <c r="A577" t="s">
        <v>8</v>
      </c>
      <c r="B577" t="s">
        <v>9</v>
      </c>
      <c r="C577" t="s">
        <v>44</v>
      </c>
      <c r="D577" t="s">
        <v>23</v>
      </c>
      <c r="E577" t="s">
        <v>19</v>
      </c>
      <c r="F577" t="s">
        <v>19</v>
      </c>
      <c r="G577" s="6" t="s">
        <v>19</v>
      </c>
      <c r="H577" t="s">
        <v>172</v>
      </c>
      <c r="I577" t="s">
        <v>169</v>
      </c>
      <c r="K577" t="s">
        <v>169</v>
      </c>
      <c r="L577" t="s">
        <v>19</v>
      </c>
      <c r="M577" t="s">
        <v>17</v>
      </c>
      <c r="N577">
        <v>1</v>
      </c>
      <c r="O577">
        <v>0</v>
      </c>
      <c r="P577">
        <v>0</v>
      </c>
      <c r="Q577">
        <v>1</v>
      </c>
      <c r="R577" s="6">
        <v>1</v>
      </c>
      <c r="S577" s="6">
        <f t="shared" si="16"/>
        <v>3</v>
      </c>
      <c r="V577" t="s">
        <v>169</v>
      </c>
      <c r="W577">
        <v>0</v>
      </c>
      <c r="X577" s="6">
        <f t="shared" si="17"/>
        <v>576</v>
      </c>
      <c r="Y577">
        <v>576</v>
      </c>
    </row>
    <row r="578" spans="1:25" ht="29" x14ac:dyDescent="0.35">
      <c r="A578" t="s">
        <v>8</v>
      </c>
      <c r="B578" t="s">
        <v>9</v>
      </c>
      <c r="C578" t="s">
        <v>26</v>
      </c>
      <c r="D578" t="s">
        <v>23</v>
      </c>
      <c r="E578" t="s">
        <v>19</v>
      </c>
      <c r="F578" t="s">
        <v>19</v>
      </c>
      <c r="G578" s="6" t="s">
        <v>19</v>
      </c>
      <c r="H578" s="6" t="s">
        <v>173</v>
      </c>
      <c r="I578" s="6" t="s">
        <v>169</v>
      </c>
      <c r="J578" s="6"/>
      <c r="K578" t="s">
        <v>169</v>
      </c>
      <c r="L578" s="6" t="s">
        <v>19</v>
      </c>
      <c r="M578" s="6" t="s">
        <v>17</v>
      </c>
      <c r="N578">
        <v>1</v>
      </c>
      <c r="O578">
        <v>0</v>
      </c>
      <c r="P578">
        <v>0</v>
      </c>
      <c r="Q578">
        <v>1</v>
      </c>
      <c r="R578" s="6">
        <v>1</v>
      </c>
      <c r="S578" s="6">
        <f t="shared" ref="S578:S641" si="18">SUM(N578:R578)</f>
        <v>3</v>
      </c>
      <c r="V578" t="s">
        <v>169</v>
      </c>
      <c r="W578">
        <v>0</v>
      </c>
      <c r="X578" s="6">
        <f t="shared" si="17"/>
        <v>577</v>
      </c>
      <c r="Y578">
        <v>577</v>
      </c>
    </row>
    <row r="579" spans="1:25" x14ac:dyDescent="0.35">
      <c r="A579" t="s">
        <v>8</v>
      </c>
      <c r="B579" t="s">
        <v>30</v>
      </c>
      <c r="C579" t="s">
        <v>44</v>
      </c>
      <c r="D579" t="s">
        <v>33</v>
      </c>
      <c r="E579" t="s">
        <v>12</v>
      </c>
      <c r="F579" t="s">
        <v>34</v>
      </c>
      <c r="G579" s="6" t="s">
        <v>14</v>
      </c>
      <c r="H579" s="6" t="s">
        <v>174</v>
      </c>
      <c r="I579" s="6" t="s">
        <v>169</v>
      </c>
      <c r="J579" s="6"/>
      <c r="K579" t="s">
        <v>169</v>
      </c>
      <c r="L579" s="6" t="s">
        <v>19</v>
      </c>
      <c r="M579" s="6" t="s">
        <v>17</v>
      </c>
      <c r="N579">
        <v>1</v>
      </c>
      <c r="O579">
        <v>0</v>
      </c>
      <c r="P579">
        <v>0</v>
      </c>
      <c r="Q579">
        <v>1</v>
      </c>
      <c r="R579" s="6">
        <v>1</v>
      </c>
      <c r="S579" s="6">
        <f t="shared" si="18"/>
        <v>3</v>
      </c>
      <c r="V579" t="s">
        <v>169</v>
      </c>
      <c r="W579">
        <v>0</v>
      </c>
      <c r="X579" s="6">
        <f t="shared" ref="X579:X642" si="19">1+X578</f>
        <v>578</v>
      </c>
      <c r="Y579">
        <v>578</v>
      </c>
    </row>
    <row r="580" spans="1:25" x14ac:dyDescent="0.35">
      <c r="A580" t="s">
        <v>8</v>
      </c>
      <c r="B580" t="s">
        <v>9</v>
      </c>
      <c r="C580" t="s">
        <v>44</v>
      </c>
      <c r="D580" t="s">
        <v>22</v>
      </c>
      <c r="E580" t="s">
        <v>19</v>
      </c>
      <c r="F580" t="s">
        <v>19</v>
      </c>
      <c r="G580" s="6" t="s">
        <v>19</v>
      </c>
      <c r="H580" t="s">
        <v>175</v>
      </c>
      <c r="I580" t="s">
        <v>169</v>
      </c>
      <c r="J580" s="6"/>
      <c r="K580" t="s">
        <v>169</v>
      </c>
      <c r="L580" t="s">
        <v>19</v>
      </c>
      <c r="M580" t="s">
        <v>17</v>
      </c>
      <c r="N580">
        <v>1</v>
      </c>
      <c r="O580">
        <v>0</v>
      </c>
      <c r="P580">
        <v>0</v>
      </c>
      <c r="Q580">
        <v>1</v>
      </c>
      <c r="R580" s="6">
        <v>1</v>
      </c>
      <c r="S580" s="6">
        <f t="shared" si="18"/>
        <v>3</v>
      </c>
      <c r="V580" t="s">
        <v>169</v>
      </c>
      <c r="W580">
        <v>0</v>
      </c>
      <c r="X580" s="6">
        <f t="shared" si="19"/>
        <v>579</v>
      </c>
      <c r="Y580">
        <v>579</v>
      </c>
    </row>
    <row r="581" spans="1:25" x14ac:dyDescent="0.35">
      <c r="A581" t="s">
        <v>8</v>
      </c>
      <c r="B581" t="s">
        <v>9</v>
      </c>
      <c r="C581" t="s">
        <v>44</v>
      </c>
      <c r="D581" t="s">
        <v>100</v>
      </c>
      <c r="E581" t="s">
        <v>12</v>
      </c>
      <c r="F581" t="s">
        <v>38</v>
      </c>
      <c r="G581" s="6" t="s">
        <v>39</v>
      </c>
      <c r="H581" t="s">
        <v>175</v>
      </c>
      <c r="I581" t="s">
        <v>169</v>
      </c>
      <c r="K581" t="s">
        <v>169</v>
      </c>
      <c r="L581" t="s">
        <v>19</v>
      </c>
      <c r="M581" t="s">
        <v>17</v>
      </c>
      <c r="N581">
        <v>1</v>
      </c>
      <c r="O581">
        <v>0</v>
      </c>
      <c r="P581">
        <v>0</v>
      </c>
      <c r="Q581">
        <v>1</v>
      </c>
      <c r="R581" s="6">
        <v>1</v>
      </c>
      <c r="S581" s="6">
        <f t="shared" si="18"/>
        <v>3</v>
      </c>
      <c r="V581" t="s">
        <v>169</v>
      </c>
      <c r="W581">
        <v>0</v>
      </c>
      <c r="X581" s="6">
        <f t="shared" si="19"/>
        <v>580</v>
      </c>
      <c r="Y581">
        <v>580</v>
      </c>
    </row>
    <row r="582" spans="1:25" x14ac:dyDescent="0.35">
      <c r="A582" t="s">
        <v>8</v>
      </c>
      <c r="B582" t="s">
        <v>30</v>
      </c>
      <c r="C582" t="s">
        <v>10</v>
      </c>
      <c r="D582" t="s">
        <v>142</v>
      </c>
      <c r="E582" t="s">
        <v>12</v>
      </c>
      <c r="F582" t="s">
        <v>38</v>
      </c>
      <c r="G582" s="6" t="s">
        <v>39</v>
      </c>
      <c r="H582" t="s">
        <v>176</v>
      </c>
      <c r="I582" t="s">
        <v>176</v>
      </c>
      <c r="J582" s="2" t="s">
        <v>1410</v>
      </c>
      <c r="K582" t="s">
        <v>176</v>
      </c>
      <c r="L582" t="s">
        <v>19</v>
      </c>
      <c r="M582" t="s">
        <v>17</v>
      </c>
      <c r="N582">
        <v>1</v>
      </c>
      <c r="O582">
        <v>1</v>
      </c>
      <c r="P582">
        <v>1</v>
      </c>
      <c r="Q582">
        <v>1</v>
      </c>
      <c r="R582" s="6">
        <v>1</v>
      </c>
      <c r="S582" s="6">
        <f t="shared" si="18"/>
        <v>5</v>
      </c>
      <c r="V582" t="s">
        <v>961</v>
      </c>
      <c r="W582">
        <v>0</v>
      </c>
      <c r="X582" s="6">
        <f t="shared" si="19"/>
        <v>581</v>
      </c>
      <c r="Y582">
        <v>581</v>
      </c>
    </row>
    <row r="583" spans="1:25" x14ac:dyDescent="0.35">
      <c r="A583" t="s">
        <v>8</v>
      </c>
      <c r="B583" t="s">
        <v>30</v>
      </c>
      <c r="C583" t="s">
        <v>36</v>
      </c>
      <c r="D583" s="1" t="s">
        <v>52</v>
      </c>
      <c r="E583" s="6" t="s">
        <v>2453</v>
      </c>
      <c r="F583" s="6" t="s">
        <v>19</v>
      </c>
      <c r="G583" s="6" t="s">
        <v>14</v>
      </c>
      <c r="H583" t="s">
        <v>177</v>
      </c>
      <c r="I583" t="s">
        <v>178</v>
      </c>
      <c r="K583" t="s">
        <v>178</v>
      </c>
      <c r="L583" t="s">
        <v>19</v>
      </c>
      <c r="M583" t="s">
        <v>42</v>
      </c>
      <c r="N583">
        <v>0</v>
      </c>
      <c r="O583">
        <v>0</v>
      </c>
      <c r="P583">
        <v>1</v>
      </c>
      <c r="Q583">
        <v>0</v>
      </c>
      <c r="R583" s="6">
        <v>1</v>
      </c>
      <c r="S583" s="6">
        <f t="shared" si="18"/>
        <v>2</v>
      </c>
      <c r="V583" t="s">
        <v>178</v>
      </c>
      <c r="W583">
        <v>0</v>
      </c>
      <c r="X583" s="6">
        <f t="shared" si="19"/>
        <v>582</v>
      </c>
      <c r="Y583">
        <v>582</v>
      </c>
    </row>
    <row r="584" spans="1:25" x14ac:dyDescent="0.35">
      <c r="A584" t="s">
        <v>8</v>
      </c>
      <c r="B584" t="s">
        <v>30</v>
      </c>
      <c r="C584" t="s">
        <v>36</v>
      </c>
      <c r="D584" s="1" t="s">
        <v>52</v>
      </c>
      <c r="E584" s="6" t="s">
        <v>2453</v>
      </c>
      <c r="F584" s="6" t="s">
        <v>19</v>
      </c>
      <c r="G584" s="6" t="s">
        <v>14</v>
      </c>
      <c r="H584" t="s">
        <v>177</v>
      </c>
      <c r="I584" t="s">
        <v>178</v>
      </c>
      <c r="K584" t="s">
        <v>178</v>
      </c>
      <c r="L584" t="s">
        <v>19</v>
      </c>
      <c r="M584" t="s">
        <v>42</v>
      </c>
      <c r="N584">
        <v>0</v>
      </c>
      <c r="O584">
        <v>0</v>
      </c>
      <c r="P584">
        <v>1</v>
      </c>
      <c r="Q584">
        <v>0</v>
      </c>
      <c r="R584" s="6">
        <v>1</v>
      </c>
      <c r="S584" s="6">
        <f t="shared" si="18"/>
        <v>2</v>
      </c>
      <c r="V584" t="s">
        <v>178</v>
      </c>
      <c r="W584">
        <v>0</v>
      </c>
      <c r="X584" s="6">
        <f t="shared" si="19"/>
        <v>583</v>
      </c>
      <c r="Y584">
        <v>583</v>
      </c>
    </row>
    <row r="585" spans="1:25" x14ac:dyDescent="0.35">
      <c r="A585" t="s">
        <v>8</v>
      </c>
      <c r="B585" t="s">
        <v>30</v>
      </c>
      <c r="C585" t="s">
        <v>36</v>
      </c>
      <c r="D585" t="s">
        <v>179</v>
      </c>
      <c r="E585" t="s">
        <v>19</v>
      </c>
      <c r="F585" t="s">
        <v>19</v>
      </c>
      <c r="G585" s="6" t="s">
        <v>19</v>
      </c>
      <c r="H585" t="s">
        <v>180</v>
      </c>
      <c r="I585" t="s">
        <v>178</v>
      </c>
      <c r="K585" t="s">
        <v>178</v>
      </c>
      <c r="L585" t="s">
        <v>19</v>
      </c>
      <c r="M585" t="s">
        <v>42</v>
      </c>
      <c r="N585">
        <v>0</v>
      </c>
      <c r="O585">
        <v>0</v>
      </c>
      <c r="P585">
        <v>1</v>
      </c>
      <c r="Q585">
        <v>0</v>
      </c>
      <c r="R585" s="6">
        <v>1</v>
      </c>
      <c r="S585" s="6">
        <f t="shared" si="18"/>
        <v>2</v>
      </c>
      <c r="V585" t="s">
        <v>178</v>
      </c>
      <c r="W585">
        <v>0</v>
      </c>
      <c r="X585" s="6">
        <f t="shared" si="19"/>
        <v>584</v>
      </c>
      <c r="Y585">
        <v>584</v>
      </c>
    </row>
    <row r="586" spans="1:25" x14ac:dyDescent="0.35">
      <c r="A586" t="s">
        <v>8</v>
      </c>
      <c r="B586" t="s">
        <v>30</v>
      </c>
      <c r="C586" t="s">
        <v>36</v>
      </c>
      <c r="D586" t="s">
        <v>179</v>
      </c>
      <c r="E586" t="s">
        <v>19</v>
      </c>
      <c r="F586" t="s">
        <v>19</v>
      </c>
      <c r="G586" s="6" t="s">
        <v>19</v>
      </c>
      <c r="H586" t="s">
        <v>180</v>
      </c>
      <c r="I586" t="s">
        <v>178</v>
      </c>
      <c r="J586" s="6"/>
      <c r="K586" t="s">
        <v>178</v>
      </c>
      <c r="L586" t="s">
        <v>19</v>
      </c>
      <c r="M586" t="s">
        <v>42</v>
      </c>
      <c r="N586">
        <v>0</v>
      </c>
      <c r="O586">
        <v>0</v>
      </c>
      <c r="P586">
        <v>1</v>
      </c>
      <c r="Q586">
        <v>0</v>
      </c>
      <c r="R586" s="6">
        <v>1</v>
      </c>
      <c r="S586" s="6">
        <f t="shared" si="18"/>
        <v>2</v>
      </c>
      <c r="V586" t="s">
        <v>178</v>
      </c>
      <c r="W586">
        <v>0</v>
      </c>
      <c r="X586" s="6">
        <f t="shared" si="19"/>
        <v>585</v>
      </c>
      <c r="Y586">
        <v>585</v>
      </c>
    </row>
    <row r="587" spans="1:25" x14ac:dyDescent="0.35">
      <c r="A587" t="s">
        <v>8</v>
      </c>
      <c r="B587" t="s">
        <v>9</v>
      </c>
      <c r="C587" t="s">
        <v>36</v>
      </c>
      <c r="D587" t="s">
        <v>23</v>
      </c>
      <c r="E587" t="s">
        <v>19</v>
      </c>
      <c r="F587" t="s">
        <v>19</v>
      </c>
      <c r="G587" s="6" t="s">
        <v>19</v>
      </c>
      <c r="H587" t="s">
        <v>181</v>
      </c>
      <c r="I587" t="s">
        <v>178</v>
      </c>
      <c r="K587" t="s">
        <v>178</v>
      </c>
      <c r="L587" t="s">
        <v>19</v>
      </c>
      <c r="M587" t="s">
        <v>42</v>
      </c>
      <c r="N587">
        <v>0</v>
      </c>
      <c r="O587">
        <v>0</v>
      </c>
      <c r="P587">
        <v>1</v>
      </c>
      <c r="Q587">
        <v>0</v>
      </c>
      <c r="R587" s="6">
        <v>1</v>
      </c>
      <c r="S587" s="6">
        <f t="shared" si="18"/>
        <v>2</v>
      </c>
      <c r="V587" t="s">
        <v>178</v>
      </c>
      <c r="W587">
        <v>0</v>
      </c>
      <c r="X587" s="6">
        <f t="shared" si="19"/>
        <v>586</v>
      </c>
      <c r="Y587">
        <v>586</v>
      </c>
    </row>
    <row r="588" spans="1:25" x14ac:dyDescent="0.35">
      <c r="A588" t="s">
        <v>8</v>
      </c>
      <c r="B588" t="s">
        <v>9</v>
      </c>
      <c r="C588" t="s">
        <v>36</v>
      </c>
      <c r="D588" t="s">
        <v>23</v>
      </c>
      <c r="E588" t="s">
        <v>19</v>
      </c>
      <c r="F588" t="s">
        <v>19</v>
      </c>
      <c r="G588" s="6" t="s">
        <v>19</v>
      </c>
      <c r="H588" t="s">
        <v>181</v>
      </c>
      <c r="I588" t="s">
        <v>178</v>
      </c>
      <c r="J588" s="6"/>
      <c r="K588" t="s">
        <v>178</v>
      </c>
      <c r="L588" t="s">
        <v>19</v>
      </c>
      <c r="M588" t="s">
        <v>42</v>
      </c>
      <c r="N588">
        <v>0</v>
      </c>
      <c r="O588">
        <v>0</v>
      </c>
      <c r="P588">
        <v>1</v>
      </c>
      <c r="Q588">
        <v>0</v>
      </c>
      <c r="R588" s="6">
        <v>1</v>
      </c>
      <c r="S588" s="6">
        <f t="shared" si="18"/>
        <v>2</v>
      </c>
      <c r="V588" t="s">
        <v>178</v>
      </c>
      <c r="W588">
        <v>0</v>
      </c>
      <c r="X588" s="6">
        <f t="shared" si="19"/>
        <v>587</v>
      </c>
      <c r="Y588">
        <v>587</v>
      </c>
    </row>
    <row r="589" spans="1:25" x14ac:dyDescent="0.35">
      <c r="A589" t="s">
        <v>8</v>
      </c>
      <c r="B589" t="s">
        <v>30</v>
      </c>
      <c r="C589" t="s">
        <v>10</v>
      </c>
      <c r="D589" t="s">
        <v>67</v>
      </c>
      <c r="E589" t="s">
        <v>12</v>
      </c>
      <c r="F589" t="s">
        <v>34</v>
      </c>
      <c r="G589" s="6" t="s">
        <v>39</v>
      </c>
      <c r="H589" t="s">
        <v>182</v>
      </c>
      <c r="I589" t="s">
        <v>664</v>
      </c>
      <c r="J589" t="s">
        <v>664</v>
      </c>
      <c r="K589" t="s">
        <v>183</v>
      </c>
      <c r="L589" t="s">
        <v>19</v>
      </c>
      <c r="M589" s="6" t="s">
        <v>664</v>
      </c>
      <c r="N589">
        <v>1</v>
      </c>
      <c r="O589">
        <v>0</v>
      </c>
      <c r="P589">
        <v>0</v>
      </c>
      <c r="Q589">
        <v>0</v>
      </c>
      <c r="R589" s="6">
        <v>1</v>
      </c>
      <c r="S589" s="6">
        <f t="shared" si="18"/>
        <v>2</v>
      </c>
      <c r="V589" t="s">
        <v>974</v>
      </c>
      <c r="W589">
        <v>0</v>
      </c>
      <c r="X589" s="6">
        <f t="shared" si="19"/>
        <v>588</v>
      </c>
      <c r="Y589">
        <v>588</v>
      </c>
    </row>
    <row r="590" spans="1:25" x14ac:dyDescent="0.35">
      <c r="A590" t="s">
        <v>8</v>
      </c>
      <c r="B590" t="s">
        <v>30</v>
      </c>
      <c r="C590" t="s">
        <v>10</v>
      </c>
      <c r="D590" t="s">
        <v>67</v>
      </c>
      <c r="E590" t="s">
        <v>12</v>
      </c>
      <c r="F590" t="s">
        <v>34</v>
      </c>
      <c r="G590" s="6" t="s">
        <v>39</v>
      </c>
      <c r="H590" t="s">
        <v>182</v>
      </c>
      <c r="I590" t="s">
        <v>2203</v>
      </c>
      <c r="J590" s="6"/>
      <c r="K590" t="s">
        <v>183</v>
      </c>
      <c r="L590" t="s">
        <v>19</v>
      </c>
      <c r="M590" s="5" t="s">
        <v>17</v>
      </c>
      <c r="N590">
        <v>1</v>
      </c>
      <c r="O590">
        <v>0</v>
      </c>
      <c r="P590">
        <v>0</v>
      </c>
      <c r="Q590">
        <v>0</v>
      </c>
      <c r="R590" s="6">
        <v>1</v>
      </c>
      <c r="S590" s="6">
        <f t="shared" si="18"/>
        <v>2</v>
      </c>
      <c r="V590" t="s">
        <v>974</v>
      </c>
      <c r="W590">
        <v>0</v>
      </c>
      <c r="X590" s="6">
        <f t="shared" si="19"/>
        <v>589</v>
      </c>
      <c r="Y590">
        <v>589</v>
      </c>
    </row>
    <row r="591" spans="1:25" x14ac:dyDescent="0.35">
      <c r="A591" t="s">
        <v>8</v>
      </c>
      <c r="B591" t="s">
        <v>9</v>
      </c>
      <c r="C591" t="s">
        <v>26</v>
      </c>
      <c r="D591" t="s">
        <v>23</v>
      </c>
      <c r="E591" t="s">
        <v>19</v>
      </c>
      <c r="F591" t="s">
        <v>19</v>
      </c>
      <c r="G591" s="6" t="s">
        <v>19</v>
      </c>
      <c r="H591" t="s">
        <v>184</v>
      </c>
      <c r="I591" t="s">
        <v>185</v>
      </c>
      <c r="J591" t="s">
        <v>1377</v>
      </c>
      <c r="K591" t="s">
        <v>92</v>
      </c>
      <c r="L591" t="s">
        <v>19</v>
      </c>
      <c r="M591" t="s">
        <v>42</v>
      </c>
      <c r="N591">
        <v>0</v>
      </c>
      <c r="O591">
        <v>0</v>
      </c>
      <c r="P591">
        <v>0</v>
      </c>
      <c r="Q591" s="6">
        <v>1</v>
      </c>
      <c r="R591" s="6">
        <v>1</v>
      </c>
      <c r="S591" s="6">
        <f t="shared" si="18"/>
        <v>2</v>
      </c>
      <c r="V591" t="s">
        <v>92</v>
      </c>
      <c r="W591">
        <v>0</v>
      </c>
      <c r="X591" s="6">
        <f t="shared" si="19"/>
        <v>590</v>
      </c>
      <c r="Y591">
        <v>590</v>
      </c>
    </row>
    <row r="592" spans="1:25" x14ac:dyDescent="0.35">
      <c r="A592" t="s">
        <v>8</v>
      </c>
      <c r="B592" t="s">
        <v>30</v>
      </c>
      <c r="C592" t="s">
        <v>87</v>
      </c>
      <c r="D592" t="s">
        <v>45</v>
      </c>
      <c r="E592" t="s">
        <v>12</v>
      </c>
      <c r="F592" t="s">
        <v>13</v>
      </c>
      <c r="G592" s="6" t="s">
        <v>14</v>
      </c>
      <c r="H592" t="s">
        <v>186</v>
      </c>
      <c r="I592" t="s">
        <v>187</v>
      </c>
      <c r="K592" t="s">
        <v>187</v>
      </c>
      <c r="L592" t="s">
        <v>19</v>
      </c>
      <c r="M592" t="s">
        <v>42</v>
      </c>
      <c r="N592">
        <v>0</v>
      </c>
      <c r="O592">
        <v>1</v>
      </c>
      <c r="P592">
        <v>0</v>
      </c>
      <c r="Q592">
        <v>0</v>
      </c>
      <c r="R592" s="6">
        <v>1</v>
      </c>
      <c r="S592" s="6">
        <f t="shared" si="18"/>
        <v>2</v>
      </c>
      <c r="V592" t="s">
        <v>975</v>
      </c>
      <c r="W592">
        <v>0</v>
      </c>
      <c r="X592" s="6">
        <f t="shared" si="19"/>
        <v>591</v>
      </c>
      <c r="Y592">
        <v>591</v>
      </c>
    </row>
    <row r="593" spans="1:25" x14ac:dyDescent="0.35">
      <c r="A593" t="s">
        <v>8</v>
      </c>
      <c r="B593" t="s">
        <v>30</v>
      </c>
      <c r="C593" t="s">
        <v>87</v>
      </c>
      <c r="D593" t="s">
        <v>37</v>
      </c>
      <c r="E593" s="6" t="s">
        <v>12</v>
      </c>
      <c r="F593" t="s">
        <v>38</v>
      </c>
      <c r="G593" s="6" t="s">
        <v>39</v>
      </c>
      <c r="H593" t="s">
        <v>188</v>
      </c>
      <c r="I593" t="s">
        <v>187</v>
      </c>
      <c r="K593" t="s">
        <v>187</v>
      </c>
      <c r="L593" t="s">
        <v>19</v>
      </c>
      <c r="M593" t="s">
        <v>42</v>
      </c>
      <c r="N593">
        <v>0</v>
      </c>
      <c r="O593">
        <v>1</v>
      </c>
      <c r="P593">
        <v>0</v>
      </c>
      <c r="Q593">
        <v>0</v>
      </c>
      <c r="R593" s="6">
        <v>1</v>
      </c>
      <c r="S593" s="6">
        <f t="shared" si="18"/>
        <v>2</v>
      </c>
      <c r="V593" t="s">
        <v>975</v>
      </c>
      <c r="W593">
        <v>0</v>
      </c>
      <c r="X593" s="6">
        <f t="shared" si="19"/>
        <v>592</v>
      </c>
      <c r="Y593">
        <v>592</v>
      </c>
    </row>
    <row r="594" spans="1:25" x14ac:dyDescent="0.35">
      <c r="A594" t="s">
        <v>8</v>
      </c>
      <c r="B594" t="s">
        <v>9</v>
      </c>
      <c r="C594" t="s">
        <v>26</v>
      </c>
      <c r="D594" t="s">
        <v>22</v>
      </c>
      <c r="E594" t="s">
        <v>19</v>
      </c>
      <c r="F594" t="s">
        <v>19</v>
      </c>
      <c r="G594" s="6" t="s">
        <v>19</v>
      </c>
      <c r="H594" t="s">
        <v>189</v>
      </c>
      <c r="I594" t="s">
        <v>190</v>
      </c>
      <c r="J594" s="6"/>
      <c r="K594" t="s">
        <v>190</v>
      </c>
      <c r="L594" t="s">
        <v>19</v>
      </c>
      <c r="M594" s="6" t="s">
        <v>42</v>
      </c>
      <c r="N594" s="6">
        <v>0</v>
      </c>
      <c r="O594" s="6">
        <v>1</v>
      </c>
      <c r="P594" s="6">
        <v>1</v>
      </c>
      <c r="Q594" s="6">
        <v>1</v>
      </c>
      <c r="R594" s="6">
        <v>1</v>
      </c>
      <c r="S594" s="6">
        <f t="shared" ref="S594:S595" si="20">SUM(N594:R594)</f>
        <v>4</v>
      </c>
      <c r="V594" t="s">
        <v>190</v>
      </c>
      <c r="W594">
        <v>0</v>
      </c>
      <c r="X594" s="6">
        <f t="shared" si="19"/>
        <v>593</v>
      </c>
      <c r="Y594">
        <v>593</v>
      </c>
    </row>
    <row r="595" spans="1:25" x14ac:dyDescent="0.35">
      <c r="A595" t="s">
        <v>8</v>
      </c>
      <c r="B595" t="s">
        <v>9</v>
      </c>
      <c r="C595" t="s">
        <v>26</v>
      </c>
      <c r="D595" t="s">
        <v>21</v>
      </c>
      <c r="E595" t="s">
        <v>12</v>
      </c>
      <c r="F595" t="s">
        <v>13</v>
      </c>
      <c r="G595" s="6" t="s">
        <v>14</v>
      </c>
      <c r="H595" t="s">
        <v>191</v>
      </c>
      <c r="I595" t="s">
        <v>190</v>
      </c>
      <c r="K595" t="s">
        <v>190</v>
      </c>
      <c r="L595" t="s">
        <v>19</v>
      </c>
      <c r="M595" s="6" t="s">
        <v>42</v>
      </c>
      <c r="N595" s="6">
        <v>0</v>
      </c>
      <c r="O595" s="6">
        <v>1</v>
      </c>
      <c r="P595" s="6">
        <v>1</v>
      </c>
      <c r="Q595" s="6">
        <v>1</v>
      </c>
      <c r="R595" s="6">
        <v>1</v>
      </c>
      <c r="S595" s="6">
        <f t="shared" si="20"/>
        <v>4</v>
      </c>
      <c r="V595" t="s">
        <v>190</v>
      </c>
      <c r="W595">
        <v>0</v>
      </c>
      <c r="X595" s="6">
        <f t="shared" si="19"/>
        <v>594</v>
      </c>
      <c r="Y595">
        <v>594</v>
      </c>
    </row>
    <row r="596" spans="1:25" s="6" customFormat="1" x14ac:dyDescent="0.35">
      <c r="A596" s="6" t="s">
        <v>8</v>
      </c>
      <c r="B596" s="6" t="s">
        <v>30</v>
      </c>
      <c r="C596" s="6" t="s">
        <v>44</v>
      </c>
      <c r="D596" s="6" t="s">
        <v>67</v>
      </c>
      <c r="E596" s="6" t="s">
        <v>12</v>
      </c>
      <c r="F596" s="6" t="s">
        <v>34</v>
      </c>
      <c r="G596" s="6" t="s">
        <v>39</v>
      </c>
      <c r="H596" s="6" t="s">
        <v>192</v>
      </c>
      <c r="I596" s="6" t="s">
        <v>2043</v>
      </c>
      <c r="J596" s="2" t="s">
        <v>2510</v>
      </c>
      <c r="K596" s="6" t="s">
        <v>976</v>
      </c>
      <c r="L596" s="6" t="s">
        <v>19</v>
      </c>
      <c r="M596" s="6" t="s">
        <v>664</v>
      </c>
      <c r="N596" s="6">
        <v>1</v>
      </c>
      <c r="O596" s="6">
        <v>0</v>
      </c>
      <c r="P596" s="6">
        <v>0</v>
      </c>
      <c r="Q596" s="6">
        <v>0</v>
      </c>
      <c r="R596" s="6">
        <v>1</v>
      </c>
      <c r="S596" s="6">
        <f t="shared" ref="S596:S627" si="21">SUM(N596:R596)</f>
        <v>2</v>
      </c>
      <c r="V596" s="6" t="s">
        <v>977</v>
      </c>
      <c r="W596" s="6">
        <v>0</v>
      </c>
      <c r="X596" s="6">
        <f t="shared" si="19"/>
        <v>595</v>
      </c>
      <c r="Y596" s="6">
        <v>595</v>
      </c>
    </row>
    <row r="597" spans="1:25" ht="101.5" x14ac:dyDescent="0.35">
      <c r="A597" t="s">
        <v>8</v>
      </c>
      <c r="B597" t="s">
        <v>30</v>
      </c>
      <c r="C597" t="s">
        <v>44</v>
      </c>
      <c r="D597" t="s">
        <v>67</v>
      </c>
      <c r="E597" t="s">
        <v>12</v>
      </c>
      <c r="F597" t="s">
        <v>34</v>
      </c>
      <c r="G597" s="6" t="s">
        <v>39</v>
      </c>
      <c r="H597" s="6" t="s">
        <v>192</v>
      </c>
      <c r="I597" s="6" t="s">
        <v>650</v>
      </c>
      <c r="J597" s="6" t="s">
        <v>2512</v>
      </c>
      <c r="K597" t="s">
        <v>976</v>
      </c>
      <c r="L597" s="6" t="s">
        <v>19</v>
      </c>
      <c r="M597" s="6" t="s">
        <v>42</v>
      </c>
      <c r="N597">
        <v>0</v>
      </c>
      <c r="O597">
        <v>0</v>
      </c>
      <c r="P597">
        <v>1</v>
      </c>
      <c r="Q597" s="6">
        <v>1</v>
      </c>
      <c r="R597" s="6">
        <v>1</v>
      </c>
      <c r="S597" s="6">
        <f t="shared" si="21"/>
        <v>3</v>
      </c>
      <c r="V597" t="s">
        <v>977</v>
      </c>
      <c r="W597">
        <v>0</v>
      </c>
      <c r="X597" s="6">
        <f t="shared" si="19"/>
        <v>596</v>
      </c>
      <c r="Y597">
        <v>596</v>
      </c>
    </row>
    <row r="598" spans="1:25" s="6" customFormat="1" x14ac:dyDescent="0.35">
      <c r="A598" s="6" t="s">
        <v>8</v>
      </c>
      <c r="B598" s="6" t="s">
        <v>30</v>
      </c>
      <c r="C598" s="6" t="s">
        <v>87</v>
      </c>
      <c r="D598" s="6" t="s">
        <v>37</v>
      </c>
      <c r="E598" s="6" t="s">
        <v>12</v>
      </c>
      <c r="F598" s="6" t="s">
        <v>38</v>
      </c>
      <c r="G598" s="6" t="s">
        <v>39</v>
      </c>
      <c r="H598" s="6" t="s">
        <v>193</v>
      </c>
      <c r="I598" s="6" t="s">
        <v>1215</v>
      </c>
      <c r="J598" s="2" t="s">
        <v>2510</v>
      </c>
      <c r="K598" s="6" t="s">
        <v>194</v>
      </c>
      <c r="L598" s="6" t="s">
        <v>19</v>
      </c>
      <c r="M598" s="6" t="s">
        <v>42</v>
      </c>
      <c r="N598" s="6">
        <v>0</v>
      </c>
      <c r="O598" s="6">
        <v>1</v>
      </c>
      <c r="P598" s="6">
        <v>0</v>
      </c>
      <c r="Q598" s="6">
        <v>0</v>
      </c>
      <c r="R598" s="6">
        <v>1</v>
      </c>
      <c r="S598" s="6">
        <f t="shared" si="21"/>
        <v>2</v>
      </c>
      <c r="V598" s="6" t="s">
        <v>194</v>
      </c>
      <c r="W598" s="6">
        <v>0</v>
      </c>
      <c r="X598" s="6">
        <f t="shared" si="19"/>
        <v>597</v>
      </c>
      <c r="Y598" s="6">
        <v>597</v>
      </c>
    </row>
    <row r="599" spans="1:25" x14ac:dyDescent="0.35">
      <c r="A599" t="s">
        <v>8</v>
      </c>
      <c r="B599" t="s">
        <v>30</v>
      </c>
      <c r="C599" t="s">
        <v>87</v>
      </c>
      <c r="D599" t="s">
        <v>37</v>
      </c>
      <c r="E599" s="6" t="s">
        <v>12</v>
      </c>
      <c r="F599" t="s">
        <v>38</v>
      </c>
      <c r="G599" s="6" t="s">
        <v>39</v>
      </c>
      <c r="H599" t="s">
        <v>193</v>
      </c>
      <c r="I599" t="s">
        <v>1066</v>
      </c>
      <c r="K599" t="s">
        <v>194</v>
      </c>
      <c r="L599" t="s">
        <v>19</v>
      </c>
      <c r="M599" t="s">
        <v>42</v>
      </c>
      <c r="N599">
        <v>0</v>
      </c>
      <c r="O599">
        <v>1</v>
      </c>
      <c r="P599">
        <v>0</v>
      </c>
      <c r="Q599" s="6">
        <v>1</v>
      </c>
      <c r="R599" s="6">
        <v>1</v>
      </c>
      <c r="S599" s="6">
        <f t="shared" si="21"/>
        <v>3</v>
      </c>
      <c r="V599" t="s">
        <v>194</v>
      </c>
      <c r="W599">
        <v>0</v>
      </c>
      <c r="X599" s="6">
        <f t="shared" si="19"/>
        <v>598</v>
      </c>
      <c r="Y599">
        <v>598</v>
      </c>
    </row>
    <row r="600" spans="1:25" s="6" customFormat="1" x14ac:dyDescent="0.35">
      <c r="A600" s="6" t="s">
        <v>8</v>
      </c>
      <c r="B600" s="6" t="s">
        <v>30</v>
      </c>
      <c r="C600" s="6" t="s">
        <v>75</v>
      </c>
      <c r="D600" s="6" t="s">
        <v>61</v>
      </c>
      <c r="E600" s="6" t="s">
        <v>12</v>
      </c>
      <c r="F600" s="6" t="s">
        <v>34</v>
      </c>
      <c r="G600" s="6" t="s">
        <v>14</v>
      </c>
      <c r="H600" s="6" t="s">
        <v>195</v>
      </c>
      <c r="I600" s="6" t="s">
        <v>741</v>
      </c>
      <c r="K600" s="6" t="s">
        <v>194</v>
      </c>
      <c r="L600" s="6" t="s">
        <v>19</v>
      </c>
      <c r="M600" s="6" t="s">
        <v>17</v>
      </c>
      <c r="N600" s="6">
        <v>0</v>
      </c>
      <c r="O600" s="6">
        <v>1</v>
      </c>
      <c r="P600" s="6">
        <v>0</v>
      </c>
      <c r="Q600" s="6">
        <v>1</v>
      </c>
      <c r="R600" s="6">
        <v>1</v>
      </c>
      <c r="S600" s="6">
        <f t="shared" si="21"/>
        <v>3</v>
      </c>
      <c r="V600" s="6" t="s">
        <v>978</v>
      </c>
      <c r="W600" s="6">
        <v>0</v>
      </c>
      <c r="X600" s="6">
        <f t="shared" si="19"/>
        <v>599</v>
      </c>
      <c r="Y600" s="6">
        <v>599</v>
      </c>
    </row>
    <row r="601" spans="1:25" x14ac:dyDescent="0.35">
      <c r="A601" t="s">
        <v>8</v>
      </c>
      <c r="B601" t="s">
        <v>30</v>
      </c>
      <c r="C601" t="s">
        <v>75</v>
      </c>
      <c r="D601" t="s">
        <v>61</v>
      </c>
      <c r="E601" t="s">
        <v>12</v>
      </c>
      <c r="F601" t="s">
        <v>34</v>
      </c>
      <c r="G601" s="6" t="s">
        <v>14</v>
      </c>
      <c r="H601" t="s">
        <v>195</v>
      </c>
      <c r="I601" t="s">
        <v>194</v>
      </c>
      <c r="J601" t="s">
        <v>2519</v>
      </c>
      <c r="K601" t="s">
        <v>194</v>
      </c>
      <c r="L601" t="s">
        <v>19</v>
      </c>
      <c r="M601" t="s">
        <v>42</v>
      </c>
      <c r="N601">
        <v>0</v>
      </c>
      <c r="O601">
        <v>1</v>
      </c>
      <c r="P601">
        <v>1</v>
      </c>
      <c r="Q601" s="6">
        <v>1</v>
      </c>
      <c r="R601" s="6">
        <v>1</v>
      </c>
      <c r="S601" s="6">
        <f t="shared" si="21"/>
        <v>4</v>
      </c>
      <c r="V601" t="s">
        <v>978</v>
      </c>
      <c r="W601">
        <v>0</v>
      </c>
      <c r="X601" s="6">
        <f t="shared" si="19"/>
        <v>600</v>
      </c>
      <c r="Y601">
        <v>600</v>
      </c>
    </row>
    <row r="602" spans="1:25" x14ac:dyDescent="0.35">
      <c r="A602" t="s">
        <v>8</v>
      </c>
      <c r="B602" t="s">
        <v>9</v>
      </c>
      <c r="C602" t="s">
        <v>36</v>
      </c>
      <c r="D602" t="s">
        <v>23</v>
      </c>
      <c r="E602" t="s">
        <v>19</v>
      </c>
      <c r="F602" t="s">
        <v>19</v>
      </c>
      <c r="G602" s="6" t="s">
        <v>19</v>
      </c>
      <c r="H602" t="s">
        <v>196</v>
      </c>
      <c r="I602" s="6" t="s">
        <v>1664</v>
      </c>
      <c r="J602" s="2" t="s">
        <v>569</v>
      </c>
      <c r="K602" t="s">
        <v>197</v>
      </c>
      <c r="L602" t="s">
        <v>19</v>
      </c>
      <c r="M602" t="s">
        <v>42</v>
      </c>
      <c r="N602">
        <v>0</v>
      </c>
      <c r="O602">
        <v>0</v>
      </c>
      <c r="P602">
        <v>0</v>
      </c>
      <c r="Q602">
        <v>0</v>
      </c>
      <c r="R602" s="6">
        <v>1</v>
      </c>
      <c r="S602" s="6">
        <f t="shared" si="21"/>
        <v>1</v>
      </c>
      <c r="V602" t="s">
        <v>197</v>
      </c>
      <c r="W602">
        <v>0</v>
      </c>
      <c r="X602" s="6">
        <f t="shared" si="19"/>
        <v>601</v>
      </c>
      <c r="Y602">
        <v>601</v>
      </c>
    </row>
    <row r="603" spans="1:25" x14ac:dyDescent="0.35">
      <c r="A603" t="s">
        <v>8</v>
      </c>
      <c r="B603" t="s">
        <v>30</v>
      </c>
      <c r="C603" t="s">
        <v>26</v>
      </c>
      <c r="D603" s="1" t="s">
        <v>52</v>
      </c>
      <c r="E603" s="6" t="s">
        <v>2453</v>
      </c>
      <c r="F603" s="6" t="s">
        <v>19</v>
      </c>
      <c r="G603" s="6" t="s">
        <v>14</v>
      </c>
      <c r="H603" t="s">
        <v>198</v>
      </c>
      <c r="I603" s="6" t="s">
        <v>2582</v>
      </c>
      <c r="J603" s="6" t="s">
        <v>752</v>
      </c>
      <c r="K603" t="s">
        <v>199</v>
      </c>
      <c r="L603" t="s">
        <v>19</v>
      </c>
      <c r="M603" s="6" t="s">
        <v>42</v>
      </c>
      <c r="N603" s="6">
        <v>0</v>
      </c>
      <c r="O603" s="6">
        <v>1</v>
      </c>
      <c r="P603" s="6">
        <v>1</v>
      </c>
      <c r="Q603" s="6">
        <v>0</v>
      </c>
      <c r="R603" s="6">
        <v>1</v>
      </c>
      <c r="S603" s="6">
        <f t="shared" si="21"/>
        <v>3</v>
      </c>
      <c r="V603" t="s">
        <v>979</v>
      </c>
      <c r="W603">
        <v>0</v>
      </c>
      <c r="X603" s="6">
        <f t="shared" si="19"/>
        <v>602</v>
      </c>
      <c r="Y603">
        <v>602</v>
      </c>
    </row>
    <row r="604" spans="1:25" x14ac:dyDescent="0.35">
      <c r="A604" t="s">
        <v>8</v>
      </c>
      <c r="B604" t="s">
        <v>9</v>
      </c>
      <c r="C604" t="s">
        <v>10</v>
      </c>
      <c r="D604" t="s">
        <v>21</v>
      </c>
      <c r="E604" t="s">
        <v>12</v>
      </c>
      <c r="F604" t="s">
        <v>13</v>
      </c>
      <c r="G604" s="6" t="s">
        <v>14</v>
      </c>
      <c r="H604" t="s">
        <v>200</v>
      </c>
      <c r="I604" t="s">
        <v>201</v>
      </c>
      <c r="J604" s="6"/>
      <c r="K604" t="s">
        <v>155</v>
      </c>
      <c r="L604" t="s">
        <v>19</v>
      </c>
      <c r="M604" t="s">
        <v>17</v>
      </c>
      <c r="N604">
        <v>1</v>
      </c>
      <c r="O604">
        <v>0</v>
      </c>
      <c r="P604">
        <v>0</v>
      </c>
      <c r="Q604">
        <v>0</v>
      </c>
      <c r="R604" s="6">
        <v>1</v>
      </c>
      <c r="S604" s="6">
        <f t="shared" si="21"/>
        <v>2</v>
      </c>
      <c r="V604" t="s">
        <v>973</v>
      </c>
      <c r="W604">
        <v>0</v>
      </c>
      <c r="X604" s="6">
        <f t="shared" si="19"/>
        <v>603</v>
      </c>
      <c r="Y604">
        <v>603</v>
      </c>
    </row>
    <row r="605" spans="1:25" ht="87" x14ac:dyDescent="0.35">
      <c r="A605" t="s">
        <v>8</v>
      </c>
      <c r="B605" t="s">
        <v>9</v>
      </c>
      <c r="C605" t="s">
        <v>10</v>
      </c>
      <c r="D605" s="6" t="s">
        <v>22</v>
      </c>
      <c r="E605" t="s">
        <v>19</v>
      </c>
      <c r="F605" t="s">
        <v>19</v>
      </c>
      <c r="G605" s="6" t="s">
        <v>19</v>
      </c>
      <c r="H605" s="6" t="s">
        <v>200</v>
      </c>
      <c r="I605" s="6" t="s">
        <v>201</v>
      </c>
      <c r="J605" s="6"/>
      <c r="K605" t="s">
        <v>155</v>
      </c>
      <c r="L605" s="6" t="s">
        <v>19</v>
      </c>
      <c r="M605" s="6" t="s">
        <v>17</v>
      </c>
      <c r="N605">
        <v>1</v>
      </c>
      <c r="O605">
        <v>0</v>
      </c>
      <c r="P605">
        <v>0</v>
      </c>
      <c r="Q605">
        <v>0</v>
      </c>
      <c r="R605" s="6">
        <v>1</v>
      </c>
      <c r="S605" s="6">
        <f t="shared" si="21"/>
        <v>2</v>
      </c>
      <c r="V605" t="s">
        <v>973</v>
      </c>
      <c r="W605">
        <v>0</v>
      </c>
      <c r="X605" s="6">
        <f t="shared" si="19"/>
        <v>604</v>
      </c>
      <c r="Y605">
        <v>604</v>
      </c>
    </row>
    <row r="606" spans="1:25" ht="29" x14ac:dyDescent="0.35">
      <c r="A606" t="s">
        <v>8</v>
      </c>
      <c r="B606" t="s">
        <v>30</v>
      </c>
      <c r="C606" t="s">
        <v>10</v>
      </c>
      <c r="D606" s="1" t="s">
        <v>52</v>
      </c>
      <c r="E606" s="6" t="s">
        <v>2453</v>
      </c>
      <c r="F606" s="6" t="s">
        <v>19</v>
      </c>
      <c r="G606" s="6" t="s">
        <v>14</v>
      </c>
      <c r="H606" s="6" t="s">
        <v>202</v>
      </c>
      <c r="I606" s="6" t="s">
        <v>202</v>
      </c>
      <c r="J606" s="6"/>
      <c r="K606" t="s">
        <v>146</v>
      </c>
      <c r="L606" s="6" t="s">
        <v>19</v>
      </c>
      <c r="M606" s="6" t="s">
        <v>17</v>
      </c>
      <c r="N606">
        <v>1</v>
      </c>
      <c r="O606">
        <v>0</v>
      </c>
      <c r="P606">
        <v>0</v>
      </c>
      <c r="Q606">
        <v>0</v>
      </c>
      <c r="R606" s="6">
        <v>1</v>
      </c>
      <c r="S606" s="6">
        <f t="shared" si="21"/>
        <v>2</v>
      </c>
      <c r="V606" t="s">
        <v>146</v>
      </c>
      <c r="W606">
        <v>0</v>
      </c>
      <c r="X606" s="6">
        <f t="shared" si="19"/>
        <v>605</v>
      </c>
      <c r="Y606">
        <v>605</v>
      </c>
    </row>
    <row r="607" spans="1:25" x14ac:dyDescent="0.35">
      <c r="A607" t="s">
        <v>8</v>
      </c>
      <c r="B607" t="s">
        <v>30</v>
      </c>
      <c r="C607" t="s">
        <v>10</v>
      </c>
      <c r="D607" s="6" t="s">
        <v>37</v>
      </c>
      <c r="E607" s="6" t="s">
        <v>12</v>
      </c>
      <c r="F607" t="s">
        <v>38</v>
      </c>
      <c r="G607" s="6" t="s">
        <v>39</v>
      </c>
      <c r="H607" s="6" t="s">
        <v>203</v>
      </c>
      <c r="I607" s="6" t="s">
        <v>1460</v>
      </c>
      <c r="J607" s="6"/>
      <c r="K607" t="s">
        <v>204</v>
      </c>
      <c r="L607" s="6" t="s">
        <v>19</v>
      </c>
      <c r="M607" s="6" t="s">
        <v>17</v>
      </c>
      <c r="N607">
        <v>1</v>
      </c>
      <c r="O607">
        <v>0</v>
      </c>
      <c r="P607">
        <v>0</v>
      </c>
      <c r="Q607">
        <v>0</v>
      </c>
      <c r="R607" s="6">
        <v>1</v>
      </c>
      <c r="S607" s="6">
        <f t="shared" si="21"/>
        <v>2</v>
      </c>
      <c r="V607" t="s">
        <v>980</v>
      </c>
      <c r="W607">
        <v>0</v>
      </c>
      <c r="X607" s="6">
        <f t="shared" si="19"/>
        <v>606</v>
      </c>
      <c r="Y607">
        <v>606</v>
      </c>
    </row>
    <row r="608" spans="1:25" x14ac:dyDescent="0.3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 t="s">
        <v>13</v>
      </c>
      <c r="G608" s="6" t="s">
        <v>14</v>
      </c>
      <c r="H608" t="s">
        <v>205</v>
      </c>
      <c r="I608" t="s">
        <v>205</v>
      </c>
      <c r="J608" s="6"/>
      <c r="K608" t="s">
        <v>25</v>
      </c>
      <c r="L608" t="s">
        <v>19</v>
      </c>
      <c r="M608" t="s">
        <v>17</v>
      </c>
      <c r="N608">
        <v>1</v>
      </c>
      <c r="O608">
        <v>0</v>
      </c>
      <c r="P608">
        <v>0</v>
      </c>
      <c r="Q608">
        <v>0</v>
      </c>
      <c r="R608" s="6">
        <v>1</v>
      </c>
      <c r="S608" s="6">
        <f t="shared" si="21"/>
        <v>2</v>
      </c>
      <c r="V608" t="s">
        <v>957</v>
      </c>
      <c r="W608">
        <v>0</v>
      </c>
      <c r="X608" s="6">
        <f t="shared" si="19"/>
        <v>607</v>
      </c>
      <c r="Y608">
        <v>607</v>
      </c>
    </row>
    <row r="609" spans="1:25" x14ac:dyDescent="0.35">
      <c r="A609" t="s">
        <v>8</v>
      </c>
      <c r="B609" t="s">
        <v>9</v>
      </c>
      <c r="C609" t="s">
        <v>26</v>
      </c>
      <c r="D609" t="s">
        <v>11</v>
      </c>
      <c r="E609" t="s">
        <v>12</v>
      </c>
      <c r="F609" t="s">
        <v>13</v>
      </c>
      <c r="G609" s="6" t="s">
        <v>14</v>
      </c>
      <c r="H609" t="s">
        <v>206</v>
      </c>
      <c r="I609" t="s">
        <v>206</v>
      </c>
      <c r="J609" s="6"/>
      <c r="K609" t="s">
        <v>206</v>
      </c>
      <c r="L609" t="s">
        <v>19</v>
      </c>
      <c r="M609" t="s">
        <v>42</v>
      </c>
      <c r="N609">
        <v>0</v>
      </c>
      <c r="O609">
        <v>1</v>
      </c>
      <c r="P609">
        <v>1</v>
      </c>
      <c r="Q609" s="6">
        <v>1</v>
      </c>
      <c r="R609" s="6">
        <v>1</v>
      </c>
      <c r="S609" s="6">
        <f t="shared" si="21"/>
        <v>4</v>
      </c>
      <c r="V609" t="s">
        <v>206</v>
      </c>
      <c r="W609">
        <v>0</v>
      </c>
      <c r="X609" s="6">
        <f t="shared" si="19"/>
        <v>608</v>
      </c>
      <c r="Y609">
        <v>608</v>
      </c>
    </row>
    <row r="610" spans="1:25" x14ac:dyDescent="0.35">
      <c r="A610" t="s">
        <v>8</v>
      </c>
      <c r="B610" t="s">
        <v>9</v>
      </c>
      <c r="C610" t="s">
        <v>48</v>
      </c>
      <c r="D610" t="s">
        <v>114</v>
      </c>
      <c r="E610" t="s">
        <v>19</v>
      </c>
      <c r="F610" t="s">
        <v>19</v>
      </c>
      <c r="G610" s="6" t="s">
        <v>19</v>
      </c>
      <c r="H610" t="s">
        <v>207</v>
      </c>
      <c r="I610" t="s">
        <v>208</v>
      </c>
      <c r="J610" s="6"/>
      <c r="K610" t="s">
        <v>208</v>
      </c>
      <c r="L610" t="s">
        <v>19</v>
      </c>
      <c r="M610" t="s">
        <v>42</v>
      </c>
      <c r="N610">
        <v>0</v>
      </c>
      <c r="O610">
        <v>1</v>
      </c>
      <c r="P610">
        <v>0</v>
      </c>
      <c r="Q610">
        <v>0</v>
      </c>
      <c r="R610" s="6">
        <v>1</v>
      </c>
      <c r="S610" s="6">
        <f t="shared" si="21"/>
        <v>2</v>
      </c>
      <c r="V610" t="s">
        <v>960</v>
      </c>
      <c r="W610">
        <v>0</v>
      </c>
      <c r="X610" s="6">
        <f t="shared" si="19"/>
        <v>609</v>
      </c>
      <c r="Y610">
        <v>609</v>
      </c>
    </row>
    <row r="611" spans="1:25" x14ac:dyDescent="0.35">
      <c r="A611" t="s">
        <v>8</v>
      </c>
      <c r="B611" t="s">
        <v>9</v>
      </c>
      <c r="C611" t="s">
        <v>48</v>
      </c>
      <c r="D611" t="s">
        <v>11</v>
      </c>
      <c r="E611" t="s">
        <v>12</v>
      </c>
      <c r="F611" t="s">
        <v>13</v>
      </c>
      <c r="G611" s="6" t="s">
        <v>14</v>
      </c>
      <c r="H611" t="s">
        <v>207</v>
      </c>
      <c r="I611" t="s">
        <v>208</v>
      </c>
      <c r="J611" s="6"/>
      <c r="K611" t="s">
        <v>208</v>
      </c>
      <c r="L611" t="s">
        <v>19</v>
      </c>
      <c r="M611" t="s">
        <v>42</v>
      </c>
      <c r="N611">
        <v>0</v>
      </c>
      <c r="O611">
        <v>1</v>
      </c>
      <c r="P611">
        <v>0</v>
      </c>
      <c r="Q611">
        <v>0</v>
      </c>
      <c r="R611" s="6">
        <v>1</v>
      </c>
      <c r="S611" s="6">
        <f t="shared" si="21"/>
        <v>2</v>
      </c>
      <c r="V611" t="s">
        <v>960</v>
      </c>
      <c r="W611">
        <v>0</v>
      </c>
      <c r="X611" s="6">
        <f t="shared" si="19"/>
        <v>610</v>
      </c>
      <c r="Y611">
        <v>610</v>
      </c>
    </row>
    <row r="612" spans="1:25" x14ac:dyDescent="0.35">
      <c r="A612" t="s">
        <v>8</v>
      </c>
      <c r="B612" t="s">
        <v>9</v>
      </c>
      <c r="C612" t="s">
        <v>48</v>
      </c>
      <c r="D612" t="s">
        <v>112</v>
      </c>
      <c r="E612" t="s">
        <v>12</v>
      </c>
      <c r="F612" t="s">
        <v>13</v>
      </c>
      <c r="G612" s="6" t="s">
        <v>14</v>
      </c>
      <c r="H612" t="s">
        <v>113</v>
      </c>
      <c r="I612" t="s">
        <v>208</v>
      </c>
      <c r="J612" s="6"/>
      <c r="K612" t="s">
        <v>208</v>
      </c>
      <c r="L612" t="s">
        <v>19</v>
      </c>
      <c r="M612" t="s">
        <v>42</v>
      </c>
      <c r="N612">
        <v>0</v>
      </c>
      <c r="O612">
        <v>1</v>
      </c>
      <c r="P612">
        <v>0</v>
      </c>
      <c r="Q612">
        <v>0</v>
      </c>
      <c r="R612" s="6">
        <v>1</v>
      </c>
      <c r="S612" s="6">
        <f t="shared" si="21"/>
        <v>2</v>
      </c>
      <c r="V612" t="s">
        <v>960</v>
      </c>
      <c r="W612">
        <v>0</v>
      </c>
      <c r="X612" s="6">
        <f t="shared" si="19"/>
        <v>611</v>
      </c>
      <c r="Y612">
        <v>611</v>
      </c>
    </row>
    <row r="613" spans="1:25" x14ac:dyDescent="0.35">
      <c r="A613" t="s">
        <v>8</v>
      </c>
      <c r="B613" t="s">
        <v>9</v>
      </c>
      <c r="C613" t="s">
        <v>48</v>
      </c>
      <c r="D613" t="s">
        <v>22</v>
      </c>
      <c r="E613" t="s">
        <v>19</v>
      </c>
      <c r="F613" t="s">
        <v>19</v>
      </c>
      <c r="G613" s="6" t="s">
        <v>19</v>
      </c>
      <c r="H613" t="s">
        <v>208</v>
      </c>
      <c r="I613" t="s">
        <v>208</v>
      </c>
      <c r="J613" s="6"/>
      <c r="K613" t="s">
        <v>208</v>
      </c>
      <c r="L613" t="s">
        <v>19</v>
      </c>
      <c r="M613" t="s">
        <v>42</v>
      </c>
      <c r="N613">
        <v>0</v>
      </c>
      <c r="O613">
        <v>1</v>
      </c>
      <c r="P613">
        <v>0</v>
      </c>
      <c r="Q613">
        <v>0</v>
      </c>
      <c r="R613" s="6">
        <v>1</v>
      </c>
      <c r="S613" s="6">
        <f t="shared" si="21"/>
        <v>2</v>
      </c>
      <c r="V613" t="s">
        <v>960</v>
      </c>
      <c r="W613">
        <v>0</v>
      </c>
      <c r="X613" s="6">
        <f t="shared" si="19"/>
        <v>612</v>
      </c>
      <c r="Y613">
        <v>612</v>
      </c>
    </row>
    <row r="614" spans="1:25" x14ac:dyDescent="0.35">
      <c r="A614" t="s">
        <v>8</v>
      </c>
      <c r="B614" t="s">
        <v>9</v>
      </c>
      <c r="C614" t="s">
        <v>48</v>
      </c>
      <c r="D614" t="s">
        <v>112</v>
      </c>
      <c r="E614" t="s">
        <v>12</v>
      </c>
      <c r="F614" t="s">
        <v>13</v>
      </c>
      <c r="G614" s="6" t="s">
        <v>14</v>
      </c>
      <c r="H614" t="s">
        <v>113</v>
      </c>
      <c r="I614" t="s">
        <v>209</v>
      </c>
      <c r="J614" s="6"/>
      <c r="K614" t="s">
        <v>209</v>
      </c>
      <c r="L614" t="s">
        <v>19</v>
      </c>
      <c r="M614" t="s">
        <v>42</v>
      </c>
      <c r="N614">
        <v>0</v>
      </c>
      <c r="O614">
        <v>1</v>
      </c>
      <c r="P614">
        <v>0</v>
      </c>
      <c r="Q614">
        <v>0</v>
      </c>
      <c r="R614" s="6">
        <v>1</v>
      </c>
      <c r="S614" s="6">
        <f t="shared" si="21"/>
        <v>2</v>
      </c>
      <c r="V614" t="s">
        <v>960</v>
      </c>
      <c r="W614">
        <v>0</v>
      </c>
      <c r="X614" s="6">
        <f t="shared" si="19"/>
        <v>613</v>
      </c>
      <c r="Y614">
        <v>613</v>
      </c>
    </row>
    <row r="615" spans="1:25" x14ac:dyDescent="0.35">
      <c r="A615" t="s">
        <v>8</v>
      </c>
      <c r="B615" t="s">
        <v>30</v>
      </c>
      <c r="C615" t="s">
        <v>10</v>
      </c>
      <c r="D615" t="s">
        <v>37</v>
      </c>
      <c r="E615" s="6" t="s">
        <v>12</v>
      </c>
      <c r="F615" t="s">
        <v>38</v>
      </c>
      <c r="G615" s="6" t="s">
        <v>39</v>
      </c>
      <c r="H615" t="s">
        <v>210</v>
      </c>
      <c r="I615" t="s">
        <v>211</v>
      </c>
      <c r="J615" s="6"/>
      <c r="K615" t="s">
        <v>981</v>
      </c>
      <c r="L615" t="s">
        <v>19</v>
      </c>
      <c r="M615" t="s">
        <v>17</v>
      </c>
      <c r="N615">
        <v>1</v>
      </c>
      <c r="O615">
        <v>0</v>
      </c>
      <c r="P615">
        <v>0</v>
      </c>
      <c r="Q615">
        <v>0</v>
      </c>
      <c r="R615" s="6">
        <v>1</v>
      </c>
      <c r="S615" s="6">
        <f t="shared" si="21"/>
        <v>2</v>
      </c>
      <c r="V615" t="s">
        <v>982</v>
      </c>
      <c r="W615">
        <v>0</v>
      </c>
      <c r="X615" s="6">
        <f t="shared" si="19"/>
        <v>614</v>
      </c>
      <c r="Y615">
        <v>614</v>
      </c>
    </row>
    <row r="616" spans="1:25" x14ac:dyDescent="0.35">
      <c r="A616" t="s">
        <v>8</v>
      </c>
      <c r="B616" t="s">
        <v>9</v>
      </c>
      <c r="C616" t="s">
        <v>87</v>
      </c>
      <c r="D616" t="s">
        <v>11</v>
      </c>
      <c r="E616" t="s">
        <v>12</v>
      </c>
      <c r="F616" t="s">
        <v>13</v>
      </c>
      <c r="G616" s="6" t="s">
        <v>14</v>
      </c>
      <c r="H616" t="s">
        <v>212</v>
      </c>
      <c r="I616" s="6" t="s">
        <v>1407</v>
      </c>
      <c r="J616" s="6"/>
      <c r="K616" t="s">
        <v>213</v>
      </c>
      <c r="L616" t="s">
        <v>19</v>
      </c>
      <c r="M616" t="s">
        <v>17</v>
      </c>
      <c r="N616">
        <v>0</v>
      </c>
      <c r="O616">
        <v>0</v>
      </c>
      <c r="P616">
        <v>0</v>
      </c>
      <c r="Q616">
        <v>0</v>
      </c>
      <c r="R616" s="6">
        <v>1</v>
      </c>
      <c r="S616" s="6">
        <f t="shared" si="21"/>
        <v>1</v>
      </c>
      <c r="V616" t="s">
        <v>588</v>
      </c>
      <c r="W616">
        <v>0</v>
      </c>
      <c r="X616" s="6">
        <f t="shared" si="19"/>
        <v>615</v>
      </c>
      <c r="Y616">
        <v>615</v>
      </c>
    </row>
    <row r="617" spans="1:25" x14ac:dyDescent="0.35">
      <c r="A617" t="s">
        <v>8</v>
      </c>
      <c r="B617" t="s">
        <v>9</v>
      </c>
      <c r="C617" t="s">
        <v>44</v>
      </c>
      <c r="D617" t="s">
        <v>11</v>
      </c>
      <c r="E617" t="s">
        <v>12</v>
      </c>
      <c r="F617" t="s">
        <v>13</v>
      </c>
      <c r="G617" s="6" t="s">
        <v>14</v>
      </c>
      <c r="H617" t="s">
        <v>214</v>
      </c>
      <c r="I617" s="6" t="s">
        <v>1461</v>
      </c>
      <c r="J617" s="6"/>
      <c r="K617" t="s">
        <v>215</v>
      </c>
      <c r="L617" t="s">
        <v>19</v>
      </c>
      <c r="M617" t="s">
        <v>17</v>
      </c>
      <c r="N617">
        <v>1</v>
      </c>
      <c r="O617">
        <v>0</v>
      </c>
      <c r="P617">
        <v>0</v>
      </c>
      <c r="Q617">
        <v>1</v>
      </c>
      <c r="R617" s="6">
        <v>1</v>
      </c>
      <c r="S617" s="6">
        <f t="shared" si="21"/>
        <v>3</v>
      </c>
      <c r="V617" t="s">
        <v>29</v>
      </c>
      <c r="W617">
        <v>0</v>
      </c>
      <c r="X617" s="6">
        <f t="shared" si="19"/>
        <v>616</v>
      </c>
      <c r="Y617">
        <v>616</v>
      </c>
    </row>
    <row r="618" spans="1:25" x14ac:dyDescent="0.35">
      <c r="A618" t="s">
        <v>8</v>
      </c>
      <c r="B618" t="s">
        <v>9</v>
      </c>
      <c r="C618" t="s">
        <v>26</v>
      </c>
      <c r="D618" t="s">
        <v>22</v>
      </c>
      <c r="E618" t="s">
        <v>19</v>
      </c>
      <c r="F618" t="s">
        <v>19</v>
      </c>
      <c r="G618" s="6" t="s">
        <v>19</v>
      </c>
      <c r="H618" t="s">
        <v>216</v>
      </c>
      <c r="I618" s="6" t="s">
        <v>1461</v>
      </c>
      <c r="J618" s="6"/>
      <c r="K618" t="s">
        <v>215</v>
      </c>
      <c r="L618" t="s">
        <v>19</v>
      </c>
      <c r="M618" t="s">
        <v>17</v>
      </c>
      <c r="N618">
        <v>1</v>
      </c>
      <c r="O618">
        <v>0</v>
      </c>
      <c r="P618">
        <v>0</v>
      </c>
      <c r="Q618">
        <v>1</v>
      </c>
      <c r="R618" s="6">
        <v>1</v>
      </c>
      <c r="S618" s="6">
        <f t="shared" si="21"/>
        <v>3</v>
      </c>
      <c r="V618" t="s">
        <v>29</v>
      </c>
      <c r="W618">
        <v>0</v>
      </c>
      <c r="X618" s="6">
        <f t="shared" si="19"/>
        <v>617</v>
      </c>
      <c r="Y618">
        <v>617</v>
      </c>
    </row>
    <row r="619" spans="1:25" x14ac:dyDescent="0.35">
      <c r="A619" t="s">
        <v>8</v>
      </c>
      <c r="B619" t="s">
        <v>9</v>
      </c>
      <c r="C619" t="s">
        <v>26</v>
      </c>
      <c r="D619" t="s">
        <v>11</v>
      </c>
      <c r="E619" t="s">
        <v>12</v>
      </c>
      <c r="F619" t="s">
        <v>13</v>
      </c>
      <c r="G619" s="6" t="s">
        <v>14</v>
      </c>
      <c r="H619" t="s">
        <v>217</v>
      </c>
      <c r="I619" t="s">
        <v>1461</v>
      </c>
      <c r="J619" s="6"/>
      <c r="K619" t="s">
        <v>215</v>
      </c>
      <c r="L619" t="s">
        <v>19</v>
      </c>
      <c r="M619" t="s">
        <v>17</v>
      </c>
      <c r="N619">
        <v>1</v>
      </c>
      <c r="O619">
        <v>0</v>
      </c>
      <c r="P619">
        <v>0</v>
      </c>
      <c r="Q619">
        <v>1</v>
      </c>
      <c r="R619" s="6">
        <v>1</v>
      </c>
      <c r="S619" s="6">
        <f t="shared" si="21"/>
        <v>3</v>
      </c>
      <c r="V619" t="s">
        <v>29</v>
      </c>
      <c r="W619">
        <v>0</v>
      </c>
      <c r="X619" s="6">
        <f t="shared" si="19"/>
        <v>618</v>
      </c>
      <c r="Y619">
        <v>618</v>
      </c>
    </row>
    <row r="620" spans="1:25" x14ac:dyDescent="0.35">
      <c r="A620" t="s">
        <v>8</v>
      </c>
      <c r="B620" t="s">
        <v>9</v>
      </c>
      <c r="C620" t="s">
        <v>26</v>
      </c>
      <c r="D620" t="s">
        <v>23</v>
      </c>
      <c r="E620" t="s">
        <v>19</v>
      </c>
      <c r="F620" t="s">
        <v>19</v>
      </c>
      <c r="G620" s="6" t="s">
        <v>19</v>
      </c>
      <c r="H620" t="s">
        <v>218</v>
      </c>
      <c r="I620" t="s">
        <v>936</v>
      </c>
      <c r="J620" s="6"/>
      <c r="K620" t="s">
        <v>219</v>
      </c>
      <c r="L620" t="s">
        <v>19</v>
      </c>
      <c r="M620" t="s">
        <v>17</v>
      </c>
      <c r="N620">
        <v>1</v>
      </c>
      <c r="O620">
        <v>0</v>
      </c>
      <c r="P620">
        <v>0</v>
      </c>
      <c r="Q620">
        <v>1</v>
      </c>
      <c r="R620" s="6">
        <v>1</v>
      </c>
      <c r="S620" s="6">
        <f t="shared" si="21"/>
        <v>3</v>
      </c>
      <c r="V620" t="s">
        <v>219</v>
      </c>
      <c r="W620">
        <v>0</v>
      </c>
      <c r="X620" s="6">
        <f t="shared" si="19"/>
        <v>619</v>
      </c>
      <c r="Y620">
        <v>619</v>
      </c>
    </row>
    <row r="621" spans="1:25" s="6" customFormat="1" x14ac:dyDescent="0.35">
      <c r="A621" s="6" t="s">
        <v>8</v>
      </c>
      <c r="B621" s="6" t="s">
        <v>9</v>
      </c>
      <c r="C621" s="6" t="s">
        <v>44</v>
      </c>
      <c r="D621" s="6" t="s">
        <v>112</v>
      </c>
      <c r="E621" s="6" t="s">
        <v>12</v>
      </c>
      <c r="F621" s="6" t="s">
        <v>13</v>
      </c>
      <c r="G621" s="6" t="s">
        <v>14</v>
      </c>
      <c r="H621" s="6" t="s">
        <v>220</v>
      </c>
      <c r="I621" s="6" t="s">
        <v>169</v>
      </c>
      <c r="K621" s="6" t="s">
        <v>219</v>
      </c>
      <c r="L621" s="6" t="s">
        <v>19</v>
      </c>
      <c r="M621" s="6" t="s">
        <v>17</v>
      </c>
      <c r="N621" s="6">
        <v>1</v>
      </c>
      <c r="O621" s="6">
        <v>0</v>
      </c>
      <c r="P621" s="6">
        <v>0</v>
      </c>
      <c r="Q621" s="6">
        <v>1</v>
      </c>
      <c r="R621" s="6">
        <v>1</v>
      </c>
      <c r="S621" s="6">
        <f t="shared" si="21"/>
        <v>3</v>
      </c>
      <c r="V621" s="6" t="s">
        <v>219</v>
      </c>
      <c r="W621" s="6">
        <v>0</v>
      </c>
      <c r="X621" s="6">
        <f t="shared" si="19"/>
        <v>620</v>
      </c>
      <c r="Y621" s="6">
        <v>620</v>
      </c>
    </row>
    <row r="622" spans="1:25" x14ac:dyDescent="0.35">
      <c r="A622" t="s">
        <v>8</v>
      </c>
      <c r="B622" t="s">
        <v>9</v>
      </c>
      <c r="C622" t="s">
        <v>44</v>
      </c>
      <c r="D622" t="s">
        <v>112</v>
      </c>
      <c r="E622" t="s">
        <v>12</v>
      </c>
      <c r="F622" t="s">
        <v>13</v>
      </c>
      <c r="G622" s="6" t="s">
        <v>14</v>
      </c>
      <c r="H622" t="s">
        <v>220</v>
      </c>
      <c r="I622" s="6" t="s">
        <v>936</v>
      </c>
      <c r="J622" s="6"/>
      <c r="K622" t="s">
        <v>219</v>
      </c>
      <c r="L622" t="s">
        <v>19</v>
      </c>
      <c r="M622" t="s">
        <v>17</v>
      </c>
      <c r="N622">
        <v>1</v>
      </c>
      <c r="O622">
        <v>0</v>
      </c>
      <c r="P622">
        <v>0</v>
      </c>
      <c r="Q622">
        <v>1</v>
      </c>
      <c r="R622" s="6">
        <v>1</v>
      </c>
      <c r="S622" s="6">
        <f t="shared" si="21"/>
        <v>3</v>
      </c>
      <c r="V622" t="s">
        <v>219</v>
      </c>
      <c r="W622">
        <v>0</v>
      </c>
      <c r="X622" s="6">
        <f t="shared" si="19"/>
        <v>621</v>
      </c>
      <c r="Y622">
        <v>621</v>
      </c>
    </row>
    <row r="623" spans="1:25" x14ac:dyDescent="0.35">
      <c r="A623" t="s">
        <v>8</v>
      </c>
      <c r="B623" t="s">
        <v>9</v>
      </c>
      <c r="C623" t="s">
        <v>26</v>
      </c>
      <c r="D623" t="s">
        <v>112</v>
      </c>
      <c r="E623" t="s">
        <v>12</v>
      </c>
      <c r="F623" t="s">
        <v>13</v>
      </c>
      <c r="G623" s="6" t="s">
        <v>14</v>
      </c>
      <c r="H623" t="s">
        <v>221</v>
      </c>
      <c r="I623" t="s">
        <v>2167</v>
      </c>
      <c r="J623" s="6" t="s">
        <v>2512</v>
      </c>
      <c r="K623" t="s">
        <v>219</v>
      </c>
      <c r="L623" t="s">
        <v>19</v>
      </c>
      <c r="M623" t="s">
        <v>17</v>
      </c>
      <c r="N623">
        <v>0</v>
      </c>
      <c r="O623">
        <v>0</v>
      </c>
      <c r="P623">
        <v>0</v>
      </c>
      <c r="Q623">
        <v>1</v>
      </c>
      <c r="R623" s="6">
        <v>1</v>
      </c>
      <c r="S623" s="6">
        <f t="shared" si="21"/>
        <v>2</v>
      </c>
      <c r="V623" t="s">
        <v>219</v>
      </c>
      <c r="W623">
        <v>0</v>
      </c>
      <c r="X623" s="6">
        <f t="shared" si="19"/>
        <v>622</v>
      </c>
      <c r="Y623">
        <v>622</v>
      </c>
    </row>
    <row r="624" spans="1:25" x14ac:dyDescent="0.35">
      <c r="A624" t="s">
        <v>8</v>
      </c>
      <c r="B624" t="s">
        <v>9</v>
      </c>
      <c r="C624" t="s">
        <v>26</v>
      </c>
      <c r="D624" t="s">
        <v>112</v>
      </c>
      <c r="E624" t="s">
        <v>12</v>
      </c>
      <c r="F624" t="s">
        <v>13</v>
      </c>
      <c r="G624" s="6" t="s">
        <v>14</v>
      </c>
      <c r="H624" t="s">
        <v>221</v>
      </c>
      <c r="I624" t="s">
        <v>382</v>
      </c>
      <c r="J624" s="6" t="s">
        <v>2513</v>
      </c>
      <c r="K624" t="s">
        <v>169</v>
      </c>
      <c r="L624" t="s">
        <v>19</v>
      </c>
      <c r="M624" t="s">
        <v>17</v>
      </c>
      <c r="N624">
        <v>1</v>
      </c>
      <c r="O624">
        <v>0</v>
      </c>
      <c r="P624">
        <v>0</v>
      </c>
      <c r="Q624">
        <v>1</v>
      </c>
      <c r="R624" s="6">
        <v>1</v>
      </c>
      <c r="S624" s="6">
        <f t="shared" si="21"/>
        <v>3</v>
      </c>
      <c r="V624" t="s">
        <v>169</v>
      </c>
      <c r="W624">
        <v>0</v>
      </c>
      <c r="X624" s="6">
        <f t="shared" si="19"/>
        <v>623</v>
      </c>
      <c r="Y624">
        <v>623</v>
      </c>
    </row>
    <row r="625" spans="1:25" x14ac:dyDescent="0.35">
      <c r="A625" t="s">
        <v>8</v>
      </c>
      <c r="B625" t="s">
        <v>30</v>
      </c>
      <c r="C625" t="s">
        <v>44</v>
      </c>
      <c r="D625" s="1" t="s">
        <v>52</v>
      </c>
      <c r="E625" s="6" t="s">
        <v>2453</v>
      </c>
      <c r="F625" s="6" t="s">
        <v>19</v>
      </c>
      <c r="G625" s="6" t="s">
        <v>14</v>
      </c>
      <c r="H625" t="s">
        <v>222</v>
      </c>
      <c r="I625" t="s">
        <v>2168</v>
      </c>
      <c r="J625" s="2" t="s">
        <v>664</v>
      </c>
      <c r="K625" t="s">
        <v>223</v>
      </c>
      <c r="L625" t="s">
        <v>19</v>
      </c>
      <c r="M625" t="s">
        <v>42</v>
      </c>
      <c r="N625">
        <v>1</v>
      </c>
      <c r="O625">
        <v>0</v>
      </c>
      <c r="P625">
        <v>0</v>
      </c>
      <c r="Q625">
        <v>0</v>
      </c>
      <c r="R625" s="6">
        <v>1</v>
      </c>
      <c r="S625" s="6">
        <f t="shared" si="21"/>
        <v>2</v>
      </c>
      <c r="V625" t="s">
        <v>983</v>
      </c>
      <c r="W625">
        <v>0</v>
      </c>
      <c r="X625" s="6">
        <f t="shared" si="19"/>
        <v>624</v>
      </c>
      <c r="Y625">
        <v>624</v>
      </c>
    </row>
    <row r="626" spans="1:25" ht="58" x14ac:dyDescent="0.35">
      <c r="A626" t="s">
        <v>8</v>
      </c>
      <c r="B626" t="s">
        <v>30</v>
      </c>
      <c r="C626" t="s">
        <v>44</v>
      </c>
      <c r="D626" t="s">
        <v>61</v>
      </c>
      <c r="E626" t="s">
        <v>12</v>
      </c>
      <c r="F626" t="s">
        <v>34</v>
      </c>
      <c r="G626" s="6" t="s">
        <v>14</v>
      </c>
      <c r="H626" s="6" t="s">
        <v>224</v>
      </c>
      <c r="I626" s="6" t="s">
        <v>1046</v>
      </c>
      <c r="J626" s="6"/>
      <c r="K626" t="s">
        <v>225</v>
      </c>
      <c r="L626" s="6" t="s">
        <v>19</v>
      </c>
      <c r="M626" s="6" t="s">
        <v>42</v>
      </c>
      <c r="N626">
        <v>0</v>
      </c>
      <c r="O626">
        <v>0</v>
      </c>
      <c r="P626">
        <v>1</v>
      </c>
      <c r="Q626" s="6">
        <v>1</v>
      </c>
      <c r="R626" s="6">
        <v>1</v>
      </c>
      <c r="S626" s="6">
        <f t="shared" si="21"/>
        <v>3</v>
      </c>
      <c r="V626" t="s">
        <v>977</v>
      </c>
      <c r="W626">
        <v>0</v>
      </c>
      <c r="X626" s="6">
        <f t="shared" si="19"/>
        <v>625</v>
      </c>
      <c r="Y626">
        <v>625</v>
      </c>
    </row>
    <row r="627" spans="1:25" x14ac:dyDescent="0.35">
      <c r="A627" t="s">
        <v>8</v>
      </c>
      <c r="B627" t="s">
        <v>9</v>
      </c>
      <c r="C627" t="s">
        <v>44</v>
      </c>
      <c r="D627" t="s">
        <v>23</v>
      </c>
      <c r="E627" t="s">
        <v>19</v>
      </c>
      <c r="F627" t="s">
        <v>19</v>
      </c>
      <c r="G627" s="6" t="s">
        <v>19</v>
      </c>
      <c r="H627" s="6" t="s">
        <v>226</v>
      </c>
      <c r="I627" s="6" t="s">
        <v>227</v>
      </c>
      <c r="J627" s="6" t="s">
        <v>2511</v>
      </c>
      <c r="K627" t="s">
        <v>227</v>
      </c>
      <c r="L627" s="6" t="s">
        <v>19</v>
      </c>
      <c r="M627" s="6" t="s">
        <v>17</v>
      </c>
      <c r="N627">
        <v>1</v>
      </c>
      <c r="O627">
        <v>0</v>
      </c>
      <c r="P627">
        <v>0</v>
      </c>
      <c r="Q627">
        <v>0</v>
      </c>
      <c r="R627" s="6">
        <v>1</v>
      </c>
      <c r="S627" s="6">
        <f t="shared" si="21"/>
        <v>2</v>
      </c>
      <c r="V627" t="s">
        <v>965</v>
      </c>
      <c r="W627">
        <v>0</v>
      </c>
      <c r="X627" s="6">
        <f t="shared" si="19"/>
        <v>626</v>
      </c>
      <c r="Y627">
        <v>626</v>
      </c>
    </row>
    <row r="628" spans="1:25" x14ac:dyDescent="0.35">
      <c r="A628" t="s">
        <v>8</v>
      </c>
      <c r="B628" t="s">
        <v>9</v>
      </c>
      <c r="C628" t="s">
        <v>26</v>
      </c>
      <c r="D628" t="s">
        <v>23</v>
      </c>
      <c r="E628" t="s">
        <v>19</v>
      </c>
      <c r="F628" t="s">
        <v>19</v>
      </c>
      <c r="G628" s="6" t="s">
        <v>19</v>
      </c>
      <c r="H628" t="s">
        <v>228</v>
      </c>
      <c r="I628" s="6" t="s">
        <v>229</v>
      </c>
      <c r="J628" s="6"/>
      <c r="K628" t="s">
        <v>139</v>
      </c>
      <c r="L628" t="s">
        <v>19</v>
      </c>
      <c r="M628" t="s">
        <v>17</v>
      </c>
      <c r="N628">
        <v>1</v>
      </c>
      <c r="O628">
        <v>0</v>
      </c>
      <c r="P628">
        <v>0</v>
      </c>
      <c r="Q628">
        <v>0</v>
      </c>
      <c r="R628" s="6">
        <v>1</v>
      </c>
      <c r="S628" s="6">
        <f t="shared" ref="S628:S659" si="22">SUM(N628:R628)</f>
        <v>2</v>
      </c>
      <c r="V628" t="s">
        <v>965</v>
      </c>
      <c r="W628">
        <v>0</v>
      </c>
      <c r="X628" s="6">
        <f t="shared" si="19"/>
        <v>627</v>
      </c>
      <c r="Y628">
        <v>627</v>
      </c>
    </row>
    <row r="629" spans="1:25" x14ac:dyDescent="0.35">
      <c r="A629" t="s">
        <v>8</v>
      </c>
      <c r="B629" t="s">
        <v>9</v>
      </c>
      <c r="C629" t="s">
        <v>26</v>
      </c>
      <c r="D629" t="s">
        <v>82</v>
      </c>
      <c r="E629" t="s">
        <v>12</v>
      </c>
      <c r="F629" t="s">
        <v>13</v>
      </c>
      <c r="G629" s="6" t="s">
        <v>14</v>
      </c>
      <c r="H629" t="s">
        <v>230</v>
      </c>
      <c r="I629" t="s">
        <v>2059</v>
      </c>
      <c r="J629" s="6"/>
      <c r="K629" t="s">
        <v>215</v>
      </c>
      <c r="L629" t="s">
        <v>19</v>
      </c>
      <c r="M629" t="s">
        <v>17</v>
      </c>
      <c r="N629">
        <v>1</v>
      </c>
      <c r="O629">
        <v>0</v>
      </c>
      <c r="P629">
        <v>0</v>
      </c>
      <c r="Q629">
        <v>1</v>
      </c>
      <c r="R629" s="6">
        <v>1</v>
      </c>
      <c r="S629" s="6">
        <f t="shared" si="22"/>
        <v>3</v>
      </c>
      <c r="V629" t="s">
        <v>29</v>
      </c>
      <c r="W629">
        <v>0</v>
      </c>
      <c r="X629" s="6">
        <f t="shared" si="19"/>
        <v>628</v>
      </c>
      <c r="Y629">
        <v>628</v>
      </c>
    </row>
    <row r="630" spans="1:25" x14ac:dyDescent="0.35">
      <c r="A630" t="s">
        <v>8</v>
      </c>
      <c r="B630" t="s">
        <v>9</v>
      </c>
      <c r="C630" t="s">
        <v>44</v>
      </c>
      <c r="D630" t="s">
        <v>82</v>
      </c>
      <c r="E630" t="s">
        <v>12</v>
      </c>
      <c r="F630" t="s">
        <v>13</v>
      </c>
      <c r="G630" s="6" t="s">
        <v>14</v>
      </c>
      <c r="H630" t="s">
        <v>231</v>
      </c>
      <c r="I630" s="6" t="s">
        <v>2059</v>
      </c>
      <c r="J630" s="6"/>
      <c r="K630" t="s">
        <v>215</v>
      </c>
      <c r="L630" t="s">
        <v>19</v>
      </c>
      <c r="M630" t="s">
        <v>17</v>
      </c>
      <c r="N630">
        <v>1</v>
      </c>
      <c r="O630">
        <v>0</v>
      </c>
      <c r="P630">
        <v>0</v>
      </c>
      <c r="Q630">
        <v>1</v>
      </c>
      <c r="R630" s="6">
        <v>1</v>
      </c>
      <c r="S630" s="6">
        <f t="shared" si="22"/>
        <v>3</v>
      </c>
      <c r="V630" t="s">
        <v>29</v>
      </c>
      <c r="W630">
        <v>0</v>
      </c>
      <c r="X630" s="6">
        <f t="shared" si="19"/>
        <v>629</v>
      </c>
      <c r="Y630">
        <v>629</v>
      </c>
    </row>
    <row r="631" spans="1:25" x14ac:dyDescent="0.35">
      <c r="A631" t="s">
        <v>8</v>
      </c>
      <c r="B631" t="s">
        <v>30</v>
      </c>
      <c r="C631" t="s">
        <v>44</v>
      </c>
      <c r="D631" t="s">
        <v>96</v>
      </c>
      <c r="E631" t="s">
        <v>12</v>
      </c>
      <c r="F631" t="s">
        <v>34</v>
      </c>
      <c r="G631" s="6" t="s">
        <v>14</v>
      </c>
      <c r="H631" t="s">
        <v>232</v>
      </c>
      <c r="I631" s="6" t="s">
        <v>2059</v>
      </c>
      <c r="J631" s="6"/>
      <c r="K631" t="s">
        <v>215</v>
      </c>
      <c r="L631" t="s">
        <v>19</v>
      </c>
      <c r="M631" t="s">
        <v>17</v>
      </c>
      <c r="N631">
        <v>1</v>
      </c>
      <c r="O631">
        <v>0</v>
      </c>
      <c r="P631">
        <v>0</v>
      </c>
      <c r="Q631">
        <v>1</v>
      </c>
      <c r="R631" s="6">
        <v>1</v>
      </c>
      <c r="S631" s="6">
        <f t="shared" si="22"/>
        <v>3</v>
      </c>
      <c r="V631" t="s">
        <v>29</v>
      </c>
      <c r="W631">
        <v>0</v>
      </c>
      <c r="X631" s="6">
        <f t="shared" si="19"/>
        <v>630</v>
      </c>
      <c r="Y631">
        <v>630</v>
      </c>
    </row>
    <row r="632" spans="1:25" x14ac:dyDescent="0.35">
      <c r="A632" t="s">
        <v>8</v>
      </c>
      <c r="B632" t="s">
        <v>30</v>
      </c>
      <c r="C632" t="s">
        <v>44</v>
      </c>
      <c r="D632" t="s">
        <v>233</v>
      </c>
      <c r="E632" t="s">
        <v>19</v>
      </c>
      <c r="F632" t="s">
        <v>19</v>
      </c>
      <c r="G632" s="6" t="s">
        <v>19</v>
      </c>
      <c r="H632" t="s">
        <v>232</v>
      </c>
      <c r="I632" s="6" t="s">
        <v>2059</v>
      </c>
      <c r="J632" s="6"/>
      <c r="K632" t="s">
        <v>215</v>
      </c>
      <c r="L632" t="s">
        <v>19</v>
      </c>
      <c r="M632" t="s">
        <v>17</v>
      </c>
      <c r="N632">
        <v>1</v>
      </c>
      <c r="O632">
        <v>0</v>
      </c>
      <c r="P632">
        <v>0</v>
      </c>
      <c r="Q632">
        <v>1</v>
      </c>
      <c r="R632" s="6">
        <v>1</v>
      </c>
      <c r="S632" s="6">
        <f t="shared" si="22"/>
        <v>3</v>
      </c>
      <c r="V632" t="s">
        <v>29</v>
      </c>
      <c r="W632">
        <v>0</v>
      </c>
      <c r="X632" s="6">
        <f t="shared" si="19"/>
        <v>631</v>
      </c>
      <c r="Y632">
        <v>631</v>
      </c>
    </row>
    <row r="633" spans="1:25" ht="29" x14ac:dyDescent="0.35">
      <c r="A633" t="s">
        <v>8</v>
      </c>
      <c r="B633" t="s">
        <v>30</v>
      </c>
      <c r="C633" t="s">
        <v>44</v>
      </c>
      <c r="D633" t="s">
        <v>31</v>
      </c>
      <c r="E633" t="s">
        <v>19</v>
      </c>
      <c r="F633" t="s">
        <v>19</v>
      </c>
      <c r="G633" s="6" t="s">
        <v>19</v>
      </c>
      <c r="H633" s="6" t="s">
        <v>232</v>
      </c>
      <c r="I633" s="6" t="s">
        <v>2059</v>
      </c>
      <c r="J633" s="6"/>
      <c r="K633" t="s">
        <v>215</v>
      </c>
      <c r="L633" s="6" t="s">
        <v>19</v>
      </c>
      <c r="M633" s="6" t="s">
        <v>17</v>
      </c>
      <c r="N633">
        <v>1</v>
      </c>
      <c r="O633">
        <v>0</v>
      </c>
      <c r="P633">
        <v>0</v>
      </c>
      <c r="Q633">
        <v>1</v>
      </c>
      <c r="R633" s="6">
        <v>1</v>
      </c>
      <c r="S633" s="6">
        <f t="shared" si="22"/>
        <v>3</v>
      </c>
      <c r="V633" t="s">
        <v>29</v>
      </c>
      <c r="W633">
        <v>0</v>
      </c>
      <c r="X633" s="6">
        <f t="shared" si="19"/>
        <v>632</v>
      </c>
      <c r="Y633">
        <v>632</v>
      </c>
    </row>
    <row r="634" spans="1:25" ht="29" x14ac:dyDescent="0.35">
      <c r="A634" t="s">
        <v>8</v>
      </c>
      <c r="B634" t="s">
        <v>30</v>
      </c>
      <c r="C634" t="s">
        <v>44</v>
      </c>
      <c r="D634" s="6" t="s">
        <v>61</v>
      </c>
      <c r="E634" t="s">
        <v>12</v>
      </c>
      <c r="F634" t="s">
        <v>34</v>
      </c>
      <c r="G634" s="6" t="s">
        <v>14</v>
      </c>
      <c r="H634" s="6" t="s">
        <v>234</v>
      </c>
      <c r="I634" s="6" t="s">
        <v>235</v>
      </c>
      <c r="J634" s="6"/>
      <c r="K634" t="s">
        <v>235</v>
      </c>
      <c r="L634" s="6" t="s">
        <v>19</v>
      </c>
      <c r="M634" s="6" t="s">
        <v>42</v>
      </c>
      <c r="N634">
        <v>0</v>
      </c>
      <c r="O634">
        <v>0</v>
      </c>
      <c r="P634">
        <v>1</v>
      </c>
      <c r="Q634">
        <v>1</v>
      </c>
      <c r="R634" s="6">
        <v>1</v>
      </c>
      <c r="S634" s="6">
        <f t="shared" si="22"/>
        <v>3</v>
      </c>
      <c r="V634" t="s">
        <v>235</v>
      </c>
      <c r="W634">
        <v>0</v>
      </c>
      <c r="X634" s="6">
        <f t="shared" si="19"/>
        <v>633</v>
      </c>
      <c r="Y634">
        <v>633</v>
      </c>
    </row>
    <row r="635" spans="1:25" x14ac:dyDescent="0.35">
      <c r="A635" t="s">
        <v>8</v>
      </c>
      <c r="B635" t="s">
        <v>30</v>
      </c>
      <c r="C635" t="s">
        <v>10</v>
      </c>
      <c r="D635" s="6" t="s">
        <v>37</v>
      </c>
      <c r="E635" s="6" t="s">
        <v>12</v>
      </c>
      <c r="F635" t="s">
        <v>38</v>
      </c>
      <c r="G635" s="6" t="s">
        <v>39</v>
      </c>
      <c r="H635" s="6" t="s">
        <v>236</v>
      </c>
      <c r="I635" s="6" t="s">
        <v>146</v>
      </c>
      <c r="J635" s="2" t="s">
        <v>590</v>
      </c>
      <c r="K635" t="s">
        <v>237</v>
      </c>
      <c r="L635" s="6" t="s">
        <v>19</v>
      </c>
      <c r="M635" s="6" t="s">
        <v>17</v>
      </c>
      <c r="N635">
        <v>1</v>
      </c>
      <c r="O635">
        <v>0</v>
      </c>
      <c r="P635">
        <v>0</v>
      </c>
      <c r="Q635">
        <v>0</v>
      </c>
      <c r="R635" s="6">
        <v>1</v>
      </c>
      <c r="S635" s="6">
        <f t="shared" si="22"/>
        <v>2</v>
      </c>
      <c r="V635" t="s">
        <v>146</v>
      </c>
      <c r="W635">
        <v>0</v>
      </c>
      <c r="X635" s="6">
        <f t="shared" si="19"/>
        <v>634</v>
      </c>
      <c r="Y635">
        <v>634</v>
      </c>
    </row>
    <row r="636" spans="1:25" x14ac:dyDescent="0.35">
      <c r="A636" t="s">
        <v>8</v>
      </c>
      <c r="B636" t="s">
        <v>9</v>
      </c>
      <c r="C636" t="s">
        <v>10</v>
      </c>
      <c r="D636" t="s">
        <v>112</v>
      </c>
      <c r="E636" t="s">
        <v>12</v>
      </c>
      <c r="F636" t="s">
        <v>13</v>
      </c>
      <c r="G636" s="6" t="s">
        <v>14</v>
      </c>
      <c r="H636" t="s">
        <v>238</v>
      </c>
      <c r="I636" t="s">
        <v>2174</v>
      </c>
      <c r="J636" s="6"/>
      <c r="K636" t="s">
        <v>139</v>
      </c>
      <c r="L636" t="s">
        <v>19</v>
      </c>
      <c r="M636" t="s">
        <v>17</v>
      </c>
      <c r="N636">
        <v>1</v>
      </c>
      <c r="O636">
        <v>0</v>
      </c>
      <c r="P636">
        <v>0</v>
      </c>
      <c r="Q636">
        <v>0</v>
      </c>
      <c r="R636" s="6">
        <v>1</v>
      </c>
      <c r="S636" s="6">
        <f t="shared" si="22"/>
        <v>2</v>
      </c>
      <c r="V636" t="s">
        <v>965</v>
      </c>
      <c r="W636">
        <v>0</v>
      </c>
      <c r="X636" s="6">
        <f t="shared" si="19"/>
        <v>635</v>
      </c>
      <c r="Y636">
        <v>635</v>
      </c>
    </row>
    <row r="637" spans="1:25" x14ac:dyDescent="0.35">
      <c r="A637" t="s">
        <v>8</v>
      </c>
      <c r="B637" t="s">
        <v>9</v>
      </c>
      <c r="C637" t="s">
        <v>44</v>
      </c>
      <c r="D637" t="s">
        <v>11</v>
      </c>
      <c r="E637" t="s">
        <v>12</v>
      </c>
      <c r="F637" t="s">
        <v>13</v>
      </c>
      <c r="G637" s="6" t="s">
        <v>14</v>
      </c>
      <c r="H637" t="s">
        <v>239</v>
      </c>
      <c r="I637" s="6" t="s">
        <v>2609</v>
      </c>
      <c r="J637" s="6"/>
      <c r="K637" t="s">
        <v>28</v>
      </c>
      <c r="L637" t="s">
        <v>19</v>
      </c>
      <c r="M637" t="s">
        <v>17</v>
      </c>
      <c r="N637">
        <v>0</v>
      </c>
      <c r="O637">
        <v>1</v>
      </c>
      <c r="P637">
        <v>0</v>
      </c>
      <c r="Q637">
        <v>1</v>
      </c>
      <c r="R637" s="6">
        <v>1</v>
      </c>
      <c r="S637" s="6">
        <f t="shared" si="22"/>
        <v>3</v>
      </c>
      <c r="V637" t="s">
        <v>28</v>
      </c>
      <c r="W637">
        <v>0</v>
      </c>
      <c r="X637" s="6">
        <f t="shared" si="19"/>
        <v>636</v>
      </c>
      <c r="Y637">
        <v>636</v>
      </c>
    </row>
    <row r="638" spans="1:25" ht="29" x14ac:dyDescent="0.35">
      <c r="A638" s="6" t="s">
        <v>8</v>
      </c>
      <c r="B638" s="6" t="s">
        <v>9</v>
      </c>
      <c r="C638" s="6" t="s">
        <v>44</v>
      </c>
      <c r="D638" s="6" t="s">
        <v>22</v>
      </c>
      <c r="E638" s="6" t="s">
        <v>19</v>
      </c>
      <c r="F638" s="6" t="s">
        <v>19</v>
      </c>
      <c r="G638" s="6" t="s">
        <v>19</v>
      </c>
      <c r="H638" s="6" t="s">
        <v>239</v>
      </c>
      <c r="I638" s="6" t="s">
        <v>2609</v>
      </c>
      <c r="J638" s="6"/>
      <c r="K638" t="s">
        <v>28</v>
      </c>
      <c r="L638" s="6" t="s">
        <v>19</v>
      </c>
      <c r="M638" s="6" t="s">
        <v>17</v>
      </c>
      <c r="N638">
        <v>0</v>
      </c>
      <c r="O638">
        <v>1</v>
      </c>
      <c r="P638">
        <v>0</v>
      </c>
      <c r="Q638">
        <v>1</v>
      </c>
      <c r="R638" s="6">
        <v>1</v>
      </c>
      <c r="S638" s="6">
        <f t="shared" si="22"/>
        <v>3</v>
      </c>
      <c r="V638" t="s">
        <v>28</v>
      </c>
      <c r="W638">
        <v>0</v>
      </c>
      <c r="X638" s="6">
        <f t="shared" si="19"/>
        <v>637</v>
      </c>
      <c r="Y638">
        <v>637</v>
      </c>
    </row>
    <row r="639" spans="1:25" ht="58" x14ac:dyDescent="0.35">
      <c r="A639" s="6" t="s">
        <v>8</v>
      </c>
      <c r="B639" s="6" t="s">
        <v>9</v>
      </c>
      <c r="C639" s="6" t="s">
        <v>26</v>
      </c>
      <c r="D639" s="6" t="s">
        <v>86</v>
      </c>
      <c r="E639" s="6" t="s">
        <v>12</v>
      </c>
      <c r="F639" s="6" t="s">
        <v>34</v>
      </c>
      <c r="G639" s="6" t="s">
        <v>14</v>
      </c>
      <c r="H639" s="6" t="s">
        <v>240</v>
      </c>
      <c r="I639" s="6" t="s">
        <v>2609</v>
      </c>
      <c r="J639" s="6"/>
      <c r="K639" t="s">
        <v>28</v>
      </c>
      <c r="L639" s="6" t="s">
        <v>19</v>
      </c>
      <c r="M639" s="6" t="s">
        <v>17</v>
      </c>
      <c r="N639">
        <v>0</v>
      </c>
      <c r="O639">
        <v>1</v>
      </c>
      <c r="P639">
        <v>0</v>
      </c>
      <c r="Q639">
        <v>1</v>
      </c>
      <c r="R639" s="6">
        <v>1</v>
      </c>
      <c r="S639" s="6">
        <f t="shared" si="22"/>
        <v>3</v>
      </c>
      <c r="V639" t="s">
        <v>28</v>
      </c>
      <c r="W639">
        <v>0</v>
      </c>
      <c r="X639" s="6">
        <f t="shared" si="19"/>
        <v>638</v>
      </c>
      <c r="Y639">
        <v>638</v>
      </c>
    </row>
    <row r="640" spans="1:25" ht="29" x14ac:dyDescent="0.35">
      <c r="A640" t="s">
        <v>8</v>
      </c>
      <c r="B640" t="s">
        <v>30</v>
      </c>
      <c r="C640" t="s">
        <v>48</v>
      </c>
      <c r="D640" s="6" t="s">
        <v>45</v>
      </c>
      <c r="E640" t="s">
        <v>12</v>
      </c>
      <c r="F640" t="s">
        <v>13</v>
      </c>
      <c r="G640" s="6" t="s">
        <v>14</v>
      </c>
      <c r="H640" s="6" t="s">
        <v>241</v>
      </c>
      <c r="I640" s="6" t="s">
        <v>242</v>
      </c>
      <c r="J640" s="6"/>
      <c r="K640" t="s">
        <v>243</v>
      </c>
      <c r="L640" s="6" t="s">
        <v>19</v>
      </c>
      <c r="M640" s="6" t="s">
        <v>42</v>
      </c>
      <c r="N640">
        <v>0</v>
      </c>
      <c r="O640">
        <v>1</v>
      </c>
      <c r="P640">
        <v>0</v>
      </c>
      <c r="Q640">
        <v>0</v>
      </c>
      <c r="R640" s="6">
        <v>1</v>
      </c>
      <c r="S640" s="6">
        <f t="shared" si="22"/>
        <v>2</v>
      </c>
      <c r="V640" t="s">
        <v>970</v>
      </c>
      <c r="W640">
        <v>0</v>
      </c>
      <c r="X640" s="6">
        <f t="shared" si="19"/>
        <v>639</v>
      </c>
      <c r="Y640">
        <v>639</v>
      </c>
    </row>
    <row r="641" spans="1:25" x14ac:dyDescent="0.35">
      <c r="A641" t="s">
        <v>8</v>
      </c>
      <c r="B641" t="s">
        <v>9</v>
      </c>
      <c r="C641" t="s">
        <v>10</v>
      </c>
      <c r="D641" t="s">
        <v>90</v>
      </c>
      <c r="E641" t="s">
        <v>12</v>
      </c>
      <c r="F641" t="s">
        <v>13</v>
      </c>
      <c r="G641" s="6" t="s">
        <v>14</v>
      </c>
      <c r="H641" s="6" t="s">
        <v>244</v>
      </c>
      <c r="I641" s="6" t="s">
        <v>2609</v>
      </c>
      <c r="J641" s="6"/>
      <c r="K641" t="s">
        <v>245</v>
      </c>
      <c r="L641" s="6" t="s">
        <v>19</v>
      </c>
      <c r="M641" s="6" t="s">
        <v>42</v>
      </c>
      <c r="N641">
        <v>0</v>
      </c>
      <c r="O641">
        <v>1</v>
      </c>
      <c r="P641">
        <v>0</v>
      </c>
      <c r="Q641" s="6">
        <v>1</v>
      </c>
      <c r="R641" s="6">
        <v>1</v>
      </c>
      <c r="S641" s="6">
        <f t="shared" si="22"/>
        <v>3</v>
      </c>
      <c r="V641" t="s">
        <v>245</v>
      </c>
      <c r="W641">
        <v>0</v>
      </c>
      <c r="X641" s="6">
        <f t="shared" si="19"/>
        <v>640</v>
      </c>
      <c r="Y641">
        <v>640</v>
      </c>
    </row>
    <row r="642" spans="1:25" x14ac:dyDescent="0.35">
      <c r="A642" t="s">
        <v>8</v>
      </c>
      <c r="B642" t="s">
        <v>9</v>
      </c>
      <c r="C642" t="s">
        <v>87</v>
      </c>
      <c r="D642" t="s">
        <v>82</v>
      </c>
      <c r="E642" t="s">
        <v>12</v>
      </c>
      <c r="F642" t="s">
        <v>13</v>
      </c>
      <c r="G642" s="6" t="s">
        <v>14</v>
      </c>
      <c r="H642" t="s">
        <v>246</v>
      </c>
      <c r="I642" t="s">
        <v>247</v>
      </c>
      <c r="J642" s="6"/>
      <c r="K642" t="s">
        <v>247</v>
      </c>
      <c r="L642" t="s">
        <v>19</v>
      </c>
      <c r="M642" t="s">
        <v>17</v>
      </c>
      <c r="N642">
        <v>1</v>
      </c>
      <c r="O642">
        <v>0</v>
      </c>
      <c r="P642">
        <v>0</v>
      </c>
      <c r="Q642">
        <v>0</v>
      </c>
      <c r="R642" s="6">
        <v>1</v>
      </c>
      <c r="S642" s="6">
        <f t="shared" si="22"/>
        <v>2</v>
      </c>
      <c r="V642" t="s">
        <v>588</v>
      </c>
      <c r="W642">
        <v>0</v>
      </c>
      <c r="X642" s="6">
        <f t="shared" si="19"/>
        <v>641</v>
      </c>
      <c r="Y642">
        <v>641</v>
      </c>
    </row>
    <row r="643" spans="1:25" x14ac:dyDescent="0.35">
      <c r="A643" t="s">
        <v>8</v>
      </c>
      <c r="B643" t="s">
        <v>9</v>
      </c>
      <c r="C643" t="s">
        <v>87</v>
      </c>
      <c r="D643" t="s">
        <v>90</v>
      </c>
      <c r="E643" t="s">
        <v>12</v>
      </c>
      <c r="F643" t="s">
        <v>13</v>
      </c>
      <c r="G643" s="6" t="s">
        <v>14</v>
      </c>
      <c r="H643" t="s">
        <v>248</v>
      </c>
      <c r="I643" t="s">
        <v>247</v>
      </c>
      <c r="J643" s="6"/>
      <c r="K643" t="s">
        <v>247</v>
      </c>
      <c r="L643" t="s">
        <v>19</v>
      </c>
      <c r="M643" t="s">
        <v>17</v>
      </c>
      <c r="N643">
        <v>1</v>
      </c>
      <c r="O643">
        <v>0</v>
      </c>
      <c r="P643">
        <v>0</v>
      </c>
      <c r="Q643">
        <v>0</v>
      </c>
      <c r="R643" s="6">
        <v>1</v>
      </c>
      <c r="S643" s="6">
        <f t="shared" si="22"/>
        <v>2</v>
      </c>
      <c r="V643" t="s">
        <v>588</v>
      </c>
      <c r="W643">
        <v>0</v>
      </c>
      <c r="X643" s="6">
        <f t="shared" ref="X643:X706" si="23">1+X642</f>
        <v>642</v>
      </c>
      <c r="Y643">
        <v>642</v>
      </c>
    </row>
    <row r="644" spans="1:25" x14ac:dyDescent="0.35">
      <c r="A644" t="s">
        <v>8</v>
      </c>
      <c r="B644" t="s">
        <v>9</v>
      </c>
      <c r="C644" t="s">
        <v>48</v>
      </c>
      <c r="D644" t="s">
        <v>99</v>
      </c>
      <c r="E644" s="6" t="s">
        <v>2452</v>
      </c>
      <c r="F644" t="s">
        <v>34</v>
      </c>
      <c r="G644" s="6" t="s">
        <v>14</v>
      </c>
      <c r="H644" t="s">
        <v>115</v>
      </c>
      <c r="I644" t="s">
        <v>249</v>
      </c>
      <c r="J644" s="6"/>
      <c r="K644" t="s">
        <v>249</v>
      </c>
      <c r="L644" t="s">
        <v>19</v>
      </c>
      <c r="M644" t="s">
        <v>42</v>
      </c>
      <c r="N644">
        <v>0</v>
      </c>
      <c r="O644">
        <v>1</v>
      </c>
      <c r="P644">
        <v>0</v>
      </c>
      <c r="Q644">
        <v>0</v>
      </c>
      <c r="R644" s="6">
        <v>1</v>
      </c>
      <c r="S644" s="6">
        <f t="shared" si="22"/>
        <v>2</v>
      </c>
      <c r="V644" t="s">
        <v>958</v>
      </c>
      <c r="W644">
        <v>0</v>
      </c>
      <c r="X644" s="6">
        <f t="shared" si="23"/>
        <v>643</v>
      </c>
      <c r="Y644">
        <v>643</v>
      </c>
    </row>
    <row r="645" spans="1:25" x14ac:dyDescent="0.35">
      <c r="A645" t="s">
        <v>8</v>
      </c>
      <c r="B645" t="s">
        <v>9</v>
      </c>
      <c r="C645" t="s">
        <v>44</v>
      </c>
      <c r="D645" t="s">
        <v>21</v>
      </c>
      <c r="E645" t="s">
        <v>12</v>
      </c>
      <c r="F645" t="s">
        <v>13</v>
      </c>
      <c r="G645" s="6" t="s">
        <v>14</v>
      </c>
      <c r="H645" t="s">
        <v>250</v>
      </c>
      <c r="I645" t="s">
        <v>978</v>
      </c>
      <c r="J645" s="6"/>
      <c r="K645" t="s">
        <v>251</v>
      </c>
      <c r="L645" t="s">
        <v>19</v>
      </c>
      <c r="M645" t="s">
        <v>17</v>
      </c>
      <c r="N645">
        <v>1</v>
      </c>
      <c r="O645">
        <v>0</v>
      </c>
      <c r="P645">
        <v>0</v>
      </c>
      <c r="Q645">
        <v>0</v>
      </c>
      <c r="R645" s="6">
        <v>1</v>
      </c>
      <c r="S645" s="6">
        <f t="shared" si="22"/>
        <v>2</v>
      </c>
      <c r="V645" t="s">
        <v>978</v>
      </c>
      <c r="W645">
        <v>0</v>
      </c>
      <c r="X645" s="6">
        <f t="shared" si="23"/>
        <v>644</v>
      </c>
      <c r="Y645">
        <v>644</v>
      </c>
    </row>
    <row r="646" spans="1:25" x14ac:dyDescent="0.35">
      <c r="A646" t="s">
        <v>8</v>
      </c>
      <c r="B646" t="s">
        <v>9</v>
      </c>
      <c r="C646" t="s">
        <v>10</v>
      </c>
      <c r="D646" t="s">
        <v>21</v>
      </c>
      <c r="E646" t="s">
        <v>12</v>
      </c>
      <c r="F646" t="s">
        <v>13</v>
      </c>
      <c r="G646" s="6" t="s">
        <v>14</v>
      </c>
      <c r="H646" t="s">
        <v>252</v>
      </c>
      <c r="I646" t="s">
        <v>253</v>
      </c>
      <c r="J646" s="2" t="s">
        <v>590</v>
      </c>
      <c r="K646" t="s">
        <v>253</v>
      </c>
      <c r="L646" t="s">
        <v>19</v>
      </c>
      <c r="M646" t="s">
        <v>17</v>
      </c>
      <c r="N646">
        <v>1</v>
      </c>
      <c r="O646">
        <v>0</v>
      </c>
      <c r="P646">
        <v>0</v>
      </c>
      <c r="Q646">
        <v>0</v>
      </c>
      <c r="R646" s="6">
        <v>1</v>
      </c>
      <c r="S646" s="6">
        <f t="shared" si="22"/>
        <v>2</v>
      </c>
      <c r="V646" t="s">
        <v>146</v>
      </c>
      <c r="W646">
        <v>0</v>
      </c>
      <c r="X646" s="6">
        <f t="shared" si="23"/>
        <v>645</v>
      </c>
      <c r="Y646">
        <v>645</v>
      </c>
    </row>
    <row r="647" spans="1:25" x14ac:dyDescent="0.35">
      <c r="A647" t="s">
        <v>8</v>
      </c>
      <c r="B647" t="s">
        <v>9</v>
      </c>
      <c r="C647" t="s">
        <v>44</v>
      </c>
      <c r="D647" t="s">
        <v>11</v>
      </c>
      <c r="E647" t="s">
        <v>12</v>
      </c>
      <c r="F647" t="s">
        <v>13</v>
      </c>
      <c r="G647" s="6" t="s">
        <v>14</v>
      </c>
      <c r="H647" t="s">
        <v>254</v>
      </c>
      <c r="I647" t="s">
        <v>1462</v>
      </c>
      <c r="J647" s="6"/>
      <c r="K647" t="s">
        <v>254</v>
      </c>
      <c r="L647" t="s">
        <v>19</v>
      </c>
      <c r="M647" t="s">
        <v>17</v>
      </c>
      <c r="N647">
        <v>1</v>
      </c>
      <c r="O647">
        <v>0</v>
      </c>
      <c r="P647">
        <v>0</v>
      </c>
      <c r="Q647">
        <v>1</v>
      </c>
      <c r="R647" s="6">
        <v>1</v>
      </c>
      <c r="S647" s="6">
        <f t="shared" si="22"/>
        <v>3</v>
      </c>
      <c r="V647" t="s">
        <v>254</v>
      </c>
      <c r="W647">
        <v>0</v>
      </c>
      <c r="X647" s="6">
        <f t="shared" si="23"/>
        <v>646</v>
      </c>
      <c r="Y647">
        <v>646</v>
      </c>
    </row>
    <row r="648" spans="1:25" x14ac:dyDescent="0.35">
      <c r="A648" t="s">
        <v>8</v>
      </c>
      <c r="B648" t="s">
        <v>30</v>
      </c>
      <c r="C648" t="s">
        <v>44</v>
      </c>
      <c r="D648" t="s">
        <v>37</v>
      </c>
      <c r="E648" s="6" t="s">
        <v>12</v>
      </c>
      <c r="F648" t="s">
        <v>38</v>
      </c>
      <c r="G648" s="6" t="s">
        <v>39</v>
      </c>
      <c r="H648" t="s">
        <v>255</v>
      </c>
      <c r="I648" t="s">
        <v>256</v>
      </c>
      <c r="J648" s="6"/>
      <c r="K648" t="s">
        <v>256</v>
      </c>
      <c r="L648" t="s">
        <v>19</v>
      </c>
      <c r="M648" t="s">
        <v>17</v>
      </c>
      <c r="N648">
        <v>1</v>
      </c>
      <c r="O648">
        <v>0</v>
      </c>
      <c r="P648">
        <v>0</v>
      </c>
      <c r="Q648">
        <v>1</v>
      </c>
      <c r="R648" s="6">
        <v>1</v>
      </c>
      <c r="S648" s="6">
        <f t="shared" si="22"/>
        <v>3</v>
      </c>
      <c r="V648" t="s">
        <v>984</v>
      </c>
      <c r="W648">
        <v>0</v>
      </c>
      <c r="X648" s="6">
        <f t="shared" si="23"/>
        <v>647</v>
      </c>
      <c r="Y648">
        <v>647</v>
      </c>
    </row>
    <row r="649" spans="1:25" x14ac:dyDescent="0.35">
      <c r="A649" t="s">
        <v>8</v>
      </c>
      <c r="B649" t="s">
        <v>30</v>
      </c>
      <c r="C649" t="s">
        <v>36</v>
      </c>
      <c r="D649" t="s">
        <v>61</v>
      </c>
      <c r="E649" t="s">
        <v>12</v>
      </c>
      <c r="F649" t="s">
        <v>34</v>
      </c>
      <c r="G649" s="6" t="s">
        <v>14</v>
      </c>
      <c r="H649" t="s">
        <v>257</v>
      </c>
      <c r="I649" t="s">
        <v>85</v>
      </c>
      <c r="J649" s="6"/>
      <c r="K649" t="s">
        <v>85</v>
      </c>
      <c r="L649" t="s">
        <v>19</v>
      </c>
      <c r="M649" t="s">
        <v>42</v>
      </c>
      <c r="N649">
        <v>0</v>
      </c>
      <c r="O649">
        <v>0</v>
      </c>
      <c r="P649">
        <v>1</v>
      </c>
      <c r="Q649">
        <v>0</v>
      </c>
      <c r="R649" s="6">
        <v>1</v>
      </c>
      <c r="S649" s="6">
        <f t="shared" si="22"/>
        <v>2</v>
      </c>
      <c r="V649" t="s">
        <v>85</v>
      </c>
      <c r="W649">
        <v>0</v>
      </c>
      <c r="X649" s="6">
        <f t="shared" si="23"/>
        <v>648</v>
      </c>
      <c r="Y649">
        <v>648</v>
      </c>
    </row>
    <row r="650" spans="1:25" x14ac:dyDescent="0.35">
      <c r="A650" t="s">
        <v>8</v>
      </c>
      <c r="B650" t="s">
        <v>30</v>
      </c>
      <c r="C650" t="s">
        <v>36</v>
      </c>
      <c r="D650" s="1" t="s">
        <v>52</v>
      </c>
      <c r="E650" s="6" t="s">
        <v>2453</v>
      </c>
      <c r="F650" s="6" t="s">
        <v>19</v>
      </c>
      <c r="G650" s="6" t="s">
        <v>14</v>
      </c>
      <c r="H650" t="s">
        <v>164</v>
      </c>
      <c r="I650" t="s">
        <v>165</v>
      </c>
      <c r="J650" s="2" t="s">
        <v>180</v>
      </c>
      <c r="K650" t="s">
        <v>85</v>
      </c>
      <c r="L650" t="s">
        <v>19</v>
      </c>
      <c r="M650" t="s">
        <v>42</v>
      </c>
      <c r="N650">
        <v>0</v>
      </c>
      <c r="O650">
        <v>0</v>
      </c>
      <c r="P650">
        <v>1</v>
      </c>
      <c r="Q650">
        <v>0</v>
      </c>
      <c r="R650" s="6">
        <v>1</v>
      </c>
      <c r="S650" s="6">
        <f t="shared" si="22"/>
        <v>2</v>
      </c>
      <c r="V650" t="s">
        <v>85</v>
      </c>
      <c r="W650">
        <v>0</v>
      </c>
      <c r="X650" s="6">
        <f t="shared" si="23"/>
        <v>649</v>
      </c>
      <c r="Y650">
        <v>649</v>
      </c>
    </row>
    <row r="651" spans="1:25" x14ac:dyDescent="0.35">
      <c r="A651" t="s">
        <v>8</v>
      </c>
      <c r="B651" t="s">
        <v>30</v>
      </c>
      <c r="C651" t="s">
        <v>36</v>
      </c>
      <c r="D651" s="1" t="s">
        <v>52</v>
      </c>
      <c r="E651" s="6" t="s">
        <v>2453</v>
      </c>
      <c r="F651" s="6" t="s">
        <v>19</v>
      </c>
      <c r="G651" s="6" t="s">
        <v>14</v>
      </c>
      <c r="H651" t="s">
        <v>164</v>
      </c>
      <c r="I651" t="s">
        <v>85</v>
      </c>
      <c r="J651" s="6"/>
      <c r="K651" t="s">
        <v>85</v>
      </c>
      <c r="L651" t="s">
        <v>19</v>
      </c>
      <c r="M651" t="s">
        <v>42</v>
      </c>
      <c r="N651">
        <v>0</v>
      </c>
      <c r="O651">
        <v>0</v>
      </c>
      <c r="P651">
        <v>1</v>
      </c>
      <c r="Q651">
        <v>0</v>
      </c>
      <c r="R651" s="6">
        <v>1</v>
      </c>
      <c r="S651" s="6">
        <f t="shared" si="22"/>
        <v>2</v>
      </c>
      <c r="V651" t="s">
        <v>85</v>
      </c>
      <c r="W651">
        <v>0</v>
      </c>
      <c r="X651" s="6">
        <f t="shared" si="23"/>
        <v>650</v>
      </c>
      <c r="Y651">
        <v>650</v>
      </c>
    </row>
    <row r="652" spans="1:25" x14ac:dyDescent="0.35">
      <c r="A652" t="s">
        <v>8</v>
      </c>
      <c r="B652" t="s">
        <v>30</v>
      </c>
      <c r="C652" t="s">
        <v>36</v>
      </c>
      <c r="D652" t="s">
        <v>37</v>
      </c>
      <c r="E652" s="6" t="s">
        <v>12</v>
      </c>
      <c r="F652" t="s">
        <v>38</v>
      </c>
      <c r="G652" s="6" t="s">
        <v>39</v>
      </c>
      <c r="H652" t="s">
        <v>258</v>
      </c>
      <c r="I652" t="s">
        <v>259</v>
      </c>
      <c r="J652" s="6"/>
      <c r="K652" t="s">
        <v>85</v>
      </c>
      <c r="L652" t="s">
        <v>19</v>
      </c>
      <c r="M652" t="s">
        <v>42</v>
      </c>
      <c r="N652">
        <v>0</v>
      </c>
      <c r="O652">
        <v>0</v>
      </c>
      <c r="P652">
        <v>1</v>
      </c>
      <c r="Q652">
        <v>0</v>
      </c>
      <c r="R652" s="6">
        <v>1</v>
      </c>
      <c r="S652" s="6">
        <f t="shared" si="22"/>
        <v>2</v>
      </c>
      <c r="V652" t="s">
        <v>85</v>
      </c>
      <c r="W652">
        <v>0</v>
      </c>
      <c r="X652" s="6">
        <f t="shared" si="23"/>
        <v>651</v>
      </c>
      <c r="Y652">
        <v>651</v>
      </c>
    </row>
    <row r="653" spans="1:25" x14ac:dyDescent="0.35">
      <c r="A653" t="s">
        <v>8</v>
      </c>
      <c r="B653" t="s">
        <v>30</v>
      </c>
      <c r="C653" t="s">
        <v>36</v>
      </c>
      <c r="D653" t="s">
        <v>45</v>
      </c>
      <c r="E653" t="s">
        <v>12</v>
      </c>
      <c r="F653" t="s">
        <v>13</v>
      </c>
      <c r="G653" s="6" t="s">
        <v>14</v>
      </c>
      <c r="H653" t="s">
        <v>258</v>
      </c>
      <c r="I653" t="s">
        <v>259</v>
      </c>
      <c r="J653" s="6"/>
      <c r="K653" t="s">
        <v>85</v>
      </c>
      <c r="L653" t="s">
        <v>19</v>
      </c>
      <c r="M653" t="s">
        <v>42</v>
      </c>
      <c r="N653">
        <v>0</v>
      </c>
      <c r="O653">
        <v>0</v>
      </c>
      <c r="P653">
        <v>1</v>
      </c>
      <c r="Q653">
        <v>0</v>
      </c>
      <c r="R653" s="6">
        <v>1</v>
      </c>
      <c r="S653" s="6">
        <f t="shared" si="22"/>
        <v>2</v>
      </c>
      <c r="V653" t="s">
        <v>85</v>
      </c>
      <c r="W653">
        <v>0</v>
      </c>
      <c r="X653" s="6">
        <f t="shared" si="23"/>
        <v>652</v>
      </c>
      <c r="Y653">
        <v>652</v>
      </c>
    </row>
    <row r="654" spans="1:25" x14ac:dyDescent="0.35">
      <c r="A654" t="s">
        <v>8</v>
      </c>
      <c r="B654" t="s">
        <v>30</v>
      </c>
      <c r="C654" t="s">
        <v>36</v>
      </c>
      <c r="D654" t="s">
        <v>142</v>
      </c>
      <c r="E654" t="s">
        <v>12</v>
      </c>
      <c r="F654" t="s">
        <v>38</v>
      </c>
      <c r="G654" s="6" t="s">
        <v>39</v>
      </c>
      <c r="H654" t="s">
        <v>258</v>
      </c>
      <c r="I654" t="s">
        <v>259</v>
      </c>
      <c r="J654" s="6"/>
      <c r="K654" t="s">
        <v>85</v>
      </c>
      <c r="L654" t="s">
        <v>19</v>
      </c>
      <c r="M654" t="s">
        <v>42</v>
      </c>
      <c r="N654">
        <v>0</v>
      </c>
      <c r="O654">
        <v>0</v>
      </c>
      <c r="P654">
        <v>1</v>
      </c>
      <c r="Q654">
        <v>0</v>
      </c>
      <c r="R654" s="6">
        <v>1</v>
      </c>
      <c r="S654" s="6">
        <f t="shared" si="22"/>
        <v>2</v>
      </c>
      <c r="V654" t="s">
        <v>85</v>
      </c>
      <c r="W654">
        <v>0</v>
      </c>
      <c r="X654" s="6">
        <f t="shared" si="23"/>
        <v>653</v>
      </c>
      <c r="Y654">
        <v>653</v>
      </c>
    </row>
    <row r="655" spans="1:25" x14ac:dyDescent="0.35">
      <c r="A655" t="s">
        <v>8</v>
      </c>
      <c r="B655" t="s">
        <v>9</v>
      </c>
      <c r="C655" t="s">
        <v>44</v>
      </c>
      <c r="D655" t="s">
        <v>11</v>
      </c>
      <c r="E655" t="s">
        <v>12</v>
      </c>
      <c r="F655" t="s">
        <v>13</v>
      </c>
      <c r="G655" s="6" t="s">
        <v>14</v>
      </c>
      <c r="H655" t="s">
        <v>260</v>
      </c>
      <c r="I655" t="s">
        <v>591</v>
      </c>
      <c r="J655" s="6"/>
      <c r="K655" t="s">
        <v>261</v>
      </c>
      <c r="L655" t="s">
        <v>19</v>
      </c>
      <c r="M655" s="6" t="s">
        <v>17</v>
      </c>
      <c r="N655" s="6">
        <v>1</v>
      </c>
      <c r="O655" s="6">
        <v>0</v>
      </c>
      <c r="P655" s="6">
        <v>0</v>
      </c>
      <c r="Q655" s="6">
        <v>1</v>
      </c>
      <c r="R655" s="6">
        <v>1</v>
      </c>
      <c r="S655" s="6">
        <f t="shared" si="22"/>
        <v>3</v>
      </c>
      <c r="V655" t="s">
        <v>985</v>
      </c>
      <c r="W655">
        <v>0</v>
      </c>
      <c r="X655" s="6">
        <f t="shared" si="23"/>
        <v>654</v>
      </c>
      <c r="Y655">
        <v>654</v>
      </c>
    </row>
    <row r="656" spans="1:25" x14ac:dyDescent="0.35">
      <c r="A656" t="s">
        <v>8</v>
      </c>
      <c r="B656" t="s">
        <v>9</v>
      </c>
      <c r="C656" t="s">
        <v>44</v>
      </c>
      <c r="D656" t="s">
        <v>21</v>
      </c>
      <c r="E656" t="s">
        <v>12</v>
      </c>
      <c r="F656" t="s">
        <v>13</v>
      </c>
      <c r="G656" s="6" t="s">
        <v>14</v>
      </c>
      <c r="H656" t="s">
        <v>262</v>
      </c>
      <c r="I656" t="s">
        <v>591</v>
      </c>
      <c r="J656" s="6"/>
      <c r="K656" t="s">
        <v>261</v>
      </c>
      <c r="L656" t="s">
        <v>19</v>
      </c>
      <c r="M656" s="6" t="s">
        <v>17</v>
      </c>
      <c r="N656" s="6">
        <v>1</v>
      </c>
      <c r="O656" s="6">
        <v>0</v>
      </c>
      <c r="P656" s="6">
        <v>0</v>
      </c>
      <c r="Q656" s="6">
        <v>1</v>
      </c>
      <c r="R656" s="6">
        <v>1</v>
      </c>
      <c r="S656" s="6">
        <f t="shared" si="22"/>
        <v>3</v>
      </c>
      <c r="V656" t="s">
        <v>985</v>
      </c>
      <c r="W656">
        <v>0</v>
      </c>
      <c r="X656" s="6">
        <f t="shared" si="23"/>
        <v>655</v>
      </c>
      <c r="Y656">
        <v>655</v>
      </c>
    </row>
    <row r="657" spans="1:25" x14ac:dyDescent="0.35">
      <c r="A657" t="s">
        <v>8</v>
      </c>
      <c r="B657" t="s">
        <v>9</v>
      </c>
      <c r="C657" t="s">
        <v>44</v>
      </c>
      <c r="D657" t="s">
        <v>22</v>
      </c>
      <c r="E657" t="s">
        <v>19</v>
      </c>
      <c r="F657" t="s">
        <v>19</v>
      </c>
      <c r="G657" s="6" t="s">
        <v>19</v>
      </c>
      <c r="H657" t="s">
        <v>262</v>
      </c>
      <c r="I657" t="s">
        <v>591</v>
      </c>
      <c r="J657" s="6"/>
      <c r="K657" t="s">
        <v>261</v>
      </c>
      <c r="L657" t="s">
        <v>19</v>
      </c>
      <c r="M657" s="6" t="s">
        <v>17</v>
      </c>
      <c r="N657" s="6">
        <v>1</v>
      </c>
      <c r="O657" s="6">
        <v>0</v>
      </c>
      <c r="P657" s="6">
        <v>0</v>
      </c>
      <c r="Q657" s="6">
        <v>1</v>
      </c>
      <c r="R657" s="6">
        <v>1</v>
      </c>
      <c r="S657" s="6">
        <f t="shared" si="22"/>
        <v>3</v>
      </c>
      <c r="V657" t="s">
        <v>985</v>
      </c>
      <c r="W657">
        <v>0</v>
      </c>
      <c r="X657" s="6">
        <f t="shared" si="23"/>
        <v>656</v>
      </c>
      <c r="Y657">
        <v>656</v>
      </c>
    </row>
    <row r="658" spans="1:25" x14ac:dyDescent="0.35">
      <c r="A658" t="s">
        <v>8</v>
      </c>
      <c r="B658" t="s">
        <v>30</v>
      </c>
      <c r="C658" t="s">
        <v>75</v>
      </c>
      <c r="D658" t="s">
        <v>61</v>
      </c>
      <c r="E658" t="s">
        <v>12</v>
      </c>
      <c r="F658" t="s">
        <v>34</v>
      </c>
      <c r="G658" s="6" t="s">
        <v>14</v>
      </c>
      <c r="H658" t="s">
        <v>263</v>
      </c>
      <c r="I658" t="s">
        <v>591</v>
      </c>
      <c r="J658" s="6"/>
      <c r="K658" t="s">
        <v>261</v>
      </c>
      <c r="L658" t="s">
        <v>19</v>
      </c>
      <c r="M658" s="6" t="s">
        <v>17</v>
      </c>
      <c r="N658" s="6">
        <v>1</v>
      </c>
      <c r="O658" s="6">
        <v>0</v>
      </c>
      <c r="P658" s="6">
        <v>0</v>
      </c>
      <c r="Q658" s="6">
        <v>1</v>
      </c>
      <c r="R658" s="6">
        <v>1</v>
      </c>
      <c r="S658" s="6">
        <f t="shared" si="22"/>
        <v>3</v>
      </c>
      <c r="V658" t="s">
        <v>985</v>
      </c>
      <c r="W658">
        <v>0</v>
      </c>
      <c r="X658" s="6">
        <f t="shared" si="23"/>
        <v>657</v>
      </c>
      <c r="Y658">
        <v>657</v>
      </c>
    </row>
    <row r="659" spans="1:25" x14ac:dyDescent="0.35">
      <c r="A659" t="s">
        <v>8</v>
      </c>
      <c r="B659" t="s">
        <v>9</v>
      </c>
      <c r="C659" t="s">
        <v>75</v>
      </c>
      <c r="D659" t="s">
        <v>23</v>
      </c>
      <c r="E659" t="s">
        <v>19</v>
      </c>
      <c r="F659" t="s">
        <v>19</v>
      </c>
      <c r="G659" s="6" t="s">
        <v>19</v>
      </c>
      <c r="H659" t="s">
        <v>264</v>
      </c>
      <c r="I659" t="s">
        <v>591</v>
      </c>
      <c r="J659" s="6"/>
      <c r="K659" t="s">
        <v>261</v>
      </c>
      <c r="L659" t="s">
        <v>19</v>
      </c>
      <c r="M659" s="6" t="s">
        <v>17</v>
      </c>
      <c r="N659" s="6">
        <v>1</v>
      </c>
      <c r="O659" s="6">
        <v>0</v>
      </c>
      <c r="P659" s="6">
        <v>0</v>
      </c>
      <c r="Q659" s="6">
        <v>1</v>
      </c>
      <c r="R659" s="6">
        <v>1</v>
      </c>
      <c r="S659" s="6">
        <f t="shared" si="22"/>
        <v>3</v>
      </c>
      <c r="V659" t="s">
        <v>985</v>
      </c>
      <c r="W659">
        <v>0</v>
      </c>
      <c r="X659" s="6">
        <f t="shared" si="23"/>
        <v>658</v>
      </c>
      <c r="Y659">
        <v>658</v>
      </c>
    </row>
    <row r="660" spans="1:25" x14ac:dyDescent="0.35">
      <c r="A660" t="s">
        <v>8</v>
      </c>
      <c r="B660" t="s">
        <v>9</v>
      </c>
      <c r="C660" t="s">
        <v>44</v>
      </c>
      <c r="D660" t="s">
        <v>23</v>
      </c>
      <c r="E660" t="s">
        <v>19</v>
      </c>
      <c r="F660" t="s">
        <v>19</v>
      </c>
      <c r="G660" s="6" t="s">
        <v>19</v>
      </c>
      <c r="H660" t="s">
        <v>264</v>
      </c>
      <c r="I660" t="s">
        <v>591</v>
      </c>
      <c r="J660" s="6"/>
      <c r="K660" t="s">
        <v>261</v>
      </c>
      <c r="L660" t="s">
        <v>19</v>
      </c>
      <c r="M660" s="6" t="s">
        <v>17</v>
      </c>
      <c r="N660" s="6">
        <v>1</v>
      </c>
      <c r="O660" s="6">
        <v>0</v>
      </c>
      <c r="P660" s="6">
        <v>0</v>
      </c>
      <c r="Q660" s="6">
        <v>1</v>
      </c>
      <c r="R660" s="6">
        <v>1</v>
      </c>
      <c r="S660" s="6">
        <f t="shared" ref="S660:S691" si="24">SUM(N660:R660)</f>
        <v>3</v>
      </c>
      <c r="V660" t="s">
        <v>985</v>
      </c>
      <c r="W660">
        <v>0</v>
      </c>
      <c r="X660" s="6">
        <f t="shared" si="23"/>
        <v>659</v>
      </c>
      <c r="Y660">
        <v>659</v>
      </c>
    </row>
    <row r="661" spans="1:25" x14ac:dyDescent="0.35">
      <c r="A661" t="s">
        <v>8</v>
      </c>
      <c r="B661" t="s">
        <v>30</v>
      </c>
      <c r="C661" t="s">
        <v>75</v>
      </c>
      <c r="D661" t="s">
        <v>61</v>
      </c>
      <c r="E661" t="s">
        <v>12</v>
      </c>
      <c r="F661" t="s">
        <v>34</v>
      </c>
      <c r="G661" s="6" t="s">
        <v>14</v>
      </c>
      <c r="H661" t="s">
        <v>265</v>
      </c>
      <c r="I661" s="6" t="s">
        <v>266</v>
      </c>
      <c r="J661" s="6"/>
      <c r="K661" t="s">
        <v>266</v>
      </c>
      <c r="L661" t="s">
        <v>19</v>
      </c>
      <c r="M661" t="s">
        <v>17</v>
      </c>
      <c r="N661">
        <v>0</v>
      </c>
      <c r="O661">
        <v>0</v>
      </c>
      <c r="P661">
        <v>0</v>
      </c>
      <c r="Q661">
        <v>1</v>
      </c>
      <c r="R661" s="6">
        <v>1</v>
      </c>
      <c r="S661" s="6">
        <f t="shared" si="24"/>
        <v>2</v>
      </c>
      <c r="V661" t="s">
        <v>986</v>
      </c>
      <c r="W661">
        <v>0</v>
      </c>
      <c r="X661" s="6">
        <f t="shared" si="23"/>
        <v>660</v>
      </c>
      <c r="Y661">
        <v>660</v>
      </c>
    </row>
    <row r="662" spans="1:25" x14ac:dyDescent="0.35">
      <c r="A662" t="s">
        <v>8</v>
      </c>
      <c r="B662" t="s">
        <v>30</v>
      </c>
      <c r="C662" t="s">
        <v>44</v>
      </c>
      <c r="D662" t="s">
        <v>37</v>
      </c>
      <c r="E662" s="6" t="s">
        <v>12</v>
      </c>
      <c r="F662" t="s">
        <v>38</v>
      </c>
      <c r="G662" s="6" t="s">
        <v>39</v>
      </c>
      <c r="H662" t="s">
        <v>2455</v>
      </c>
      <c r="I662" t="s">
        <v>28</v>
      </c>
      <c r="J662" s="6"/>
      <c r="K662" t="s">
        <v>267</v>
      </c>
      <c r="L662" t="s">
        <v>19</v>
      </c>
      <c r="M662" t="s">
        <v>42</v>
      </c>
      <c r="N662">
        <v>1</v>
      </c>
      <c r="O662">
        <v>1</v>
      </c>
      <c r="P662">
        <v>1</v>
      </c>
      <c r="Q662">
        <v>0</v>
      </c>
      <c r="R662" s="6">
        <v>1</v>
      </c>
      <c r="S662" s="6">
        <f t="shared" si="24"/>
        <v>4</v>
      </c>
      <c r="V662" t="s">
        <v>987</v>
      </c>
      <c r="W662">
        <v>0</v>
      </c>
      <c r="X662" s="6">
        <f t="shared" si="23"/>
        <v>661</v>
      </c>
      <c r="Y662">
        <v>661</v>
      </c>
    </row>
    <row r="663" spans="1:25" x14ac:dyDescent="0.35">
      <c r="A663" t="s">
        <v>8</v>
      </c>
      <c r="B663" t="s">
        <v>30</v>
      </c>
      <c r="C663" t="s">
        <v>26</v>
      </c>
      <c r="D663" t="s">
        <v>37</v>
      </c>
      <c r="E663" s="6" t="s">
        <v>12</v>
      </c>
      <c r="F663" t="s">
        <v>38</v>
      </c>
      <c r="G663" s="6" t="s">
        <v>39</v>
      </c>
      <c r="H663" t="s">
        <v>1469</v>
      </c>
      <c r="I663" t="s">
        <v>267</v>
      </c>
      <c r="J663" s="6"/>
      <c r="K663" t="s">
        <v>267</v>
      </c>
      <c r="L663" t="s">
        <v>19</v>
      </c>
      <c r="M663" t="s">
        <v>42</v>
      </c>
      <c r="N663">
        <v>0</v>
      </c>
      <c r="O663">
        <v>0</v>
      </c>
      <c r="P663">
        <v>1</v>
      </c>
      <c r="Q663">
        <v>0</v>
      </c>
      <c r="R663" s="6">
        <v>1</v>
      </c>
      <c r="S663" s="6">
        <f t="shared" si="24"/>
        <v>2</v>
      </c>
      <c r="V663" t="s">
        <v>987</v>
      </c>
      <c r="W663">
        <v>0</v>
      </c>
      <c r="X663" s="6">
        <f t="shared" si="23"/>
        <v>662</v>
      </c>
      <c r="Y663">
        <v>662</v>
      </c>
    </row>
    <row r="664" spans="1:25" x14ac:dyDescent="0.35">
      <c r="A664" t="s">
        <v>8</v>
      </c>
      <c r="B664" t="s">
        <v>30</v>
      </c>
      <c r="C664" t="s">
        <v>26</v>
      </c>
      <c r="D664" s="1" t="s">
        <v>52</v>
      </c>
      <c r="E664" s="6" t="s">
        <v>2453</v>
      </c>
      <c r="F664" s="6" t="s">
        <v>19</v>
      </c>
      <c r="G664" s="6" t="s">
        <v>14</v>
      </c>
      <c r="H664" t="s">
        <v>268</v>
      </c>
      <c r="I664" t="s">
        <v>269</v>
      </c>
      <c r="J664" s="6"/>
      <c r="K664" t="s">
        <v>92</v>
      </c>
      <c r="L664" t="s">
        <v>19</v>
      </c>
      <c r="M664" t="s">
        <v>42</v>
      </c>
      <c r="N664">
        <v>0</v>
      </c>
      <c r="O664">
        <v>0</v>
      </c>
      <c r="P664">
        <v>0</v>
      </c>
      <c r="Q664" s="6">
        <v>1</v>
      </c>
      <c r="R664" s="6">
        <v>1</v>
      </c>
      <c r="S664" s="6">
        <f t="shared" si="24"/>
        <v>2</v>
      </c>
      <c r="V664" t="s">
        <v>92</v>
      </c>
      <c r="W664">
        <v>0</v>
      </c>
      <c r="X664" s="6">
        <f t="shared" si="23"/>
        <v>663</v>
      </c>
      <c r="Y664">
        <v>663</v>
      </c>
    </row>
    <row r="665" spans="1:25" x14ac:dyDescent="0.35">
      <c r="A665" t="s">
        <v>8</v>
      </c>
      <c r="B665" t="s">
        <v>9</v>
      </c>
      <c r="C665" t="s">
        <v>44</v>
      </c>
      <c r="D665" t="s">
        <v>18</v>
      </c>
      <c r="E665" t="s">
        <v>19</v>
      </c>
      <c r="F665" t="s">
        <v>19</v>
      </c>
      <c r="G665" s="6" t="s">
        <v>19</v>
      </c>
      <c r="H665" t="s">
        <v>270</v>
      </c>
      <c r="I665" t="s">
        <v>270</v>
      </c>
      <c r="J665" s="6"/>
      <c r="K665" t="s">
        <v>270</v>
      </c>
      <c r="L665" t="s">
        <v>19</v>
      </c>
      <c r="M665" t="s">
        <v>17</v>
      </c>
      <c r="N665">
        <v>1</v>
      </c>
      <c r="O665">
        <v>0</v>
      </c>
      <c r="P665">
        <v>0</v>
      </c>
      <c r="Q665">
        <v>0</v>
      </c>
      <c r="R665" s="6">
        <v>1</v>
      </c>
      <c r="S665" s="6">
        <f t="shared" si="24"/>
        <v>2</v>
      </c>
      <c r="V665" t="s">
        <v>988</v>
      </c>
      <c r="W665">
        <v>0</v>
      </c>
      <c r="X665" s="6">
        <f t="shared" si="23"/>
        <v>664</v>
      </c>
      <c r="Y665">
        <v>664</v>
      </c>
    </row>
    <row r="666" spans="1:25" x14ac:dyDescent="0.35">
      <c r="A666" t="s">
        <v>8</v>
      </c>
      <c r="B666" t="s">
        <v>30</v>
      </c>
      <c r="C666" t="s">
        <v>48</v>
      </c>
      <c r="D666" t="s">
        <v>271</v>
      </c>
      <c r="E666" t="s">
        <v>19</v>
      </c>
      <c r="F666" t="s">
        <v>19</v>
      </c>
      <c r="G666" s="6" t="s">
        <v>19</v>
      </c>
      <c r="H666" t="s">
        <v>272</v>
      </c>
      <c r="I666" s="6" t="s">
        <v>989</v>
      </c>
      <c r="J666" s="6"/>
      <c r="K666" t="s">
        <v>273</v>
      </c>
      <c r="L666" t="s">
        <v>19</v>
      </c>
      <c r="M666" s="6" t="s">
        <v>664</v>
      </c>
      <c r="N666">
        <v>0</v>
      </c>
      <c r="O666">
        <v>0</v>
      </c>
      <c r="P666">
        <v>0</v>
      </c>
      <c r="Q666">
        <v>0</v>
      </c>
      <c r="R666" s="6">
        <v>1</v>
      </c>
      <c r="S666" s="6">
        <f t="shared" si="24"/>
        <v>1</v>
      </c>
      <c r="V666" t="s">
        <v>989</v>
      </c>
      <c r="W666">
        <v>0</v>
      </c>
      <c r="X666" s="6">
        <f t="shared" si="23"/>
        <v>665</v>
      </c>
      <c r="Y666">
        <v>665</v>
      </c>
    </row>
    <row r="667" spans="1:25" x14ac:dyDescent="0.35">
      <c r="A667" t="s">
        <v>8</v>
      </c>
      <c r="B667" t="s">
        <v>30</v>
      </c>
      <c r="C667" t="s">
        <v>48</v>
      </c>
      <c r="D667" t="s">
        <v>61</v>
      </c>
      <c r="E667" t="s">
        <v>12</v>
      </c>
      <c r="F667" t="s">
        <v>34</v>
      </c>
      <c r="G667" s="6" t="s">
        <v>14</v>
      </c>
      <c r="H667" t="s">
        <v>272</v>
      </c>
      <c r="I667" s="6" t="s">
        <v>989</v>
      </c>
      <c r="J667" s="6"/>
      <c r="K667" t="s">
        <v>273</v>
      </c>
      <c r="L667" t="s">
        <v>19</v>
      </c>
      <c r="M667" s="6" t="s">
        <v>664</v>
      </c>
      <c r="N667">
        <v>0</v>
      </c>
      <c r="O667">
        <v>0</v>
      </c>
      <c r="P667">
        <v>0</v>
      </c>
      <c r="Q667">
        <v>0</v>
      </c>
      <c r="R667" s="6">
        <v>1</v>
      </c>
      <c r="S667" s="6">
        <f t="shared" si="24"/>
        <v>1</v>
      </c>
      <c r="V667" t="s">
        <v>989</v>
      </c>
      <c r="W667">
        <v>0</v>
      </c>
      <c r="X667" s="6">
        <f t="shared" si="23"/>
        <v>666</v>
      </c>
      <c r="Y667">
        <v>666</v>
      </c>
    </row>
    <row r="668" spans="1:25" x14ac:dyDescent="0.35">
      <c r="A668" t="s">
        <v>8</v>
      </c>
      <c r="B668" t="s">
        <v>30</v>
      </c>
      <c r="C668" t="s">
        <v>26</v>
      </c>
      <c r="D668" t="s">
        <v>61</v>
      </c>
      <c r="E668" t="s">
        <v>12</v>
      </c>
      <c r="F668" t="s">
        <v>34</v>
      </c>
      <c r="G668" s="6" t="s">
        <v>14</v>
      </c>
      <c r="H668" t="s">
        <v>274</v>
      </c>
      <c r="I668" s="6" t="s">
        <v>989</v>
      </c>
      <c r="J668" s="6"/>
      <c r="K668" t="s">
        <v>273</v>
      </c>
      <c r="L668" t="s">
        <v>19</v>
      </c>
      <c r="M668" s="6" t="s">
        <v>664</v>
      </c>
      <c r="N668">
        <v>0</v>
      </c>
      <c r="O668">
        <v>0</v>
      </c>
      <c r="P668">
        <v>0</v>
      </c>
      <c r="Q668">
        <v>0</v>
      </c>
      <c r="R668" s="6">
        <v>1</v>
      </c>
      <c r="S668" s="6">
        <f t="shared" si="24"/>
        <v>1</v>
      </c>
      <c r="V668" t="s">
        <v>989</v>
      </c>
      <c r="W668">
        <v>0</v>
      </c>
      <c r="X668" s="6">
        <f t="shared" si="23"/>
        <v>667</v>
      </c>
      <c r="Y668">
        <v>667</v>
      </c>
    </row>
    <row r="669" spans="1:25" x14ac:dyDescent="0.35">
      <c r="A669" t="s">
        <v>8</v>
      </c>
      <c r="B669" t="s">
        <v>30</v>
      </c>
      <c r="C669" t="s">
        <v>87</v>
      </c>
      <c r="D669" t="s">
        <v>31</v>
      </c>
      <c r="E669" t="s">
        <v>19</v>
      </c>
      <c r="F669" t="s">
        <v>19</v>
      </c>
      <c r="G669" s="6" t="s">
        <v>19</v>
      </c>
      <c r="H669" t="s">
        <v>275</v>
      </c>
      <c r="I669" t="s">
        <v>276</v>
      </c>
      <c r="J669" s="6"/>
      <c r="K669" t="s">
        <v>276</v>
      </c>
      <c r="L669" t="s">
        <v>19</v>
      </c>
      <c r="M669" t="s">
        <v>17</v>
      </c>
      <c r="N669">
        <v>1</v>
      </c>
      <c r="O669">
        <v>1</v>
      </c>
      <c r="P669">
        <v>1</v>
      </c>
      <c r="Q669">
        <v>1</v>
      </c>
      <c r="R669" s="6">
        <v>1</v>
      </c>
      <c r="S669" s="6">
        <f t="shared" si="24"/>
        <v>5</v>
      </c>
      <c r="V669" t="s">
        <v>961</v>
      </c>
      <c r="W669">
        <v>0</v>
      </c>
      <c r="X669" s="6">
        <f t="shared" si="23"/>
        <v>668</v>
      </c>
      <c r="Y669">
        <v>668</v>
      </c>
    </row>
    <row r="670" spans="1:25" x14ac:dyDescent="0.35">
      <c r="A670" t="s">
        <v>8</v>
      </c>
      <c r="B670" t="s">
        <v>30</v>
      </c>
      <c r="C670" t="s">
        <v>48</v>
      </c>
      <c r="D670" t="s">
        <v>271</v>
      </c>
      <c r="E670" t="s">
        <v>19</v>
      </c>
      <c r="F670" t="s">
        <v>19</v>
      </c>
      <c r="G670" s="6" t="s">
        <v>19</v>
      </c>
      <c r="H670" t="s">
        <v>277</v>
      </c>
      <c r="I670" t="s">
        <v>596</v>
      </c>
      <c r="J670" s="6"/>
      <c r="K670" t="s">
        <v>209</v>
      </c>
      <c r="L670" t="s">
        <v>19</v>
      </c>
      <c r="M670" t="s">
        <v>42</v>
      </c>
      <c r="N670">
        <v>0</v>
      </c>
      <c r="O670">
        <v>1</v>
      </c>
      <c r="P670">
        <v>0</v>
      </c>
      <c r="Q670">
        <v>0</v>
      </c>
      <c r="R670" s="6">
        <v>1</v>
      </c>
      <c r="S670" s="6">
        <f t="shared" si="24"/>
        <v>2</v>
      </c>
      <c r="V670" t="s">
        <v>960</v>
      </c>
      <c r="W670">
        <v>0</v>
      </c>
      <c r="X670" s="6">
        <f t="shared" si="23"/>
        <v>669</v>
      </c>
      <c r="Y670">
        <v>669</v>
      </c>
    </row>
    <row r="671" spans="1:25" x14ac:dyDescent="0.35">
      <c r="A671" t="s">
        <v>8</v>
      </c>
      <c r="B671" t="s">
        <v>9</v>
      </c>
      <c r="C671" t="s">
        <v>75</v>
      </c>
      <c r="D671" t="s">
        <v>114</v>
      </c>
      <c r="E671" t="s">
        <v>19</v>
      </c>
      <c r="F671" t="s">
        <v>19</v>
      </c>
      <c r="G671" s="6" t="s">
        <v>19</v>
      </c>
      <c r="H671" t="s">
        <v>278</v>
      </c>
      <c r="I671" t="s">
        <v>1463</v>
      </c>
      <c r="J671" s="6"/>
      <c r="K671" t="s">
        <v>279</v>
      </c>
      <c r="L671" t="s">
        <v>19</v>
      </c>
      <c r="M671" t="s">
        <v>17</v>
      </c>
      <c r="N671">
        <v>1</v>
      </c>
      <c r="O671">
        <v>0</v>
      </c>
      <c r="P671">
        <v>0</v>
      </c>
      <c r="Q671">
        <v>0</v>
      </c>
      <c r="R671" s="6">
        <v>1</v>
      </c>
      <c r="S671" s="6">
        <f t="shared" si="24"/>
        <v>2</v>
      </c>
      <c r="V671" t="s">
        <v>588</v>
      </c>
      <c r="W671">
        <v>0</v>
      </c>
      <c r="X671" s="6">
        <f t="shared" si="23"/>
        <v>670</v>
      </c>
      <c r="Y671">
        <v>670</v>
      </c>
    </row>
    <row r="672" spans="1:25" x14ac:dyDescent="0.35">
      <c r="A672" t="s">
        <v>8</v>
      </c>
      <c r="B672" t="s">
        <v>30</v>
      </c>
      <c r="C672" t="s">
        <v>48</v>
      </c>
      <c r="D672" t="s">
        <v>45</v>
      </c>
      <c r="E672" t="s">
        <v>12</v>
      </c>
      <c r="F672" t="s">
        <v>13</v>
      </c>
      <c r="G672" s="6" t="s">
        <v>14</v>
      </c>
      <c r="H672" t="s">
        <v>49</v>
      </c>
      <c r="I672" t="s">
        <v>280</v>
      </c>
      <c r="J672" s="6"/>
      <c r="K672" t="s">
        <v>280</v>
      </c>
      <c r="L672" t="s">
        <v>19</v>
      </c>
      <c r="M672" t="s">
        <v>42</v>
      </c>
      <c r="N672">
        <v>0</v>
      </c>
      <c r="O672">
        <v>1</v>
      </c>
      <c r="P672">
        <v>0</v>
      </c>
      <c r="Q672">
        <v>0</v>
      </c>
      <c r="R672" s="6">
        <v>1</v>
      </c>
      <c r="S672" s="6">
        <f t="shared" si="24"/>
        <v>2</v>
      </c>
      <c r="V672" t="s">
        <v>971</v>
      </c>
      <c r="W672">
        <v>0</v>
      </c>
      <c r="X672" s="6">
        <f t="shared" si="23"/>
        <v>671</v>
      </c>
      <c r="Y672">
        <v>671</v>
      </c>
    </row>
    <row r="673" spans="1:25" x14ac:dyDescent="0.35">
      <c r="A673" t="s">
        <v>8</v>
      </c>
      <c r="B673" t="s">
        <v>30</v>
      </c>
      <c r="C673" t="s">
        <v>48</v>
      </c>
      <c r="D673" t="s">
        <v>37</v>
      </c>
      <c r="E673" s="6" t="s">
        <v>12</v>
      </c>
      <c r="F673" t="s">
        <v>38</v>
      </c>
      <c r="G673" s="6" t="s">
        <v>39</v>
      </c>
      <c r="H673" t="s">
        <v>280</v>
      </c>
      <c r="I673" t="s">
        <v>280</v>
      </c>
      <c r="J673" s="6"/>
      <c r="K673" t="s">
        <v>280</v>
      </c>
      <c r="L673" t="s">
        <v>19</v>
      </c>
      <c r="M673" t="s">
        <v>42</v>
      </c>
      <c r="N673">
        <v>0</v>
      </c>
      <c r="O673">
        <v>1</v>
      </c>
      <c r="P673">
        <v>0</v>
      </c>
      <c r="Q673">
        <v>0</v>
      </c>
      <c r="R673" s="6">
        <v>1</v>
      </c>
      <c r="S673" s="6">
        <f t="shared" si="24"/>
        <v>2</v>
      </c>
      <c r="V673" t="s">
        <v>971</v>
      </c>
      <c r="W673">
        <v>0</v>
      </c>
      <c r="X673" s="6">
        <f t="shared" si="23"/>
        <v>672</v>
      </c>
      <c r="Y673">
        <v>672</v>
      </c>
    </row>
    <row r="674" spans="1:25" ht="29" x14ac:dyDescent="0.35">
      <c r="A674" t="s">
        <v>8</v>
      </c>
      <c r="B674" t="s">
        <v>9</v>
      </c>
      <c r="C674" t="s">
        <v>48</v>
      </c>
      <c r="D674" t="s">
        <v>86</v>
      </c>
      <c r="E674" t="s">
        <v>12</v>
      </c>
      <c r="F674" t="s">
        <v>34</v>
      </c>
      <c r="G674" s="6" t="s">
        <v>14</v>
      </c>
      <c r="H674" s="6" t="s">
        <v>280</v>
      </c>
      <c r="I674" s="6" t="s">
        <v>280</v>
      </c>
      <c r="J674" s="6"/>
      <c r="K674" t="s">
        <v>280</v>
      </c>
      <c r="L674" s="6" t="s">
        <v>19</v>
      </c>
      <c r="M674" s="6" t="s">
        <v>42</v>
      </c>
      <c r="N674">
        <v>0</v>
      </c>
      <c r="O674">
        <v>1</v>
      </c>
      <c r="P674">
        <v>0</v>
      </c>
      <c r="Q674">
        <v>0</v>
      </c>
      <c r="R674" s="6">
        <v>1</v>
      </c>
      <c r="S674" s="6">
        <f t="shared" si="24"/>
        <v>2</v>
      </c>
      <c r="V674" t="s">
        <v>971</v>
      </c>
      <c r="W674">
        <v>0</v>
      </c>
      <c r="X674" s="6">
        <f t="shared" si="23"/>
        <v>673</v>
      </c>
      <c r="Y674">
        <v>673</v>
      </c>
    </row>
    <row r="675" spans="1:25" x14ac:dyDescent="0.35">
      <c r="A675" t="s">
        <v>8</v>
      </c>
      <c r="B675" t="s">
        <v>9</v>
      </c>
      <c r="C675" t="s">
        <v>87</v>
      </c>
      <c r="D675" t="s">
        <v>114</v>
      </c>
      <c r="E675" t="s">
        <v>19</v>
      </c>
      <c r="F675" t="s">
        <v>19</v>
      </c>
      <c r="G675" s="6" t="s">
        <v>19</v>
      </c>
      <c r="H675" s="6" t="s">
        <v>281</v>
      </c>
      <c r="I675" s="6" t="s">
        <v>822</v>
      </c>
      <c r="J675" s="6"/>
      <c r="K675" t="s">
        <v>282</v>
      </c>
      <c r="L675" s="6" t="s">
        <v>19</v>
      </c>
      <c r="M675" s="6" t="s">
        <v>17</v>
      </c>
      <c r="N675">
        <v>1</v>
      </c>
      <c r="O675">
        <v>0</v>
      </c>
      <c r="P675">
        <v>0</v>
      </c>
      <c r="Q675">
        <v>1</v>
      </c>
      <c r="R675" s="6">
        <v>1</v>
      </c>
      <c r="S675" s="6">
        <f t="shared" si="24"/>
        <v>3</v>
      </c>
      <c r="V675" t="s">
        <v>741</v>
      </c>
      <c r="W675">
        <v>0</v>
      </c>
      <c r="X675" s="6">
        <f t="shared" si="23"/>
        <v>674</v>
      </c>
      <c r="Y675">
        <v>674</v>
      </c>
    </row>
    <row r="676" spans="1:25" x14ac:dyDescent="0.35">
      <c r="A676" t="s">
        <v>8</v>
      </c>
      <c r="B676" t="s">
        <v>9</v>
      </c>
      <c r="C676" t="s">
        <v>87</v>
      </c>
      <c r="D676" t="s">
        <v>23</v>
      </c>
      <c r="E676" t="s">
        <v>19</v>
      </c>
      <c r="F676" t="s">
        <v>19</v>
      </c>
      <c r="G676" s="6" t="s">
        <v>19</v>
      </c>
      <c r="H676" t="s">
        <v>283</v>
      </c>
      <c r="I676" s="6" t="s">
        <v>822</v>
      </c>
      <c r="J676" s="6"/>
      <c r="K676" t="s">
        <v>282</v>
      </c>
      <c r="L676" t="s">
        <v>19</v>
      </c>
      <c r="M676" s="6" t="s">
        <v>17</v>
      </c>
      <c r="N676">
        <v>1</v>
      </c>
      <c r="O676">
        <v>0</v>
      </c>
      <c r="P676">
        <v>0</v>
      </c>
      <c r="Q676">
        <v>1</v>
      </c>
      <c r="R676" s="6">
        <v>1</v>
      </c>
      <c r="S676" s="6">
        <f t="shared" si="24"/>
        <v>3</v>
      </c>
      <c r="V676" t="s">
        <v>741</v>
      </c>
      <c r="W676">
        <v>0</v>
      </c>
      <c r="X676" s="6">
        <f t="shared" si="23"/>
        <v>675</v>
      </c>
      <c r="Y676">
        <v>675</v>
      </c>
    </row>
    <row r="677" spans="1:25" x14ac:dyDescent="0.35">
      <c r="A677" t="s">
        <v>8</v>
      </c>
      <c r="B677" t="s">
        <v>30</v>
      </c>
      <c r="C677" t="s">
        <v>87</v>
      </c>
      <c r="D677" t="s">
        <v>37</v>
      </c>
      <c r="E677" s="6" t="s">
        <v>12</v>
      </c>
      <c r="F677" t="s">
        <v>38</v>
      </c>
      <c r="G677" s="6" t="s">
        <v>39</v>
      </c>
      <c r="H677" t="s">
        <v>193</v>
      </c>
      <c r="I677" s="6" t="s">
        <v>2059</v>
      </c>
      <c r="J677" s="6"/>
      <c r="K677" t="s">
        <v>284</v>
      </c>
      <c r="L677" t="s">
        <v>19</v>
      </c>
      <c r="M677" s="6" t="s">
        <v>17</v>
      </c>
      <c r="N677">
        <v>0</v>
      </c>
      <c r="O677">
        <v>0</v>
      </c>
      <c r="P677">
        <v>0</v>
      </c>
      <c r="Q677">
        <v>1</v>
      </c>
      <c r="R677" s="6">
        <v>1</v>
      </c>
      <c r="S677" s="6">
        <f t="shared" si="24"/>
        <v>2</v>
      </c>
      <c r="V677" t="s">
        <v>194</v>
      </c>
      <c r="W677">
        <v>0</v>
      </c>
      <c r="X677" s="6">
        <f t="shared" si="23"/>
        <v>676</v>
      </c>
      <c r="Y677">
        <v>676</v>
      </c>
    </row>
    <row r="678" spans="1:25" x14ac:dyDescent="0.35">
      <c r="A678" t="s">
        <v>8</v>
      </c>
      <c r="B678" t="s">
        <v>30</v>
      </c>
      <c r="C678" t="s">
        <v>10</v>
      </c>
      <c r="D678" t="s">
        <v>67</v>
      </c>
      <c r="E678" t="s">
        <v>12</v>
      </c>
      <c r="F678" t="s">
        <v>34</v>
      </c>
      <c r="G678" s="6" t="s">
        <v>39</v>
      </c>
      <c r="H678" t="s">
        <v>285</v>
      </c>
      <c r="I678" t="s">
        <v>286</v>
      </c>
      <c r="J678" s="6"/>
      <c r="K678" t="s">
        <v>286</v>
      </c>
      <c r="L678" t="s">
        <v>19</v>
      </c>
      <c r="M678" t="s">
        <v>17</v>
      </c>
      <c r="N678">
        <v>1</v>
      </c>
      <c r="O678">
        <v>0</v>
      </c>
      <c r="P678">
        <v>0</v>
      </c>
      <c r="Q678">
        <v>0</v>
      </c>
      <c r="R678" s="6">
        <v>1</v>
      </c>
      <c r="S678" s="6">
        <f t="shared" si="24"/>
        <v>2</v>
      </c>
      <c r="V678" t="s">
        <v>965</v>
      </c>
      <c r="W678">
        <v>0</v>
      </c>
      <c r="X678" s="6">
        <f t="shared" si="23"/>
        <v>677</v>
      </c>
      <c r="Y678">
        <v>677</v>
      </c>
    </row>
    <row r="679" spans="1:25" x14ac:dyDescent="0.35">
      <c r="A679" t="s">
        <v>8</v>
      </c>
      <c r="B679" t="s">
        <v>30</v>
      </c>
      <c r="C679" t="s">
        <v>10</v>
      </c>
      <c r="D679" t="s">
        <v>67</v>
      </c>
      <c r="E679" t="s">
        <v>12</v>
      </c>
      <c r="F679" t="s">
        <v>34</v>
      </c>
      <c r="G679" s="6" t="s">
        <v>39</v>
      </c>
      <c r="H679" t="s">
        <v>287</v>
      </c>
      <c r="I679" s="6" t="s">
        <v>827</v>
      </c>
      <c r="J679" s="6"/>
      <c r="K679" t="s">
        <v>139</v>
      </c>
      <c r="L679" t="s">
        <v>19</v>
      </c>
      <c r="M679" t="s">
        <v>17</v>
      </c>
      <c r="N679">
        <v>1</v>
      </c>
      <c r="O679">
        <v>0</v>
      </c>
      <c r="P679">
        <v>0</v>
      </c>
      <c r="Q679">
        <v>0</v>
      </c>
      <c r="R679" s="6">
        <v>1</v>
      </c>
      <c r="S679" s="6">
        <f t="shared" si="24"/>
        <v>2</v>
      </c>
      <c r="V679" t="s">
        <v>965</v>
      </c>
      <c r="W679">
        <v>0</v>
      </c>
      <c r="X679" s="6">
        <f t="shared" si="23"/>
        <v>678</v>
      </c>
      <c r="Y679">
        <v>678</v>
      </c>
    </row>
    <row r="680" spans="1:25" x14ac:dyDescent="0.35">
      <c r="A680" t="s">
        <v>8</v>
      </c>
      <c r="B680" t="s">
        <v>9</v>
      </c>
      <c r="C680" t="s">
        <v>48</v>
      </c>
      <c r="D680" t="s">
        <v>114</v>
      </c>
      <c r="E680" t="s">
        <v>19</v>
      </c>
      <c r="F680" t="s">
        <v>19</v>
      </c>
      <c r="G680" s="6" t="s">
        <v>19</v>
      </c>
      <c r="H680" t="s">
        <v>288</v>
      </c>
      <c r="I680" t="s">
        <v>289</v>
      </c>
      <c r="J680" s="6"/>
      <c r="K680" t="s">
        <v>289</v>
      </c>
      <c r="L680" t="s">
        <v>19</v>
      </c>
      <c r="M680" t="s">
        <v>42</v>
      </c>
      <c r="N680">
        <v>0</v>
      </c>
      <c r="O680">
        <v>1</v>
      </c>
      <c r="P680">
        <v>0</v>
      </c>
      <c r="Q680">
        <v>0</v>
      </c>
      <c r="R680" s="6">
        <v>1</v>
      </c>
      <c r="S680" s="6">
        <f t="shared" si="24"/>
        <v>2</v>
      </c>
      <c r="V680" t="s">
        <v>958</v>
      </c>
      <c r="W680">
        <v>0</v>
      </c>
      <c r="X680" s="6">
        <f t="shared" si="23"/>
        <v>679</v>
      </c>
      <c r="Y680">
        <v>679</v>
      </c>
    </row>
    <row r="681" spans="1:25" x14ac:dyDescent="0.35">
      <c r="A681" t="s">
        <v>8</v>
      </c>
      <c r="B681" t="s">
        <v>30</v>
      </c>
      <c r="C681" t="s">
        <v>26</v>
      </c>
      <c r="D681" t="s">
        <v>37</v>
      </c>
      <c r="E681" s="6" t="s">
        <v>12</v>
      </c>
      <c r="F681" t="s">
        <v>38</v>
      </c>
      <c r="G681" s="6" t="s">
        <v>39</v>
      </c>
      <c r="H681" t="s">
        <v>290</v>
      </c>
      <c r="I681" t="s">
        <v>291</v>
      </c>
      <c r="J681" s="6"/>
      <c r="K681" t="s">
        <v>291</v>
      </c>
      <c r="L681" t="s">
        <v>19</v>
      </c>
      <c r="M681" t="s">
        <v>42</v>
      </c>
      <c r="N681">
        <v>0</v>
      </c>
      <c r="O681">
        <v>1</v>
      </c>
      <c r="P681">
        <v>0</v>
      </c>
      <c r="Q681">
        <v>0</v>
      </c>
      <c r="R681" s="6">
        <v>1</v>
      </c>
      <c r="S681" s="6">
        <f t="shared" si="24"/>
        <v>2</v>
      </c>
      <c r="V681" t="s">
        <v>291</v>
      </c>
      <c r="W681">
        <v>0</v>
      </c>
      <c r="X681" s="6">
        <f t="shared" si="23"/>
        <v>680</v>
      </c>
      <c r="Y681">
        <v>680</v>
      </c>
    </row>
    <row r="682" spans="1:25" ht="72.5" x14ac:dyDescent="0.35">
      <c r="A682" t="s">
        <v>8</v>
      </c>
      <c r="B682" t="s">
        <v>30</v>
      </c>
      <c r="C682" t="s">
        <v>26</v>
      </c>
      <c r="D682" s="6" t="s">
        <v>37</v>
      </c>
      <c r="E682" s="6" t="s">
        <v>12</v>
      </c>
      <c r="F682" t="s">
        <v>38</v>
      </c>
      <c r="G682" s="6" t="s">
        <v>39</v>
      </c>
      <c r="H682" s="6" t="s">
        <v>290</v>
      </c>
      <c r="I682" s="6" t="s">
        <v>291</v>
      </c>
      <c r="J682" s="6"/>
      <c r="K682" t="s">
        <v>291</v>
      </c>
      <c r="L682" s="6" t="s">
        <v>19</v>
      </c>
      <c r="M682" s="6" t="s">
        <v>42</v>
      </c>
      <c r="N682">
        <v>0</v>
      </c>
      <c r="O682">
        <v>1</v>
      </c>
      <c r="P682" s="6">
        <v>0</v>
      </c>
      <c r="Q682">
        <v>0</v>
      </c>
      <c r="R682" s="6">
        <v>1</v>
      </c>
      <c r="S682" s="6">
        <f t="shared" si="24"/>
        <v>2</v>
      </c>
      <c r="V682" t="s">
        <v>291</v>
      </c>
      <c r="W682">
        <v>0</v>
      </c>
      <c r="X682" s="6">
        <f t="shared" si="23"/>
        <v>681</v>
      </c>
      <c r="Y682">
        <v>681</v>
      </c>
    </row>
    <row r="683" spans="1:25" x14ac:dyDescent="0.35">
      <c r="A683" t="s">
        <v>8</v>
      </c>
      <c r="B683" t="s">
        <v>30</v>
      </c>
      <c r="C683" t="s">
        <v>26</v>
      </c>
      <c r="D683" s="6" t="s">
        <v>37</v>
      </c>
      <c r="E683" s="6" t="s">
        <v>12</v>
      </c>
      <c r="F683" t="s">
        <v>38</v>
      </c>
      <c r="G683" s="6" t="s">
        <v>39</v>
      </c>
      <c r="H683" s="6" t="s">
        <v>290</v>
      </c>
      <c r="I683" s="6" t="s">
        <v>291</v>
      </c>
      <c r="J683" s="6"/>
      <c r="K683" t="s">
        <v>291</v>
      </c>
      <c r="L683" s="6" t="s">
        <v>19</v>
      </c>
      <c r="M683" s="6" t="s">
        <v>42</v>
      </c>
      <c r="N683">
        <v>0</v>
      </c>
      <c r="O683">
        <v>1</v>
      </c>
      <c r="P683" s="6">
        <v>0</v>
      </c>
      <c r="Q683">
        <v>0</v>
      </c>
      <c r="R683" s="6">
        <v>1</v>
      </c>
      <c r="S683" s="6">
        <f t="shared" si="24"/>
        <v>2</v>
      </c>
      <c r="V683" t="s">
        <v>291</v>
      </c>
      <c r="W683">
        <v>0</v>
      </c>
      <c r="X683" s="6">
        <f t="shared" si="23"/>
        <v>682</v>
      </c>
      <c r="Y683">
        <v>682</v>
      </c>
    </row>
    <row r="684" spans="1:25" ht="43.5" x14ac:dyDescent="0.35">
      <c r="A684" t="s">
        <v>8</v>
      </c>
      <c r="B684" t="s">
        <v>30</v>
      </c>
      <c r="C684" t="s">
        <v>87</v>
      </c>
      <c r="D684" s="6" t="s">
        <v>37</v>
      </c>
      <c r="E684" s="6" t="s">
        <v>12</v>
      </c>
      <c r="F684" t="s">
        <v>38</v>
      </c>
      <c r="G684" s="6" t="s">
        <v>39</v>
      </c>
      <c r="H684" s="6" t="s">
        <v>291</v>
      </c>
      <c r="I684" s="6" t="s">
        <v>291</v>
      </c>
      <c r="J684" s="6"/>
      <c r="K684" t="s">
        <v>291</v>
      </c>
      <c r="L684" s="6" t="s">
        <v>19</v>
      </c>
      <c r="M684" s="6" t="s">
        <v>42</v>
      </c>
      <c r="N684">
        <v>0</v>
      </c>
      <c r="O684">
        <v>1</v>
      </c>
      <c r="P684" s="6">
        <v>0</v>
      </c>
      <c r="Q684">
        <v>0</v>
      </c>
      <c r="R684" s="6">
        <v>1</v>
      </c>
      <c r="S684" s="6">
        <f t="shared" si="24"/>
        <v>2</v>
      </c>
      <c r="V684" t="s">
        <v>291</v>
      </c>
      <c r="W684">
        <v>0</v>
      </c>
      <c r="X684" s="6">
        <f t="shared" si="23"/>
        <v>683</v>
      </c>
      <c r="Y684">
        <v>683</v>
      </c>
    </row>
    <row r="685" spans="1:25" x14ac:dyDescent="0.35">
      <c r="A685" t="s">
        <v>8</v>
      </c>
      <c r="B685" t="s">
        <v>30</v>
      </c>
      <c r="C685" t="s">
        <v>87</v>
      </c>
      <c r="D685" s="6" t="s">
        <v>37</v>
      </c>
      <c r="E685" s="6" t="s">
        <v>12</v>
      </c>
      <c r="F685" t="s">
        <v>38</v>
      </c>
      <c r="G685" s="6" t="s">
        <v>39</v>
      </c>
      <c r="H685" s="6" t="s">
        <v>291</v>
      </c>
      <c r="I685" s="6" t="s">
        <v>291</v>
      </c>
      <c r="J685" s="6"/>
      <c r="K685" t="s">
        <v>291</v>
      </c>
      <c r="L685" t="s">
        <v>19</v>
      </c>
      <c r="M685" s="6" t="s">
        <v>42</v>
      </c>
      <c r="N685">
        <v>0</v>
      </c>
      <c r="O685">
        <v>1</v>
      </c>
      <c r="P685" s="6">
        <v>0</v>
      </c>
      <c r="Q685">
        <v>0</v>
      </c>
      <c r="R685" s="6">
        <v>1</v>
      </c>
      <c r="S685" s="6">
        <f t="shared" si="24"/>
        <v>2</v>
      </c>
      <c r="V685" t="s">
        <v>291</v>
      </c>
      <c r="W685">
        <v>0</v>
      </c>
      <c r="X685" s="6">
        <f t="shared" si="23"/>
        <v>684</v>
      </c>
      <c r="Y685">
        <v>684</v>
      </c>
    </row>
    <row r="686" spans="1:25" ht="58" x14ac:dyDescent="0.35">
      <c r="A686" t="s">
        <v>8</v>
      </c>
      <c r="B686" t="s">
        <v>30</v>
      </c>
      <c r="C686" t="s">
        <v>87</v>
      </c>
      <c r="D686" t="s">
        <v>37</v>
      </c>
      <c r="E686" s="6" t="s">
        <v>12</v>
      </c>
      <c r="F686" t="s">
        <v>38</v>
      </c>
      <c r="G686" s="6" t="s">
        <v>39</v>
      </c>
      <c r="H686" s="6" t="s">
        <v>291</v>
      </c>
      <c r="I686" s="6" t="s">
        <v>291</v>
      </c>
      <c r="J686" s="6"/>
      <c r="K686" t="s">
        <v>291</v>
      </c>
      <c r="L686" s="6" t="s">
        <v>19</v>
      </c>
      <c r="M686" s="6" t="s">
        <v>42</v>
      </c>
      <c r="N686">
        <v>0</v>
      </c>
      <c r="O686">
        <v>1</v>
      </c>
      <c r="P686" s="6">
        <v>0</v>
      </c>
      <c r="Q686">
        <v>0</v>
      </c>
      <c r="R686" s="6">
        <v>1</v>
      </c>
      <c r="S686" s="6">
        <f t="shared" si="24"/>
        <v>2</v>
      </c>
      <c r="V686" t="s">
        <v>291</v>
      </c>
      <c r="W686">
        <v>0</v>
      </c>
      <c r="X686" s="6">
        <f t="shared" si="23"/>
        <v>685</v>
      </c>
      <c r="Y686">
        <v>685</v>
      </c>
    </row>
    <row r="687" spans="1:25" x14ac:dyDescent="0.35">
      <c r="A687" t="s">
        <v>8</v>
      </c>
      <c r="B687" t="s">
        <v>9</v>
      </c>
      <c r="C687" t="s">
        <v>36</v>
      </c>
      <c r="D687" s="6" t="s">
        <v>11</v>
      </c>
      <c r="E687" t="s">
        <v>12</v>
      </c>
      <c r="F687" t="s">
        <v>13</v>
      </c>
      <c r="G687" s="6" t="s">
        <v>14</v>
      </c>
      <c r="H687" s="6" t="s">
        <v>292</v>
      </c>
      <c r="I687" s="6" t="s">
        <v>291</v>
      </c>
      <c r="J687" s="6"/>
      <c r="K687" t="s">
        <v>291</v>
      </c>
      <c r="L687" s="6" t="s">
        <v>19</v>
      </c>
      <c r="M687" s="6" t="s">
        <v>42</v>
      </c>
      <c r="N687">
        <v>0</v>
      </c>
      <c r="O687">
        <v>1</v>
      </c>
      <c r="P687" s="6">
        <v>0</v>
      </c>
      <c r="Q687">
        <v>0</v>
      </c>
      <c r="R687" s="6">
        <v>1</v>
      </c>
      <c r="S687" s="6">
        <f t="shared" si="24"/>
        <v>2</v>
      </c>
      <c r="V687" t="s">
        <v>291</v>
      </c>
      <c r="W687">
        <v>0</v>
      </c>
      <c r="X687" s="6">
        <f t="shared" si="23"/>
        <v>686</v>
      </c>
      <c r="Y687">
        <v>686</v>
      </c>
    </row>
    <row r="688" spans="1:25" x14ac:dyDescent="0.35">
      <c r="A688" t="s">
        <v>8</v>
      </c>
      <c r="B688" t="s">
        <v>9</v>
      </c>
      <c r="C688" t="s">
        <v>36</v>
      </c>
      <c r="D688" s="6" t="s">
        <v>11</v>
      </c>
      <c r="E688" t="s">
        <v>12</v>
      </c>
      <c r="F688" t="s">
        <v>13</v>
      </c>
      <c r="G688" s="6" t="s">
        <v>14</v>
      </c>
      <c r="H688" t="s">
        <v>292</v>
      </c>
      <c r="I688" t="s">
        <v>291</v>
      </c>
      <c r="J688" s="6"/>
      <c r="K688" t="s">
        <v>291</v>
      </c>
      <c r="L688" t="s">
        <v>19</v>
      </c>
      <c r="M688" t="s">
        <v>42</v>
      </c>
      <c r="N688">
        <v>0</v>
      </c>
      <c r="O688">
        <v>1</v>
      </c>
      <c r="P688" s="6">
        <v>0</v>
      </c>
      <c r="Q688">
        <v>0</v>
      </c>
      <c r="R688" s="6">
        <v>1</v>
      </c>
      <c r="S688" s="6">
        <f t="shared" si="24"/>
        <v>2</v>
      </c>
      <c r="V688" t="s">
        <v>291</v>
      </c>
      <c r="W688">
        <v>0</v>
      </c>
      <c r="X688" s="6">
        <f t="shared" si="23"/>
        <v>687</v>
      </c>
      <c r="Y688">
        <v>687</v>
      </c>
    </row>
    <row r="689" spans="1:25" x14ac:dyDescent="0.35">
      <c r="A689" t="s">
        <v>8</v>
      </c>
      <c r="B689" t="s">
        <v>9</v>
      </c>
      <c r="C689" t="s">
        <v>36</v>
      </c>
      <c r="D689" s="6" t="s">
        <v>11</v>
      </c>
      <c r="E689" t="s">
        <v>12</v>
      </c>
      <c r="F689" t="s">
        <v>13</v>
      </c>
      <c r="G689" s="6" t="s">
        <v>14</v>
      </c>
      <c r="H689" t="s">
        <v>292</v>
      </c>
      <c r="I689" t="s">
        <v>291</v>
      </c>
      <c r="J689" s="6"/>
      <c r="K689" t="s">
        <v>291</v>
      </c>
      <c r="L689" t="s">
        <v>19</v>
      </c>
      <c r="M689" t="s">
        <v>42</v>
      </c>
      <c r="N689">
        <v>0</v>
      </c>
      <c r="O689">
        <v>1</v>
      </c>
      <c r="P689" s="6">
        <v>0</v>
      </c>
      <c r="Q689">
        <v>0</v>
      </c>
      <c r="R689" s="6">
        <v>1</v>
      </c>
      <c r="S689" s="6">
        <f t="shared" si="24"/>
        <v>2</v>
      </c>
      <c r="V689" t="s">
        <v>291</v>
      </c>
      <c r="W689">
        <v>0</v>
      </c>
      <c r="X689" s="6">
        <f t="shared" si="23"/>
        <v>688</v>
      </c>
      <c r="Y689">
        <v>688</v>
      </c>
    </row>
    <row r="690" spans="1:25" x14ac:dyDescent="0.35">
      <c r="A690" t="s">
        <v>8</v>
      </c>
      <c r="B690" t="s">
        <v>9</v>
      </c>
      <c r="C690" t="s">
        <v>48</v>
      </c>
      <c r="D690" t="s">
        <v>90</v>
      </c>
      <c r="E690" t="s">
        <v>12</v>
      </c>
      <c r="F690" t="s">
        <v>13</v>
      </c>
      <c r="G690" s="6" t="s">
        <v>14</v>
      </c>
      <c r="H690" t="s">
        <v>293</v>
      </c>
      <c r="I690" t="s">
        <v>294</v>
      </c>
      <c r="J690" s="6"/>
      <c r="K690" t="s">
        <v>294</v>
      </c>
      <c r="L690" t="s">
        <v>19</v>
      </c>
      <c r="M690" t="s">
        <v>42</v>
      </c>
      <c r="N690">
        <v>0</v>
      </c>
      <c r="O690">
        <v>1</v>
      </c>
      <c r="P690">
        <v>0</v>
      </c>
      <c r="Q690">
        <v>0</v>
      </c>
      <c r="R690" s="6">
        <v>1</v>
      </c>
      <c r="S690" s="6">
        <f t="shared" si="24"/>
        <v>2</v>
      </c>
      <c r="V690" t="s">
        <v>960</v>
      </c>
      <c r="W690">
        <v>0</v>
      </c>
      <c r="X690" s="6">
        <f t="shared" si="23"/>
        <v>689</v>
      </c>
      <c r="Y690">
        <v>689</v>
      </c>
    </row>
    <row r="691" spans="1:25" s="6" customFormat="1" x14ac:dyDescent="0.35">
      <c r="A691" s="6" t="s">
        <v>8</v>
      </c>
      <c r="B691" s="6" t="s">
        <v>30</v>
      </c>
      <c r="C691" s="6" t="s">
        <v>87</v>
      </c>
      <c r="D691" s="6" t="s">
        <v>37</v>
      </c>
      <c r="E691" s="6" t="s">
        <v>12</v>
      </c>
      <c r="F691" s="6" t="s">
        <v>38</v>
      </c>
      <c r="G691" s="6" t="s">
        <v>39</v>
      </c>
      <c r="H691" s="6" t="s">
        <v>193</v>
      </c>
      <c r="I691" s="6" t="s">
        <v>28</v>
      </c>
      <c r="K691" s="6" t="s">
        <v>28</v>
      </c>
      <c r="L691" s="6" t="s">
        <v>19</v>
      </c>
      <c r="M691" s="6" t="s">
        <v>17</v>
      </c>
      <c r="N691" s="6">
        <v>0</v>
      </c>
      <c r="O691" s="6">
        <v>1</v>
      </c>
      <c r="P691" s="6">
        <v>0</v>
      </c>
      <c r="Q691" s="6">
        <v>1</v>
      </c>
      <c r="R691" s="6">
        <v>1</v>
      </c>
      <c r="S691" s="6">
        <f t="shared" si="24"/>
        <v>3</v>
      </c>
      <c r="V691" s="6" t="s">
        <v>28</v>
      </c>
      <c r="W691" s="6">
        <v>0</v>
      </c>
      <c r="X691" s="6">
        <f t="shared" si="23"/>
        <v>690</v>
      </c>
      <c r="Y691" s="6">
        <v>690</v>
      </c>
    </row>
    <row r="692" spans="1:25" x14ac:dyDescent="0.35">
      <c r="A692" t="s">
        <v>8</v>
      </c>
      <c r="B692" t="s">
        <v>30</v>
      </c>
      <c r="C692" t="s">
        <v>87</v>
      </c>
      <c r="D692" t="s">
        <v>37</v>
      </c>
      <c r="E692" s="6" t="s">
        <v>12</v>
      </c>
      <c r="F692" t="s">
        <v>38</v>
      </c>
      <c r="G692" s="6" t="s">
        <v>39</v>
      </c>
      <c r="H692" t="s">
        <v>193</v>
      </c>
      <c r="I692" t="s">
        <v>1066</v>
      </c>
      <c r="J692" s="6"/>
      <c r="K692" t="s">
        <v>28</v>
      </c>
      <c r="L692" t="s">
        <v>19</v>
      </c>
      <c r="M692" t="s">
        <v>17</v>
      </c>
      <c r="N692">
        <v>0</v>
      </c>
      <c r="O692">
        <v>1</v>
      </c>
      <c r="P692">
        <v>0</v>
      </c>
      <c r="Q692">
        <v>1</v>
      </c>
      <c r="R692" s="6">
        <v>1</v>
      </c>
      <c r="S692" s="6">
        <f t="shared" ref="S692:S723" si="25">SUM(N692:R692)</f>
        <v>3</v>
      </c>
      <c r="V692" t="s">
        <v>28</v>
      </c>
      <c r="W692">
        <v>0</v>
      </c>
      <c r="X692" s="6">
        <f t="shared" si="23"/>
        <v>691</v>
      </c>
      <c r="Y692">
        <v>691</v>
      </c>
    </row>
    <row r="693" spans="1:25" x14ac:dyDescent="0.35">
      <c r="A693" t="s">
        <v>8</v>
      </c>
      <c r="B693" t="s">
        <v>9</v>
      </c>
      <c r="C693" t="s">
        <v>44</v>
      </c>
      <c r="D693" t="s">
        <v>23</v>
      </c>
      <c r="E693" t="s">
        <v>19</v>
      </c>
      <c r="F693" t="s">
        <v>19</v>
      </c>
      <c r="G693" s="6" t="s">
        <v>19</v>
      </c>
      <c r="H693" t="s">
        <v>295</v>
      </c>
      <c r="I693" t="s">
        <v>296</v>
      </c>
      <c r="J693" s="6"/>
      <c r="K693" t="s">
        <v>296</v>
      </c>
      <c r="L693" t="s">
        <v>19</v>
      </c>
      <c r="M693" t="s">
        <v>42</v>
      </c>
      <c r="N693">
        <v>0</v>
      </c>
      <c r="O693">
        <v>1</v>
      </c>
      <c r="P693">
        <v>1</v>
      </c>
      <c r="Q693">
        <v>0</v>
      </c>
      <c r="R693" s="6">
        <v>1</v>
      </c>
      <c r="S693" s="6">
        <f t="shared" si="25"/>
        <v>3</v>
      </c>
      <c r="V693" t="s">
        <v>296</v>
      </c>
      <c r="W693">
        <v>0</v>
      </c>
      <c r="X693" s="6">
        <f t="shared" si="23"/>
        <v>692</v>
      </c>
      <c r="Y693">
        <v>692</v>
      </c>
    </row>
    <row r="694" spans="1:25" x14ac:dyDescent="0.35">
      <c r="A694" t="s">
        <v>8</v>
      </c>
      <c r="B694" t="s">
        <v>30</v>
      </c>
      <c r="C694" t="s">
        <v>44</v>
      </c>
      <c r="D694" t="s">
        <v>45</v>
      </c>
      <c r="E694" t="s">
        <v>12</v>
      </c>
      <c r="F694" t="s">
        <v>13</v>
      </c>
      <c r="G694" s="6" t="s">
        <v>14</v>
      </c>
      <c r="H694" t="s">
        <v>297</v>
      </c>
      <c r="I694" t="s">
        <v>297</v>
      </c>
      <c r="J694" s="6"/>
      <c r="K694" t="s">
        <v>296</v>
      </c>
      <c r="L694" t="s">
        <v>19</v>
      </c>
      <c r="M694" t="s">
        <v>42</v>
      </c>
      <c r="N694">
        <v>0</v>
      </c>
      <c r="O694">
        <v>1</v>
      </c>
      <c r="P694">
        <v>1</v>
      </c>
      <c r="Q694">
        <v>0</v>
      </c>
      <c r="R694" s="6">
        <v>1</v>
      </c>
      <c r="S694" s="6">
        <f t="shared" si="25"/>
        <v>3</v>
      </c>
      <c r="V694" t="s">
        <v>296</v>
      </c>
      <c r="W694">
        <v>0</v>
      </c>
      <c r="X694" s="6">
        <f t="shared" si="23"/>
        <v>693</v>
      </c>
      <c r="Y694">
        <v>693</v>
      </c>
    </row>
    <row r="695" spans="1:25" x14ac:dyDescent="0.35">
      <c r="A695" t="s">
        <v>8</v>
      </c>
      <c r="B695" t="s">
        <v>30</v>
      </c>
      <c r="C695" t="s">
        <v>44</v>
      </c>
      <c r="D695" s="1" t="s">
        <v>52</v>
      </c>
      <c r="E695" s="6" t="s">
        <v>2453</v>
      </c>
      <c r="F695" s="6" t="s">
        <v>19</v>
      </c>
      <c r="G695" s="6" t="s">
        <v>14</v>
      </c>
      <c r="H695" t="s">
        <v>298</v>
      </c>
      <c r="I695" t="s">
        <v>296</v>
      </c>
      <c r="J695" s="6"/>
      <c r="K695" t="s">
        <v>296</v>
      </c>
      <c r="L695" t="s">
        <v>19</v>
      </c>
      <c r="M695" t="s">
        <v>42</v>
      </c>
      <c r="N695">
        <v>0</v>
      </c>
      <c r="O695">
        <v>1</v>
      </c>
      <c r="P695">
        <v>1</v>
      </c>
      <c r="Q695">
        <v>0</v>
      </c>
      <c r="R695" s="6">
        <v>1</v>
      </c>
      <c r="S695" s="6">
        <f t="shared" si="25"/>
        <v>3</v>
      </c>
      <c r="V695" t="s">
        <v>296</v>
      </c>
      <c r="W695">
        <v>0</v>
      </c>
      <c r="X695" s="6">
        <f t="shared" si="23"/>
        <v>694</v>
      </c>
      <c r="Y695">
        <v>694</v>
      </c>
    </row>
    <row r="696" spans="1:25" x14ac:dyDescent="0.35">
      <c r="A696" t="s">
        <v>8</v>
      </c>
      <c r="B696" t="s">
        <v>30</v>
      </c>
      <c r="C696" t="s">
        <v>26</v>
      </c>
      <c r="D696" s="1" t="s">
        <v>52</v>
      </c>
      <c r="E696" s="6" t="s">
        <v>2453</v>
      </c>
      <c r="F696" s="6" t="s">
        <v>19</v>
      </c>
      <c r="G696" s="6" t="s">
        <v>14</v>
      </c>
      <c r="H696" t="s">
        <v>299</v>
      </c>
      <c r="I696" t="s">
        <v>296</v>
      </c>
      <c r="J696" s="6"/>
      <c r="K696" t="s">
        <v>296</v>
      </c>
      <c r="L696" t="s">
        <v>19</v>
      </c>
      <c r="M696" t="s">
        <v>42</v>
      </c>
      <c r="N696">
        <v>0</v>
      </c>
      <c r="O696">
        <v>1</v>
      </c>
      <c r="P696">
        <v>1</v>
      </c>
      <c r="Q696">
        <v>0</v>
      </c>
      <c r="R696" s="6">
        <v>1</v>
      </c>
      <c r="S696" s="6">
        <f t="shared" si="25"/>
        <v>3</v>
      </c>
      <c r="V696" t="s">
        <v>296</v>
      </c>
      <c r="W696">
        <v>0</v>
      </c>
      <c r="X696" s="6">
        <f t="shared" si="23"/>
        <v>695</v>
      </c>
      <c r="Y696">
        <v>695</v>
      </c>
    </row>
    <row r="697" spans="1:25" x14ac:dyDescent="0.35">
      <c r="A697" t="s">
        <v>8</v>
      </c>
      <c r="B697" t="s">
        <v>30</v>
      </c>
      <c r="C697" t="s">
        <v>26</v>
      </c>
      <c r="D697" t="s">
        <v>142</v>
      </c>
      <c r="E697" t="s">
        <v>12</v>
      </c>
      <c r="F697" t="s">
        <v>38</v>
      </c>
      <c r="G697" s="6" t="s">
        <v>39</v>
      </c>
      <c r="H697" t="s">
        <v>299</v>
      </c>
      <c r="I697" t="s">
        <v>296</v>
      </c>
      <c r="J697" s="6"/>
      <c r="K697" t="s">
        <v>296</v>
      </c>
      <c r="L697" t="s">
        <v>19</v>
      </c>
      <c r="M697" t="s">
        <v>42</v>
      </c>
      <c r="N697">
        <v>0</v>
      </c>
      <c r="O697">
        <v>1</v>
      </c>
      <c r="P697">
        <v>1</v>
      </c>
      <c r="Q697">
        <v>0</v>
      </c>
      <c r="R697" s="6">
        <v>1</v>
      </c>
      <c r="S697" s="6">
        <f t="shared" si="25"/>
        <v>3</v>
      </c>
      <c r="V697" t="s">
        <v>296</v>
      </c>
      <c r="W697">
        <v>0</v>
      </c>
      <c r="X697" s="6">
        <f t="shared" si="23"/>
        <v>696</v>
      </c>
      <c r="Y697">
        <v>696</v>
      </c>
    </row>
    <row r="698" spans="1:25" x14ac:dyDescent="0.35">
      <c r="A698" t="s">
        <v>8</v>
      </c>
      <c r="B698" t="s">
        <v>9</v>
      </c>
      <c r="C698" t="s">
        <v>44</v>
      </c>
      <c r="D698" t="s">
        <v>90</v>
      </c>
      <c r="E698" t="s">
        <v>12</v>
      </c>
      <c r="F698" t="s">
        <v>13</v>
      </c>
      <c r="G698" s="6" t="s">
        <v>14</v>
      </c>
      <c r="H698" t="s">
        <v>300</v>
      </c>
      <c r="I698" t="s">
        <v>296</v>
      </c>
      <c r="J698" s="6"/>
      <c r="K698" t="s">
        <v>296</v>
      </c>
      <c r="L698" t="s">
        <v>19</v>
      </c>
      <c r="M698" t="s">
        <v>42</v>
      </c>
      <c r="N698">
        <v>0</v>
      </c>
      <c r="O698">
        <v>1</v>
      </c>
      <c r="P698">
        <v>1</v>
      </c>
      <c r="Q698">
        <v>0</v>
      </c>
      <c r="R698" s="6">
        <v>1</v>
      </c>
      <c r="S698" s="6">
        <f t="shared" si="25"/>
        <v>3</v>
      </c>
      <c r="V698" t="s">
        <v>296</v>
      </c>
      <c r="W698">
        <v>0</v>
      </c>
      <c r="X698" s="6">
        <f t="shared" si="23"/>
        <v>697</v>
      </c>
      <c r="Y698">
        <v>697</v>
      </c>
    </row>
    <row r="699" spans="1:25" x14ac:dyDescent="0.35">
      <c r="A699" t="s">
        <v>8</v>
      </c>
      <c r="B699" t="s">
        <v>30</v>
      </c>
      <c r="C699" t="s">
        <v>44</v>
      </c>
      <c r="D699" t="s">
        <v>142</v>
      </c>
      <c r="E699" t="s">
        <v>12</v>
      </c>
      <c r="F699" t="s">
        <v>38</v>
      </c>
      <c r="G699" s="6" t="s">
        <v>39</v>
      </c>
      <c r="H699" t="s">
        <v>301</v>
      </c>
      <c r="I699" t="s">
        <v>301</v>
      </c>
      <c r="J699" s="6"/>
      <c r="K699" t="s">
        <v>296</v>
      </c>
      <c r="L699" t="s">
        <v>19</v>
      </c>
      <c r="M699" t="s">
        <v>42</v>
      </c>
      <c r="N699">
        <v>0</v>
      </c>
      <c r="O699">
        <v>1</v>
      </c>
      <c r="P699">
        <v>0</v>
      </c>
      <c r="Q699">
        <v>0</v>
      </c>
      <c r="R699" s="6">
        <v>1</v>
      </c>
      <c r="S699" s="6">
        <f t="shared" si="25"/>
        <v>2</v>
      </c>
      <c r="V699" t="s">
        <v>296</v>
      </c>
      <c r="W699">
        <v>0</v>
      </c>
      <c r="X699" s="6">
        <f t="shared" si="23"/>
        <v>698</v>
      </c>
      <c r="Y699">
        <v>698</v>
      </c>
    </row>
    <row r="700" spans="1:25" x14ac:dyDescent="0.35">
      <c r="A700" t="s">
        <v>8</v>
      </c>
      <c r="B700" t="s">
        <v>30</v>
      </c>
      <c r="C700" t="s">
        <v>26</v>
      </c>
      <c r="D700" t="s">
        <v>61</v>
      </c>
      <c r="E700" t="s">
        <v>12</v>
      </c>
      <c r="F700" t="s">
        <v>34</v>
      </c>
      <c r="G700" s="6" t="s">
        <v>14</v>
      </c>
      <c r="H700" t="s">
        <v>302</v>
      </c>
      <c r="I700" t="s">
        <v>79</v>
      </c>
      <c r="J700" s="6"/>
      <c r="K700" t="s">
        <v>79</v>
      </c>
      <c r="L700" t="s">
        <v>19</v>
      </c>
      <c r="M700" t="s">
        <v>42</v>
      </c>
      <c r="N700">
        <v>0</v>
      </c>
      <c r="O700">
        <v>1</v>
      </c>
      <c r="P700">
        <v>0</v>
      </c>
      <c r="Q700">
        <v>0</v>
      </c>
      <c r="R700" s="6">
        <v>1</v>
      </c>
      <c r="S700" s="6">
        <f t="shared" si="25"/>
        <v>2</v>
      </c>
      <c r="V700" t="s">
        <v>990</v>
      </c>
      <c r="W700">
        <v>0</v>
      </c>
      <c r="X700" s="6">
        <f t="shared" si="23"/>
        <v>699</v>
      </c>
      <c r="Y700">
        <v>699</v>
      </c>
    </row>
    <row r="701" spans="1:25" x14ac:dyDescent="0.35">
      <c r="A701" t="s">
        <v>8</v>
      </c>
      <c r="B701" t="s">
        <v>9</v>
      </c>
      <c r="C701" t="s">
        <v>75</v>
      </c>
      <c r="D701" t="s">
        <v>86</v>
      </c>
      <c r="E701" t="s">
        <v>12</v>
      </c>
      <c r="F701" t="s">
        <v>34</v>
      </c>
      <c r="G701" s="6" t="s">
        <v>14</v>
      </c>
      <c r="H701" t="s">
        <v>303</v>
      </c>
      <c r="I701" t="s">
        <v>360</v>
      </c>
      <c r="J701" s="6"/>
      <c r="K701" t="s">
        <v>81</v>
      </c>
      <c r="L701" t="s">
        <v>19</v>
      </c>
      <c r="M701" t="s">
        <v>17</v>
      </c>
      <c r="N701">
        <v>1</v>
      </c>
      <c r="O701">
        <v>0</v>
      </c>
      <c r="P701">
        <v>0</v>
      </c>
      <c r="Q701">
        <v>0</v>
      </c>
      <c r="R701" s="6">
        <v>1</v>
      </c>
      <c r="S701" s="6">
        <f t="shared" si="25"/>
        <v>2</v>
      </c>
      <c r="V701" t="s">
        <v>81</v>
      </c>
      <c r="W701">
        <v>0</v>
      </c>
      <c r="X701" s="6">
        <f t="shared" si="23"/>
        <v>700</v>
      </c>
      <c r="Y701">
        <v>700</v>
      </c>
    </row>
    <row r="702" spans="1:25" x14ac:dyDescent="0.35">
      <c r="A702" t="s">
        <v>8</v>
      </c>
      <c r="B702" t="s">
        <v>30</v>
      </c>
      <c r="C702" t="s">
        <v>44</v>
      </c>
      <c r="D702" s="1" t="s">
        <v>52</v>
      </c>
      <c r="E702" s="6" t="s">
        <v>2453</v>
      </c>
      <c r="F702" s="6" t="s">
        <v>19</v>
      </c>
      <c r="G702" s="6" t="s">
        <v>14</v>
      </c>
      <c r="H702" t="s">
        <v>304</v>
      </c>
      <c r="I702" t="s">
        <v>305</v>
      </c>
      <c r="J702" s="6"/>
      <c r="K702" t="s">
        <v>190</v>
      </c>
      <c r="L702" t="s">
        <v>19</v>
      </c>
      <c r="M702" t="s">
        <v>42</v>
      </c>
      <c r="N702">
        <v>0</v>
      </c>
      <c r="O702">
        <v>1</v>
      </c>
      <c r="P702">
        <v>0</v>
      </c>
      <c r="Q702">
        <v>0</v>
      </c>
      <c r="R702" s="6">
        <v>1</v>
      </c>
      <c r="S702" s="6">
        <f t="shared" si="25"/>
        <v>2</v>
      </c>
      <c r="V702" t="s">
        <v>190</v>
      </c>
      <c r="W702">
        <v>0</v>
      </c>
      <c r="X702" s="6">
        <f t="shared" si="23"/>
        <v>701</v>
      </c>
      <c r="Y702">
        <v>701</v>
      </c>
    </row>
    <row r="703" spans="1:25" x14ac:dyDescent="0.35">
      <c r="A703" t="s">
        <v>8</v>
      </c>
      <c r="B703" t="s">
        <v>9</v>
      </c>
      <c r="C703" t="s">
        <v>10</v>
      </c>
      <c r="D703" t="s">
        <v>23</v>
      </c>
      <c r="E703" t="s">
        <v>19</v>
      </c>
      <c r="F703" t="s">
        <v>19</v>
      </c>
      <c r="G703" s="6" t="s">
        <v>19</v>
      </c>
      <c r="H703" t="s">
        <v>306</v>
      </c>
      <c r="I703" s="6" t="s">
        <v>1210</v>
      </c>
      <c r="J703" s="6"/>
      <c r="K703" t="s">
        <v>55</v>
      </c>
      <c r="L703" t="s">
        <v>19</v>
      </c>
      <c r="M703" t="s">
        <v>17</v>
      </c>
      <c r="N703" s="6">
        <v>1</v>
      </c>
      <c r="O703" s="6">
        <v>1</v>
      </c>
      <c r="P703" s="6">
        <v>0</v>
      </c>
      <c r="Q703" s="6">
        <v>1</v>
      </c>
      <c r="R703" s="6">
        <v>1</v>
      </c>
      <c r="S703" s="6">
        <f t="shared" si="25"/>
        <v>4</v>
      </c>
      <c r="V703" t="s">
        <v>959</v>
      </c>
      <c r="W703">
        <v>0</v>
      </c>
      <c r="X703" s="6">
        <f t="shared" si="23"/>
        <v>702</v>
      </c>
      <c r="Y703">
        <v>702</v>
      </c>
    </row>
    <row r="704" spans="1:25" x14ac:dyDescent="0.35">
      <c r="A704" t="s">
        <v>8</v>
      </c>
      <c r="B704" t="s">
        <v>30</v>
      </c>
      <c r="C704" t="s">
        <v>44</v>
      </c>
      <c r="D704" s="1" t="s">
        <v>52</v>
      </c>
      <c r="E704" s="6" t="s">
        <v>2453</v>
      </c>
      <c r="F704" s="6" t="s">
        <v>19</v>
      </c>
      <c r="G704" s="6" t="s">
        <v>14</v>
      </c>
      <c r="H704" t="s">
        <v>307</v>
      </c>
      <c r="I704" s="6" t="s">
        <v>1210</v>
      </c>
      <c r="J704" s="6"/>
      <c r="K704" t="s">
        <v>55</v>
      </c>
      <c r="L704" t="s">
        <v>19</v>
      </c>
      <c r="M704" t="s">
        <v>17</v>
      </c>
      <c r="N704" s="6">
        <v>1</v>
      </c>
      <c r="O704" s="6">
        <v>1</v>
      </c>
      <c r="P704" s="6">
        <v>0</v>
      </c>
      <c r="Q704" s="6">
        <v>1</v>
      </c>
      <c r="R704" s="6">
        <v>1</v>
      </c>
      <c r="S704" s="6">
        <f t="shared" si="25"/>
        <v>4</v>
      </c>
      <c r="V704" t="s">
        <v>959</v>
      </c>
      <c r="W704">
        <v>0</v>
      </c>
      <c r="X704" s="6">
        <f t="shared" si="23"/>
        <v>703</v>
      </c>
      <c r="Y704">
        <v>703</v>
      </c>
    </row>
    <row r="705" spans="1:25" x14ac:dyDescent="0.35">
      <c r="A705" t="s">
        <v>8</v>
      </c>
      <c r="B705" t="s">
        <v>9</v>
      </c>
      <c r="C705" t="s">
        <v>44</v>
      </c>
      <c r="D705" t="s">
        <v>18</v>
      </c>
      <c r="E705" t="s">
        <v>19</v>
      </c>
      <c r="F705" t="s">
        <v>19</v>
      </c>
      <c r="G705" s="6" t="s">
        <v>19</v>
      </c>
      <c r="H705" t="s">
        <v>55</v>
      </c>
      <c r="I705" s="6" t="s">
        <v>1210</v>
      </c>
      <c r="J705" s="6"/>
      <c r="K705" t="s">
        <v>55</v>
      </c>
      <c r="L705" t="s">
        <v>19</v>
      </c>
      <c r="M705" t="s">
        <v>17</v>
      </c>
      <c r="N705" s="6">
        <v>1</v>
      </c>
      <c r="O705" s="6">
        <v>1</v>
      </c>
      <c r="P705" s="6">
        <v>0</v>
      </c>
      <c r="Q705" s="6">
        <v>1</v>
      </c>
      <c r="R705" s="6">
        <v>1</v>
      </c>
      <c r="S705" s="6">
        <f t="shared" si="25"/>
        <v>4</v>
      </c>
      <c r="V705" t="s">
        <v>959</v>
      </c>
      <c r="W705">
        <v>0</v>
      </c>
      <c r="X705" s="6">
        <f t="shared" si="23"/>
        <v>704</v>
      </c>
      <c r="Y705">
        <v>704</v>
      </c>
    </row>
    <row r="706" spans="1:25" x14ac:dyDescent="0.35">
      <c r="A706" t="s">
        <v>8</v>
      </c>
      <c r="B706" t="s">
        <v>30</v>
      </c>
      <c r="C706" t="s">
        <v>10</v>
      </c>
      <c r="D706" t="s">
        <v>142</v>
      </c>
      <c r="E706" t="s">
        <v>12</v>
      </c>
      <c r="F706" t="s">
        <v>38</v>
      </c>
      <c r="G706" s="6" t="s">
        <v>39</v>
      </c>
      <c r="H706" t="s">
        <v>308</v>
      </c>
      <c r="I706" t="s">
        <v>308</v>
      </c>
      <c r="J706" s="6"/>
      <c r="K706" t="s">
        <v>308</v>
      </c>
      <c r="L706" t="s">
        <v>19</v>
      </c>
      <c r="M706" t="s">
        <v>42</v>
      </c>
      <c r="N706">
        <v>0</v>
      </c>
      <c r="O706">
        <v>1</v>
      </c>
      <c r="P706">
        <v>0</v>
      </c>
      <c r="Q706">
        <v>0</v>
      </c>
      <c r="R706" s="6">
        <v>1</v>
      </c>
      <c r="S706" s="6">
        <f t="shared" si="25"/>
        <v>2</v>
      </c>
      <c r="V706" t="s">
        <v>308</v>
      </c>
      <c r="W706">
        <v>0</v>
      </c>
      <c r="X706" s="6">
        <f t="shared" si="23"/>
        <v>705</v>
      </c>
      <c r="Y706">
        <v>705</v>
      </c>
    </row>
    <row r="707" spans="1:25" x14ac:dyDescent="0.35">
      <c r="A707" t="s">
        <v>8</v>
      </c>
      <c r="B707" t="s">
        <v>30</v>
      </c>
      <c r="C707" t="s">
        <v>10</v>
      </c>
      <c r="D707" t="s">
        <v>33</v>
      </c>
      <c r="E707" t="s">
        <v>12</v>
      </c>
      <c r="F707" t="s">
        <v>34</v>
      </c>
      <c r="G707" s="6" t="s">
        <v>14</v>
      </c>
      <c r="H707" t="s">
        <v>308</v>
      </c>
      <c r="I707" t="s">
        <v>308</v>
      </c>
      <c r="J707" s="6"/>
      <c r="K707" t="s">
        <v>308</v>
      </c>
      <c r="L707" t="s">
        <v>19</v>
      </c>
      <c r="M707" t="s">
        <v>42</v>
      </c>
      <c r="N707">
        <v>0</v>
      </c>
      <c r="O707">
        <v>1</v>
      </c>
      <c r="P707">
        <v>0</v>
      </c>
      <c r="Q707">
        <v>0</v>
      </c>
      <c r="R707" s="6">
        <v>1</v>
      </c>
      <c r="S707" s="6">
        <f t="shared" si="25"/>
        <v>2</v>
      </c>
      <c r="V707" t="s">
        <v>308</v>
      </c>
      <c r="W707">
        <v>0</v>
      </c>
      <c r="X707" s="6">
        <f t="shared" ref="X707:X770" si="26">1+X706</f>
        <v>706</v>
      </c>
      <c r="Y707">
        <v>706</v>
      </c>
    </row>
    <row r="708" spans="1:25" x14ac:dyDescent="0.35">
      <c r="A708" t="s">
        <v>8</v>
      </c>
      <c r="B708" t="s">
        <v>30</v>
      </c>
      <c r="C708" t="s">
        <v>87</v>
      </c>
      <c r="D708" t="s">
        <v>45</v>
      </c>
      <c r="E708" t="s">
        <v>12</v>
      </c>
      <c r="F708" t="s">
        <v>13</v>
      </c>
      <c r="G708" s="6" t="s">
        <v>14</v>
      </c>
      <c r="H708" t="s">
        <v>186</v>
      </c>
      <c r="I708" t="s">
        <v>247</v>
      </c>
      <c r="J708" s="6"/>
      <c r="K708" t="s">
        <v>247</v>
      </c>
      <c r="L708" t="s">
        <v>19</v>
      </c>
      <c r="M708" t="s">
        <v>17</v>
      </c>
      <c r="N708">
        <v>1</v>
      </c>
      <c r="O708">
        <v>0</v>
      </c>
      <c r="P708">
        <v>0</v>
      </c>
      <c r="Q708">
        <v>0</v>
      </c>
      <c r="R708" s="6">
        <v>1</v>
      </c>
      <c r="S708" s="6">
        <f t="shared" si="25"/>
        <v>2</v>
      </c>
      <c r="V708" t="s">
        <v>588</v>
      </c>
      <c r="W708">
        <v>0</v>
      </c>
      <c r="X708" s="6">
        <f t="shared" si="26"/>
        <v>707</v>
      </c>
      <c r="Y708">
        <v>707</v>
      </c>
    </row>
    <row r="709" spans="1:25" x14ac:dyDescent="0.35">
      <c r="A709" t="s">
        <v>8</v>
      </c>
      <c r="B709" t="s">
        <v>30</v>
      </c>
      <c r="C709" t="s">
        <v>10</v>
      </c>
      <c r="D709" t="s">
        <v>45</v>
      </c>
      <c r="E709" t="s">
        <v>12</v>
      </c>
      <c r="F709" t="s">
        <v>13</v>
      </c>
      <c r="G709" s="6" t="s">
        <v>14</v>
      </c>
      <c r="H709" t="s">
        <v>309</v>
      </c>
      <c r="I709" s="6" t="s">
        <v>702</v>
      </c>
      <c r="J709" s="6" t="s">
        <v>702</v>
      </c>
      <c r="K709" t="s">
        <v>310</v>
      </c>
      <c r="L709" t="s">
        <v>19</v>
      </c>
      <c r="M709" t="s">
        <v>17</v>
      </c>
      <c r="N709">
        <v>1</v>
      </c>
      <c r="O709">
        <v>0</v>
      </c>
      <c r="P709">
        <v>0</v>
      </c>
      <c r="Q709">
        <v>0</v>
      </c>
      <c r="R709" s="6">
        <v>1</v>
      </c>
      <c r="S709" s="6">
        <f t="shared" si="25"/>
        <v>2</v>
      </c>
      <c r="V709" t="s">
        <v>969</v>
      </c>
      <c r="W709">
        <v>0</v>
      </c>
      <c r="X709" s="6">
        <f t="shared" si="26"/>
        <v>708</v>
      </c>
      <c r="Y709">
        <v>708</v>
      </c>
    </row>
    <row r="710" spans="1:25" x14ac:dyDescent="0.35">
      <c r="A710" t="s">
        <v>8</v>
      </c>
      <c r="B710" t="s">
        <v>9</v>
      </c>
      <c r="C710" t="s">
        <v>36</v>
      </c>
      <c r="D710" t="s">
        <v>23</v>
      </c>
      <c r="E710" t="s">
        <v>19</v>
      </c>
      <c r="F710" t="s">
        <v>19</v>
      </c>
      <c r="G710" s="6" t="s">
        <v>19</v>
      </c>
      <c r="H710" t="s">
        <v>311</v>
      </c>
      <c r="I710" t="s">
        <v>312</v>
      </c>
      <c r="J710" s="6"/>
      <c r="K710" t="s">
        <v>312</v>
      </c>
      <c r="L710" t="s">
        <v>19</v>
      </c>
      <c r="M710" t="s">
        <v>42</v>
      </c>
      <c r="N710">
        <v>0</v>
      </c>
      <c r="O710">
        <v>1</v>
      </c>
      <c r="P710">
        <v>0</v>
      </c>
      <c r="Q710">
        <v>0</v>
      </c>
      <c r="R710" s="6">
        <v>1</v>
      </c>
      <c r="S710" s="6">
        <f t="shared" si="25"/>
        <v>2</v>
      </c>
      <c r="V710" t="s">
        <v>960</v>
      </c>
      <c r="W710">
        <v>0</v>
      </c>
      <c r="X710" s="6">
        <f t="shared" si="26"/>
        <v>709</v>
      </c>
      <c r="Y710">
        <v>709</v>
      </c>
    </row>
    <row r="711" spans="1:25" x14ac:dyDescent="0.35">
      <c r="A711" t="s">
        <v>8</v>
      </c>
      <c r="B711" t="s">
        <v>30</v>
      </c>
      <c r="C711" t="s">
        <v>48</v>
      </c>
      <c r="D711" t="s">
        <v>45</v>
      </c>
      <c r="E711" t="s">
        <v>12</v>
      </c>
      <c r="F711" t="s">
        <v>13</v>
      </c>
      <c r="G711" s="6" t="s">
        <v>14</v>
      </c>
      <c r="H711" t="s">
        <v>49</v>
      </c>
      <c r="I711" t="s">
        <v>313</v>
      </c>
      <c r="J711" s="6"/>
      <c r="K711" t="s">
        <v>313</v>
      </c>
      <c r="L711" t="s">
        <v>19</v>
      </c>
      <c r="M711" t="s">
        <v>42</v>
      </c>
      <c r="N711">
        <v>0</v>
      </c>
      <c r="O711">
        <v>1</v>
      </c>
      <c r="P711">
        <v>0</v>
      </c>
      <c r="Q711">
        <v>0</v>
      </c>
      <c r="R711" s="6">
        <v>1</v>
      </c>
      <c r="S711" s="6">
        <f t="shared" si="25"/>
        <v>2</v>
      </c>
      <c r="V711" t="s">
        <v>958</v>
      </c>
      <c r="W711">
        <v>0</v>
      </c>
      <c r="X711" s="6">
        <f t="shared" si="26"/>
        <v>710</v>
      </c>
      <c r="Y711">
        <v>710</v>
      </c>
    </row>
    <row r="712" spans="1:25" x14ac:dyDescent="0.35">
      <c r="A712" t="s">
        <v>8</v>
      </c>
      <c r="B712" t="s">
        <v>30</v>
      </c>
      <c r="C712" t="s">
        <v>48</v>
      </c>
      <c r="D712" t="s">
        <v>142</v>
      </c>
      <c r="E712" t="s">
        <v>12</v>
      </c>
      <c r="F712" t="s">
        <v>38</v>
      </c>
      <c r="G712" s="6" t="s">
        <v>39</v>
      </c>
      <c r="H712" t="s">
        <v>313</v>
      </c>
      <c r="I712" t="s">
        <v>313</v>
      </c>
      <c r="J712" s="6"/>
      <c r="K712" t="s">
        <v>313</v>
      </c>
      <c r="L712" t="s">
        <v>19</v>
      </c>
      <c r="M712" t="s">
        <v>42</v>
      </c>
      <c r="N712">
        <v>0</v>
      </c>
      <c r="O712">
        <v>1</v>
      </c>
      <c r="P712">
        <v>0</v>
      </c>
      <c r="Q712">
        <v>0</v>
      </c>
      <c r="R712" s="6">
        <v>1</v>
      </c>
      <c r="S712" s="6">
        <f t="shared" si="25"/>
        <v>2</v>
      </c>
      <c r="V712" t="s">
        <v>958</v>
      </c>
      <c r="W712">
        <v>0</v>
      </c>
      <c r="X712" s="6">
        <f t="shared" si="26"/>
        <v>711</v>
      </c>
      <c r="Y712">
        <v>711</v>
      </c>
    </row>
    <row r="713" spans="1:25" x14ac:dyDescent="0.35">
      <c r="A713" t="s">
        <v>8</v>
      </c>
      <c r="B713" t="s">
        <v>30</v>
      </c>
      <c r="C713" t="s">
        <v>48</v>
      </c>
      <c r="D713" t="s">
        <v>37</v>
      </c>
      <c r="E713" s="6" t="s">
        <v>12</v>
      </c>
      <c r="F713" t="s">
        <v>38</v>
      </c>
      <c r="G713" s="6" t="s">
        <v>39</v>
      </c>
      <c r="H713" t="s">
        <v>314</v>
      </c>
      <c r="I713" t="s">
        <v>313</v>
      </c>
      <c r="J713" s="6"/>
      <c r="K713" t="s">
        <v>313</v>
      </c>
      <c r="L713" t="s">
        <v>19</v>
      </c>
      <c r="M713" t="s">
        <v>42</v>
      </c>
      <c r="N713">
        <v>0</v>
      </c>
      <c r="O713">
        <v>1</v>
      </c>
      <c r="P713">
        <v>0</v>
      </c>
      <c r="Q713">
        <v>0</v>
      </c>
      <c r="R713" s="6">
        <v>1</v>
      </c>
      <c r="S713" s="6">
        <f t="shared" si="25"/>
        <v>2</v>
      </c>
      <c r="V713" t="s">
        <v>958</v>
      </c>
      <c r="W713">
        <v>0</v>
      </c>
      <c r="X713" s="6">
        <f t="shared" si="26"/>
        <v>712</v>
      </c>
      <c r="Y713">
        <v>712</v>
      </c>
    </row>
    <row r="714" spans="1:25" x14ac:dyDescent="0.35">
      <c r="A714" t="s">
        <v>8</v>
      </c>
      <c r="B714" t="s">
        <v>30</v>
      </c>
      <c r="C714" t="s">
        <v>48</v>
      </c>
      <c r="D714" s="1" t="s">
        <v>52</v>
      </c>
      <c r="E714" s="6" t="s">
        <v>2453</v>
      </c>
      <c r="F714" s="6" t="s">
        <v>19</v>
      </c>
      <c r="G714" s="6" t="s">
        <v>14</v>
      </c>
      <c r="H714" t="s">
        <v>53</v>
      </c>
      <c r="I714" t="s">
        <v>313</v>
      </c>
      <c r="J714" s="6"/>
      <c r="K714" t="s">
        <v>313</v>
      </c>
      <c r="L714" t="s">
        <v>19</v>
      </c>
      <c r="M714" t="s">
        <v>42</v>
      </c>
      <c r="N714">
        <v>0</v>
      </c>
      <c r="O714">
        <v>1</v>
      </c>
      <c r="P714">
        <v>0</v>
      </c>
      <c r="Q714">
        <v>0</v>
      </c>
      <c r="R714" s="6">
        <v>1</v>
      </c>
      <c r="S714" s="6">
        <f t="shared" si="25"/>
        <v>2</v>
      </c>
      <c r="V714" t="s">
        <v>958</v>
      </c>
      <c r="W714">
        <v>0</v>
      </c>
      <c r="X714" s="6">
        <f t="shared" si="26"/>
        <v>713</v>
      </c>
      <c r="Y714">
        <v>713</v>
      </c>
    </row>
    <row r="715" spans="1:25" x14ac:dyDescent="0.35">
      <c r="A715" t="s">
        <v>8</v>
      </c>
      <c r="B715" t="s">
        <v>9</v>
      </c>
      <c r="C715" t="s">
        <v>48</v>
      </c>
      <c r="D715" t="s">
        <v>11</v>
      </c>
      <c r="E715" t="s">
        <v>12</v>
      </c>
      <c r="F715" t="s">
        <v>13</v>
      </c>
      <c r="G715" s="6" t="s">
        <v>14</v>
      </c>
      <c r="H715" t="s">
        <v>315</v>
      </c>
      <c r="I715" t="s">
        <v>316</v>
      </c>
      <c r="J715" s="6"/>
      <c r="K715" t="s">
        <v>316</v>
      </c>
      <c r="L715" t="s">
        <v>19</v>
      </c>
      <c r="M715" t="s">
        <v>42</v>
      </c>
      <c r="N715">
        <v>0</v>
      </c>
      <c r="O715">
        <v>1</v>
      </c>
      <c r="P715">
        <v>0</v>
      </c>
      <c r="Q715">
        <v>0</v>
      </c>
      <c r="R715" s="6">
        <v>1</v>
      </c>
      <c r="S715" s="6">
        <f t="shared" si="25"/>
        <v>2</v>
      </c>
      <c r="V715" t="s">
        <v>991</v>
      </c>
      <c r="W715">
        <v>0</v>
      </c>
      <c r="X715" s="6">
        <f t="shared" si="26"/>
        <v>714</v>
      </c>
      <c r="Y715">
        <v>714</v>
      </c>
    </row>
    <row r="716" spans="1:25" x14ac:dyDescent="0.35">
      <c r="A716" t="s">
        <v>8</v>
      </c>
      <c r="B716" t="s">
        <v>9</v>
      </c>
      <c r="C716" t="s">
        <v>10</v>
      </c>
      <c r="D716" t="s">
        <v>23</v>
      </c>
      <c r="E716" t="s">
        <v>19</v>
      </c>
      <c r="F716" t="s">
        <v>19</v>
      </c>
      <c r="G716" s="6" t="s">
        <v>19</v>
      </c>
      <c r="H716" t="s">
        <v>317</v>
      </c>
      <c r="I716" t="s">
        <v>66</v>
      </c>
      <c r="J716" s="6"/>
      <c r="K716" t="s">
        <v>66</v>
      </c>
      <c r="L716" t="s">
        <v>19</v>
      </c>
      <c r="M716" t="s">
        <v>17</v>
      </c>
      <c r="N716">
        <v>1</v>
      </c>
      <c r="O716">
        <v>0</v>
      </c>
      <c r="P716">
        <v>0</v>
      </c>
      <c r="Q716">
        <v>0</v>
      </c>
      <c r="R716" s="6">
        <v>1</v>
      </c>
      <c r="S716" s="6">
        <f t="shared" si="25"/>
        <v>2</v>
      </c>
      <c r="V716" t="s">
        <v>961</v>
      </c>
      <c r="W716">
        <v>0</v>
      </c>
      <c r="X716" s="6">
        <f t="shared" si="26"/>
        <v>715</v>
      </c>
      <c r="Y716">
        <v>715</v>
      </c>
    </row>
    <row r="717" spans="1:25" x14ac:dyDescent="0.35">
      <c r="A717" t="s">
        <v>8</v>
      </c>
      <c r="B717" t="s">
        <v>9</v>
      </c>
      <c r="C717" t="s">
        <v>48</v>
      </c>
      <c r="D717" t="s">
        <v>86</v>
      </c>
      <c r="E717" t="s">
        <v>12</v>
      </c>
      <c r="F717" t="s">
        <v>34</v>
      </c>
      <c r="G717" s="6" t="s">
        <v>14</v>
      </c>
      <c r="H717" t="s">
        <v>318</v>
      </c>
      <c r="I717" t="s">
        <v>319</v>
      </c>
      <c r="J717" s="6"/>
      <c r="K717" t="s">
        <v>319</v>
      </c>
      <c r="L717" t="s">
        <v>19</v>
      </c>
      <c r="M717" t="s">
        <v>42</v>
      </c>
      <c r="N717">
        <v>0</v>
      </c>
      <c r="O717">
        <v>1</v>
      </c>
      <c r="P717">
        <v>0</v>
      </c>
      <c r="Q717">
        <v>0</v>
      </c>
      <c r="R717" s="6">
        <v>1</v>
      </c>
      <c r="S717" s="6">
        <f t="shared" si="25"/>
        <v>2</v>
      </c>
      <c r="V717" t="s">
        <v>960</v>
      </c>
      <c r="W717">
        <v>0</v>
      </c>
      <c r="X717" s="6">
        <f t="shared" si="26"/>
        <v>716</v>
      </c>
      <c r="Y717">
        <v>716</v>
      </c>
    </row>
    <row r="718" spans="1:25" x14ac:dyDescent="0.35">
      <c r="A718" t="s">
        <v>8</v>
      </c>
      <c r="B718" t="s">
        <v>9</v>
      </c>
      <c r="C718" t="s">
        <v>48</v>
      </c>
      <c r="D718" t="s">
        <v>11</v>
      </c>
      <c r="E718" t="s">
        <v>12</v>
      </c>
      <c r="F718" t="s">
        <v>13</v>
      </c>
      <c r="G718" s="6" t="s">
        <v>14</v>
      </c>
      <c r="H718" t="s">
        <v>320</v>
      </c>
      <c r="I718" t="s">
        <v>319</v>
      </c>
      <c r="J718" s="6"/>
      <c r="K718" t="s">
        <v>319</v>
      </c>
      <c r="L718" t="s">
        <v>19</v>
      </c>
      <c r="M718" t="s">
        <v>42</v>
      </c>
      <c r="N718">
        <v>0</v>
      </c>
      <c r="O718">
        <v>1</v>
      </c>
      <c r="P718">
        <v>0</v>
      </c>
      <c r="Q718">
        <v>0</v>
      </c>
      <c r="R718" s="6">
        <v>1</v>
      </c>
      <c r="S718" s="6">
        <f t="shared" si="25"/>
        <v>2</v>
      </c>
      <c r="V718" t="s">
        <v>960</v>
      </c>
      <c r="W718">
        <v>0</v>
      </c>
      <c r="X718" s="6">
        <f t="shared" si="26"/>
        <v>717</v>
      </c>
      <c r="Y718">
        <v>717</v>
      </c>
    </row>
    <row r="719" spans="1:25" x14ac:dyDescent="0.35">
      <c r="A719" t="s">
        <v>8</v>
      </c>
      <c r="B719" t="s">
        <v>9</v>
      </c>
      <c r="C719" t="s">
        <v>48</v>
      </c>
      <c r="D719" t="s">
        <v>22</v>
      </c>
      <c r="E719" t="s">
        <v>19</v>
      </c>
      <c r="F719" t="s">
        <v>19</v>
      </c>
      <c r="G719" s="6" t="s">
        <v>19</v>
      </c>
      <c r="H719" t="s">
        <v>320</v>
      </c>
      <c r="I719" t="s">
        <v>319</v>
      </c>
      <c r="J719" s="6"/>
      <c r="K719" t="s">
        <v>319</v>
      </c>
      <c r="L719" t="s">
        <v>19</v>
      </c>
      <c r="M719" t="s">
        <v>42</v>
      </c>
      <c r="N719">
        <v>0</v>
      </c>
      <c r="O719">
        <v>1</v>
      </c>
      <c r="P719">
        <v>0</v>
      </c>
      <c r="Q719">
        <v>0</v>
      </c>
      <c r="R719" s="6">
        <v>1</v>
      </c>
      <c r="S719" s="6">
        <f t="shared" si="25"/>
        <v>2</v>
      </c>
      <c r="V719" t="s">
        <v>960</v>
      </c>
      <c r="W719">
        <v>0</v>
      </c>
      <c r="X719" s="6">
        <f t="shared" si="26"/>
        <v>718</v>
      </c>
      <c r="Y719">
        <v>718</v>
      </c>
    </row>
    <row r="720" spans="1:25" x14ac:dyDescent="0.35">
      <c r="A720" t="s">
        <v>8</v>
      </c>
      <c r="B720" t="s">
        <v>30</v>
      </c>
      <c r="C720" t="s">
        <v>48</v>
      </c>
      <c r="D720" t="s">
        <v>45</v>
      </c>
      <c r="E720" t="s">
        <v>12</v>
      </c>
      <c r="F720" t="s">
        <v>13</v>
      </c>
      <c r="G720" s="6" t="s">
        <v>14</v>
      </c>
      <c r="H720" t="s">
        <v>49</v>
      </c>
      <c r="I720" t="s">
        <v>319</v>
      </c>
      <c r="J720" s="6"/>
      <c r="K720" t="s">
        <v>319</v>
      </c>
      <c r="L720" t="s">
        <v>19</v>
      </c>
      <c r="M720" t="s">
        <v>42</v>
      </c>
      <c r="N720">
        <v>0</v>
      </c>
      <c r="O720">
        <v>1</v>
      </c>
      <c r="P720">
        <v>0</v>
      </c>
      <c r="Q720">
        <v>0</v>
      </c>
      <c r="R720" s="6">
        <v>1</v>
      </c>
      <c r="S720" s="6">
        <f t="shared" si="25"/>
        <v>2</v>
      </c>
      <c r="V720" t="s">
        <v>960</v>
      </c>
      <c r="W720">
        <v>0</v>
      </c>
      <c r="X720" s="6">
        <f t="shared" si="26"/>
        <v>719</v>
      </c>
      <c r="Y720">
        <v>719</v>
      </c>
    </row>
    <row r="721" spans="1:25" x14ac:dyDescent="0.35">
      <c r="A721" t="s">
        <v>8</v>
      </c>
      <c r="B721" t="s">
        <v>9</v>
      </c>
      <c r="C721" t="s">
        <v>48</v>
      </c>
      <c r="D721" t="s">
        <v>90</v>
      </c>
      <c r="E721" t="s">
        <v>12</v>
      </c>
      <c r="F721" t="s">
        <v>13</v>
      </c>
      <c r="G721" s="6" t="s">
        <v>14</v>
      </c>
      <c r="H721" t="s">
        <v>293</v>
      </c>
      <c r="I721" t="s">
        <v>319</v>
      </c>
      <c r="J721" s="6"/>
      <c r="K721" t="s">
        <v>319</v>
      </c>
      <c r="L721" t="s">
        <v>19</v>
      </c>
      <c r="M721" t="s">
        <v>42</v>
      </c>
      <c r="N721">
        <v>0</v>
      </c>
      <c r="O721">
        <v>1</v>
      </c>
      <c r="P721">
        <v>0</v>
      </c>
      <c r="Q721">
        <v>0</v>
      </c>
      <c r="R721" s="6">
        <v>1</v>
      </c>
      <c r="S721" s="6">
        <f t="shared" si="25"/>
        <v>2</v>
      </c>
      <c r="V721" t="s">
        <v>960</v>
      </c>
      <c r="W721">
        <v>0</v>
      </c>
      <c r="X721" s="6">
        <f t="shared" si="26"/>
        <v>720</v>
      </c>
      <c r="Y721">
        <v>720</v>
      </c>
    </row>
    <row r="722" spans="1:25" x14ac:dyDescent="0.35">
      <c r="A722" t="s">
        <v>8</v>
      </c>
      <c r="B722" t="s">
        <v>9</v>
      </c>
      <c r="C722" t="s">
        <v>48</v>
      </c>
      <c r="D722" t="s">
        <v>99</v>
      </c>
      <c r="E722" s="6" t="s">
        <v>2452</v>
      </c>
      <c r="F722" t="s">
        <v>34</v>
      </c>
      <c r="G722" s="6" t="s">
        <v>14</v>
      </c>
      <c r="H722" t="s">
        <v>115</v>
      </c>
      <c r="I722" t="s">
        <v>319</v>
      </c>
      <c r="J722" s="6"/>
      <c r="K722" t="s">
        <v>319</v>
      </c>
      <c r="L722" t="s">
        <v>19</v>
      </c>
      <c r="M722" t="s">
        <v>42</v>
      </c>
      <c r="N722">
        <v>0</v>
      </c>
      <c r="O722">
        <v>1</v>
      </c>
      <c r="P722">
        <v>0</v>
      </c>
      <c r="Q722">
        <v>0</v>
      </c>
      <c r="R722" s="6">
        <v>1</v>
      </c>
      <c r="S722" s="6">
        <f t="shared" si="25"/>
        <v>2</v>
      </c>
      <c r="V722" t="s">
        <v>960</v>
      </c>
      <c r="W722">
        <v>0</v>
      </c>
      <c r="X722" s="6">
        <f t="shared" si="26"/>
        <v>721</v>
      </c>
      <c r="Y722">
        <v>721</v>
      </c>
    </row>
    <row r="723" spans="1:25" x14ac:dyDescent="0.35">
      <c r="A723" t="s">
        <v>8</v>
      </c>
      <c r="B723" t="s">
        <v>30</v>
      </c>
      <c r="C723" t="s">
        <v>36</v>
      </c>
      <c r="D723" t="s">
        <v>37</v>
      </c>
      <c r="E723" s="6" t="s">
        <v>12</v>
      </c>
      <c r="F723" t="s">
        <v>38</v>
      </c>
      <c r="G723" s="6" t="s">
        <v>39</v>
      </c>
      <c r="H723" t="s">
        <v>321</v>
      </c>
      <c r="I723" t="s">
        <v>322</v>
      </c>
      <c r="J723" s="6"/>
      <c r="K723" t="s">
        <v>322</v>
      </c>
      <c r="L723" t="s">
        <v>19</v>
      </c>
      <c r="M723" t="s">
        <v>42</v>
      </c>
      <c r="N723">
        <v>0</v>
      </c>
      <c r="O723">
        <v>0</v>
      </c>
      <c r="P723">
        <v>1</v>
      </c>
      <c r="Q723">
        <v>0</v>
      </c>
      <c r="R723" s="6">
        <v>1</v>
      </c>
      <c r="S723" s="6">
        <f t="shared" si="25"/>
        <v>2</v>
      </c>
      <c r="V723" t="s">
        <v>322</v>
      </c>
      <c r="W723">
        <v>0</v>
      </c>
      <c r="X723" s="6">
        <f t="shared" si="26"/>
        <v>722</v>
      </c>
      <c r="Y723">
        <v>722</v>
      </c>
    </row>
    <row r="724" spans="1:25" x14ac:dyDescent="0.35">
      <c r="A724" t="s">
        <v>8</v>
      </c>
      <c r="B724" t="s">
        <v>30</v>
      </c>
      <c r="C724" t="s">
        <v>36</v>
      </c>
      <c r="D724" t="s">
        <v>61</v>
      </c>
      <c r="E724" t="s">
        <v>12</v>
      </c>
      <c r="F724" t="s">
        <v>34</v>
      </c>
      <c r="G724" s="6" t="s">
        <v>14</v>
      </c>
      <c r="H724" t="s">
        <v>321</v>
      </c>
      <c r="I724" t="s">
        <v>322</v>
      </c>
      <c r="J724" s="6"/>
      <c r="K724" t="s">
        <v>322</v>
      </c>
      <c r="L724" t="s">
        <v>19</v>
      </c>
      <c r="M724" t="s">
        <v>42</v>
      </c>
      <c r="N724">
        <v>0</v>
      </c>
      <c r="O724">
        <v>0</v>
      </c>
      <c r="P724">
        <v>1</v>
      </c>
      <c r="Q724">
        <v>0</v>
      </c>
      <c r="R724" s="6">
        <v>1</v>
      </c>
      <c r="S724" s="6">
        <f t="shared" ref="S724:S755" si="27">SUM(N724:R724)</f>
        <v>2</v>
      </c>
      <c r="V724" t="s">
        <v>322</v>
      </c>
      <c r="W724">
        <v>0</v>
      </c>
      <c r="X724" s="6">
        <f t="shared" si="26"/>
        <v>723</v>
      </c>
      <c r="Y724">
        <v>723</v>
      </c>
    </row>
    <row r="725" spans="1:25" x14ac:dyDescent="0.35">
      <c r="A725" t="s">
        <v>8</v>
      </c>
      <c r="B725" t="s">
        <v>30</v>
      </c>
      <c r="C725" t="s">
        <v>36</v>
      </c>
      <c r="D725" t="s">
        <v>61</v>
      </c>
      <c r="E725" t="s">
        <v>12</v>
      </c>
      <c r="F725" t="s">
        <v>34</v>
      </c>
      <c r="G725" s="6" t="s">
        <v>14</v>
      </c>
      <c r="H725" t="s">
        <v>323</v>
      </c>
      <c r="I725" t="s">
        <v>324</v>
      </c>
      <c r="J725" s="6"/>
      <c r="K725" t="s">
        <v>324</v>
      </c>
      <c r="L725" t="s">
        <v>19</v>
      </c>
      <c r="M725" t="s">
        <v>42</v>
      </c>
      <c r="N725">
        <v>0</v>
      </c>
      <c r="O725">
        <v>0</v>
      </c>
      <c r="P725">
        <v>0</v>
      </c>
      <c r="Q725" s="6">
        <v>1</v>
      </c>
      <c r="R725" s="6">
        <v>1</v>
      </c>
      <c r="S725" s="6">
        <f t="shared" si="27"/>
        <v>2</v>
      </c>
      <c r="V725" t="s">
        <v>206</v>
      </c>
      <c r="W725">
        <v>0</v>
      </c>
      <c r="X725" s="6">
        <f t="shared" si="26"/>
        <v>724</v>
      </c>
      <c r="Y725">
        <v>724</v>
      </c>
    </row>
    <row r="726" spans="1:25" x14ac:dyDescent="0.35">
      <c r="A726" t="s">
        <v>8</v>
      </c>
      <c r="B726" t="s">
        <v>30</v>
      </c>
      <c r="C726" t="s">
        <v>10</v>
      </c>
      <c r="D726" t="s">
        <v>37</v>
      </c>
      <c r="E726" s="6" t="s">
        <v>12</v>
      </c>
      <c r="F726" t="s">
        <v>38</v>
      </c>
      <c r="G726" s="6" t="s">
        <v>39</v>
      </c>
      <c r="H726" t="s">
        <v>325</v>
      </c>
      <c r="I726" t="s">
        <v>326</v>
      </c>
      <c r="J726" s="6"/>
      <c r="K726" t="s">
        <v>326</v>
      </c>
      <c r="L726" t="s">
        <v>19</v>
      </c>
      <c r="M726" t="s">
        <v>17</v>
      </c>
      <c r="N726">
        <v>1</v>
      </c>
      <c r="O726">
        <v>0</v>
      </c>
      <c r="P726">
        <v>0</v>
      </c>
      <c r="Q726">
        <v>0</v>
      </c>
      <c r="R726" s="6">
        <v>1</v>
      </c>
      <c r="S726" s="6">
        <f t="shared" si="27"/>
        <v>2</v>
      </c>
      <c r="V726" t="s">
        <v>982</v>
      </c>
      <c r="W726">
        <v>0</v>
      </c>
      <c r="X726" s="6">
        <f t="shared" si="26"/>
        <v>725</v>
      </c>
      <c r="Y726">
        <v>725</v>
      </c>
    </row>
    <row r="727" spans="1:25" x14ac:dyDescent="0.35">
      <c r="A727" t="s">
        <v>8</v>
      </c>
      <c r="B727" t="s">
        <v>9</v>
      </c>
      <c r="C727" t="s">
        <v>75</v>
      </c>
      <c r="D727" t="s">
        <v>23</v>
      </c>
      <c r="E727" t="s">
        <v>19</v>
      </c>
      <c r="F727" t="s">
        <v>19</v>
      </c>
      <c r="G727" s="6" t="s">
        <v>19</v>
      </c>
      <c r="H727" t="s">
        <v>327</v>
      </c>
      <c r="I727" t="s">
        <v>328</v>
      </c>
      <c r="J727" s="6"/>
      <c r="K727" t="s">
        <v>329</v>
      </c>
      <c r="L727" t="s">
        <v>19</v>
      </c>
      <c r="M727" s="6" t="s">
        <v>664</v>
      </c>
      <c r="N727" s="6">
        <v>1</v>
      </c>
      <c r="O727" s="6">
        <v>0</v>
      </c>
      <c r="P727" s="6">
        <v>0</v>
      </c>
      <c r="Q727" s="6">
        <v>0</v>
      </c>
      <c r="R727" s="6">
        <v>1</v>
      </c>
      <c r="S727" s="6">
        <f t="shared" si="27"/>
        <v>2</v>
      </c>
      <c r="V727" t="s">
        <v>978</v>
      </c>
      <c r="W727">
        <v>0</v>
      </c>
      <c r="X727" s="6">
        <f t="shared" si="26"/>
        <v>726</v>
      </c>
      <c r="Y727">
        <v>726</v>
      </c>
    </row>
    <row r="728" spans="1:25" x14ac:dyDescent="0.35">
      <c r="A728" t="s">
        <v>8</v>
      </c>
      <c r="B728" t="s">
        <v>9</v>
      </c>
      <c r="C728" t="s">
        <v>75</v>
      </c>
      <c r="D728" t="s">
        <v>99</v>
      </c>
      <c r="E728" s="6" t="s">
        <v>2452</v>
      </c>
      <c r="F728" t="s">
        <v>34</v>
      </c>
      <c r="G728" s="6" t="s">
        <v>14</v>
      </c>
      <c r="H728" t="s">
        <v>328</v>
      </c>
      <c r="I728" t="s">
        <v>328</v>
      </c>
      <c r="J728" s="6"/>
      <c r="K728" t="s">
        <v>329</v>
      </c>
      <c r="L728" t="s">
        <v>19</v>
      </c>
      <c r="M728" s="6" t="s">
        <v>664</v>
      </c>
      <c r="N728" s="6">
        <v>1</v>
      </c>
      <c r="O728" s="6">
        <v>0</v>
      </c>
      <c r="P728" s="6">
        <v>0</v>
      </c>
      <c r="Q728" s="6">
        <v>0</v>
      </c>
      <c r="R728" s="6">
        <v>1</v>
      </c>
      <c r="S728" s="6">
        <f t="shared" si="27"/>
        <v>2</v>
      </c>
      <c r="V728" t="s">
        <v>978</v>
      </c>
      <c r="W728">
        <v>0</v>
      </c>
      <c r="X728" s="6">
        <f t="shared" si="26"/>
        <v>727</v>
      </c>
      <c r="Y728">
        <v>727</v>
      </c>
    </row>
    <row r="729" spans="1:25" x14ac:dyDescent="0.35">
      <c r="A729" t="s">
        <v>8</v>
      </c>
      <c r="B729" t="s">
        <v>9</v>
      </c>
      <c r="C729" t="s">
        <v>44</v>
      </c>
      <c r="D729" t="s">
        <v>99</v>
      </c>
      <c r="E729" s="6" t="s">
        <v>2452</v>
      </c>
      <c r="F729" t="s">
        <v>34</v>
      </c>
      <c r="G729" s="6" t="s">
        <v>14</v>
      </c>
      <c r="H729" t="s">
        <v>330</v>
      </c>
      <c r="I729" t="s">
        <v>328</v>
      </c>
      <c r="J729" s="6"/>
      <c r="K729" t="s">
        <v>329</v>
      </c>
      <c r="L729" t="s">
        <v>19</v>
      </c>
      <c r="M729" s="6" t="s">
        <v>664</v>
      </c>
      <c r="N729" s="6">
        <v>1</v>
      </c>
      <c r="O729" s="6">
        <v>0</v>
      </c>
      <c r="P729" s="6">
        <v>0</v>
      </c>
      <c r="Q729" s="6">
        <v>0</v>
      </c>
      <c r="R729" s="6">
        <v>1</v>
      </c>
      <c r="S729" s="6">
        <f t="shared" si="27"/>
        <v>2</v>
      </c>
      <c r="V729" t="s">
        <v>978</v>
      </c>
      <c r="W729">
        <v>0</v>
      </c>
      <c r="X729" s="6">
        <f t="shared" si="26"/>
        <v>728</v>
      </c>
      <c r="Y729">
        <v>728</v>
      </c>
    </row>
    <row r="730" spans="1:25" x14ac:dyDescent="0.35">
      <c r="A730" t="s">
        <v>8</v>
      </c>
      <c r="B730" t="s">
        <v>9</v>
      </c>
      <c r="C730" t="s">
        <v>26</v>
      </c>
      <c r="D730" t="s">
        <v>100</v>
      </c>
      <c r="E730" t="s">
        <v>12</v>
      </c>
      <c r="F730" t="s">
        <v>38</v>
      </c>
      <c r="G730" s="6" t="s">
        <v>39</v>
      </c>
      <c r="H730" t="s">
        <v>331</v>
      </c>
      <c r="I730" t="s">
        <v>331</v>
      </c>
      <c r="J730" s="6"/>
      <c r="K730" t="s">
        <v>331</v>
      </c>
      <c r="L730" t="s">
        <v>19</v>
      </c>
      <c r="M730" t="s">
        <v>42</v>
      </c>
      <c r="N730">
        <v>0</v>
      </c>
      <c r="O730">
        <v>0</v>
      </c>
      <c r="P730">
        <v>1</v>
      </c>
      <c r="Q730">
        <v>1</v>
      </c>
      <c r="R730" s="6">
        <v>1</v>
      </c>
      <c r="S730" s="6">
        <f t="shared" si="27"/>
        <v>3</v>
      </c>
      <c r="V730" t="s">
        <v>992</v>
      </c>
      <c r="W730">
        <v>0</v>
      </c>
      <c r="X730" s="6">
        <f t="shared" si="26"/>
        <v>729</v>
      </c>
      <c r="Y730">
        <v>729</v>
      </c>
    </row>
    <row r="731" spans="1:25" x14ac:dyDescent="0.35">
      <c r="A731" t="s">
        <v>8</v>
      </c>
      <c r="B731" t="s">
        <v>9</v>
      </c>
      <c r="C731" t="s">
        <v>26</v>
      </c>
      <c r="D731" t="s">
        <v>23</v>
      </c>
      <c r="E731" t="s">
        <v>19</v>
      </c>
      <c r="F731" t="s">
        <v>19</v>
      </c>
      <c r="G731" s="6" t="s">
        <v>19</v>
      </c>
      <c r="H731" t="s">
        <v>332</v>
      </c>
      <c r="I731" t="s">
        <v>333</v>
      </c>
      <c r="J731" s="6"/>
      <c r="K731" t="s">
        <v>333</v>
      </c>
      <c r="L731" t="s">
        <v>19</v>
      </c>
      <c r="M731" t="s">
        <v>42</v>
      </c>
      <c r="N731">
        <v>0</v>
      </c>
      <c r="O731">
        <v>0</v>
      </c>
      <c r="P731">
        <v>1</v>
      </c>
      <c r="Q731">
        <v>0</v>
      </c>
      <c r="R731" s="6">
        <v>1</v>
      </c>
      <c r="S731" s="6">
        <f t="shared" si="27"/>
        <v>2</v>
      </c>
      <c r="V731" t="s">
        <v>992</v>
      </c>
      <c r="W731">
        <v>0</v>
      </c>
      <c r="X731" s="6">
        <f t="shared" si="26"/>
        <v>730</v>
      </c>
      <c r="Y731">
        <v>730</v>
      </c>
    </row>
    <row r="732" spans="1:25" x14ac:dyDescent="0.35">
      <c r="A732" t="s">
        <v>8</v>
      </c>
      <c r="B732" t="s">
        <v>9</v>
      </c>
      <c r="C732" t="s">
        <v>26</v>
      </c>
      <c r="D732" t="s">
        <v>100</v>
      </c>
      <c r="E732" t="s">
        <v>12</v>
      </c>
      <c r="F732" t="s">
        <v>38</v>
      </c>
      <c r="G732" s="6" t="s">
        <v>39</v>
      </c>
      <c r="H732" t="s">
        <v>333</v>
      </c>
      <c r="I732" t="s">
        <v>333</v>
      </c>
      <c r="J732" s="6"/>
      <c r="K732" t="s">
        <v>333</v>
      </c>
      <c r="L732" t="s">
        <v>19</v>
      </c>
      <c r="M732" t="s">
        <v>42</v>
      </c>
      <c r="N732">
        <v>0</v>
      </c>
      <c r="O732">
        <v>0</v>
      </c>
      <c r="P732">
        <v>1</v>
      </c>
      <c r="Q732">
        <v>0</v>
      </c>
      <c r="R732" s="6">
        <v>1</v>
      </c>
      <c r="S732" s="6">
        <f t="shared" si="27"/>
        <v>2</v>
      </c>
      <c r="V732" t="s">
        <v>992</v>
      </c>
      <c r="W732">
        <v>0</v>
      </c>
      <c r="X732" s="6">
        <f t="shared" si="26"/>
        <v>731</v>
      </c>
      <c r="Y732">
        <v>731</v>
      </c>
    </row>
    <row r="733" spans="1:25" x14ac:dyDescent="0.35">
      <c r="A733" t="s">
        <v>8</v>
      </c>
      <c r="B733" t="s">
        <v>30</v>
      </c>
      <c r="C733" t="s">
        <v>48</v>
      </c>
      <c r="D733" s="1" t="s">
        <v>52</v>
      </c>
      <c r="E733" s="6" t="s">
        <v>2453</v>
      </c>
      <c r="F733" s="6" t="s">
        <v>19</v>
      </c>
      <c r="G733" s="6" t="s">
        <v>14</v>
      </c>
      <c r="H733" s="6" t="s">
        <v>334</v>
      </c>
      <c r="I733" t="s">
        <v>51</v>
      </c>
      <c r="J733" s="6"/>
      <c r="K733" t="s">
        <v>51</v>
      </c>
      <c r="L733" s="6" t="s">
        <v>19</v>
      </c>
      <c r="M733" s="6" t="s">
        <v>42</v>
      </c>
      <c r="N733">
        <v>0</v>
      </c>
      <c r="O733">
        <v>1</v>
      </c>
      <c r="P733">
        <v>0</v>
      </c>
      <c r="Q733">
        <v>0</v>
      </c>
      <c r="R733" s="6">
        <v>1</v>
      </c>
      <c r="S733" s="6">
        <f t="shared" si="27"/>
        <v>2</v>
      </c>
      <c r="V733" t="s">
        <v>958</v>
      </c>
      <c r="W733">
        <v>0</v>
      </c>
      <c r="X733" s="6">
        <f t="shared" si="26"/>
        <v>732</v>
      </c>
      <c r="Y733">
        <v>732</v>
      </c>
    </row>
    <row r="734" spans="1:25" ht="29" x14ac:dyDescent="0.35">
      <c r="A734" t="s">
        <v>8</v>
      </c>
      <c r="B734" t="s">
        <v>30</v>
      </c>
      <c r="C734" t="s">
        <v>10</v>
      </c>
      <c r="D734" t="s">
        <v>33</v>
      </c>
      <c r="E734" t="s">
        <v>12</v>
      </c>
      <c r="F734" t="s">
        <v>34</v>
      </c>
      <c r="G734" s="6" t="s">
        <v>14</v>
      </c>
      <c r="H734" s="6" t="s">
        <v>335</v>
      </c>
      <c r="I734" t="s">
        <v>335</v>
      </c>
      <c r="J734" s="6"/>
      <c r="K734" t="s">
        <v>993</v>
      </c>
      <c r="L734" s="6" t="s">
        <v>19</v>
      </c>
      <c r="M734" s="6" t="s">
        <v>17</v>
      </c>
      <c r="N734">
        <v>1</v>
      </c>
      <c r="O734">
        <v>0</v>
      </c>
      <c r="P734">
        <v>0</v>
      </c>
      <c r="Q734">
        <v>0</v>
      </c>
      <c r="R734" s="6">
        <v>1</v>
      </c>
      <c r="S734" s="6">
        <f t="shared" si="27"/>
        <v>2</v>
      </c>
      <c r="V734" t="s">
        <v>982</v>
      </c>
      <c r="W734">
        <v>0</v>
      </c>
      <c r="X734" s="6">
        <f t="shared" si="26"/>
        <v>733</v>
      </c>
      <c r="Y734">
        <v>733</v>
      </c>
    </row>
    <row r="735" spans="1:25" ht="29" x14ac:dyDescent="0.35">
      <c r="A735" t="s">
        <v>8</v>
      </c>
      <c r="B735" t="s">
        <v>30</v>
      </c>
      <c r="C735" t="s">
        <v>48</v>
      </c>
      <c r="D735" t="s">
        <v>45</v>
      </c>
      <c r="E735" t="s">
        <v>12</v>
      </c>
      <c r="F735" t="s">
        <v>13</v>
      </c>
      <c r="G735" s="6" t="s">
        <v>14</v>
      </c>
      <c r="H735" s="6" t="s">
        <v>49</v>
      </c>
      <c r="I735" t="s">
        <v>336</v>
      </c>
      <c r="J735" s="6"/>
      <c r="K735" t="s">
        <v>336</v>
      </c>
      <c r="L735" s="6" t="s">
        <v>19</v>
      </c>
      <c r="M735" s="6" t="s">
        <v>42</v>
      </c>
      <c r="N735">
        <v>0</v>
      </c>
      <c r="O735">
        <v>1</v>
      </c>
      <c r="P735">
        <v>0</v>
      </c>
      <c r="Q735">
        <v>0</v>
      </c>
      <c r="R735" s="6">
        <v>1</v>
      </c>
      <c r="S735" s="6">
        <f t="shared" si="27"/>
        <v>2</v>
      </c>
      <c r="V735" t="s">
        <v>438</v>
      </c>
      <c r="W735">
        <v>0</v>
      </c>
      <c r="X735" s="6">
        <f t="shared" si="26"/>
        <v>734</v>
      </c>
      <c r="Y735">
        <v>734</v>
      </c>
    </row>
    <row r="736" spans="1:25" x14ac:dyDescent="0.35">
      <c r="A736" t="s">
        <v>8</v>
      </c>
      <c r="B736" t="s">
        <v>9</v>
      </c>
      <c r="C736" t="s">
        <v>48</v>
      </c>
      <c r="D736" t="s">
        <v>90</v>
      </c>
      <c r="E736" t="s">
        <v>12</v>
      </c>
      <c r="F736" t="s">
        <v>13</v>
      </c>
      <c r="G736" s="6" t="s">
        <v>14</v>
      </c>
      <c r="H736" s="6" t="s">
        <v>293</v>
      </c>
      <c r="I736" t="s">
        <v>336</v>
      </c>
      <c r="J736" s="6"/>
      <c r="K736" t="s">
        <v>336</v>
      </c>
      <c r="L736" s="6" t="s">
        <v>19</v>
      </c>
      <c r="M736" s="6" t="s">
        <v>42</v>
      </c>
      <c r="N736">
        <v>0</v>
      </c>
      <c r="O736">
        <v>1</v>
      </c>
      <c r="P736">
        <v>0</v>
      </c>
      <c r="Q736">
        <v>0</v>
      </c>
      <c r="R736" s="6">
        <v>1</v>
      </c>
      <c r="S736" s="6">
        <f t="shared" si="27"/>
        <v>2</v>
      </c>
      <c r="V736" t="s">
        <v>438</v>
      </c>
      <c r="W736">
        <v>0</v>
      </c>
      <c r="X736" s="6">
        <f t="shared" si="26"/>
        <v>735</v>
      </c>
      <c r="Y736">
        <v>735</v>
      </c>
    </row>
    <row r="737" spans="1:25" x14ac:dyDescent="0.35">
      <c r="A737" t="s">
        <v>8</v>
      </c>
      <c r="B737" t="s">
        <v>9</v>
      </c>
      <c r="C737" t="s">
        <v>48</v>
      </c>
      <c r="D737" t="s">
        <v>86</v>
      </c>
      <c r="E737" t="s">
        <v>12</v>
      </c>
      <c r="F737" t="s">
        <v>34</v>
      </c>
      <c r="G737" s="6" t="s">
        <v>14</v>
      </c>
      <c r="H737" t="s">
        <v>336</v>
      </c>
      <c r="I737" t="s">
        <v>336</v>
      </c>
      <c r="J737" s="6"/>
      <c r="K737" t="s">
        <v>336</v>
      </c>
      <c r="L737" t="s">
        <v>19</v>
      </c>
      <c r="M737" s="6" t="s">
        <v>42</v>
      </c>
      <c r="N737">
        <v>0</v>
      </c>
      <c r="O737">
        <v>1</v>
      </c>
      <c r="P737">
        <v>0</v>
      </c>
      <c r="Q737">
        <v>0</v>
      </c>
      <c r="R737" s="6">
        <v>1</v>
      </c>
      <c r="S737" s="6">
        <f t="shared" si="27"/>
        <v>2</v>
      </c>
      <c r="V737" t="s">
        <v>438</v>
      </c>
      <c r="W737">
        <v>0</v>
      </c>
      <c r="X737" s="6">
        <f t="shared" si="26"/>
        <v>736</v>
      </c>
      <c r="Y737">
        <v>736</v>
      </c>
    </row>
    <row r="738" spans="1:25" x14ac:dyDescent="0.35">
      <c r="A738" t="s">
        <v>8</v>
      </c>
      <c r="B738" t="s">
        <v>30</v>
      </c>
      <c r="C738" t="s">
        <v>48</v>
      </c>
      <c r="D738" t="s">
        <v>33</v>
      </c>
      <c r="E738" t="s">
        <v>12</v>
      </c>
      <c r="F738" t="s">
        <v>34</v>
      </c>
      <c r="G738" s="6" t="s">
        <v>14</v>
      </c>
      <c r="H738" t="s">
        <v>336</v>
      </c>
      <c r="I738" t="s">
        <v>336</v>
      </c>
      <c r="J738" s="6"/>
      <c r="K738" t="s">
        <v>336</v>
      </c>
      <c r="L738" t="s">
        <v>19</v>
      </c>
      <c r="M738" s="6" t="s">
        <v>42</v>
      </c>
      <c r="N738">
        <v>0</v>
      </c>
      <c r="O738">
        <v>1</v>
      </c>
      <c r="P738">
        <v>0</v>
      </c>
      <c r="Q738">
        <v>0</v>
      </c>
      <c r="R738" s="6">
        <v>1</v>
      </c>
      <c r="S738" s="6">
        <f t="shared" si="27"/>
        <v>2</v>
      </c>
      <c r="V738" t="s">
        <v>438</v>
      </c>
      <c r="W738">
        <v>0</v>
      </c>
      <c r="X738" s="6">
        <f t="shared" si="26"/>
        <v>737</v>
      </c>
      <c r="Y738">
        <v>737</v>
      </c>
    </row>
    <row r="739" spans="1:25" ht="29" x14ac:dyDescent="0.35">
      <c r="A739" t="s">
        <v>8</v>
      </c>
      <c r="B739" t="s">
        <v>30</v>
      </c>
      <c r="C739" t="s">
        <v>48</v>
      </c>
      <c r="D739" s="6" t="s">
        <v>271</v>
      </c>
      <c r="E739" t="s">
        <v>19</v>
      </c>
      <c r="F739" t="s">
        <v>19</v>
      </c>
      <c r="G739" s="6" t="s">
        <v>19</v>
      </c>
      <c r="H739" s="6" t="s">
        <v>337</v>
      </c>
      <c r="I739" s="6" t="s">
        <v>338</v>
      </c>
      <c r="J739" s="6"/>
      <c r="K739" t="s">
        <v>209</v>
      </c>
      <c r="L739" s="6" t="s">
        <v>19</v>
      </c>
      <c r="M739" s="6" t="s">
        <v>42</v>
      </c>
      <c r="N739">
        <v>0</v>
      </c>
      <c r="O739">
        <v>1</v>
      </c>
      <c r="P739">
        <v>0</v>
      </c>
      <c r="Q739">
        <v>0</v>
      </c>
      <c r="R739" s="6">
        <v>1</v>
      </c>
      <c r="S739" s="6">
        <f t="shared" si="27"/>
        <v>2</v>
      </c>
      <c r="V739" t="s">
        <v>960</v>
      </c>
      <c r="W739">
        <v>0</v>
      </c>
      <c r="X739" s="6">
        <f t="shared" si="26"/>
        <v>738</v>
      </c>
      <c r="Y739">
        <v>738</v>
      </c>
    </row>
    <row r="740" spans="1:25" ht="29" x14ac:dyDescent="0.35">
      <c r="A740" t="s">
        <v>8</v>
      </c>
      <c r="B740" t="s">
        <v>30</v>
      </c>
      <c r="C740" t="s">
        <v>48</v>
      </c>
      <c r="D740" s="6" t="s">
        <v>61</v>
      </c>
      <c r="E740" t="s">
        <v>12</v>
      </c>
      <c r="F740" t="s">
        <v>34</v>
      </c>
      <c r="G740" s="6" t="s">
        <v>14</v>
      </c>
      <c r="H740" s="6" t="s">
        <v>337</v>
      </c>
      <c r="I740" s="6" t="s">
        <v>338</v>
      </c>
      <c r="J740" s="6"/>
      <c r="K740" t="s">
        <v>209</v>
      </c>
      <c r="L740" s="6" t="s">
        <v>19</v>
      </c>
      <c r="M740" s="6" t="s">
        <v>42</v>
      </c>
      <c r="N740">
        <v>0</v>
      </c>
      <c r="O740">
        <v>1</v>
      </c>
      <c r="P740">
        <v>0</v>
      </c>
      <c r="Q740">
        <v>0</v>
      </c>
      <c r="R740" s="6">
        <v>1</v>
      </c>
      <c r="S740" s="6">
        <f t="shared" si="27"/>
        <v>2</v>
      </c>
      <c r="V740" t="s">
        <v>960</v>
      </c>
      <c r="W740">
        <v>0</v>
      </c>
      <c r="X740" s="6">
        <f t="shared" si="26"/>
        <v>739</v>
      </c>
      <c r="Y740">
        <v>739</v>
      </c>
    </row>
    <row r="741" spans="1:25" x14ac:dyDescent="0.35">
      <c r="A741" t="s">
        <v>8</v>
      </c>
      <c r="B741" t="s">
        <v>30</v>
      </c>
      <c r="C741" t="s">
        <v>75</v>
      </c>
      <c r="D741" s="6" t="s">
        <v>61</v>
      </c>
      <c r="E741" t="s">
        <v>12</v>
      </c>
      <c r="F741" t="s">
        <v>34</v>
      </c>
      <c r="G741" s="6" t="s">
        <v>14</v>
      </c>
      <c r="H741" s="6" t="s">
        <v>339</v>
      </c>
      <c r="I741" s="6" t="s">
        <v>340</v>
      </c>
      <c r="J741" s="6"/>
      <c r="K741" t="s">
        <v>340</v>
      </c>
      <c r="L741" s="6" t="s">
        <v>19</v>
      </c>
      <c r="M741" s="6" t="s">
        <v>17</v>
      </c>
      <c r="N741">
        <v>0</v>
      </c>
      <c r="O741">
        <v>0</v>
      </c>
      <c r="P741">
        <v>0</v>
      </c>
      <c r="Q741">
        <v>1</v>
      </c>
      <c r="R741" s="6">
        <v>1</v>
      </c>
      <c r="S741" s="6">
        <f t="shared" si="27"/>
        <v>2</v>
      </c>
      <c r="V741" t="s">
        <v>741</v>
      </c>
      <c r="W741">
        <v>0</v>
      </c>
      <c r="X741" s="6">
        <f t="shared" si="26"/>
        <v>740</v>
      </c>
      <c r="Y741">
        <v>740</v>
      </c>
    </row>
    <row r="742" spans="1:25" x14ac:dyDescent="0.35">
      <c r="A742" t="s">
        <v>8</v>
      </c>
      <c r="B742" t="s">
        <v>9</v>
      </c>
      <c r="C742" t="s">
        <v>36</v>
      </c>
      <c r="D742" t="s">
        <v>11</v>
      </c>
      <c r="E742" t="s">
        <v>12</v>
      </c>
      <c r="F742" t="s">
        <v>13</v>
      </c>
      <c r="G742" s="6" t="s">
        <v>14</v>
      </c>
      <c r="H742" t="s">
        <v>341</v>
      </c>
      <c r="I742" s="6" t="s">
        <v>934</v>
      </c>
      <c r="J742" s="6"/>
      <c r="K742" t="s">
        <v>341</v>
      </c>
      <c r="L742" t="s">
        <v>19</v>
      </c>
      <c r="M742" t="s">
        <v>42</v>
      </c>
      <c r="N742">
        <v>0</v>
      </c>
      <c r="O742">
        <v>1</v>
      </c>
      <c r="P742">
        <v>0</v>
      </c>
      <c r="Q742" s="6">
        <v>1</v>
      </c>
      <c r="R742" s="6">
        <v>1</v>
      </c>
      <c r="S742" s="6">
        <f t="shared" si="27"/>
        <v>3</v>
      </c>
      <c r="V742" t="s">
        <v>994</v>
      </c>
      <c r="W742">
        <v>0</v>
      </c>
      <c r="X742" s="6">
        <f t="shared" si="26"/>
        <v>741</v>
      </c>
      <c r="Y742">
        <v>741</v>
      </c>
    </row>
    <row r="743" spans="1:25" x14ac:dyDescent="0.35">
      <c r="A743" t="s">
        <v>8</v>
      </c>
      <c r="B743" t="s">
        <v>30</v>
      </c>
      <c r="C743" t="s">
        <v>44</v>
      </c>
      <c r="D743" t="s">
        <v>61</v>
      </c>
      <c r="E743" t="s">
        <v>12</v>
      </c>
      <c r="F743" t="s">
        <v>34</v>
      </c>
      <c r="G743" s="6" t="s">
        <v>14</v>
      </c>
      <c r="H743" t="s">
        <v>342</v>
      </c>
      <c r="I743" t="s">
        <v>92</v>
      </c>
      <c r="J743" s="6"/>
      <c r="K743" t="s">
        <v>92</v>
      </c>
      <c r="L743" t="s">
        <v>19</v>
      </c>
      <c r="M743" t="s">
        <v>42</v>
      </c>
      <c r="N743">
        <v>0</v>
      </c>
      <c r="O743">
        <v>0</v>
      </c>
      <c r="P743">
        <v>0</v>
      </c>
      <c r="Q743" s="6">
        <v>1</v>
      </c>
      <c r="R743" s="6">
        <v>1</v>
      </c>
      <c r="S743" s="6">
        <f t="shared" si="27"/>
        <v>2</v>
      </c>
      <c r="V743" t="s">
        <v>92</v>
      </c>
      <c r="W743">
        <v>0</v>
      </c>
      <c r="X743" s="6">
        <f t="shared" si="26"/>
        <v>742</v>
      </c>
      <c r="Y743">
        <v>742</v>
      </c>
    </row>
    <row r="744" spans="1:25" x14ac:dyDescent="0.35">
      <c r="A744" t="s">
        <v>8</v>
      </c>
      <c r="B744" t="s">
        <v>30</v>
      </c>
      <c r="C744" t="s">
        <v>26</v>
      </c>
      <c r="D744" t="s">
        <v>61</v>
      </c>
      <c r="E744" t="s">
        <v>12</v>
      </c>
      <c r="F744" t="s">
        <v>34</v>
      </c>
      <c r="G744" s="6" t="s">
        <v>14</v>
      </c>
      <c r="H744" t="s">
        <v>343</v>
      </c>
      <c r="I744" t="s">
        <v>344</v>
      </c>
      <c r="J744" s="6"/>
      <c r="K744" t="s">
        <v>344</v>
      </c>
      <c r="L744" t="s">
        <v>19</v>
      </c>
      <c r="M744" t="s">
        <v>42</v>
      </c>
      <c r="N744">
        <v>0</v>
      </c>
      <c r="O744">
        <v>0</v>
      </c>
      <c r="P744">
        <v>1</v>
      </c>
      <c r="Q744">
        <v>0</v>
      </c>
      <c r="R744" s="6">
        <v>1</v>
      </c>
      <c r="S744" s="6">
        <f t="shared" si="27"/>
        <v>2</v>
      </c>
      <c r="V744" t="s">
        <v>995</v>
      </c>
      <c r="W744">
        <v>0</v>
      </c>
      <c r="X744" s="6">
        <f t="shared" si="26"/>
        <v>743</v>
      </c>
      <c r="Y744">
        <v>743</v>
      </c>
    </row>
    <row r="745" spans="1:25" x14ac:dyDescent="0.35">
      <c r="A745" t="s">
        <v>8</v>
      </c>
      <c r="B745" t="s">
        <v>30</v>
      </c>
      <c r="C745" t="s">
        <v>44</v>
      </c>
      <c r="D745" t="s">
        <v>96</v>
      </c>
      <c r="E745" t="s">
        <v>12</v>
      </c>
      <c r="F745" t="s">
        <v>34</v>
      </c>
      <c r="G745" s="6" t="s">
        <v>14</v>
      </c>
      <c r="H745" s="6" t="s">
        <v>345</v>
      </c>
      <c r="I745" t="s">
        <v>190</v>
      </c>
      <c r="J745" s="6"/>
      <c r="K745" t="s">
        <v>190</v>
      </c>
      <c r="L745" t="s">
        <v>19</v>
      </c>
      <c r="M745" s="6" t="s">
        <v>42</v>
      </c>
      <c r="N745" s="6">
        <v>0</v>
      </c>
      <c r="O745" s="6">
        <v>1</v>
      </c>
      <c r="P745" s="6">
        <v>1</v>
      </c>
      <c r="Q745" s="6">
        <v>1</v>
      </c>
      <c r="R745" s="6">
        <v>1</v>
      </c>
      <c r="S745" s="6">
        <f t="shared" ref="S745:S749" si="28">SUM(N745:R745)</f>
        <v>4</v>
      </c>
      <c r="V745" t="s">
        <v>190</v>
      </c>
      <c r="W745">
        <v>0</v>
      </c>
      <c r="X745" s="6">
        <f t="shared" si="26"/>
        <v>744</v>
      </c>
      <c r="Y745">
        <v>744</v>
      </c>
    </row>
    <row r="746" spans="1:25" x14ac:dyDescent="0.35">
      <c r="A746" t="s">
        <v>8</v>
      </c>
      <c r="B746" t="s">
        <v>30</v>
      </c>
      <c r="C746" t="s">
        <v>44</v>
      </c>
      <c r="D746" t="s">
        <v>61</v>
      </c>
      <c r="E746" t="s">
        <v>12</v>
      </c>
      <c r="F746" t="s">
        <v>34</v>
      </c>
      <c r="G746" s="6" t="s">
        <v>14</v>
      </c>
      <c r="H746" s="6" t="s">
        <v>345</v>
      </c>
      <c r="I746" t="s">
        <v>190</v>
      </c>
      <c r="J746" s="6"/>
      <c r="K746" t="s">
        <v>190</v>
      </c>
      <c r="L746" t="s">
        <v>19</v>
      </c>
      <c r="M746" s="6" t="s">
        <v>42</v>
      </c>
      <c r="N746" s="6">
        <v>0</v>
      </c>
      <c r="O746" s="6">
        <v>1</v>
      </c>
      <c r="P746" s="6">
        <v>1</v>
      </c>
      <c r="Q746" s="6">
        <v>1</v>
      </c>
      <c r="R746" s="6">
        <v>1</v>
      </c>
      <c r="S746" s="6">
        <f t="shared" si="28"/>
        <v>4</v>
      </c>
      <c r="V746" t="s">
        <v>190</v>
      </c>
      <c r="W746">
        <v>0</v>
      </c>
      <c r="X746" s="6">
        <f t="shared" si="26"/>
        <v>745</v>
      </c>
      <c r="Y746">
        <v>745</v>
      </c>
    </row>
    <row r="747" spans="1:25" x14ac:dyDescent="0.35">
      <c r="A747" t="s">
        <v>8</v>
      </c>
      <c r="B747" t="s">
        <v>30</v>
      </c>
      <c r="C747" t="s">
        <v>44</v>
      </c>
      <c r="D747" t="s">
        <v>233</v>
      </c>
      <c r="E747" t="s">
        <v>19</v>
      </c>
      <c r="F747" t="s">
        <v>19</v>
      </c>
      <c r="G747" s="6" t="s">
        <v>19</v>
      </c>
      <c r="H747" t="s">
        <v>345</v>
      </c>
      <c r="I747" t="s">
        <v>190</v>
      </c>
      <c r="J747" s="6"/>
      <c r="K747" t="s">
        <v>190</v>
      </c>
      <c r="L747" t="s">
        <v>19</v>
      </c>
      <c r="M747" s="6" t="s">
        <v>42</v>
      </c>
      <c r="N747" s="6">
        <v>0</v>
      </c>
      <c r="O747" s="6">
        <v>1</v>
      </c>
      <c r="P747" s="6">
        <v>1</v>
      </c>
      <c r="Q747" s="6">
        <v>1</v>
      </c>
      <c r="R747" s="6">
        <v>1</v>
      </c>
      <c r="S747" s="6">
        <f t="shared" si="28"/>
        <v>4</v>
      </c>
      <c r="V747" t="s">
        <v>190</v>
      </c>
      <c r="W747">
        <v>0</v>
      </c>
      <c r="X747" s="6">
        <f t="shared" si="26"/>
        <v>746</v>
      </c>
      <c r="Y747">
        <v>746</v>
      </c>
    </row>
    <row r="748" spans="1:25" x14ac:dyDescent="0.35">
      <c r="A748" t="s">
        <v>8</v>
      </c>
      <c r="B748" t="s">
        <v>30</v>
      </c>
      <c r="C748" t="s">
        <v>44</v>
      </c>
      <c r="D748" t="s">
        <v>142</v>
      </c>
      <c r="E748" t="s">
        <v>12</v>
      </c>
      <c r="F748" t="s">
        <v>38</v>
      </c>
      <c r="G748" s="6" t="s">
        <v>39</v>
      </c>
      <c r="H748" t="s">
        <v>345</v>
      </c>
      <c r="I748" t="s">
        <v>190</v>
      </c>
      <c r="J748" s="6"/>
      <c r="K748" t="s">
        <v>190</v>
      </c>
      <c r="L748" t="s">
        <v>19</v>
      </c>
      <c r="M748" s="6" t="s">
        <v>42</v>
      </c>
      <c r="N748" s="6">
        <v>0</v>
      </c>
      <c r="O748" s="6">
        <v>1</v>
      </c>
      <c r="P748" s="6">
        <v>1</v>
      </c>
      <c r="Q748" s="6">
        <v>1</v>
      </c>
      <c r="R748" s="6">
        <v>1</v>
      </c>
      <c r="S748" s="6">
        <f t="shared" si="28"/>
        <v>4</v>
      </c>
      <c r="V748" t="s">
        <v>190</v>
      </c>
      <c r="W748">
        <v>0</v>
      </c>
      <c r="X748" s="6">
        <f t="shared" si="26"/>
        <v>747</v>
      </c>
      <c r="Y748">
        <v>747</v>
      </c>
    </row>
    <row r="749" spans="1:25" x14ac:dyDescent="0.35">
      <c r="A749" t="s">
        <v>8</v>
      </c>
      <c r="B749" t="s">
        <v>30</v>
      </c>
      <c r="C749" t="s">
        <v>26</v>
      </c>
      <c r="D749" t="s">
        <v>61</v>
      </c>
      <c r="E749" t="s">
        <v>12</v>
      </c>
      <c r="F749" t="s">
        <v>34</v>
      </c>
      <c r="G749" s="6" t="s">
        <v>14</v>
      </c>
      <c r="H749" t="s">
        <v>346</v>
      </c>
      <c r="I749" t="s">
        <v>190</v>
      </c>
      <c r="J749" s="6"/>
      <c r="K749" t="s">
        <v>190</v>
      </c>
      <c r="L749" t="s">
        <v>19</v>
      </c>
      <c r="M749" s="6" t="s">
        <v>42</v>
      </c>
      <c r="N749" s="6">
        <v>0</v>
      </c>
      <c r="O749" s="6">
        <v>1</v>
      </c>
      <c r="P749" s="6">
        <v>1</v>
      </c>
      <c r="Q749" s="6">
        <v>1</v>
      </c>
      <c r="R749" s="6">
        <v>1</v>
      </c>
      <c r="S749" s="6">
        <f t="shared" si="28"/>
        <v>4</v>
      </c>
      <c r="V749" t="s">
        <v>190</v>
      </c>
      <c r="W749">
        <v>0</v>
      </c>
      <c r="X749" s="6">
        <f t="shared" si="26"/>
        <v>748</v>
      </c>
      <c r="Y749">
        <v>748</v>
      </c>
    </row>
    <row r="750" spans="1:25" x14ac:dyDescent="0.35">
      <c r="A750" t="s">
        <v>8</v>
      </c>
      <c r="B750" t="s">
        <v>30</v>
      </c>
      <c r="C750" t="s">
        <v>26</v>
      </c>
      <c r="D750" t="s">
        <v>96</v>
      </c>
      <c r="E750" t="s">
        <v>12</v>
      </c>
      <c r="F750" t="s">
        <v>34</v>
      </c>
      <c r="G750" s="6" t="s">
        <v>14</v>
      </c>
      <c r="H750" t="s">
        <v>347</v>
      </c>
      <c r="I750" t="s">
        <v>92</v>
      </c>
      <c r="J750" s="6"/>
      <c r="K750" t="s">
        <v>92</v>
      </c>
      <c r="L750" t="s">
        <v>19</v>
      </c>
      <c r="M750" t="s">
        <v>42</v>
      </c>
      <c r="N750">
        <v>0</v>
      </c>
      <c r="O750">
        <v>0</v>
      </c>
      <c r="P750">
        <v>0</v>
      </c>
      <c r="Q750" s="6">
        <v>1</v>
      </c>
      <c r="R750" s="6">
        <v>1</v>
      </c>
      <c r="S750" s="6">
        <f t="shared" ref="S750:S813" si="29">SUM(N750:R750)</f>
        <v>2</v>
      </c>
      <c r="V750" t="s">
        <v>92</v>
      </c>
      <c r="W750">
        <v>0</v>
      </c>
      <c r="X750" s="6">
        <f t="shared" si="26"/>
        <v>749</v>
      </c>
      <c r="Y750">
        <v>749</v>
      </c>
    </row>
    <row r="751" spans="1:25" ht="72.5" x14ac:dyDescent="0.35">
      <c r="A751" t="s">
        <v>8</v>
      </c>
      <c r="B751" t="s">
        <v>30</v>
      </c>
      <c r="C751" t="s">
        <v>26</v>
      </c>
      <c r="D751" s="6" t="s">
        <v>37</v>
      </c>
      <c r="E751" s="6" t="s">
        <v>12</v>
      </c>
      <c r="F751" t="s">
        <v>38</v>
      </c>
      <c r="G751" s="6" t="s">
        <v>39</v>
      </c>
      <c r="H751" s="6" t="s">
        <v>347</v>
      </c>
      <c r="I751" s="6" t="s">
        <v>92</v>
      </c>
      <c r="J751" s="6"/>
      <c r="K751" t="s">
        <v>92</v>
      </c>
      <c r="L751" s="6" t="s">
        <v>19</v>
      </c>
      <c r="M751" s="6" t="s">
        <v>42</v>
      </c>
      <c r="N751">
        <v>0</v>
      </c>
      <c r="O751">
        <v>0</v>
      </c>
      <c r="P751">
        <v>0</v>
      </c>
      <c r="Q751" s="6">
        <v>1</v>
      </c>
      <c r="R751" s="6">
        <v>1</v>
      </c>
      <c r="S751" s="6">
        <f t="shared" si="29"/>
        <v>2</v>
      </c>
      <c r="V751" t="s">
        <v>92</v>
      </c>
      <c r="W751">
        <v>0</v>
      </c>
      <c r="X751" s="6">
        <f t="shared" si="26"/>
        <v>750</v>
      </c>
      <c r="Y751">
        <v>750</v>
      </c>
    </row>
    <row r="752" spans="1:25" x14ac:dyDescent="0.35">
      <c r="A752" t="s">
        <v>8</v>
      </c>
      <c r="B752" t="s">
        <v>30</v>
      </c>
      <c r="C752" t="s">
        <v>44</v>
      </c>
      <c r="D752" s="6" t="s">
        <v>33</v>
      </c>
      <c r="E752" t="s">
        <v>12</v>
      </c>
      <c r="F752" t="s">
        <v>34</v>
      </c>
      <c r="G752" s="6" t="s">
        <v>14</v>
      </c>
      <c r="H752" s="6" t="s">
        <v>348</v>
      </c>
      <c r="I752" s="6" t="s">
        <v>348</v>
      </c>
      <c r="J752" s="6"/>
      <c r="K752" t="s">
        <v>92</v>
      </c>
      <c r="L752" s="6" t="s">
        <v>19</v>
      </c>
      <c r="M752" s="6" t="s">
        <v>42</v>
      </c>
      <c r="N752">
        <v>0</v>
      </c>
      <c r="O752">
        <v>0</v>
      </c>
      <c r="P752">
        <v>0</v>
      </c>
      <c r="Q752" s="6">
        <v>1</v>
      </c>
      <c r="R752" s="6">
        <v>1</v>
      </c>
      <c r="S752" s="6">
        <f t="shared" si="29"/>
        <v>2</v>
      </c>
      <c r="V752" t="s">
        <v>92</v>
      </c>
      <c r="W752">
        <v>0</v>
      </c>
      <c r="X752" s="6">
        <f t="shared" si="26"/>
        <v>751</v>
      </c>
      <c r="Y752">
        <v>751</v>
      </c>
    </row>
    <row r="753" spans="1:25" x14ac:dyDescent="0.35">
      <c r="A753" t="s">
        <v>8</v>
      </c>
      <c r="B753" t="s">
        <v>30</v>
      </c>
      <c r="C753" t="s">
        <v>44</v>
      </c>
      <c r="D753" s="1" t="s">
        <v>52</v>
      </c>
      <c r="E753" s="6" t="s">
        <v>2453</v>
      </c>
      <c r="F753" s="6" t="s">
        <v>19</v>
      </c>
      <c r="G753" s="6" t="s">
        <v>14</v>
      </c>
      <c r="H753" t="s">
        <v>349</v>
      </c>
      <c r="I753" t="s">
        <v>350</v>
      </c>
      <c r="J753" s="2" t="s">
        <v>2510</v>
      </c>
      <c r="K753" t="s">
        <v>350</v>
      </c>
      <c r="L753" t="s">
        <v>19</v>
      </c>
      <c r="M753" t="s">
        <v>42</v>
      </c>
      <c r="N753">
        <v>0</v>
      </c>
      <c r="O753">
        <v>0</v>
      </c>
      <c r="P753">
        <v>1</v>
      </c>
      <c r="Q753">
        <v>0</v>
      </c>
      <c r="R753" s="6">
        <v>1</v>
      </c>
      <c r="S753" s="6">
        <f t="shared" si="29"/>
        <v>2</v>
      </c>
      <c r="V753" t="s">
        <v>996</v>
      </c>
      <c r="W753">
        <v>0</v>
      </c>
      <c r="X753" s="6">
        <f t="shared" si="26"/>
        <v>752</v>
      </c>
      <c r="Y753">
        <v>752</v>
      </c>
    </row>
    <row r="754" spans="1:25" x14ac:dyDescent="0.35">
      <c r="A754" t="s">
        <v>8</v>
      </c>
      <c r="B754" t="s">
        <v>9</v>
      </c>
      <c r="C754" t="s">
        <v>36</v>
      </c>
      <c r="D754" t="s">
        <v>112</v>
      </c>
      <c r="E754" t="s">
        <v>12</v>
      </c>
      <c r="F754" t="s">
        <v>13</v>
      </c>
      <c r="G754" s="6" t="s">
        <v>14</v>
      </c>
      <c r="H754" t="s">
        <v>351</v>
      </c>
      <c r="I754" t="s">
        <v>352</v>
      </c>
      <c r="J754" s="6"/>
      <c r="K754" t="s">
        <v>352</v>
      </c>
      <c r="L754" t="s">
        <v>19</v>
      </c>
      <c r="M754" t="s">
        <v>42</v>
      </c>
      <c r="N754">
        <v>0</v>
      </c>
      <c r="O754">
        <v>1</v>
      </c>
      <c r="P754">
        <v>0</v>
      </c>
      <c r="Q754">
        <v>0</v>
      </c>
      <c r="R754" s="6">
        <v>1</v>
      </c>
      <c r="S754" s="6">
        <f t="shared" si="29"/>
        <v>2</v>
      </c>
      <c r="V754" t="s">
        <v>958</v>
      </c>
      <c r="W754">
        <v>0</v>
      </c>
      <c r="X754" s="6">
        <f t="shared" si="26"/>
        <v>753</v>
      </c>
      <c r="Y754">
        <v>753</v>
      </c>
    </row>
    <row r="755" spans="1:25" x14ac:dyDescent="0.35">
      <c r="A755" t="s">
        <v>8</v>
      </c>
      <c r="B755" t="s">
        <v>9</v>
      </c>
      <c r="C755" t="s">
        <v>36</v>
      </c>
      <c r="D755" t="s">
        <v>23</v>
      </c>
      <c r="E755" t="s">
        <v>19</v>
      </c>
      <c r="F755" t="s">
        <v>19</v>
      </c>
      <c r="G755" s="6" t="s">
        <v>19</v>
      </c>
      <c r="H755" t="s">
        <v>351</v>
      </c>
      <c r="I755" t="s">
        <v>352</v>
      </c>
      <c r="J755" s="6"/>
      <c r="K755" t="s">
        <v>352</v>
      </c>
      <c r="L755" t="s">
        <v>19</v>
      </c>
      <c r="M755" t="s">
        <v>42</v>
      </c>
      <c r="N755">
        <v>0</v>
      </c>
      <c r="O755">
        <v>1</v>
      </c>
      <c r="P755">
        <v>0</v>
      </c>
      <c r="Q755">
        <v>0</v>
      </c>
      <c r="R755" s="6">
        <v>1</v>
      </c>
      <c r="S755" s="6">
        <f t="shared" si="29"/>
        <v>2</v>
      </c>
      <c r="V755" t="s">
        <v>958</v>
      </c>
      <c r="W755">
        <v>0</v>
      </c>
      <c r="X755" s="6">
        <f t="shared" si="26"/>
        <v>754</v>
      </c>
      <c r="Y755">
        <v>754</v>
      </c>
    </row>
    <row r="756" spans="1:25" x14ac:dyDescent="0.35">
      <c r="A756" t="s">
        <v>8</v>
      </c>
      <c r="B756" t="s">
        <v>9</v>
      </c>
      <c r="C756" t="s">
        <v>26</v>
      </c>
      <c r="D756" t="s">
        <v>21</v>
      </c>
      <c r="E756" t="s">
        <v>12</v>
      </c>
      <c r="F756" t="s">
        <v>13</v>
      </c>
      <c r="G756" s="6" t="s">
        <v>14</v>
      </c>
      <c r="H756" t="s">
        <v>191</v>
      </c>
      <c r="I756" t="s">
        <v>353</v>
      </c>
      <c r="J756" s="6"/>
      <c r="K756" t="s">
        <v>353</v>
      </c>
      <c r="L756" t="s">
        <v>19</v>
      </c>
      <c r="M756" t="s">
        <v>42</v>
      </c>
      <c r="N756">
        <v>0</v>
      </c>
      <c r="O756">
        <v>1</v>
      </c>
      <c r="P756">
        <v>0</v>
      </c>
      <c r="Q756">
        <v>0</v>
      </c>
      <c r="R756" s="6">
        <v>1</v>
      </c>
      <c r="S756" s="6">
        <f t="shared" si="29"/>
        <v>2</v>
      </c>
      <c r="V756" t="s">
        <v>165</v>
      </c>
      <c r="W756">
        <v>0</v>
      </c>
      <c r="X756" s="6">
        <f t="shared" si="26"/>
        <v>755</v>
      </c>
      <c r="Y756">
        <v>755</v>
      </c>
    </row>
    <row r="757" spans="1:25" ht="29" x14ac:dyDescent="0.35">
      <c r="A757" t="s">
        <v>8</v>
      </c>
      <c r="B757" t="s">
        <v>9</v>
      </c>
      <c r="C757" t="s">
        <v>48</v>
      </c>
      <c r="D757" t="s">
        <v>11</v>
      </c>
      <c r="E757" t="s">
        <v>12</v>
      </c>
      <c r="F757" t="s">
        <v>13</v>
      </c>
      <c r="G757" s="6" t="s">
        <v>14</v>
      </c>
      <c r="H757" s="6" t="s">
        <v>353</v>
      </c>
      <c r="I757" s="6" t="s">
        <v>353</v>
      </c>
      <c r="J757" s="6"/>
      <c r="K757" t="s">
        <v>353</v>
      </c>
      <c r="L757" s="6" t="s">
        <v>19</v>
      </c>
      <c r="M757" s="6" t="s">
        <v>42</v>
      </c>
      <c r="N757">
        <v>0</v>
      </c>
      <c r="O757">
        <v>1</v>
      </c>
      <c r="P757">
        <v>0</v>
      </c>
      <c r="Q757">
        <v>0</v>
      </c>
      <c r="R757" s="6">
        <v>1</v>
      </c>
      <c r="S757" s="6">
        <f t="shared" si="29"/>
        <v>2</v>
      </c>
      <c r="V757" t="s">
        <v>165</v>
      </c>
      <c r="W757">
        <v>0</v>
      </c>
      <c r="X757" s="6">
        <f t="shared" si="26"/>
        <v>756</v>
      </c>
      <c r="Y757">
        <v>756</v>
      </c>
    </row>
    <row r="758" spans="1:25" ht="29" x14ac:dyDescent="0.35">
      <c r="A758" t="s">
        <v>8</v>
      </c>
      <c r="B758" t="s">
        <v>9</v>
      </c>
      <c r="C758" t="s">
        <v>48</v>
      </c>
      <c r="D758" t="s">
        <v>354</v>
      </c>
      <c r="E758" t="s">
        <v>19</v>
      </c>
      <c r="F758" t="s">
        <v>19</v>
      </c>
      <c r="G758" s="6" t="s">
        <v>19</v>
      </c>
      <c r="H758" s="6" t="s">
        <v>355</v>
      </c>
      <c r="I758" s="6" t="s">
        <v>356</v>
      </c>
      <c r="J758" s="6"/>
      <c r="K758" t="s">
        <v>356</v>
      </c>
      <c r="L758" s="6" t="s">
        <v>19</v>
      </c>
      <c r="M758" s="6" t="s">
        <v>42</v>
      </c>
      <c r="N758">
        <v>0</v>
      </c>
      <c r="O758">
        <v>1</v>
      </c>
      <c r="P758">
        <v>0</v>
      </c>
      <c r="Q758">
        <v>0</v>
      </c>
      <c r="R758" s="6">
        <v>1</v>
      </c>
      <c r="S758" s="6">
        <f t="shared" si="29"/>
        <v>2</v>
      </c>
      <c r="V758" t="s">
        <v>971</v>
      </c>
      <c r="W758">
        <v>0</v>
      </c>
      <c r="X758" s="6">
        <f t="shared" si="26"/>
        <v>757</v>
      </c>
      <c r="Y758">
        <v>757</v>
      </c>
    </row>
    <row r="759" spans="1:25" ht="29" x14ac:dyDescent="0.35">
      <c r="A759" t="s">
        <v>8</v>
      </c>
      <c r="B759" t="s">
        <v>9</v>
      </c>
      <c r="C759" t="s">
        <v>48</v>
      </c>
      <c r="D759" t="s">
        <v>90</v>
      </c>
      <c r="E759" t="s">
        <v>12</v>
      </c>
      <c r="F759" t="s">
        <v>13</v>
      </c>
      <c r="G759" s="6" t="s">
        <v>14</v>
      </c>
      <c r="H759" s="6" t="s">
        <v>293</v>
      </c>
      <c r="I759" s="6" t="s">
        <v>356</v>
      </c>
      <c r="J759" s="6"/>
      <c r="K759" t="s">
        <v>356</v>
      </c>
      <c r="L759" s="6" t="s">
        <v>19</v>
      </c>
      <c r="M759" s="6" t="s">
        <v>42</v>
      </c>
      <c r="N759">
        <v>0</v>
      </c>
      <c r="O759">
        <v>1</v>
      </c>
      <c r="P759">
        <v>0</v>
      </c>
      <c r="Q759">
        <v>0</v>
      </c>
      <c r="R759" s="6">
        <v>1</v>
      </c>
      <c r="S759" s="6">
        <f t="shared" si="29"/>
        <v>2</v>
      </c>
      <c r="V759" t="s">
        <v>971</v>
      </c>
      <c r="W759">
        <v>0</v>
      </c>
      <c r="X759" s="6">
        <f t="shared" si="26"/>
        <v>758</v>
      </c>
      <c r="Y759">
        <v>758</v>
      </c>
    </row>
    <row r="760" spans="1:25" x14ac:dyDescent="0.35">
      <c r="A760" t="s">
        <v>8</v>
      </c>
      <c r="B760" t="s">
        <v>9</v>
      </c>
      <c r="C760" t="s">
        <v>44</v>
      </c>
      <c r="D760" t="s">
        <v>99</v>
      </c>
      <c r="E760" s="6" t="s">
        <v>2452</v>
      </c>
      <c r="F760" t="s">
        <v>34</v>
      </c>
      <c r="G760" s="6" t="s">
        <v>14</v>
      </c>
      <c r="H760" s="6" t="s">
        <v>330</v>
      </c>
      <c r="I760" s="6" t="s">
        <v>357</v>
      </c>
      <c r="J760" s="6"/>
      <c r="K760" t="s">
        <v>357</v>
      </c>
      <c r="L760" s="6" t="s">
        <v>19</v>
      </c>
      <c r="M760" s="6" t="s">
        <v>664</v>
      </c>
      <c r="N760">
        <v>0</v>
      </c>
      <c r="O760">
        <v>0</v>
      </c>
      <c r="P760">
        <v>1</v>
      </c>
      <c r="Q760">
        <v>0</v>
      </c>
      <c r="R760" s="6">
        <v>1</v>
      </c>
      <c r="S760" s="6">
        <f t="shared" si="29"/>
        <v>2</v>
      </c>
      <c r="V760" t="s">
        <v>972</v>
      </c>
      <c r="W760">
        <v>0</v>
      </c>
      <c r="X760" s="6">
        <f t="shared" si="26"/>
        <v>759</v>
      </c>
      <c r="Y760">
        <v>759</v>
      </c>
    </row>
    <row r="761" spans="1:25" s="6" customFormat="1" x14ac:dyDescent="0.35">
      <c r="A761" s="6" t="s">
        <v>8</v>
      </c>
      <c r="B761" s="6" t="s">
        <v>30</v>
      </c>
      <c r="C761" s="6" t="s">
        <v>10</v>
      </c>
      <c r="D761" s="6" t="s">
        <v>67</v>
      </c>
      <c r="E761" s="6" t="s">
        <v>12</v>
      </c>
      <c r="F761" s="6" t="s">
        <v>34</v>
      </c>
      <c r="G761" s="6" t="s">
        <v>39</v>
      </c>
      <c r="H761" s="6" t="s">
        <v>358</v>
      </c>
      <c r="I761" s="6" t="s">
        <v>727</v>
      </c>
      <c r="K761" s="6" t="s">
        <v>155</v>
      </c>
      <c r="L761" s="6" t="s">
        <v>19</v>
      </c>
      <c r="M761" s="6" t="s">
        <v>17</v>
      </c>
      <c r="N761" s="6">
        <v>1</v>
      </c>
      <c r="O761" s="6">
        <v>0</v>
      </c>
      <c r="P761" s="6">
        <v>0</v>
      </c>
      <c r="Q761" s="6">
        <v>0</v>
      </c>
      <c r="R761" s="6">
        <v>1</v>
      </c>
      <c r="S761" s="6">
        <f t="shared" si="29"/>
        <v>2</v>
      </c>
      <c r="V761" s="6" t="s">
        <v>973</v>
      </c>
      <c r="W761" s="6">
        <v>0</v>
      </c>
      <c r="X761" s="6">
        <f t="shared" si="26"/>
        <v>760</v>
      </c>
      <c r="Y761" s="6">
        <v>760</v>
      </c>
    </row>
    <row r="762" spans="1:25" s="6" customFormat="1" x14ac:dyDescent="0.35">
      <c r="A762" s="6" t="s">
        <v>8</v>
      </c>
      <c r="B762" s="6" t="s">
        <v>30</v>
      </c>
      <c r="C762" s="6" t="s">
        <v>10</v>
      </c>
      <c r="D762" s="6" t="s">
        <v>67</v>
      </c>
      <c r="E762" s="6" t="s">
        <v>12</v>
      </c>
      <c r="F762" s="6" t="s">
        <v>34</v>
      </c>
      <c r="G762" s="6" t="s">
        <v>39</v>
      </c>
      <c r="H762" s="6" t="s">
        <v>358</v>
      </c>
      <c r="I762" s="6" t="s">
        <v>1840</v>
      </c>
      <c r="J762" s="6" t="s">
        <v>155</v>
      </c>
      <c r="K762" s="6" t="s">
        <v>155</v>
      </c>
      <c r="L762" s="6" t="s">
        <v>19</v>
      </c>
      <c r="M762" s="6" t="s">
        <v>17</v>
      </c>
      <c r="N762" s="6">
        <v>1</v>
      </c>
      <c r="O762" s="6">
        <v>0</v>
      </c>
      <c r="P762" s="6">
        <v>0</v>
      </c>
      <c r="Q762" s="6">
        <v>0</v>
      </c>
      <c r="R762" s="6">
        <v>1</v>
      </c>
      <c r="S762" s="6">
        <f t="shared" si="29"/>
        <v>2</v>
      </c>
      <c r="V762" s="6" t="s">
        <v>973</v>
      </c>
      <c r="W762" s="6">
        <v>0</v>
      </c>
      <c r="X762" s="6">
        <f t="shared" si="26"/>
        <v>761</v>
      </c>
      <c r="Y762" s="6">
        <v>761</v>
      </c>
    </row>
    <row r="763" spans="1:25" x14ac:dyDescent="0.35">
      <c r="A763" t="s">
        <v>8</v>
      </c>
      <c r="B763" t="s">
        <v>30</v>
      </c>
      <c r="C763" t="s">
        <v>10</v>
      </c>
      <c r="D763" t="s">
        <v>67</v>
      </c>
      <c r="E763" t="s">
        <v>12</v>
      </c>
      <c r="F763" t="s">
        <v>34</v>
      </c>
      <c r="G763" s="6" t="s">
        <v>39</v>
      </c>
      <c r="H763" t="s">
        <v>358</v>
      </c>
      <c r="I763" t="s">
        <v>2203</v>
      </c>
      <c r="J763" s="6"/>
      <c r="K763" t="s">
        <v>155</v>
      </c>
      <c r="L763" t="s">
        <v>19</v>
      </c>
      <c r="M763" t="s">
        <v>17</v>
      </c>
      <c r="N763">
        <v>1</v>
      </c>
      <c r="O763">
        <v>0</v>
      </c>
      <c r="P763">
        <v>0</v>
      </c>
      <c r="Q763">
        <v>0</v>
      </c>
      <c r="R763" s="6">
        <v>1</v>
      </c>
      <c r="S763" s="6">
        <f t="shared" si="29"/>
        <v>2</v>
      </c>
      <c r="V763" t="s">
        <v>973</v>
      </c>
      <c r="W763">
        <v>0</v>
      </c>
      <c r="X763" s="6">
        <f t="shared" si="26"/>
        <v>762</v>
      </c>
      <c r="Y763">
        <v>762</v>
      </c>
    </row>
    <row r="764" spans="1:25" x14ac:dyDescent="0.35">
      <c r="A764" t="s">
        <v>8</v>
      </c>
      <c r="B764" t="s">
        <v>30</v>
      </c>
      <c r="C764" t="s">
        <v>75</v>
      </c>
      <c r="D764" t="s">
        <v>37</v>
      </c>
      <c r="E764" s="6" t="s">
        <v>12</v>
      </c>
      <c r="F764" t="s">
        <v>38</v>
      </c>
      <c r="G764" s="6" t="s">
        <v>39</v>
      </c>
      <c r="H764" t="s">
        <v>360</v>
      </c>
      <c r="I764" t="s">
        <v>360</v>
      </c>
      <c r="J764" s="6"/>
      <c r="K764" t="s">
        <v>81</v>
      </c>
      <c r="L764" t="s">
        <v>19</v>
      </c>
      <c r="M764" t="s">
        <v>17</v>
      </c>
      <c r="N764">
        <v>1</v>
      </c>
      <c r="O764">
        <v>0</v>
      </c>
      <c r="P764">
        <v>0</v>
      </c>
      <c r="Q764">
        <v>0</v>
      </c>
      <c r="R764" s="6">
        <v>1</v>
      </c>
      <c r="S764" s="6">
        <f t="shared" si="29"/>
        <v>2</v>
      </c>
      <c r="V764" t="s">
        <v>81</v>
      </c>
      <c r="W764">
        <v>0</v>
      </c>
      <c r="X764" s="6">
        <f t="shared" si="26"/>
        <v>763</v>
      </c>
      <c r="Y764">
        <v>763</v>
      </c>
    </row>
    <row r="765" spans="1:25" x14ac:dyDescent="0.35">
      <c r="A765" t="s">
        <v>8</v>
      </c>
      <c r="B765" t="s">
        <v>30</v>
      </c>
      <c r="C765" t="s">
        <v>75</v>
      </c>
      <c r="D765" t="s">
        <v>33</v>
      </c>
      <c r="E765" t="s">
        <v>12</v>
      </c>
      <c r="F765" t="s">
        <v>34</v>
      </c>
      <c r="G765" s="6" t="s">
        <v>14</v>
      </c>
      <c r="H765" t="s">
        <v>361</v>
      </c>
      <c r="I765" t="s">
        <v>360</v>
      </c>
      <c r="J765" s="6"/>
      <c r="K765" t="s">
        <v>81</v>
      </c>
      <c r="L765" t="s">
        <v>19</v>
      </c>
      <c r="M765" t="s">
        <v>17</v>
      </c>
      <c r="N765">
        <v>1</v>
      </c>
      <c r="O765">
        <v>0</v>
      </c>
      <c r="P765">
        <v>0</v>
      </c>
      <c r="Q765">
        <v>0</v>
      </c>
      <c r="R765" s="6">
        <v>1</v>
      </c>
      <c r="S765" s="6">
        <f t="shared" si="29"/>
        <v>2</v>
      </c>
      <c r="V765" t="s">
        <v>81</v>
      </c>
      <c r="W765">
        <v>0</v>
      </c>
      <c r="X765" s="6">
        <f t="shared" si="26"/>
        <v>764</v>
      </c>
      <c r="Y765">
        <v>764</v>
      </c>
    </row>
    <row r="766" spans="1:25" ht="87" x14ac:dyDescent="0.35">
      <c r="A766" t="s">
        <v>8</v>
      </c>
      <c r="B766" t="s">
        <v>30</v>
      </c>
      <c r="C766" t="s">
        <v>75</v>
      </c>
      <c r="D766" t="s">
        <v>45</v>
      </c>
      <c r="E766" t="s">
        <v>12</v>
      </c>
      <c r="F766" t="s">
        <v>13</v>
      </c>
      <c r="G766" s="6" t="s">
        <v>14</v>
      </c>
      <c r="H766" s="6" t="s">
        <v>362</v>
      </c>
      <c r="I766" s="6" t="s">
        <v>360</v>
      </c>
      <c r="J766" s="6"/>
      <c r="K766" t="s">
        <v>81</v>
      </c>
      <c r="L766" s="6" t="s">
        <v>19</v>
      </c>
      <c r="M766" s="6" t="s">
        <v>17</v>
      </c>
      <c r="N766">
        <v>1</v>
      </c>
      <c r="O766">
        <v>0</v>
      </c>
      <c r="P766">
        <v>0</v>
      </c>
      <c r="Q766">
        <v>0</v>
      </c>
      <c r="R766" s="6">
        <v>1</v>
      </c>
      <c r="S766" s="6">
        <f t="shared" si="29"/>
        <v>2</v>
      </c>
      <c r="V766" t="s">
        <v>81</v>
      </c>
      <c r="W766">
        <v>0</v>
      </c>
      <c r="X766" s="6">
        <f t="shared" si="26"/>
        <v>765</v>
      </c>
      <c r="Y766">
        <v>765</v>
      </c>
    </row>
    <row r="767" spans="1:25" x14ac:dyDescent="0.35">
      <c r="A767" t="s">
        <v>8</v>
      </c>
      <c r="B767" t="s">
        <v>9</v>
      </c>
      <c r="C767" t="s">
        <v>75</v>
      </c>
      <c r="D767" t="s">
        <v>90</v>
      </c>
      <c r="E767" t="s">
        <v>12</v>
      </c>
      <c r="F767" t="s">
        <v>13</v>
      </c>
      <c r="G767" s="6" t="s">
        <v>14</v>
      </c>
      <c r="H767" s="6" t="s">
        <v>363</v>
      </c>
      <c r="I767" s="6" t="s">
        <v>360</v>
      </c>
      <c r="J767" s="6"/>
      <c r="K767" t="s">
        <v>81</v>
      </c>
      <c r="L767" s="6" t="s">
        <v>19</v>
      </c>
      <c r="M767" s="6" t="s">
        <v>17</v>
      </c>
      <c r="N767">
        <v>1</v>
      </c>
      <c r="O767">
        <v>0</v>
      </c>
      <c r="P767">
        <v>0</v>
      </c>
      <c r="Q767">
        <v>0</v>
      </c>
      <c r="R767" s="6">
        <v>1</v>
      </c>
      <c r="S767" s="6">
        <f t="shared" si="29"/>
        <v>2</v>
      </c>
      <c r="V767" t="s">
        <v>81</v>
      </c>
      <c r="W767">
        <v>0</v>
      </c>
      <c r="X767" s="6">
        <f t="shared" si="26"/>
        <v>766</v>
      </c>
      <c r="Y767">
        <v>766</v>
      </c>
    </row>
    <row r="768" spans="1:25" x14ac:dyDescent="0.35">
      <c r="A768" t="s">
        <v>8</v>
      </c>
      <c r="B768" t="s">
        <v>9</v>
      </c>
      <c r="C768" t="s">
        <v>75</v>
      </c>
      <c r="D768" t="s">
        <v>11</v>
      </c>
      <c r="E768" t="s">
        <v>12</v>
      </c>
      <c r="F768" t="s">
        <v>13</v>
      </c>
      <c r="G768" s="6" t="s">
        <v>14</v>
      </c>
      <c r="H768" t="s">
        <v>363</v>
      </c>
      <c r="I768" t="s">
        <v>360</v>
      </c>
      <c r="J768" s="6"/>
      <c r="K768" t="s">
        <v>81</v>
      </c>
      <c r="L768" t="s">
        <v>19</v>
      </c>
      <c r="M768" t="s">
        <v>17</v>
      </c>
      <c r="N768">
        <v>1</v>
      </c>
      <c r="O768">
        <v>0</v>
      </c>
      <c r="P768">
        <v>0</v>
      </c>
      <c r="Q768">
        <v>0</v>
      </c>
      <c r="R768" s="6">
        <v>1</v>
      </c>
      <c r="S768" s="6">
        <f t="shared" si="29"/>
        <v>2</v>
      </c>
      <c r="V768" t="s">
        <v>81</v>
      </c>
      <c r="W768">
        <v>0</v>
      </c>
      <c r="X768" s="6">
        <f t="shared" si="26"/>
        <v>767</v>
      </c>
      <c r="Y768">
        <v>767</v>
      </c>
    </row>
    <row r="769" spans="1:25" x14ac:dyDescent="0.35">
      <c r="A769" t="s">
        <v>8</v>
      </c>
      <c r="B769" t="s">
        <v>9</v>
      </c>
      <c r="C769" t="s">
        <v>75</v>
      </c>
      <c r="D769" t="s">
        <v>22</v>
      </c>
      <c r="E769" t="s">
        <v>19</v>
      </c>
      <c r="F769" t="s">
        <v>19</v>
      </c>
      <c r="G769" s="6" t="s">
        <v>19</v>
      </c>
      <c r="H769" t="s">
        <v>363</v>
      </c>
      <c r="I769" t="s">
        <v>360</v>
      </c>
      <c r="J769" s="6"/>
      <c r="K769" t="s">
        <v>81</v>
      </c>
      <c r="L769" t="s">
        <v>19</v>
      </c>
      <c r="M769" t="s">
        <v>17</v>
      </c>
      <c r="N769">
        <v>1</v>
      </c>
      <c r="O769">
        <v>0</v>
      </c>
      <c r="P769">
        <v>0</v>
      </c>
      <c r="Q769">
        <v>0</v>
      </c>
      <c r="R769" s="6">
        <v>1</v>
      </c>
      <c r="S769" s="6">
        <f t="shared" si="29"/>
        <v>2</v>
      </c>
      <c r="V769" t="s">
        <v>81</v>
      </c>
      <c r="W769">
        <v>0</v>
      </c>
      <c r="X769" s="6">
        <f t="shared" si="26"/>
        <v>768</v>
      </c>
      <c r="Y769">
        <v>768</v>
      </c>
    </row>
    <row r="770" spans="1:25" x14ac:dyDescent="0.35">
      <c r="A770" t="s">
        <v>8</v>
      </c>
      <c r="B770" t="s">
        <v>9</v>
      </c>
      <c r="C770" t="s">
        <v>75</v>
      </c>
      <c r="D770" t="s">
        <v>11</v>
      </c>
      <c r="E770" t="s">
        <v>12</v>
      </c>
      <c r="F770" t="s">
        <v>13</v>
      </c>
      <c r="G770" s="6" t="s">
        <v>14</v>
      </c>
      <c r="H770" t="s">
        <v>364</v>
      </c>
      <c r="I770" t="s">
        <v>329</v>
      </c>
      <c r="J770" s="6"/>
      <c r="K770" t="s">
        <v>329</v>
      </c>
      <c r="L770" t="s">
        <v>19</v>
      </c>
      <c r="M770" t="s">
        <v>17</v>
      </c>
      <c r="N770">
        <v>1</v>
      </c>
      <c r="O770">
        <v>0</v>
      </c>
      <c r="P770">
        <v>0</v>
      </c>
      <c r="Q770">
        <v>0</v>
      </c>
      <c r="R770" s="6">
        <v>1</v>
      </c>
      <c r="S770" s="6">
        <f t="shared" si="29"/>
        <v>2</v>
      </c>
      <c r="V770" t="s">
        <v>978</v>
      </c>
      <c r="W770">
        <v>0</v>
      </c>
      <c r="X770" s="6">
        <f t="shared" si="26"/>
        <v>769</v>
      </c>
      <c r="Y770">
        <v>769</v>
      </c>
    </row>
    <row r="771" spans="1:25" x14ac:dyDescent="0.35">
      <c r="A771" t="s">
        <v>8</v>
      </c>
      <c r="B771" t="s">
        <v>9</v>
      </c>
      <c r="C771" t="s">
        <v>75</v>
      </c>
      <c r="D771" t="s">
        <v>22</v>
      </c>
      <c r="E771" t="s">
        <v>19</v>
      </c>
      <c r="F771" t="s">
        <v>19</v>
      </c>
      <c r="G771" s="6" t="s">
        <v>19</v>
      </c>
      <c r="H771" t="s">
        <v>364</v>
      </c>
      <c r="I771" t="s">
        <v>329</v>
      </c>
      <c r="J771" s="6"/>
      <c r="K771" t="s">
        <v>329</v>
      </c>
      <c r="L771" t="s">
        <v>19</v>
      </c>
      <c r="M771" t="s">
        <v>17</v>
      </c>
      <c r="N771">
        <v>1</v>
      </c>
      <c r="O771">
        <v>0</v>
      </c>
      <c r="P771">
        <v>0</v>
      </c>
      <c r="Q771">
        <v>0</v>
      </c>
      <c r="R771" s="6">
        <v>1</v>
      </c>
      <c r="S771" s="6">
        <f t="shared" si="29"/>
        <v>2</v>
      </c>
      <c r="V771" t="s">
        <v>978</v>
      </c>
      <c r="W771">
        <v>0</v>
      </c>
      <c r="X771" s="6">
        <f t="shared" ref="X771:X834" si="30">1+X770</f>
        <v>770</v>
      </c>
      <c r="Y771">
        <v>770</v>
      </c>
    </row>
    <row r="772" spans="1:25" x14ac:dyDescent="0.35">
      <c r="A772" t="s">
        <v>8</v>
      </c>
      <c r="B772" t="s">
        <v>9</v>
      </c>
      <c r="C772" t="s">
        <v>75</v>
      </c>
      <c r="D772" t="s">
        <v>112</v>
      </c>
      <c r="E772" t="s">
        <v>12</v>
      </c>
      <c r="F772" t="s">
        <v>13</v>
      </c>
      <c r="G772" s="6" t="s">
        <v>14</v>
      </c>
      <c r="H772" s="6" t="s">
        <v>365</v>
      </c>
      <c r="I772" s="6" t="s">
        <v>329</v>
      </c>
      <c r="J772" s="6"/>
      <c r="K772" t="s">
        <v>329</v>
      </c>
      <c r="L772" s="6" t="s">
        <v>19</v>
      </c>
      <c r="M772" t="s">
        <v>17</v>
      </c>
      <c r="N772">
        <v>1</v>
      </c>
      <c r="O772">
        <v>0</v>
      </c>
      <c r="P772">
        <v>0</v>
      </c>
      <c r="Q772">
        <v>0</v>
      </c>
      <c r="R772" s="6">
        <v>1</v>
      </c>
      <c r="S772" s="6">
        <f t="shared" si="29"/>
        <v>2</v>
      </c>
      <c r="V772" t="s">
        <v>978</v>
      </c>
      <c r="W772">
        <v>0</v>
      </c>
      <c r="X772" s="6">
        <f t="shared" si="30"/>
        <v>771</v>
      </c>
      <c r="Y772">
        <v>771</v>
      </c>
    </row>
    <row r="773" spans="1:25" ht="101.5" x14ac:dyDescent="0.35">
      <c r="A773" t="s">
        <v>8</v>
      </c>
      <c r="B773" t="s">
        <v>9</v>
      </c>
      <c r="C773" t="s">
        <v>87</v>
      </c>
      <c r="D773" t="s">
        <v>99</v>
      </c>
      <c r="E773" s="6" t="s">
        <v>2452</v>
      </c>
      <c r="F773" t="s">
        <v>34</v>
      </c>
      <c r="G773" s="6" t="s">
        <v>14</v>
      </c>
      <c r="H773" s="6" t="s">
        <v>366</v>
      </c>
      <c r="I773" s="6" t="s">
        <v>2199</v>
      </c>
      <c r="J773" s="6"/>
      <c r="K773" t="s">
        <v>367</v>
      </c>
      <c r="L773" s="6" t="s">
        <v>19</v>
      </c>
      <c r="M773" s="6" t="s">
        <v>42</v>
      </c>
      <c r="N773">
        <v>0</v>
      </c>
      <c r="O773">
        <v>1</v>
      </c>
      <c r="P773">
        <v>0</v>
      </c>
      <c r="Q773">
        <v>0</v>
      </c>
      <c r="R773" s="6">
        <v>1</v>
      </c>
      <c r="S773" s="6">
        <f t="shared" si="29"/>
        <v>2</v>
      </c>
      <c r="V773" t="s">
        <v>997</v>
      </c>
      <c r="W773">
        <v>0</v>
      </c>
      <c r="X773" s="6">
        <f t="shared" si="30"/>
        <v>772</v>
      </c>
      <c r="Y773">
        <v>772</v>
      </c>
    </row>
    <row r="774" spans="1:25" x14ac:dyDescent="0.35">
      <c r="A774" t="s">
        <v>8</v>
      </c>
      <c r="B774" t="s">
        <v>30</v>
      </c>
      <c r="C774" t="s">
        <v>48</v>
      </c>
      <c r="D774" t="s">
        <v>45</v>
      </c>
      <c r="E774" t="s">
        <v>12</v>
      </c>
      <c r="F774" t="s">
        <v>13</v>
      </c>
      <c r="G774" s="6" t="s">
        <v>14</v>
      </c>
      <c r="H774" s="6" t="s">
        <v>368</v>
      </c>
      <c r="I774" s="6" t="s">
        <v>369</v>
      </c>
      <c r="K774" t="s">
        <v>369</v>
      </c>
      <c r="L774" s="6" t="s">
        <v>19</v>
      </c>
      <c r="M774" s="6" t="s">
        <v>42</v>
      </c>
      <c r="N774">
        <v>0</v>
      </c>
      <c r="O774">
        <v>1</v>
      </c>
      <c r="P774">
        <v>0</v>
      </c>
      <c r="Q774">
        <v>0</v>
      </c>
      <c r="R774" s="6">
        <v>1</v>
      </c>
      <c r="S774" s="6">
        <f t="shared" si="29"/>
        <v>2</v>
      </c>
      <c r="V774" t="s">
        <v>958</v>
      </c>
      <c r="W774">
        <v>0</v>
      </c>
      <c r="X774" s="6">
        <f t="shared" si="30"/>
        <v>773</v>
      </c>
      <c r="Y774">
        <v>773</v>
      </c>
    </row>
    <row r="775" spans="1:25" x14ac:dyDescent="0.35">
      <c r="A775" t="s">
        <v>8</v>
      </c>
      <c r="B775" t="s">
        <v>30</v>
      </c>
      <c r="C775" t="s">
        <v>48</v>
      </c>
      <c r="D775" t="s">
        <v>37</v>
      </c>
      <c r="E775" s="6" t="s">
        <v>12</v>
      </c>
      <c r="F775" t="s">
        <v>38</v>
      </c>
      <c r="G775" s="6" t="s">
        <v>39</v>
      </c>
      <c r="H775" t="s">
        <v>369</v>
      </c>
      <c r="I775" t="s">
        <v>369</v>
      </c>
      <c r="K775" t="s">
        <v>369</v>
      </c>
      <c r="L775" t="s">
        <v>19</v>
      </c>
      <c r="M775" t="s">
        <v>42</v>
      </c>
      <c r="N775">
        <v>0</v>
      </c>
      <c r="O775">
        <v>1</v>
      </c>
      <c r="P775">
        <v>0</v>
      </c>
      <c r="Q775">
        <v>0</v>
      </c>
      <c r="R775" s="6">
        <v>1</v>
      </c>
      <c r="S775" s="6">
        <f t="shared" si="29"/>
        <v>2</v>
      </c>
      <c r="V775" t="s">
        <v>958</v>
      </c>
      <c r="W775">
        <v>0</v>
      </c>
      <c r="X775" s="6">
        <f t="shared" si="30"/>
        <v>774</v>
      </c>
      <c r="Y775">
        <v>774</v>
      </c>
    </row>
    <row r="776" spans="1:25" x14ac:dyDescent="0.35">
      <c r="A776" t="s">
        <v>8</v>
      </c>
      <c r="B776" t="s">
        <v>30</v>
      </c>
      <c r="C776" t="s">
        <v>87</v>
      </c>
      <c r="D776" s="1" t="s">
        <v>52</v>
      </c>
      <c r="E776" s="6" t="s">
        <v>2453</v>
      </c>
      <c r="F776" s="6" t="s">
        <v>19</v>
      </c>
      <c r="G776" s="6" t="s">
        <v>14</v>
      </c>
      <c r="H776" t="s">
        <v>370</v>
      </c>
      <c r="I776" t="s">
        <v>106</v>
      </c>
      <c r="J776" s="6" t="s">
        <v>106</v>
      </c>
      <c r="K776" t="s">
        <v>106</v>
      </c>
      <c r="L776" t="s">
        <v>19</v>
      </c>
      <c r="M776" t="s">
        <v>17</v>
      </c>
      <c r="N776">
        <v>1</v>
      </c>
      <c r="O776">
        <v>0</v>
      </c>
      <c r="P776">
        <v>0</v>
      </c>
      <c r="Q776">
        <v>0</v>
      </c>
      <c r="R776" s="6">
        <v>1</v>
      </c>
      <c r="S776" s="6">
        <f t="shared" si="29"/>
        <v>2</v>
      </c>
      <c r="V776" t="s">
        <v>965</v>
      </c>
      <c r="W776">
        <v>0</v>
      </c>
      <c r="X776" s="6">
        <f t="shared" si="30"/>
        <v>775</v>
      </c>
      <c r="Y776">
        <v>775</v>
      </c>
    </row>
    <row r="777" spans="1:25" x14ac:dyDescent="0.35">
      <c r="A777" t="s">
        <v>8</v>
      </c>
      <c r="B777" t="s">
        <v>9</v>
      </c>
      <c r="C777" t="s">
        <v>10</v>
      </c>
      <c r="D777" t="s">
        <v>23</v>
      </c>
      <c r="E777" t="s">
        <v>19</v>
      </c>
      <c r="F777" t="s">
        <v>19</v>
      </c>
      <c r="G777" s="6" t="s">
        <v>19</v>
      </c>
      <c r="H777" t="s">
        <v>371</v>
      </c>
      <c r="I777" t="s">
        <v>372</v>
      </c>
      <c r="K777" t="s">
        <v>372</v>
      </c>
      <c r="L777" t="s">
        <v>19</v>
      </c>
      <c r="M777" t="s">
        <v>17</v>
      </c>
      <c r="N777">
        <v>1</v>
      </c>
      <c r="O777">
        <v>0</v>
      </c>
      <c r="P777">
        <v>0</v>
      </c>
      <c r="Q777">
        <v>0</v>
      </c>
      <c r="R777" s="6">
        <v>1</v>
      </c>
      <c r="S777" s="6">
        <f t="shared" si="29"/>
        <v>2</v>
      </c>
      <c r="V777" t="s">
        <v>959</v>
      </c>
      <c r="W777">
        <v>0</v>
      </c>
      <c r="X777" s="6">
        <f t="shared" si="30"/>
        <v>776</v>
      </c>
      <c r="Y777">
        <v>776</v>
      </c>
    </row>
    <row r="778" spans="1:25" x14ac:dyDescent="0.35">
      <c r="A778" t="s">
        <v>8</v>
      </c>
      <c r="B778" t="s">
        <v>30</v>
      </c>
      <c r="C778" t="s">
        <v>10</v>
      </c>
      <c r="D778" s="1" t="s">
        <v>52</v>
      </c>
      <c r="E778" t="s">
        <v>2453</v>
      </c>
      <c r="F778" s="6" t="s">
        <v>19</v>
      </c>
      <c r="G778" s="6" t="s">
        <v>14</v>
      </c>
      <c r="H778" t="s">
        <v>373</v>
      </c>
      <c r="I778" t="s">
        <v>374</v>
      </c>
      <c r="J778" s="6"/>
      <c r="K778" t="s">
        <v>374</v>
      </c>
      <c r="L778" t="s">
        <v>19</v>
      </c>
      <c r="M778" t="s">
        <v>17</v>
      </c>
      <c r="N778">
        <v>1</v>
      </c>
      <c r="O778">
        <v>0</v>
      </c>
      <c r="P778">
        <v>0</v>
      </c>
      <c r="Q778">
        <v>0</v>
      </c>
      <c r="R778" s="6">
        <v>1</v>
      </c>
      <c r="S778" s="6">
        <f t="shared" si="29"/>
        <v>2</v>
      </c>
      <c r="V778" t="s">
        <v>961</v>
      </c>
      <c r="W778">
        <v>0</v>
      </c>
      <c r="X778" s="6">
        <f t="shared" si="30"/>
        <v>777</v>
      </c>
      <c r="Y778">
        <v>777</v>
      </c>
    </row>
    <row r="779" spans="1:25" x14ac:dyDescent="0.35">
      <c r="A779" t="s">
        <v>8</v>
      </c>
      <c r="B779" t="s">
        <v>30</v>
      </c>
      <c r="C779" t="s">
        <v>10</v>
      </c>
      <c r="D779" t="s">
        <v>67</v>
      </c>
      <c r="E779" t="s">
        <v>12</v>
      </c>
      <c r="F779" t="s">
        <v>34</v>
      </c>
      <c r="G779" s="6" t="s">
        <v>39</v>
      </c>
      <c r="H779" t="s">
        <v>375</v>
      </c>
      <c r="I779" t="s">
        <v>376</v>
      </c>
      <c r="J779" s="6"/>
      <c r="K779" t="s">
        <v>376</v>
      </c>
      <c r="L779" t="s">
        <v>19</v>
      </c>
      <c r="M779" t="s">
        <v>17</v>
      </c>
      <c r="N779">
        <v>1</v>
      </c>
      <c r="O779">
        <v>0</v>
      </c>
      <c r="P779">
        <v>0</v>
      </c>
      <c r="Q779">
        <v>0</v>
      </c>
      <c r="R779" s="6">
        <v>1</v>
      </c>
      <c r="S779" s="6">
        <f t="shared" si="29"/>
        <v>2</v>
      </c>
      <c r="V779" t="s">
        <v>961</v>
      </c>
      <c r="W779">
        <v>0</v>
      </c>
      <c r="X779" s="6">
        <f t="shared" si="30"/>
        <v>778</v>
      </c>
      <c r="Y779">
        <v>778</v>
      </c>
    </row>
    <row r="780" spans="1:25" x14ac:dyDescent="0.35">
      <c r="A780" t="s">
        <v>8</v>
      </c>
      <c r="B780" t="s">
        <v>9</v>
      </c>
      <c r="C780" t="s">
        <v>10</v>
      </c>
      <c r="D780" t="s">
        <v>112</v>
      </c>
      <c r="E780" t="s">
        <v>12</v>
      </c>
      <c r="F780" t="s">
        <v>13</v>
      </c>
      <c r="G780" s="6" t="s">
        <v>14</v>
      </c>
      <c r="H780" t="s">
        <v>238</v>
      </c>
      <c r="I780" t="s">
        <v>377</v>
      </c>
      <c r="J780" s="6"/>
      <c r="K780" t="s">
        <v>377</v>
      </c>
      <c r="L780" t="s">
        <v>19</v>
      </c>
      <c r="M780" t="s">
        <v>17</v>
      </c>
      <c r="N780">
        <v>1</v>
      </c>
      <c r="O780">
        <v>0</v>
      </c>
      <c r="P780">
        <v>0</v>
      </c>
      <c r="Q780">
        <v>0</v>
      </c>
      <c r="R780" s="6">
        <v>1</v>
      </c>
      <c r="S780" s="6">
        <f t="shared" si="29"/>
        <v>2</v>
      </c>
      <c r="T780" s="2"/>
      <c r="U780" s="2"/>
      <c r="V780" t="s">
        <v>998</v>
      </c>
      <c r="W780">
        <v>0</v>
      </c>
      <c r="X780" s="6">
        <f t="shared" si="30"/>
        <v>779</v>
      </c>
      <c r="Y780">
        <v>779</v>
      </c>
    </row>
    <row r="781" spans="1:25" x14ac:dyDescent="0.35">
      <c r="A781" t="s">
        <v>8</v>
      </c>
      <c r="B781" t="s">
        <v>9</v>
      </c>
      <c r="C781" t="s">
        <v>44</v>
      </c>
      <c r="D781" t="s">
        <v>23</v>
      </c>
      <c r="E781" t="s">
        <v>19</v>
      </c>
      <c r="F781" t="s">
        <v>19</v>
      </c>
      <c r="G781" s="6" t="s">
        <v>19</v>
      </c>
      <c r="H781" t="s">
        <v>378</v>
      </c>
      <c r="I781" t="s">
        <v>379</v>
      </c>
      <c r="J781" s="6"/>
      <c r="K781" t="s">
        <v>379</v>
      </c>
      <c r="L781" t="s">
        <v>19</v>
      </c>
      <c r="M781" s="5" t="s">
        <v>664</v>
      </c>
      <c r="N781">
        <v>1</v>
      </c>
      <c r="O781">
        <v>0</v>
      </c>
      <c r="P781">
        <v>0</v>
      </c>
      <c r="Q781">
        <v>0</v>
      </c>
      <c r="R781" s="6">
        <v>1</v>
      </c>
      <c r="S781" s="6">
        <f t="shared" si="29"/>
        <v>2</v>
      </c>
      <c r="V781" t="s">
        <v>999</v>
      </c>
      <c r="W781">
        <v>0</v>
      </c>
      <c r="X781" s="6">
        <f t="shared" si="30"/>
        <v>780</v>
      </c>
      <c r="Y781">
        <v>780</v>
      </c>
    </row>
    <row r="782" spans="1:25" ht="58" x14ac:dyDescent="0.35">
      <c r="A782" t="s">
        <v>8</v>
      </c>
      <c r="B782" t="s">
        <v>9</v>
      </c>
      <c r="C782" t="s">
        <v>44</v>
      </c>
      <c r="D782" t="s">
        <v>99</v>
      </c>
      <c r="E782" t="s">
        <v>2452</v>
      </c>
      <c r="F782" t="s">
        <v>34</v>
      </c>
      <c r="G782" s="6" t="s">
        <v>14</v>
      </c>
      <c r="H782" s="6" t="s">
        <v>379</v>
      </c>
      <c r="I782" s="6" t="s">
        <v>379</v>
      </c>
      <c r="J782" s="6"/>
      <c r="K782" t="s">
        <v>379</v>
      </c>
      <c r="L782" s="6" t="s">
        <v>592</v>
      </c>
      <c r="M782" s="5" t="s">
        <v>664</v>
      </c>
      <c r="N782">
        <v>1</v>
      </c>
      <c r="O782">
        <v>0</v>
      </c>
      <c r="P782">
        <v>0</v>
      </c>
      <c r="Q782">
        <v>0</v>
      </c>
      <c r="R782" s="6">
        <v>1</v>
      </c>
      <c r="S782" s="6">
        <f t="shared" si="29"/>
        <v>2</v>
      </c>
      <c r="V782" t="s">
        <v>999</v>
      </c>
      <c r="W782">
        <v>0</v>
      </c>
      <c r="X782" s="6">
        <f t="shared" si="30"/>
        <v>781</v>
      </c>
      <c r="Y782">
        <v>781</v>
      </c>
    </row>
    <row r="783" spans="1:25" x14ac:dyDescent="0.35">
      <c r="A783" t="s">
        <v>8</v>
      </c>
      <c r="B783" t="s">
        <v>30</v>
      </c>
      <c r="C783" t="s">
        <v>44</v>
      </c>
      <c r="D783" t="s">
        <v>37</v>
      </c>
      <c r="E783" s="6" t="s">
        <v>12</v>
      </c>
      <c r="F783" t="s">
        <v>38</v>
      </c>
      <c r="G783" s="6" t="s">
        <v>39</v>
      </c>
      <c r="H783" s="6" t="s">
        <v>380</v>
      </c>
      <c r="I783" s="6" t="s">
        <v>1000</v>
      </c>
      <c r="J783" s="6"/>
      <c r="K783" t="s">
        <v>592</v>
      </c>
      <c r="L783" s="6" t="s">
        <v>19</v>
      </c>
      <c r="M783" s="6" t="s">
        <v>42</v>
      </c>
      <c r="N783">
        <v>0</v>
      </c>
      <c r="O783">
        <v>0</v>
      </c>
      <c r="P783">
        <v>1</v>
      </c>
      <c r="Q783">
        <v>1</v>
      </c>
      <c r="R783" s="6">
        <v>1</v>
      </c>
      <c r="S783" s="6">
        <f t="shared" si="29"/>
        <v>3</v>
      </c>
      <c r="V783" t="s">
        <v>977</v>
      </c>
      <c r="W783">
        <v>0</v>
      </c>
      <c r="X783" s="6">
        <f t="shared" si="30"/>
        <v>782</v>
      </c>
      <c r="Y783">
        <v>782</v>
      </c>
    </row>
    <row r="784" spans="1:25" ht="29" x14ac:dyDescent="0.35">
      <c r="A784" t="s">
        <v>8</v>
      </c>
      <c r="B784" t="s">
        <v>9</v>
      </c>
      <c r="C784" t="s">
        <v>44</v>
      </c>
      <c r="D784" t="s">
        <v>100</v>
      </c>
      <c r="E784" t="s">
        <v>12</v>
      </c>
      <c r="F784" t="s">
        <v>38</v>
      </c>
      <c r="G784" s="6" t="s">
        <v>39</v>
      </c>
      <c r="H784" t="s">
        <v>381</v>
      </c>
      <c r="I784" t="s">
        <v>382</v>
      </c>
      <c r="J784" s="6" t="s">
        <v>2513</v>
      </c>
      <c r="K784" t="s">
        <v>382</v>
      </c>
      <c r="L784" t="s">
        <v>19</v>
      </c>
      <c r="M784" s="6" t="s">
        <v>17</v>
      </c>
      <c r="N784">
        <v>1</v>
      </c>
      <c r="O784">
        <v>0</v>
      </c>
      <c r="P784">
        <v>0</v>
      </c>
      <c r="Q784">
        <v>0</v>
      </c>
      <c r="R784" s="6">
        <v>1</v>
      </c>
      <c r="S784" s="6">
        <f t="shared" si="29"/>
        <v>2</v>
      </c>
      <c r="V784" t="s">
        <v>382</v>
      </c>
      <c r="W784">
        <v>0</v>
      </c>
      <c r="X784" s="6">
        <f t="shared" si="30"/>
        <v>783</v>
      </c>
      <c r="Y784">
        <v>783</v>
      </c>
    </row>
    <row r="785" spans="1:25" x14ac:dyDescent="0.35">
      <c r="A785" t="s">
        <v>8</v>
      </c>
      <c r="B785" t="s">
        <v>30</v>
      </c>
      <c r="C785" t="s">
        <v>26</v>
      </c>
      <c r="D785" t="s">
        <v>37</v>
      </c>
      <c r="E785" s="6" t="s">
        <v>12</v>
      </c>
      <c r="F785" t="s">
        <v>38</v>
      </c>
      <c r="G785" s="6" t="s">
        <v>39</v>
      </c>
      <c r="H785" s="6" t="s">
        <v>383</v>
      </c>
      <c r="I785" s="6" t="s">
        <v>384</v>
      </c>
      <c r="K785" t="s">
        <v>28</v>
      </c>
      <c r="L785" s="6" t="s">
        <v>19</v>
      </c>
      <c r="M785" s="6" t="s">
        <v>17</v>
      </c>
      <c r="N785">
        <v>0</v>
      </c>
      <c r="O785">
        <v>1</v>
      </c>
      <c r="P785">
        <v>0</v>
      </c>
      <c r="Q785">
        <v>1</v>
      </c>
      <c r="R785" s="6">
        <v>1</v>
      </c>
      <c r="S785" s="6">
        <f t="shared" si="29"/>
        <v>3</v>
      </c>
      <c r="V785" t="s">
        <v>28</v>
      </c>
      <c r="W785">
        <v>0</v>
      </c>
      <c r="X785" s="6">
        <f t="shared" si="30"/>
        <v>784</v>
      </c>
      <c r="Y785">
        <v>784</v>
      </c>
    </row>
    <row r="786" spans="1:25" x14ac:dyDescent="0.35">
      <c r="A786" t="s">
        <v>8</v>
      </c>
      <c r="B786" t="s">
        <v>9</v>
      </c>
      <c r="C786" t="s">
        <v>87</v>
      </c>
      <c r="D786" t="s">
        <v>11</v>
      </c>
      <c r="E786" t="s">
        <v>12</v>
      </c>
      <c r="F786" t="s">
        <v>13</v>
      </c>
      <c r="G786" s="6" t="s">
        <v>14</v>
      </c>
      <c r="H786" s="6" t="s">
        <v>385</v>
      </c>
      <c r="I786" s="6" t="s">
        <v>386</v>
      </c>
      <c r="J786" t="s">
        <v>2426</v>
      </c>
      <c r="K786" t="s">
        <v>386</v>
      </c>
      <c r="L786" s="6" t="s">
        <v>19</v>
      </c>
      <c r="M786" s="6" t="s">
        <v>17</v>
      </c>
      <c r="N786">
        <v>1</v>
      </c>
      <c r="O786">
        <v>0</v>
      </c>
      <c r="P786">
        <v>0</v>
      </c>
      <c r="Q786">
        <v>0</v>
      </c>
      <c r="R786" s="6">
        <v>1</v>
      </c>
      <c r="S786" s="6">
        <f t="shared" si="29"/>
        <v>2</v>
      </c>
      <c r="V786" t="s">
        <v>964</v>
      </c>
      <c r="W786">
        <v>0</v>
      </c>
      <c r="X786" s="6">
        <f t="shared" si="30"/>
        <v>785</v>
      </c>
      <c r="Y786">
        <v>785</v>
      </c>
    </row>
    <row r="787" spans="1:25" x14ac:dyDescent="0.35">
      <c r="A787" t="s">
        <v>8</v>
      </c>
      <c r="B787" t="s">
        <v>9</v>
      </c>
      <c r="C787" t="s">
        <v>48</v>
      </c>
      <c r="D787" t="s">
        <v>11</v>
      </c>
      <c r="E787" t="s">
        <v>12</v>
      </c>
      <c r="F787" t="s">
        <v>13</v>
      </c>
      <c r="G787" s="6" t="s">
        <v>14</v>
      </c>
      <c r="H787" t="s">
        <v>387</v>
      </c>
      <c r="I787" t="s">
        <v>388</v>
      </c>
      <c r="J787" s="6"/>
      <c r="K787" t="s">
        <v>388</v>
      </c>
      <c r="L787" t="s">
        <v>19</v>
      </c>
      <c r="M787" t="s">
        <v>42</v>
      </c>
      <c r="N787">
        <v>0</v>
      </c>
      <c r="O787">
        <v>1</v>
      </c>
      <c r="P787">
        <v>0</v>
      </c>
      <c r="Q787">
        <v>0</v>
      </c>
      <c r="R787" s="6">
        <v>1</v>
      </c>
      <c r="S787" s="6">
        <f t="shared" si="29"/>
        <v>2</v>
      </c>
      <c r="V787" t="s">
        <v>960</v>
      </c>
      <c r="W787">
        <v>0</v>
      </c>
      <c r="X787" s="6">
        <f t="shared" si="30"/>
        <v>786</v>
      </c>
      <c r="Y787">
        <v>786</v>
      </c>
    </row>
    <row r="788" spans="1:25" x14ac:dyDescent="0.35">
      <c r="A788" t="s">
        <v>389</v>
      </c>
      <c r="B788" t="s">
        <v>9</v>
      </c>
      <c r="C788" t="s">
        <v>19</v>
      </c>
      <c r="D788" t="s">
        <v>390</v>
      </c>
      <c r="E788" s="6" t="s">
        <v>2451</v>
      </c>
      <c r="F788" t="s">
        <v>13</v>
      </c>
      <c r="G788" s="6" t="s">
        <v>14</v>
      </c>
      <c r="H788" t="s">
        <v>391</v>
      </c>
      <c r="I788" t="s">
        <v>98</v>
      </c>
      <c r="J788" s="2" t="s">
        <v>98</v>
      </c>
      <c r="K788" t="s">
        <v>95</v>
      </c>
      <c r="L788" t="s">
        <v>92</v>
      </c>
      <c r="M788" t="s">
        <v>42</v>
      </c>
      <c r="N788">
        <v>0</v>
      </c>
      <c r="O788">
        <v>0</v>
      </c>
      <c r="P788" s="6">
        <v>0</v>
      </c>
      <c r="Q788" s="6">
        <v>1</v>
      </c>
      <c r="R788" s="6">
        <v>1</v>
      </c>
      <c r="S788" s="6">
        <f t="shared" si="29"/>
        <v>2</v>
      </c>
      <c r="V788" t="s">
        <v>95</v>
      </c>
      <c r="W788">
        <v>0</v>
      </c>
      <c r="X788" s="6">
        <f t="shared" si="30"/>
        <v>787</v>
      </c>
      <c r="Y788">
        <v>787</v>
      </c>
    </row>
    <row r="789" spans="1:25" x14ac:dyDescent="0.35">
      <c r="A789" t="s">
        <v>389</v>
      </c>
      <c r="B789" t="s">
        <v>9</v>
      </c>
      <c r="C789" t="s">
        <v>19</v>
      </c>
      <c r="D789" t="s">
        <v>390</v>
      </c>
      <c r="E789" s="6" t="s">
        <v>2451</v>
      </c>
      <c r="F789" t="s">
        <v>13</v>
      </c>
      <c r="G789" s="6" t="s">
        <v>14</v>
      </c>
      <c r="H789" t="s">
        <v>391</v>
      </c>
      <c r="I789" t="s">
        <v>92</v>
      </c>
      <c r="J789" s="6"/>
      <c r="K789" t="s">
        <v>92</v>
      </c>
      <c r="L789" t="s">
        <v>19</v>
      </c>
      <c r="M789" t="s">
        <v>42</v>
      </c>
      <c r="N789">
        <v>0</v>
      </c>
      <c r="O789">
        <v>0</v>
      </c>
      <c r="P789">
        <v>0</v>
      </c>
      <c r="Q789" s="6">
        <v>1</v>
      </c>
      <c r="R789" s="6">
        <v>1</v>
      </c>
      <c r="S789" s="6">
        <f t="shared" si="29"/>
        <v>2</v>
      </c>
      <c r="V789" t="s">
        <v>92</v>
      </c>
      <c r="W789">
        <v>0</v>
      </c>
      <c r="X789" s="6">
        <f t="shared" si="30"/>
        <v>788</v>
      </c>
      <c r="Y789">
        <v>788</v>
      </c>
    </row>
    <row r="790" spans="1:25" x14ac:dyDescent="0.35">
      <c r="A790" t="s">
        <v>389</v>
      </c>
      <c r="B790" t="s">
        <v>9</v>
      </c>
      <c r="C790" t="s">
        <v>19</v>
      </c>
      <c r="D790" t="s">
        <v>390</v>
      </c>
      <c r="E790" s="6" t="s">
        <v>2451</v>
      </c>
      <c r="F790" t="s">
        <v>13</v>
      </c>
      <c r="G790" s="6" t="s">
        <v>14</v>
      </c>
      <c r="H790" t="s">
        <v>391</v>
      </c>
      <c r="I790" t="s">
        <v>336</v>
      </c>
      <c r="J790" s="6"/>
      <c r="K790" t="s">
        <v>336</v>
      </c>
      <c r="L790" t="s">
        <v>92</v>
      </c>
      <c r="M790" t="s">
        <v>42</v>
      </c>
      <c r="N790">
        <v>0</v>
      </c>
      <c r="O790">
        <v>0</v>
      </c>
      <c r="P790">
        <v>0</v>
      </c>
      <c r="Q790" s="6">
        <v>0</v>
      </c>
      <c r="R790" s="6">
        <v>1</v>
      </c>
      <c r="S790" s="6">
        <f t="shared" si="29"/>
        <v>1</v>
      </c>
      <c r="V790" t="s">
        <v>438</v>
      </c>
      <c r="W790">
        <v>0</v>
      </c>
      <c r="X790" s="6">
        <f t="shared" si="30"/>
        <v>789</v>
      </c>
      <c r="Y790">
        <v>789</v>
      </c>
    </row>
    <row r="791" spans="1:25" ht="29" x14ac:dyDescent="0.35">
      <c r="A791" t="s">
        <v>389</v>
      </c>
      <c r="B791" t="s">
        <v>9</v>
      </c>
      <c r="C791" t="s">
        <v>19</v>
      </c>
      <c r="D791" t="s">
        <v>390</v>
      </c>
      <c r="E791" s="6" t="s">
        <v>2451</v>
      </c>
      <c r="F791" t="s">
        <v>13</v>
      </c>
      <c r="G791" s="6" t="s">
        <v>14</v>
      </c>
      <c r="H791" s="6" t="s">
        <v>391</v>
      </c>
      <c r="I791" s="6" t="s">
        <v>111</v>
      </c>
      <c r="J791" s="6" t="s">
        <v>790</v>
      </c>
      <c r="K791" t="s">
        <v>111</v>
      </c>
      <c r="L791" s="6" t="s">
        <v>92</v>
      </c>
      <c r="M791" s="6" t="s">
        <v>42</v>
      </c>
      <c r="N791">
        <v>0</v>
      </c>
      <c r="O791">
        <v>0</v>
      </c>
      <c r="P791">
        <v>0</v>
      </c>
      <c r="Q791" s="6">
        <v>0</v>
      </c>
      <c r="R791" s="6">
        <v>1</v>
      </c>
      <c r="S791" s="6">
        <f t="shared" si="29"/>
        <v>1</v>
      </c>
      <c r="V791" t="s">
        <v>960</v>
      </c>
      <c r="W791">
        <v>0</v>
      </c>
      <c r="X791" s="6">
        <f t="shared" si="30"/>
        <v>790</v>
      </c>
      <c r="Y791">
        <v>790</v>
      </c>
    </row>
    <row r="792" spans="1:25" x14ac:dyDescent="0.35">
      <c r="A792" t="s">
        <v>389</v>
      </c>
      <c r="B792" t="s">
        <v>9</v>
      </c>
      <c r="C792" t="s">
        <v>19</v>
      </c>
      <c r="D792" t="s">
        <v>390</v>
      </c>
      <c r="E792" s="6" t="s">
        <v>2451</v>
      </c>
      <c r="F792" t="s">
        <v>13</v>
      </c>
      <c r="G792" s="6" t="s">
        <v>14</v>
      </c>
      <c r="H792" s="6" t="s">
        <v>391</v>
      </c>
      <c r="I792" s="6" t="s">
        <v>356</v>
      </c>
      <c r="J792" s="6"/>
      <c r="K792" t="s">
        <v>356</v>
      </c>
      <c r="L792" s="6" t="s">
        <v>92</v>
      </c>
      <c r="M792" s="6" t="s">
        <v>42</v>
      </c>
      <c r="N792">
        <v>0</v>
      </c>
      <c r="O792">
        <v>0</v>
      </c>
      <c r="P792">
        <v>0</v>
      </c>
      <c r="Q792" s="6">
        <v>0</v>
      </c>
      <c r="R792" s="6">
        <v>1</v>
      </c>
      <c r="S792" s="6">
        <f t="shared" si="29"/>
        <v>1</v>
      </c>
      <c r="V792" t="s">
        <v>971</v>
      </c>
      <c r="W792">
        <v>0</v>
      </c>
      <c r="X792" s="6">
        <f t="shared" si="30"/>
        <v>791</v>
      </c>
      <c r="Y792">
        <v>791</v>
      </c>
    </row>
    <row r="793" spans="1:25" x14ac:dyDescent="0.35">
      <c r="A793" t="s">
        <v>389</v>
      </c>
      <c r="B793" t="s">
        <v>9</v>
      </c>
      <c r="C793" t="s">
        <v>19</v>
      </c>
      <c r="D793" t="s">
        <v>390</v>
      </c>
      <c r="E793" s="6" t="s">
        <v>2451</v>
      </c>
      <c r="F793" t="s">
        <v>13</v>
      </c>
      <c r="G793" s="6" t="s">
        <v>14</v>
      </c>
      <c r="H793" t="s">
        <v>1001</v>
      </c>
      <c r="I793" t="s">
        <v>1002</v>
      </c>
      <c r="K793" t="s">
        <v>1002</v>
      </c>
      <c r="L793" t="s">
        <v>19</v>
      </c>
      <c r="M793" t="s">
        <v>17</v>
      </c>
      <c r="N793">
        <v>0</v>
      </c>
      <c r="O793">
        <v>1</v>
      </c>
      <c r="P793">
        <v>0</v>
      </c>
      <c r="Q793">
        <v>0</v>
      </c>
      <c r="R793" s="6">
        <v>1</v>
      </c>
      <c r="S793" s="6">
        <f t="shared" si="29"/>
        <v>2</v>
      </c>
      <c r="V793" t="s">
        <v>1002</v>
      </c>
      <c r="W793">
        <v>0</v>
      </c>
      <c r="X793" s="6">
        <f t="shared" si="30"/>
        <v>792</v>
      </c>
      <c r="Y793">
        <v>792</v>
      </c>
    </row>
    <row r="794" spans="1:25" s="6" customFormat="1" x14ac:dyDescent="0.35">
      <c r="A794" s="6" t="s">
        <v>389</v>
      </c>
      <c r="B794" s="6" t="s">
        <v>9</v>
      </c>
      <c r="C794" s="6" t="s">
        <v>19</v>
      </c>
      <c r="D794" s="6" t="s">
        <v>390</v>
      </c>
      <c r="E794" s="6" t="s">
        <v>2451</v>
      </c>
      <c r="F794" s="6" t="s">
        <v>13</v>
      </c>
      <c r="G794" s="6" t="s">
        <v>14</v>
      </c>
      <c r="H794" s="6" t="s">
        <v>393</v>
      </c>
      <c r="I794" s="6" t="s">
        <v>591</v>
      </c>
      <c r="K794" s="6" t="s">
        <v>1003</v>
      </c>
      <c r="L794" s="6" t="s">
        <v>1002</v>
      </c>
      <c r="M794" s="6" t="s">
        <v>17</v>
      </c>
      <c r="N794" s="6">
        <v>1</v>
      </c>
      <c r="O794" s="6">
        <v>0</v>
      </c>
      <c r="P794" s="6">
        <v>0</v>
      </c>
      <c r="Q794" s="6">
        <v>1</v>
      </c>
      <c r="R794" s="6">
        <v>1</v>
      </c>
      <c r="S794" s="6">
        <f t="shared" si="29"/>
        <v>3</v>
      </c>
      <c r="V794" s="6" t="s">
        <v>985</v>
      </c>
      <c r="W794" s="6">
        <v>0</v>
      </c>
      <c r="X794" s="6">
        <f t="shared" si="30"/>
        <v>793</v>
      </c>
      <c r="Y794" s="6">
        <v>793</v>
      </c>
    </row>
    <row r="795" spans="1:25" x14ac:dyDescent="0.35">
      <c r="A795" t="s">
        <v>389</v>
      </c>
      <c r="B795" t="s">
        <v>9</v>
      </c>
      <c r="C795" t="s">
        <v>19</v>
      </c>
      <c r="D795" t="s">
        <v>390</v>
      </c>
      <c r="E795" s="6" t="s">
        <v>2451</v>
      </c>
      <c r="F795" t="s">
        <v>13</v>
      </c>
      <c r="G795" s="6" t="s">
        <v>14</v>
      </c>
      <c r="H795" t="s">
        <v>393</v>
      </c>
      <c r="I795" t="s">
        <v>790</v>
      </c>
      <c r="J795" s="6" t="s">
        <v>790</v>
      </c>
      <c r="K795" t="s">
        <v>1003</v>
      </c>
      <c r="L795" t="s">
        <v>1002</v>
      </c>
      <c r="M795" t="s">
        <v>42</v>
      </c>
      <c r="N795" s="6">
        <v>0</v>
      </c>
      <c r="O795" s="6">
        <v>1</v>
      </c>
      <c r="P795" s="6">
        <v>0</v>
      </c>
      <c r="Q795" s="6">
        <v>1</v>
      </c>
      <c r="R795" s="6">
        <v>1</v>
      </c>
      <c r="S795" s="6">
        <f t="shared" si="29"/>
        <v>3</v>
      </c>
      <c r="V795" t="s">
        <v>985</v>
      </c>
      <c r="W795">
        <v>0</v>
      </c>
      <c r="X795" s="6">
        <f t="shared" si="30"/>
        <v>794</v>
      </c>
      <c r="Y795">
        <v>794</v>
      </c>
    </row>
    <row r="796" spans="1:25" s="6" customFormat="1" x14ac:dyDescent="0.35">
      <c r="A796" s="6" t="s">
        <v>389</v>
      </c>
      <c r="B796" s="6" t="s">
        <v>9</v>
      </c>
      <c r="C796" s="6" t="s">
        <v>19</v>
      </c>
      <c r="D796" s="6" t="s">
        <v>390</v>
      </c>
      <c r="E796" s="6" t="s">
        <v>2451</v>
      </c>
      <c r="F796" s="6" t="s">
        <v>13</v>
      </c>
      <c r="G796" s="6" t="s">
        <v>14</v>
      </c>
      <c r="H796" s="6" t="s">
        <v>394</v>
      </c>
      <c r="I796" s="6" t="s">
        <v>960</v>
      </c>
      <c r="J796" s="6" t="s">
        <v>790</v>
      </c>
      <c r="K796" s="6" t="s">
        <v>169</v>
      </c>
      <c r="L796" s="6" t="s">
        <v>1002</v>
      </c>
      <c r="M796" s="6" t="s">
        <v>664</v>
      </c>
      <c r="N796" s="6">
        <v>0</v>
      </c>
      <c r="O796" s="6">
        <v>1</v>
      </c>
      <c r="P796" s="6">
        <v>0</v>
      </c>
      <c r="Q796" s="6">
        <v>1</v>
      </c>
      <c r="R796" s="6">
        <v>1</v>
      </c>
      <c r="S796" s="6">
        <f t="shared" si="29"/>
        <v>3</v>
      </c>
      <c r="V796" s="6" t="s">
        <v>169</v>
      </c>
      <c r="W796" s="6">
        <v>0</v>
      </c>
      <c r="X796" s="6">
        <f t="shared" si="30"/>
        <v>795</v>
      </c>
      <c r="Y796" s="6">
        <v>795</v>
      </c>
    </row>
    <row r="797" spans="1:25" ht="58" x14ac:dyDescent="0.35">
      <c r="A797" t="s">
        <v>389</v>
      </c>
      <c r="B797" t="s">
        <v>9</v>
      </c>
      <c r="C797" t="s">
        <v>19</v>
      </c>
      <c r="D797" t="s">
        <v>390</v>
      </c>
      <c r="E797" s="6" t="s">
        <v>2451</v>
      </c>
      <c r="F797" t="s">
        <v>13</v>
      </c>
      <c r="G797" s="6" t="s">
        <v>14</v>
      </c>
      <c r="H797" s="6" t="s">
        <v>394</v>
      </c>
      <c r="I797" s="6" t="s">
        <v>169</v>
      </c>
      <c r="K797" t="s">
        <v>169</v>
      </c>
      <c r="L797" s="6" t="s">
        <v>1002</v>
      </c>
      <c r="M797" s="6" t="s">
        <v>17</v>
      </c>
      <c r="N797">
        <v>1</v>
      </c>
      <c r="O797">
        <v>0</v>
      </c>
      <c r="P797">
        <v>0</v>
      </c>
      <c r="Q797">
        <v>1</v>
      </c>
      <c r="R797" s="6">
        <v>1</v>
      </c>
      <c r="S797" s="6">
        <f t="shared" si="29"/>
        <v>3</v>
      </c>
      <c r="V797" t="s">
        <v>169</v>
      </c>
      <c r="W797">
        <v>0</v>
      </c>
      <c r="X797" s="6">
        <f t="shared" si="30"/>
        <v>796</v>
      </c>
      <c r="Y797">
        <v>796</v>
      </c>
    </row>
    <row r="798" spans="1:25" s="6" customFormat="1" ht="58" x14ac:dyDescent="0.35">
      <c r="A798" s="6" t="s">
        <v>389</v>
      </c>
      <c r="B798" s="6" t="s">
        <v>9</v>
      </c>
      <c r="C798" s="6" t="s">
        <v>19</v>
      </c>
      <c r="D798" s="6" t="s">
        <v>390</v>
      </c>
      <c r="E798" s="6" t="s">
        <v>2451</v>
      </c>
      <c r="F798" s="6" t="s">
        <v>13</v>
      </c>
      <c r="G798" s="6" t="s">
        <v>14</v>
      </c>
      <c r="H798" s="6" t="s">
        <v>395</v>
      </c>
      <c r="I798" s="6" t="s">
        <v>1005</v>
      </c>
      <c r="J798" s="6" t="s">
        <v>1113</v>
      </c>
      <c r="K798" s="6" t="s">
        <v>396</v>
      </c>
      <c r="L798" s="6" t="s">
        <v>1004</v>
      </c>
      <c r="M798" s="6" t="s">
        <v>17</v>
      </c>
      <c r="N798" s="6">
        <v>1</v>
      </c>
      <c r="O798" s="6">
        <v>0</v>
      </c>
      <c r="P798" s="6">
        <v>0</v>
      </c>
      <c r="Q798" s="6">
        <v>0</v>
      </c>
      <c r="R798" s="6">
        <v>1</v>
      </c>
      <c r="S798" s="6">
        <f t="shared" si="29"/>
        <v>2</v>
      </c>
      <c r="V798" s="6" t="s">
        <v>998</v>
      </c>
      <c r="W798" s="6">
        <v>0</v>
      </c>
      <c r="X798" s="6">
        <f t="shared" si="30"/>
        <v>797</v>
      </c>
      <c r="Y798" s="6">
        <v>797</v>
      </c>
    </row>
    <row r="799" spans="1:25" x14ac:dyDescent="0.35">
      <c r="A799" t="s">
        <v>389</v>
      </c>
      <c r="B799" t="s">
        <v>9</v>
      </c>
      <c r="C799" t="s">
        <v>19</v>
      </c>
      <c r="D799" t="s">
        <v>390</v>
      </c>
      <c r="E799" s="6" t="s">
        <v>2451</v>
      </c>
      <c r="F799" t="s">
        <v>13</v>
      </c>
      <c r="G799" s="6" t="s">
        <v>14</v>
      </c>
      <c r="H799" s="6" t="s">
        <v>395</v>
      </c>
      <c r="I799" s="6" t="s">
        <v>680</v>
      </c>
      <c r="J799" s="6" t="s">
        <v>1113</v>
      </c>
      <c r="K799" t="s">
        <v>396</v>
      </c>
      <c r="L799" s="6" t="s">
        <v>1004</v>
      </c>
      <c r="M799" s="6" t="s">
        <v>17</v>
      </c>
      <c r="N799">
        <v>1</v>
      </c>
      <c r="O799">
        <v>0</v>
      </c>
      <c r="P799">
        <v>0</v>
      </c>
      <c r="Q799">
        <v>0</v>
      </c>
      <c r="R799" s="6">
        <v>1</v>
      </c>
      <c r="S799" s="6">
        <f t="shared" si="29"/>
        <v>2</v>
      </c>
      <c r="V799" t="s">
        <v>998</v>
      </c>
      <c r="W799">
        <v>0</v>
      </c>
      <c r="X799" s="6">
        <f t="shared" si="30"/>
        <v>798</v>
      </c>
      <c r="Y799">
        <v>798</v>
      </c>
    </row>
    <row r="800" spans="1:25" x14ac:dyDescent="0.35">
      <c r="A800" t="s">
        <v>389</v>
      </c>
      <c r="B800" t="s">
        <v>9</v>
      </c>
      <c r="C800" t="s">
        <v>19</v>
      </c>
      <c r="D800" t="s">
        <v>390</v>
      </c>
      <c r="E800" s="6" t="s">
        <v>2451</v>
      </c>
      <c r="F800" t="s">
        <v>13</v>
      </c>
      <c r="G800" s="6" t="s">
        <v>14</v>
      </c>
      <c r="H800" t="s">
        <v>395</v>
      </c>
      <c r="I800" s="6" t="s">
        <v>1537</v>
      </c>
      <c r="J800" s="6" t="s">
        <v>664</v>
      </c>
      <c r="K800" t="s">
        <v>1004</v>
      </c>
      <c r="L800" t="s">
        <v>19</v>
      </c>
      <c r="M800" s="6" t="s">
        <v>664</v>
      </c>
      <c r="N800">
        <v>1</v>
      </c>
      <c r="O800">
        <v>0</v>
      </c>
      <c r="P800">
        <v>0</v>
      </c>
      <c r="Q800">
        <v>1</v>
      </c>
      <c r="R800" s="6">
        <v>1</v>
      </c>
      <c r="S800" s="6">
        <f t="shared" si="29"/>
        <v>3</v>
      </c>
      <c r="V800" t="s">
        <v>1004</v>
      </c>
      <c r="W800">
        <v>0</v>
      </c>
      <c r="X800" s="6">
        <f t="shared" si="30"/>
        <v>799</v>
      </c>
      <c r="Y800">
        <v>799</v>
      </c>
    </row>
    <row r="801" spans="1:25" s="6" customFormat="1" x14ac:dyDescent="0.35">
      <c r="A801" s="6" t="s">
        <v>389</v>
      </c>
      <c r="B801" s="6" t="s">
        <v>9</v>
      </c>
      <c r="C801" s="6" t="s">
        <v>19</v>
      </c>
      <c r="D801" s="6" t="s">
        <v>390</v>
      </c>
      <c r="E801" s="6" t="s">
        <v>2451</v>
      </c>
      <c r="F801" s="6" t="s">
        <v>13</v>
      </c>
      <c r="G801" s="6" t="s">
        <v>14</v>
      </c>
      <c r="H801" s="6" t="s">
        <v>397</v>
      </c>
      <c r="I801" s="6" t="s">
        <v>1089</v>
      </c>
      <c r="J801" s="6" t="s">
        <v>1089</v>
      </c>
      <c r="K801" s="6" t="s">
        <v>396</v>
      </c>
      <c r="L801" s="6" t="s">
        <v>25</v>
      </c>
      <c r="M801" s="6" t="s">
        <v>17</v>
      </c>
      <c r="N801" s="6">
        <v>1</v>
      </c>
      <c r="O801" s="6">
        <v>0</v>
      </c>
      <c r="P801" s="6">
        <v>0</v>
      </c>
      <c r="Q801" s="6">
        <v>0</v>
      </c>
      <c r="R801" s="6">
        <v>1</v>
      </c>
      <c r="S801" s="6">
        <f t="shared" si="29"/>
        <v>2</v>
      </c>
      <c r="V801" s="6" t="s">
        <v>998</v>
      </c>
      <c r="W801" s="6">
        <v>0</v>
      </c>
      <c r="X801" s="6">
        <f t="shared" si="30"/>
        <v>800</v>
      </c>
      <c r="Y801" s="6">
        <v>800</v>
      </c>
    </row>
    <row r="802" spans="1:25" ht="58" x14ac:dyDescent="0.35">
      <c r="A802" t="s">
        <v>389</v>
      </c>
      <c r="B802" t="s">
        <v>9</v>
      </c>
      <c r="C802" t="s">
        <v>19</v>
      </c>
      <c r="D802" t="s">
        <v>390</v>
      </c>
      <c r="E802" s="6" t="s">
        <v>2451</v>
      </c>
      <c r="F802" t="s">
        <v>13</v>
      </c>
      <c r="G802" s="6" t="s">
        <v>14</v>
      </c>
      <c r="H802" s="6" t="s">
        <v>397</v>
      </c>
      <c r="I802" s="6" t="s">
        <v>360</v>
      </c>
      <c r="J802" s="6"/>
      <c r="K802" t="s">
        <v>396</v>
      </c>
      <c r="L802" s="6" t="s">
        <v>25</v>
      </c>
      <c r="M802" s="6" t="s">
        <v>17</v>
      </c>
      <c r="N802">
        <v>1</v>
      </c>
      <c r="O802">
        <v>0</v>
      </c>
      <c r="P802">
        <v>0</v>
      </c>
      <c r="Q802">
        <v>0</v>
      </c>
      <c r="R802" s="6">
        <v>1</v>
      </c>
      <c r="S802" s="6">
        <f t="shared" si="29"/>
        <v>2</v>
      </c>
      <c r="V802" t="s">
        <v>998</v>
      </c>
      <c r="W802">
        <v>0</v>
      </c>
      <c r="X802" s="6">
        <f t="shared" si="30"/>
        <v>801</v>
      </c>
      <c r="Y802">
        <v>801</v>
      </c>
    </row>
    <row r="803" spans="1:25" x14ac:dyDescent="0.35">
      <c r="A803" t="s">
        <v>389</v>
      </c>
      <c r="B803" t="s">
        <v>9</v>
      </c>
      <c r="C803" t="s">
        <v>19</v>
      </c>
      <c r="D803" t="s">
        <v>390</v>
      </c>
      <c r="E803" s="6" t="s">
        <v>2451</v>
      </c>
      <c r="F803" t="s">
        <v>13</v>
      </c>
      <c r="G803" s="6" t="s">
        <v>14</v>
      </c>
      <c r="H803" s="6" t="s">
        <v>398</v>
      </c>
      <c r="I803" s="6" t="s">
        <v>399</v>
      </c>
      <c r="K803" t="s">
        <v>399</v>
      </c>
      <c r="L803" s="6" t="s">
        <v>19</v>
      </c>
      <c r="M803" s="6" t="s">
        <v>42</v>
      </c>
      <c r="N803">
        <v>0</v>
      </c>
      <c r="O803">
        <v>0</v>
      </c>
      <c r="P803">
        <v>1</v>
      </c>
      <c r="Q803">
        <v>0</v>
      </c>
      <c r="R803" s="6">
        <v>1</v>
      </c>
      <c r="S803" s="6">
        <f t="shared" si="29"/>
        <v>2</v>
      </c>
      <c r="V803" t="s">
        <v>987</v>
      </c>
      <c r="W803">
        <v>0</v>
      </c>
      <c r="X803" s="6">
        <f t="shared" si="30"/>
        <v>802</v>
      </c>
      <c r="Y803">
        <v>802</v>
      </c>
    </row>
    <row r="804" spans="1:25" x14ac:dyDescent="0.35">
      <c r="A804" t="s">
        <v>389</v>
      </c>
      <c r="B804" t="s">
        <v>9</v>
      </c>
      <c r="C804" t="s">
        <v>19</v>
      </c>
      <c r="D804" t="s">
        <v>400</v>
      </c>
      <c r="E804" t="s">
        <v>12</v>
      </c>
      <c r="F804" t="s">
        <v>13</v>
      </c>
      <c r="G804" s="6" t="s">
        <v>14</v>
      </c>
      <c r="H804" t="s">
        <v>401</v>
      </c>
      <c r="I804" t="s">
        <v>402</v>
      </c>
      <c r="J804" s="6"/>
      <c r="K804" t="s">
        <v>402</v>
      </c>
      <c r="L804" t="s">
        <v>183</v>
      </c>
      <c r="M804" t="s">
        <v>2212</v>
      </c>
      <c r="N804">
        <v>0</v>
      </c>
      <c r="O804">
        <v>0</v>
      </c>
      <c r="P804">
        <v>1</v>
      </c>
      <c r="Q804">
        <v>0</v>
      </c>
      <c r="R804" s="6">
        <v>1</v>
      </c>
      <c r="S804" s="6">
        <f t="shared" si="29"/>
        <v>2</v>
      </c>
      <c r="V804" t="s">
        <v>1006</v>
      </c>
      <c r="W804">
        <v>0</v>
      </c>
      <c r="X804" s="6">
        <f t="shared" si="30"/>
        <v>803</v>
      </c>
      <c r="Y804">
        <v>803</v>
      </c>
    </row>
    <row r="805" spans="1:25" s="6" customFormat="1" x14ac:dyDescent="0.35">
      <c r="A805" s="6" t="s">
        <v>389</v>
      </c>
      <c r="B805" s="6" t="s">
        <v>9</v>
      </c>
      <c r="C805" s="6" t="s">
        <v>19</v>
      </c>
      <c r="D805" s="6" t="s">
        <v>400</v>
      </c>
      <c r="E805" s="6" t="s">
        <v>12</v>
      </c>
      <c r="F805" s="6" t="s">
        <v>13</v>
      </c>
      <c r="G805" s="6" t="s">
        <v>14</v>
      </c>
      <c r="H805" s="6" t="s">
        <v>403</v>
      </c>
      <c r="I805" s="6" t="s">
        <v>404</v>
      </c>
      <c r="K805" s="6" t="s">
        <v>404</v>
      </c>
      <c r="L805" s="6" t="s">
        <v>406</v>
      </c>
      <c r="M805" s="6" t="s">
        <v>17</v>
      </c>
      <c r="N805" s="6">
        <v>1</v>
      </c>
      <c r="O805" s="6">
        <v>0</v>
      </c>
      <c r="P805" s="6">
        <v>0</v>
      </c>
      <c r="Q805" s="6">
        <v>0</v>
      </c>
      <c r="R805" s="6">
        <v>1</v>
      </c>
      <c r="S805" s="6">
        <f t="shared" si="29"/>
        <v>2</v>
      </c>
      <c r="V805" s="6" t="s">
        <v>973</v>
      </c>
      <c r="W805" s="6">
        <v>0</v>
      </c>
      <c r="X805" s="6">
        <f t="shared" si="30"/>
        <v>804</v>
      </c>
      <c r="Y805" s="6">
        <v>804</v>
      </c>
    </row>
    <row r="806" spans="1:25" x14ac:dyDescent="0.35">
      <c r="A806" t="s">
        <v>389</v>
      </c>
      <c r="B806" t="s">
        <v>9</v>
      </c>
      <c r="C806" t="s">
        <v>19</v>
      </c>
      <c r="D806" t="s">
        <v>400</v>
      </c>
      <c r="E806" t="s">
        <v>12</v>
      </c>
      <c r="F806" t="s">
        <v>13</v>
      </c>
      <c r="G806" s="6" t="s">
        <v>14</v>
      </c>
      <c r="H806" t="s">
        <v>403</v>
      </c>
      <c r="I806" t="s">
        <v>155</v>
      </c>
      <c r="J806" s="6" t="s">
        <v>155</v>
      </c>
      <c r="K806" t="s">
        <v>404</v>
      </c>
      <c r="L806" t="s">
        <v>406</v>
      </c>
      <c r="M806" t="s">
        <v>17</v>
      </c>
      <c r="N806">
        <v>1</v>
      </c>
      <c r="O806">
        <v>0</v>
      </c>
      <c r="P806">
        <v>0</v>
      </c>
      <c r="Q806">
        <v>0</v>
      </c>
      <c r="R806" s="6">
        <v>1</v>
      </c>
      <c r="S806" s="6">
        <f t="shared" si="29"/>
        <v>2</v>
      </c>
      <c r="V806" t="s">
        <v>973</v>
      </c>
      <c r="W806">
        <v>0</v>
      </c>
      <c r="X806" s="6">
        <f t="shared" si="30"/>
        <v>805</v>
      </c>
      <c r="Y806">
        <v>805</v>
      </c>
    </row>
    <row r="807" spans="1:25" x14ac:dyDescent="0.35">
      <c r="A807" t="s">
        <v>389</v>
      </c>
      <c r="B807" t="s">
        <v>9</v>
      </c>
      <c r="C807" t="s">
        <v>19</v>
      </c>
      <c r="D807" t="s">
        <v>400</v>
      </c>
      <c r="E807" t="s">
        <v>12</v>
      </c>
      <c r="F807" t="s">
        <v>13</v>
      </c>
      <c r="G807" s="6" t="s">
        <v>14</v>
      </c>
      <c r="H807" t="s">
        <v>405</v>
      </c>
      <c r="I807" t="s">
        <v>2207</v>
      </c>
      <c r="J807" s="6"/>
      <c r="K807" t="s">
        <v>406</v>
      </c>
      <c r="L807" t="s">
        <v>19</v>
      </c>
      <c r="M807" t="s">
        <v>17</v>
      </c>
      <c r="N807">
        <v>1</v>
      </c>
      <c r="O807">
        <v>0</v>
      </c>
      <c r="P807">
        <v>0</v>
      </c>
      <c r="Q807">
        <v>0</v>
      </c>
      <c r="R807" s="6">
        <v>1</v>
      </c>
      <c r="S807" s="6">
        <f t="shared" si="29"/>
        <v>2</v>
      </c>
      <c r="V807" t="s">
        <v>1007</v>
      </c>
      <c r="W807">
        <v>0</v>
      </c>
      <c r="X807" s="6">
        <f t="shared" si="30"/>
        <v>806</v>
      </c>
      <c r="Y807">
        <v>806</v>
      </c>
    </row>
    <row r="808" spans="1:25" x14ac:dyDescent="0.35">
      <c r="A808" t="s">
        <v>389</v>
      </c>
      <c r="B808" t="s">
        <v>9</v>
      </c>
      <c r="C808" t="s">
        <v>19</v>
      </c>
      <c r="D808" t="s">
        <v>400</v>
      </c>
      <c r="E808" t="s">
        <v>12</v>
      </c>
      <c r="F808" t="s">
        <v>13</v>
      </c>
      <c r="G808" s="6" t="s">
        <v>14</v>
      </c>
      <c r="H808" t="s">
        <v>1008</v>
      </c>
      <c r="I808" t="s">
        <v>407</v>
      </c>
      <c r="J808" s="6"/>
      <c r="K808" t="s">
        <v>183</v>
      </c>
      <c r="L808" t="s">
        <v>406</v>
      </c>
      <c r="M808" t="s">
        <v>17</v>
      </c>
      <c r="N808">
        <v>1</v>
      </c>
      <c r="O808">
        <v>0</v>
      </c>
      <c r="P808">
        <v>0</v>
      </c>
      <c r="Q808">
        <v>0</v>
      </c>
      <c r="R808" s="6">
        <v>1</v>
      </c>
      <c r="S808" s="6">
        <f t="shared" si="29"/>
        <v>2</v>
      </c>
      <c r="V808" t="s">
        <v>974</v>
      </c>
      <c r="W808">
        <v>0</v>
      </c>
      <c r="X808" s="6">
        <f t="shared" si="30"/>
        <v>807</v>
      </c>
      <c r="Y808">
        <v>807</v>
      </c>
    </row>
    <row r="809" spans="1:25" x14ac:dyDescent="0.35">
      <c r="A809" t="s">
        <v>389</v>
      </c>
      <c r="B809" t="s">
        <v>9</v>
      </c>
      <c r="C809" t="s">
        <v>19</v>
      </c>
      <c r="D809" t="s">
        <v>400</v>
      </c>
      <c r="E809" t="s">
        <v>12</v>
      </c>
      <c r="F809" t="s">
        <v>13</v>
      </c>
      <c r="G809" s="6" t="s">
        <v>14</v>
      </c>
      <c r="H809" t="s">
        <v>408</v>
      </c>
      <c r="I809" t="s">
        <v>409</v>
      </c>
      <c r="J809" s="6"/>
      <c r="K809" t="s">
        <v>409</v>
      </c>
      <c r="L809" t="s">
        <v>19</v>
      </c>
      <c r="M809" t="s">
        <v>17</v>
      </c>
      <c r="N809">
        <v>1</v>
      </c>
      <c r="O809">
        <v>0</v>
      </c>
      <c r="P809">
        <v>0</v>
      </c>
      <c r="Q809">
        <v>0</v>
      </c>
      <c r="R809" s="6">
        <v>1</v>
      </c>
      <c r="S809" s="6">
        <f t="shared" si="29"/>
        <v>2</v>
      </c>
      <c r="V809" t="s">
        <v>1009</v>
      </c>
      <c r="W809">
        <v>0</v>
      </c>
      <c r="X809" s="6">
        <f t="shared" si="30"/>
        <v>808</v>
      </c>
      <c r="Y809">
        <v>808</v>
      </c>
    </row>
    <row r="810" spans="1:25" ht="29" x14ac:dyDescent="0.35">
      <c r="A810" t="s">
        <v>389</v>
      </c>
      <c r="B810" t="s">
        <v>9</v>
      </c>
      <c r="C810" t="s">
        <v>19</v>
      </c>
      <c r="D810" s="6" t="s">
        <v>400</v>
      </c>
      <c r="E810" t="s">
        <v>12</v>
      </c>
      <c r="F810" t="s">
        <v>13</v>
      </c>
      <c r="G810" s="6" t="s">
        <v>14</v>
      </c>
      <c r="H810" s="6" t="s">
        <v>410</v>
      </c>
      <c r="I810" s="6" t="s">
        <v>411</v>
      </c>
      <c r="J810" s="6"/>
      <c r="K810" t="s">
        <v>146</v>
      </c>
      <c r="L810" s="6" t="s">
        <v>19</v>
      </c>
      <c r="M810" s="6" t="s">
        <v>17</v>
      </c>
      <c r="N810">
        <v>1</v>
      </c>
      <c r="O810">
        <v>0</v>
      </c>
      <c r="P810">
        <v>0</v>
      </c>
      <c r="Q810">
        <v>0</v>
      </c>
      <c r="R810" s="6">
        <v>1</v>
      </c>
      <c r="S810" s="6">
        <f t="shared" si="29"/>
        <v>2</v>
      </c>
      <c r="V810" t="s">
        <v>146</v>
      </c>
      <c r="W810">
        <v>0</v>
      </c>
      <c r="X810" s="6">
        <f t="shared" si="30"/>
        <v>809</v>
      </c>
      <c r="Y810">
        <v>809</v>
      </c>
    </row>
    <row r="811" spans="1:25" x14ac:dyDescent="0.35">
      <c r="A811" t="s">
        <v>389</v>
      </c>
      <c r="B811" t="s">
        <v>9</v>
      </c>
      <c r="C811" t="s">
        <v>19</v>
      </c>
      <c r="D811" s="6" t="s">
        <v>400</v>
      </c>
      <c r="E811" t="s">
        <v>12</v>
      </c>
      <c r="F811" t="s">
        <v>13</v>
      </c>
      <c r="G811" s="6" t="s">
        <v>14</v>
      </c>
      <c r="H811" s="6" t="s">
        <v>412</v>
      </c>
      <c r="I811" s="6" t="s">
        <v>95</v>
      </c>
      <c r="J811" s="2" t="s">
        <v>98</v>
      </c>
      <c r="K811" t="s">
        <v>95</v>
      </c>
      <c r="L811" s="6" t="s">
        <v>19</v>
      </c>
      <c r="M811" s="6" t="s">
        <v>42</v>
      </c>
      <c r="N811" s="6">
        <v>0</v>
      </c>
      <c r="O811">
        <v>1</v>
      </c>
      <c r="P811" s="6">
        <v>0</v>
      </c>
      <c r="Q811" s="6">
        <v>1</v>
      </c>
      <c r="R811" s="6">
        <v>1</v>
      </c>
      <c r="S811" s="6">
        <f t="shared" si="29"/>
        <v>3</v>
      </c>
      <c r="V811" t="s">
        <v>95</v>
      </c>
      <c r="W811">
        <v>0</v>
      </c>
      <c r="X811" s="6">
        <f t="shared" si="30"/>
        <v>810</v>
      </c>
      <c r="Y811">
        <v>810</v>
      </c>
    </row>
    <row r="812" spans="1:25" x14ac:dyDescent="0.35">
      <c r="A812" t="s">
        <v>389</v>
      </c>
      <c r="B812" t="s">
        <v>9</v>
      </c>
      <c r="C812" t="s">
        <v>19</v>
      </c>
      <c r="D812" t="s">
        <v>400</v>
      </c>
      <c r="E812" t="s">
        <v>12</v>
      </c>
      <c r="F812" t="s">
        <v>13</v>
      </c>
      <c r="G812" s="6" t="s">
        <v>14</v>
      </c>
      <c r="H812" t="s">
        <v>413</v>
      </c>
      <c r="I812" t="s">
        <v>414</v>
      </c>
      <c r="K812" t="s">
        <v>414</v>
      </c>
      <c r="L812" t="s">
        <v>19</v>
      </c>
      <c r="M812" s="6" t="s">
        <v>664</v>
      </c>
      <c r="N812">
        <v>1</v>
      </c>
      <c r="O812">
        <v>0</v>
      </c>
      <c r="P812">
        <v>0</v>
      </c>
      <c r="Q812">
        <v>0</v>
      </c>
      <c r="R812" s="6">
        <v>1</v>
      </c>
      <c r="S812" s="6">
        <f t="shared" si="29"/>
        <v>2</v>
      </c>
      <c r="V812" t="s">
        <v>430</v>
      </c>
      <c r="W812">
        <v>0</v>
      </c>
      <c r="X812" s="6">
        <f t="shared" si="30"/>
        <v>811</v>
      </c>
      <c r="Y812">
        <v>811</v>
      </c>
    </row>
    <row r="813" spans="1:25" x14ac:dyDescent="0.35">
      <c r="A813" t="s">
        <v>389</v>
      </c>
      <c r="B813" t="s">
        <v>9</v>
      </c>
      <c r="C813" t="s">
        <v>19</v>
      </c>
      <c r="D813" t="s">
        <v>400</v>
      </c>
      <c r="E813" t="s">
        <v>12</v>
      </c>
      <c r="F813" t="s">
        <v>13</v>
      </c>
      <c r="G813" s="6" t="s">
        <v>14</v>
      </c>
      <c r="H813" t="s">
        <v>415</v>
      </c>
      <c r="I813" t="s">
        <v>416</v>
      </c>
      <c r="J813" s="6" t="s">
        <v>416</v>
      </c>
      <c r="K813" t="s">
        <v>416</v>
      </c>
      <c r="L813" t="s">
        <v>406</v>
      </c>
      <c r="M813" t="s">
        <v>42</v>
      </c>
      <c r="N813">
        <v>0</v>
      </c>
      <c r="O813">
        <v>0</v>
      </c>
      <c r="P813">
        <v>1</v>
      </c>
      <c r="Q813" s="6">
        <v>1</v>
      </c>
      <c r="R813" s="6">
        <v>1</v>
      </c>
      <c r="S813" s="6">
        <f t="shared" si="29"/>
        <v>3</v>
      </c>
      <c r="V813" t="s">
        <v>967</v>
      </c>
      <c r="W813">
        <v>0</v>
      </c>
      <c r="X813" s="6">
        <f t="shared" si="30"/>
        <v>812</v>
      </c>
      <c r="Y813">
        <v>812</v>
      </c>
    </row>
    <row r="814" spans="1:25" x14ac:dyDescent="0.35">
      <c r="A814" t="s">
        <v>389</v>
      </c>
      <c r="B814" t="s">
        <v>9</v>
      </c>
      <c r="C814" t="s">
        <v>19</v>
      </c>
      <c r="D814" t="s">
        <v>400</v>
      </c>
      <c r="E814" t="s">
        <v>12</v>
      </c>
      <c r="F814" t="s">
        <v>13</v>
      </c>
      <c r="G814" s="6" t="s">
        <v>14</v>
      </c>
      <c r="H814" t="s">
        <v>417</v>
      </c>
      <c r="I814" t="s">
        <v>155</v>
      </c>
      <c r="J814" s="6" t="s">
        <v>155</v>
      </c>
      <c r="K814" t="s">
        <v>418</v>
      </c>
      <c r="L814" t="s">
        <v>406</v>
      </c>
      <c r="M814" t="s">
        <v>17</v>
      </c>
      <c r="N814">
        <v>1</v>
      </c>
      <c r="O814">
        <v>0</v>
      </c>
      <c r="P814">
        <v>0</v>
      </c>
      <c r="Q814">
        <v>0</v>
      </c>
      <c r="R814" s="6">
        <v>1</v>
      </c>
      <c r="S814" s="6">
        <f t="shared" ref="S814:S877" si="31">SUM(N814:R814)</f>
        <v>2</v>
      </c>
      <c r="V814" t="s">
        <v>973</v>
      </c>
      <c r="W814">
        <v>0</v>
      </c>
      <c r="X814" s="6">
        <f t="shared" si="30"/>
        <v>813</v>
      </c>
      <c r="Y814">
        <v>813</v>
      </c>
    </row>
    <row r="815" spans="1:25" s="6" customFormat="1" x14ac:dyDescent="0.35">
      <c r="A815" s="6" t="s">
        <v>389</v>
      </c>
      <c r="B815" s="6" t="s">
        <v>9</v>
      </c>
      <c r="C815" s="6" t="s">
        <v>19</v>
      </c>
      <c r="D815" s="6" t="s">
        <v>400</v>
      </c>
      <c r="E815" s="6" t="s">
        <v>12</v>
      </c>
      <c r="F815" s="6" t="s">
        <v>13</v>
      </c>
      <c r="G815" s="6" t="s">
        <v>14</v>
      </c>
      <c r="H815" s="6" t="s">
        <v>419</v>
      </c>
      <c r="I815" s="6" t="s">
        <v>1113</v>
      </c>
      <c r="J815" s="6" t="s">
        <v>1113</v>
      </c>
      <c r="K815" s="6" t="s">
        <v>420</v>
      </c>
      <c r="L815" s="6" t="s">
        <v>406</v>
      </c>
      <c r="M815" s="6" t="s">
        <v>17</v>
      </c>
      <c r="N815" s="6">
        <v>0</v>
      </c>
      <c r="O815" s="6">
        <v>0</v>
      </c>
      <c r="P815" s="6">
        <v>0</v>
      </c>
      <c r="Q815" s="6">
        <v>1</v>
      </c>
      <c r="R815" s="6">
        <v>1</v>
      </c>
      <c r="S815" s="6">
        <f t="shared" si="31"/>
        <v>2</v>
      </c>
      <c r="V815" s="6" t="s">
        <v>1010</v>
      </c>
      <c r="W815" s="6">
        <v>0</v>
      </c>
      <c r="X815" s="6">
        <f t="shared" si="30"/>
        <v>814</v>
      </c>
      <c r="Y815" s="6">
        <v>814</v>
      </c>
    </row>
    <row r="816" spans="1:25" x14ac:dyDescent="0.35">
      <c r="A816" t="s">
        <v>389</v>
      </c>
      <c r="B816" t="s">
        <v>9</v>
      </c>
      <c r="C816" t="s">
        <v>19</v>
      </c>
      <c r="D816" t="s">
        <v>400</v>
      </c>
      <c r="E816" t="s">
        <v>12</v>
      </c>
      <c r="F816" t="s">
        <v>13</v>
      </c>
      <c r="G816" s="6" t="s">
        <v>14</v>
      </c>
      <c r="H816" t="s">
        <v>419</v>
      </c>
      <c r="I816" t="s">
        <v>2137</v>
      </c>
      <c r="J816" s="6" t="s">
        <v>1113</v>
      </c>
      <c r="K816" t="s">
        <v>420</v>
      </c>
      <c r="L816" t="s">
        <v>406</v>
      </c>
      <c r="M816" t="s">
        <v>17</v>
      </c>
      <c r="N816">
        <v>0</v>
      </c>
      <c r="O816">
        <v>0</v>
      </c>
      <c r="P816">
        <v>0</v>
      </c>
      <c r="Q816">
        <v>1</v>
      </c>
      <c r="R816" s="6">
        <v>1</v>
      </c>
      <c r="S816" s="6">
        <f t="shared" si="31"/>
        <v>2</v>
      </c>
      <c r="V816" t="s">
        <v>1010</v>
      </c>
      <c r="W816">
        <v>0</v>
      </c>
      <c r="X816" s="6">
        <f t="shared" si="30"/>
        <v>815</v>
      </c>
      <c r="Y816">
        <v>815</v>
      </c>
    </row>
    <row r="817" spans="1:25" x14ac:dyDescent="0.35">
      <c r="A817" t="s">
        <v>389</v>
      </c>
      <c r="B817" t="s">
        <v>9</v>
      </c>
      <c r="C817" t="s">
        <v>19</v>
      </c>
      <c r="D817" t="s">
        <v>400</v>
      </c>
      <c r="E817" t="s">
        <v>12</v>
      </c>
      <c r="F817" t="s">
        <v>13</v>
      </c>
      <c r="G817" s="6" t="s">
        <v>14</v>
      </c>
      <c r="H817" t="s">
        <v>421</v>
      </c>
      <c r="I817" t="s">
        <v>169</v>
      </c>
      <c r="J817" s="6"/>
      <c r="K817" t="s">
        <v>169</v>
      </c>
      <c r="L817" t="s">
        <v>19</v>
      </c>
      <c r="M817" t="s">
        <v>17</v>
      </c>
      <c r="N817">
        <v>1</v>
      </c>
      <c r="O817">
        <v>0</v>
      </c>
      <c r="P817">
        <v>0</v>
      </c>
      <c r="Q817">
        <v>1</v>
      </c>
      <c r="R817" s="6">
        <v>1</v>
      </c>
      <c r="S817" s="6">
        <f t="shared" si="31"/>
        <v>3</v>
      </c>
      <c r="V817" t="s">
        <v>169</v>
      </c>
      <c r="W817">
        <v>0</v>
      </c>
      <c r="X817" s="6">
        <f t="shared" si="30"/>
        <v>816</v>
      </c>
      <c r="Y817">
        <v>816</v>
      </c>
    </row>
    <row r="818" spans="1:25" x14ac:dyDescent="0.35">
      <c r="A818" t="s">
        <v>389</v>
      </c>
      <c r="B818" t="s">
        <v>9</v>
      </c>
      <c r="C818" t="s">
        <v>19</v>
      </c>
      <c r="D818" t="s">
        <v>400</v>
      </c>
      <c r="E818" t="s">
        <v>12</v>
      </c>
      <c r="F818" t="s">
        <v>13</v>
      </c>
      <c r="G818" s="6" t="s">
        <v>14</v>
      </c>
      <c r="H818" t="s">
        <v>422</v>
      </c>
      <c r="I818" t="s">
        <v>322</v>
      </c>
      <c r="J818" s="6"/>
      <c r="K818" t="s">
        <v>322</v>
      </c>
      <c r="L818" t="s">
        <v>19</v>
      </c>
      <c r="M818" t="s">
        <v>42</v>
      </c>
      <c r="N818">
        <v>0</v>
      </c>
      <c r="O818">
        <v>0</v>
      </c>
      <c r="P818">
        <v>1</v>
      </c>
      <c r="Q818">
        <v>0</v>
      </c>
      <c r="R818" s="6">
        <v>1</v>
      </c>
      <c r="S818" s="6">
        <f t="shared" si="31"/>
        <v>2</v>
      </c>
      <c r="V818" t="s">
        <v>322</v>
      </c>
      <c r="W818">
        <v>0</v>
      </c>
      <c r="X818" s="6">
        <f t="shared" si="30"/>
        <v>817</v>
      </c>
      <c r="Y818">
        <v>817</v>
      </c>
    </row>
    <row r="819" spans="1:25" x14ac:dyDescent="0.35">
      <c r="A819" t="s">
        <v>389</v>
      </c>
      <c r="B819" t="s">
        <v>9</v>
      </c>
      <c r="C819" t="s">
        <v>19</v>
      </c>
      <c r="D819" t="s">
        <v>400</v>
      </c>
      <c r="E819" t="s">
        <v>12</v>
      </c>
      <c r="F819" t="s">
        <v>13</v>
      </c>
      <c r="G819" s="6" t="s">
        <v>14</v>
      </c>
      <c r="H819" t="s">
        <v>423</v>
      </c>
      <c r="I819" t="s">
        <v>85</v>
      </c>
      <c r="J819" s="6"/>
      <c r="K819" t="s">
        <v>85</v>
      </c>
      <c r="L819" t="s">
        <v>19</v>
      </c>
      <c r="M819" s="6" t="s">
        <v>42</v>
      </c>
      <c r="N819">
        <v>0</v>
      </c>
      <c r="O819">
        <v>0</v>
      </c>
      <c r="P819">
        <v>1</v>
      </c>
      <c r="Q819">
        <v>0</v>
      </c>
      <c r="R819" s="6">
        <v>1</v>
      </c>
      <c r="S819" s="6">
        <f t="shared" si="31"/>
        <v>2</v>
      </c>
      <c r="V819" t="s">
        <v>85</v>
      </c>
      <c r="W819">
        <v>0</v>
      </c>
      <c r="X819" s="6">
        <f t="shared" si="30"/>
        <v>818</v>
      </c>
      <c r="Y819">
        <v>818</v>
      </c>
    </row>
    <row r="820" spans="1:25" x14ac:dyDescent="0.35">
      <c r="A820" t="s">
        <v>389</v>
      </c>
      <c r="B820" t="s">
        <v>9</v>
      </c>
      <c r="C820" t="s">
        <v>19</v>
      </c>
      <c r="D820" t="s">
        <v>400</v>
      </c>
      <c r="E820" t="s">
        <v>12</v>
      </c>
      <c r="F820" t="s">
        <v>13</v>
      </c>
      <c r="G820" s="6" t="s">
        <v>14</v>
      </c>
      <c r="H820" t="s">
        <v>424</v>
      </c>
      <c r="I820" s="6" t="s">
        <v>1089</v>
      </c>
      <c r="J820" s="6" t="s">
        <v>1089</v>
      </c>
      <c r="K820" t="s">
        <v>425</v>
      </c>
      <c r="L820" t="s">
        <v>19</v>
      </c>
      <c r="M820" s="6" t="s">
        <v>17</v>
      </c>
      <c r="N820">
        <v>1</v>
      </c>
      <c r="O820">
        <v>0</v>
      </c>
      <c r="P820">
        <v>0</v>
      </c>
      <c r="Q820">
        <v>0</v>
      </c>
      <c r="R820" s="6">
        <v>1</v>
      </c>
      <c r="S820" s="6">
        <f t="shared" si="31"/>
        <v>2</v>
      </c>
      <c r="V820" t="s">
        <v>957</v>
      </c>
      <c r="W820">
        <v>0</v>
      </c>
      <c r="X820" s="6">
        <f t="shared" si="30"/>
        <v>819</v>
      </c>
      <c r="Y820">
        <v>819</v>
      </c>
    </row>
    <row r="821" spans="1:25" x14ac:dyDescent="0.35">
      <c r="A821" t="s">
        <v>389</v>
      </c>
      <c r="B821" t="s">
        <v>9</v>
      </c>
      <c r="C821" t="s">
        <v>19</v>
      </c>
      <c r="D821" t="s">
        <v>400</v>
      </c>
      <c r="E821" t="s">
        <v>12</v>
      </c>
      <c r="F821" t="s">
        <v>13</v>
      </c>
      <c r="G821" s="6" t="s">
        <v>14</v>
      </c>
      <c r="H821" t="s">
        <v>426</v>
      </c>
      <c r="I821" t="s">
        <v>146</v>
      </c>
      <c r="J821" s="2" t="s">
        <v>590</v>
      </c>
      <c r="K821" t="s">
        <v>146</v>
      </c>
      <c r="L821" t="s">
        <v>19</v>
      </c>
      <c r="M821" s="6" t="s">
        <v>17</v>
      </c>
      <c r="N821">
        <v>1</v>
      </c>
      <c r="O821">
        <v>0</v>
      </c>
      <c r="P821">
        <v>0</v>
      </c>
      <c r="Q821">
        <v>0</v>
      </c>
      <c r="R821" s="6">
        <v>1</v>
      </c>
      <c r="S821" s="6">
        <f t="shared" si="31"/>
        <v>2</v>
      </c>
      <c r="V821" t="s">
        <v>146</v>
      </c>
      <c r="W821">
        <v>0</v>
      </c>
      <c r="X821" s="6">
        <f t="shared" si="30"/>
        <v>820</v>
      </c>
      <c r="Y821">
        <v>820</v>
      </c>
    </row>
    <row r="822" spans="1:25" ht="58" x14ac:dyDescent="0.35">
      <c r="A822" t="s">
        <v>389</v>
      </c>
      <c r="B822" t="s">
        <v>9</v>
      </c>
      <c r="C822" t="s">
        <v>19</v>
      </c>
      <c r="D822" s="6" t="s">
        <v>400</v>
      </c>
      <c r="E822" t="s">
        <v>12</v>
      </c>
      <c r="F822" t="s">
        <v>13</v>
      </c>
      <c r="G822" s="6" t="s">
        <v>14</v>
      </c>
      <c r="H822" s="6" t="s">
        <v>427</v>
      </c>
      <c r="I822" s="6" t="s">
        <v>428</v>
      </c>
      <c r="J822" s="6"/>
      <c r="K822" t="s">
        <v>155</v>
      </c>
      <c r="L822" s="6" t="s">
        <v>19</v>
      </c>
      <c r="M822" s="6" t="s">
        <v>17</v>
      </c>
      <c r="N822">
        <v>1</v>
      </c>
      <c r="O822">
        <v>0</v>
      </c>
      <c r="P822">
        <v>0</v>
      </c>
      <c r="Q822">
        <v>0</v>
      </c>
      <c r="R822" s="6">
        <v>1</v>
      </c>
      <c r="S822" s="6">
        <f t="shared" si="31"/>
        <v>2</v>
      </c>
      <c r="V822" t="s">
        <v>973</v>
      </c>
      <c r="W822">
        <v>0</v>
      </c>
      <c r="X822" s="6">
        <f t="shared" si="30"/>
        <v>821</v>
      </c>
      <c r="Y822">
        <v>821</v>
      </c>
    </row>
    <row r="823" spans="1:25" x14ac:dyDescent="0.35">
      <c r="A823" t="s">
        <v>389</v>
      </c>
      <c r="B823" t="s">
        <v>9</v>
      </c>
      <c r="C823" t="s">
        <v>19</v>
      </c>
      <c r="D823" s="6" t="s">
        <v>400</v>
      </c>
      <c r="E823" t="s">
        <v>12</v>
      </c>
      <c r="F823" t="s">
        <v>13</v>
      </c>
      <c r="G823" s="6" t="s">
        <v>14</v>
      </c>
      <c r="H823" s="6" t="s">
        <v>429</v>
      </c>
      <c r="I823" s="6" t="s">
        <v>430</v>
      </c>
      <c r="J823" s="6"/>
      <c r="K823" t="s">
        <v>430</v>
      </c>
      <c r="L823" s="6" t="s">
        <v>19</v>
      </c>
      <c r="M823" s="6" t="s">
        <v>664</v>
      </c>
      <c r="N823">
        <v>1</v>
      </c>
      <c r="O823">
        <v>0</v>
      </c>
      <c r="P823">
        <v>0</v>
      </c>
      <c r="Q823">
        <v>0</v>
      </c>
      <c r="R823" s="6">
        <v>1</v>
      </c>
      <c r="S823" s="6">
        <f t="shared" si="31"/>
        <v>2</v>
      </c>
      <c r="V823" t="s">
        <v>569</v>
      </c>
      <c r="W823">
        <v>0</v>
      </c>
      <c r="X823" s="6">
        <f t="shared" si="30"/>
        <v>822</v>
      </c>
      <c r="Y823">
        <v>822</v>
      </c>
    </row>
    <row r="824" spans="1:25" x14ac:dyDescent="0.35">
      <c r="A824" t="s">
        <v>389</v>
      </c>
      <c r="B824" t="s">
        <v>9</v>
      </c>
      <c r="C824" t="s">
        <v>19</v>
      </c>
      <c r="D824" t="s">
        <v>400</v>
      </c>
      <c r="E824" t="s">
        <v>12</v>
      </c>
      <c r="F824" t="s">
        <v>13</v>
      </c>
      <c r="G824" s="6" t="s">
        <v>14</v>
      </c>
      <c r="H824" t="s">
        <v>431</v>
      </c>
      <c r="I824" t="s">
        <v>242</v>
      </c>
      <c r="K824" t="s">
        <v>243</v>
      </c>
      <c r="L824" t="s">
        <v>19</v>
      </c>
      <c r="M824" t="s">
        <v>42</v>
      </c>
      <c r="N824">
        <v>0</v>
      </c>
      <c r="O824">
        <v>1</v>
      </c>
      <c r="P824">
        <v>0</v>
      </c>
      <c r="Q824">
        <v>0</v>
      </c>
      <c r="R824" s="6">
        <v>1</v>
      </c>
      <c r="S824" s="6">
        <f t="shared" si="31"/>
        <v>2</v>
      </c>
      <c r="V824" t="s">
        <v>970</v>
      </c>
      <c r="W824">
        <v>0</v>
      </c>
      <c r="X824" s="6">
        <f t="shared" si="30"/>
        <v>823</v>
      </c>
      <c r="Y824">
        <v>823</v>
      </c>
    </row>
    <row r="825" spans="1:25" x14ac:dyDescent="0.35">
      <c r="A825" t="s">
        <v>389</v>
      </c>
      <c r="B825" t="s">
        <v>9</v>
      </c>
      <c r="C825" t="s">
        <v>19</v>
      </c>
      <c r="D825" t="s">
        <v>400</v>
      </c>
      <c r="E825" t="s">
        <v>12</v>
      </c>
      <c r="F825" t="s">
        <v>13</v>
      </c>
      <c r="G825" s="6" t="s">
        <v>14</v>
      </c>
      <c r="H825" t="s">
        <v>432</v>
      </c>
      <c r="I825" t="s">
        <v>722</v>
      </c>
      <c r="J825" s="6"/>
      <c r="K825" t="s">
        <v>433</v>
      </c>
      <c r="L825" t="s">
        <v>19</v>
      </c>
      <c r="M825" t="s">
        <v>42</v>
      </c>
      <c r="N825">
        <v>0</v>
      </c>
      <c r="O825">
        <v>1</v>
      </c>
      <c r="P825">
        <v>0</v>
      </c>
      <c r="Q825">
        <v>0</v>
      </c>
      <c r="R825" s="6">
        <v>1</v>
      </c>
      <c r="S825" s="6">
        <f t="shared" si="31"/>
        <v>2</v>
      </c>
      <c r="V825" t="s">
        <v>970</v>
      </c>
      <c r="W825">
        <v>0</v>
      </c>
      <c r="X825" s="6">
        <f t="shared" si="30"/>
        <v>824</v>
      </c>
      <c r="Y825">
        <v>824</v>
      </c>
    </row>
    <row r="826" spans="1:25" x14ac:dyDescent="0.35">
      <c r="A826" t="s">
        <v>389</v>
      </c>
      <c r="B826" t="s">
        <v>9</v>
      </c>
      <c r="C826" t="s">
        <v>19</v>
      </c>
      <c r="D826" t="s">
        <v>400</v>
      </c>
      <c r="E826" t="s">
        <v>12</v>
      </c>
      <c r="F826" t="s">
        <v>13</v>
      </c>
      <c r="G826" s="6" t="s">
        <v>14</v>
      </c>
      <c r="H826" t="s">
        <v>434</v>
      </c>
      <c r="I826" t="s">
        <v>294</v>
      </c>
      <c r="J826" s="6"/>
      <c r="K826" t="s">
        <v>294</v>
      </c>
      <c r="L826" t="s">
        <v>19</v>
      </c>
      <c r="M826" t="s">
        <v>42</v>
      </c>
      <c r="N826">
        <v>0</v>
      </c>
      <c r="O826">
        <v>1</v>
      </c>
      <c r="P826">
        <v>0</v>
      </c>
      <c r="Q826">
        <v>0</v>
      </c>
      <c r="R826" s="6">
        <v>1</v>
      </c>
      <c r="S826" s="6">
        <f t="shared" si="31"/>
        <v>2</v>
      </c>
      <c r="V826" t="s">
        <v>960</v>
      </c>
      <c r="W826">
        <v>0</v>
      </c>
      <c r="X826" s="6">
        <f t="shared" si="30"/>
        <v>825</v>
      </c>
      <c r="Y826">
        <v>825</v>
      </c>
    </row>
    <row r="827" spans="1:25" x14ac:dyDescent="0.35">
      <c r="A827" t="s">
        <v>389</v>
      </c>
      <c r="B827" t="s">
        <v>9</v>
      </c>
      <c r="C827" t="s">
        <v>19</v>
      </c>
      <c r="D827" t="s">
        <v>400</v>
      </c>
      <c r="E827" t="s">
        <v>12</v>
      </c>
      <c r="F827" t="s">
        <v>13</v>
      </c>
      <c r="G827" s="6" t="s">
        <v>14</v>
      </c>
      <c r="H827" t="s">
        <v>435</v>
      </c>
      <c r="I827" t="s">
        <v>436</v>
      </c>
      <c r="J827" s="6"/>
      <c r="K827" t="s">
        <v>436</v>
      </c>
      <c r="L827" t="s">
        <v>19</v>
      </c>
      <c r="M827" t="s">
        <v>42</v>
      </c>
      <c r="N827">
        <v>0</v>
      </c>
      <c r="O827">
        <v>1</v>
      </c>
      <c r="P827">
        <v>0</v>
      </c>
      <c r="Q827">
        <v>0</v>
      </c>
      <c r="R827" s="6">
        <v>1</v>
      </c>
      <c r="S827" s="6">
        <f t="shared" si="31"/>
        <v>2</v>
      </c>
      <c r="V827" t="s">
        <v>960</v>
      </c>
      <c r="W827">
        <v>0</v>
      </c>
      <c r="X827" s="6">
        <f t="shared" si="30"/>
        <v>826</v>
      </c>
      <c r="Y827">
        <v>826</v>
      </c>
    </row>
    <row r="828" spans="1:25" x14ac:dyDescent="0.35">
      <c r="A828" t="s">
        <v>389</v>
      </c>
      <c r="B828" t="s">
        <v>9</v>
      </c>
      <c r="C828" t="s">
        <v>19</v>
      </c>
      <c r="D828" t="s">
        <v>400</v>
      </c>
      <c r="E828" t="s">
        <v>12</v>
      </c>
      <c r="F828" t="s">
        <v>13</v>
      </c>
      <c r="G828" s="6" t="s">
        <v>14</v>
      </c>
      <c r="H828" t="s">
        <v>437</v>
      </c>
      <c r="I828" t="s">
        <v>438</v>
      </c>
      <c r="J828" s="2" t="s">
        <v>790</v>
      </c>
      <c r="K828" t="s">
        <v>438</v>
      </c>
      <c r="L828" t="s">
        <v>19</v>
      </c>
      <c r="M828" t="s">
        <v>42</v>
      </c>
      <c r="N828">
        <v>0</v>
      </c>
      <c r="O828">
        <v>1</v>
      </c>
      <c r="P828">
        <v>0</v>
      </c>
      <c r="Q828">
        <v>0</v>
      </c>
      <c r="R828" s="6">
        <v>1</v>
      </c>
      <c r="S828" s="6">
        <f t="shared" si="31"/>
        <v>2</v>
      </c>
      <c r="V828" t="s">
        <v>438</v>
      </c>
      <c r="W828">
        <v>0</v>
      </c>
      <c r="X828" s="6">
        <f t="shared" si="30"/>
        <v>827</v>
      </c>
      <c r="Y828">
        <v>827</v>
      </c>
    </row>
    <row r="829" spans="1:25" x14ac:dyDescent="0.35">
      <c r="A829" t="s">
        <v>389</v>
      </c>
      <c r="B829" t="s">
        <v>9</v>
      </c>
      <c r="C829" t="s">
        <v>19</v>
      </c>
      <c r="D829" t="s">
        <v>400</v>
      </c>
      <c r="E829" t="s">
        <v>12</v>
      </c>
      <c r="F829" t="s">
        <v>13</v>
      </c>
      <c r="G829" s="6" t="s">
        <v>14</v>
      </c>
      <c r="H829" t="s">
        <v>439</v>
      </c>
      <c r="I829" t="s">
        <v>440</v>
      </c>
      <c r="J829" s="6"/>
      <c r="K829" t="s">
        <v>126</v>
      </c>
      <c r="L829" t="s">
        <v>19</v>
      </c>
      <c r="M829" t="s">
        <v>42</v>
      </c>
      <c r="N829">
        <v>0</v>
      </c>
      <c r="O829">
        <v>1</v>
      </c>
      <c r="P829">
        <v>0</v>
      </c>
      <c r="Q829">
        <v>0</v>
      </c>
      <c r="R829" s="6">
        <v>1</v>
      </c>
      <c r="S829" s="6">
        <f t="shared" si="31"/>
        <v>2</v>
      </c>
      <c r="V829" t="s">
        <v>970</v>
      </c>
      <c r="W829">
        <v>0</v>
      </c>
      <c r="X829" s="6">
        <f t="shared" si="30"/>
        <v>828</v>
      </c>
      <c r="Y829">
        <v>828</v>
      </c>
    </row>
    <row r="830" spans="1:25" x14ac:dyDescent="0.35">
      <c r="A830" t="s">
        <v>389</v>
      </c>
      <c r="B830" t="s">
        <v>9</v>
      </c>
      <c r="C830" t="s">
        <v>19</v>
      </c>
      <c r="D830" t="s">
        <v>400</v>
      </c>
      <c r="E830" t="s">
        <v>12</v>
      </c>
      <c r="F830" t="s">
        <v>13</v>
      </c>
      <c r="G830" s="6" t="s">
        <v>14</v>
      </c>
      <c r="H830" t="s">
        <v>441</v>
      </c>
      <c r="I830" t="s">
        <v>442</v>
      </c>
      <c r="J830" s="6"/>
      <c r="K830" t="s">
        <v>442</v>
      </c>
      <c r="L830" t="s">
        <v>19</v>
      </c>
      <c r="M830" t="s">
        <v>42</v>
      </c>
      <c r="N830">
        <v>0</v>
      </c>
      <c r="O830">
        <v>1</v>
      </c>
      <c r="P830">
        <v>0</v>
      </c>
      <c r="Q830">
        <v>0</v>
      </c>
      <c r="R830" s="6">
        <v>1</v>
      </c>
      <c r="S830" s="6">
        <f t="shared" si="31"/>
        <v>2</v>
      </c>
      <c r="V830" t="s">
        <v>960</v>
      </c>
      <c r="W830">
        <v>0</v>
      </c>
      <c r="X830" s="6">
        <f t="shared" si="30"/>
        <v>829</v>
      </c>
      <c r="Y830">
        <v>829</v>
      </c>
    </row>
    <row r="831" spans="1:25" x14ac:dyDescent="0.35">
      <c r="A831" t="s">
        <v>389</v>
      </c>
      <c r="B831" t="s">
        <v>9</v>
      </c>
      <c r="C831" t="s">
        <v>19</v>
      </c>
      <c r="D831" t="s">
        <v>400</v>
      </c>
      <c r="E831" t="s">
        <v>12</v>
      </c>
      <c r="F831" t="s">
        <v>13</v>
      </c>
      <c r="G831" s="6" t="s">
        <v>14</v>
      </c>
      <c r="H831" t="s">
        <v>443</v>
      </c>
      <c r="I831" t="s">
        <v>444</v>
      </c>
      <c r="J831" s="6"/>
      <c r="K831" t="s">
        <v>444</v>
      </c>
      <c r="L831" t="s">
        <v>19</v>
      </c>
      <c r="M831" t="s">
        <v>42</v>
      </c>
      <c r="N831">
        <v>0</v>
      </c>
      <c r="O831">
        <v>1</v>
      </c>
      <c r="P831">
        <v>0</v>
      </c>
      <c r="Q831">
        <v>0</v>
      </c>
      <c r="R831" s="6">
        <v>1</v>
      </c>
      <c r="S831" s="6">
        <f t="shared" si="31"/>
        <v>2</v>
      </c>
      <c r="V831" t="s">
        <v>960</v>
      </c>
      <c r="W831">
        <v>0</v>
      </c>
      <c r="X831" s="6">
        <f t="shared" si="30"/>
        <v>830</v>
      </c>
      <c r="Y831">
        <v>830</v>
      </c>
    </row>
    <row r="832" spans="1:25" x14ac:dyDescent="0.35">
      <c r="A832" t="s">
        <v>389</v>
      </c>
      <c r="B832" t="s">
        <v>9</v>
      </c>
      <c r="C832" t="s">
        <v>19</v>
      </c>
      <c r="D832" t="s">
        <v>445</v>
      </c>
      <c r="E832" t="s">
        <v>12</v>
      </c>
      <c r="F832" t="s">
        <v>13</v>
      </c>
      <c r="G832" s="6" t="s">
        <v>39</v>
      </c>
      <c r="H832" t="s">
        <v>446</v>
      </c>
      <c r="I832" t="s">
        <v>447</v>
      </c>
      <c r="J832" s="6"/>
      <c r="K832" t="s">
        <v>447</v>
      </c>
      <c r="L832" t="s">
        <v>95</v>
      </c>
      <c r="M832" t="s">
        <v>17</v>
      </c>
      <c r="N832">
        <v>1</v>
      </c>
      <c r="O832">
        <v>0</v>
      </c>
      <c r="P832">
        <v>0</v>
      </c>
      <c r="Q832">
        <v>0</v>
      </c>
      <c r="R832" s="6">
        <v>1</v>
      </c>
      <c r="S832" s="6">
        <f t="shared" si="31"/>
        <v>2</v>
      </c>
      <c r="V832" t="s">
        <v>569</v>
      </c>
      <c r="W832">
        <v>0</v>
      </c>
      <c r="X832" s="6">
        <f t="shared" si="30"/>
        <v>831</v>
      </c>
      <c r="Y832">
        <v>831</v>
      </c>
    </row>
    <row r="833" spans="1:25" x14ac:dyDescent="0.35">
      <c r="A833" t="s">
        <v>389</v>
      </c>
      <c r="B833" t="s">
        <v>9</v>
      </c>
      <c r="C833" t="s">
        <v>19</v>
      </c>
      <c r="D833" t="s">
        <v>445</v>
      </c>
      <c r="E833" t="s">
        <v>12</v>
      </c>
      <c r="F833" t="s">
        <v>13</v>
      </c>
      <c r="G833" s="6" t="s">
        <v>39</v>
      </c>
      <c r="H833" t="s">
        <v>448</v>
      </c>
      <c r="I833" t="s">
        <v>28</v>
      </c>
      <c r="J833" s="6"/>
      <c r="K833" t="s">
        <v>28</v>
      </c>
      <c r="L833" t="s">
        <v>43</v>
      </c>
      <c r="M833" t="s">
        <v>17</v>
      </c>
      <c r="N833">
        <v>0</v>
      </c>
      <c r="O833">
        <v>1</v>
      </c>
      <c r="P833">
        <v>1</v>
      </c>
      <c r="Q833">
        <v>1</v>
      </c>
      <c r="R833" s="6">
        <v>1</v>
      </c>
      <c r="S833" s="6">
        <f t="shared" si="31"/>
        <v>4</v>
      </c>
      <c r="V833" t="s">
        <v>28</v>
      </c>
      <c r="W833">
        <v>0</v>
      </c>
      <c r="X833" s="6">
        <f t="shared" si="30"/>
        <v>832</v>
      </c>
      <c r="Y833">
        <v>832</v>
      </c>
    </row>
    <row r="834" spans="1:25" x14ac:dyDescent="0.35">
      <c r="A834" t="s">
        <v>389</v>
      </c>
      <c r="B834" t="s">
        <v>9</v>
      </c>
      <c r="C834" t="s">
        <v>19</v>
      </c>
      <c r="D834" t="s">
        <v>445</v>
      </c>
      <c r="E834" t="s">
        <v>12</v>
      </c>
      <c r="F834" t="s">
        <v>13</v>
      </c>
      <c r="G834" s="6" t="s">
        <v>39</v>
      </c>
      <c r="H834" t="s">
        <v>449</v>
      </c>
      <c r="I834" t="s">
        <v>450</v>
      </c>
      <c r="J834" s="6" t="s">
        <v>450</v>
      </c>
      <c r="K834" t="s">
        <v>450</v>
      </c>
      <c r="L834" t="s">
        <v>447</v>
      </c>
      <c r="M834" t="s">
        <v>17</v>
      </c>
      <c r="N834">
        <v>1</v>
      </c>
      <c r="O834">
        <v>0</v>
      </c>
      <c r="P834">
        <v>0</v>
      </c>
      <c r="Q834">
        <v>0</v>
      </c>
      <c r="R834" s="6">
        <v>1</v>
      </c>
      <c r="S834" s="6">
        <f t="shared" si="31"/>
        <v>2</v>
      </c>
      <c r="V834" t="s">
        <v>450</v>
      </c>
      <c r="W834">
        <v>0</v>
      </c>
      <c r="X834" s="6">
        <f t="shared" si="30"/>
        <v>833</v>
      </c>
      <c r="Y834">
        <v>833</v>
      </c>
    </row>
    <row r="835" spans="1:25" x14ac:dyDescent="0.35">
      <c r="A835" t="s">
        <v>389</v>
      </c>
      <c r="B835" t="s">
        <v>9</v>
      </c>
      <c r="C835" t="s">
        <v>19</v>
      </c>
      <c r="D835" t="s">
        <v>445</v>
      </c>
      <c r="E835" t="s">
        <v>12</v>
      </c>
      <c r="F835" t="s">
        <v>13</v>
      </c>
      <c r="G835" s="6" t="s">
        <v>39</v>
      </c>
      <c r="H835" t="s">
        <v>451</v>
      </c>
      <c r="I835" t="s">
        <v>146</v>
      </c>
      <c r="J835" s="2" t="s">
        <v>590</v>
      </c>
      <c r="K835" t="s">
        <v>146</v>
      </c>
      <c r="L835" t="s">
        <v>450</v>
      </c>
      <c r="M835" t="s">
        <v>17</v>
      </c>
      <c r="N835">
        <v>1</v>
      </c>
      <c r="O835">
        <v>0</v>
      </c>
      <c r="P835">
        <v>0</v>
      </c>
      <c r="Q835">
        <v>0</v>
      </c>
      <c r="R835" s="6">
        <v>1</v>
      </c>
      <c r="S835" s="6">
        <f t="shared" si="31"/>
        <v>2</v>
      </c>
      <c r="V835" t="s">
        <v>146</v>
      </c>
      <c r="W835">
        <v>0</v>
      </c>
      <c r="X835" s="6">
        <f t="shared" ref="X835:X898" si="32">1+X834</f>
        <v>834</v>
      </c>
      <c r="Y835">
        <v>834</v>
      </c>
    </row>
    <row r="836" spans="1:25" x14ac:dyDescent="0.35">
      <c r="A836" t="s">
        <v>389</v>
      </c>
      <c r="B836" t="s">
        <v>9</v>
      </c>
      <c r="C836" t="s">
        <v>19</v>
      </c>
      <c r="D836" t="s">
        <v>445</v>
      </c>
      <c r="E836" t="s">
        <v>12</v>
      </c>
      <c r="F836" t="s">
        <v>13</v>
      </c>
      <c r="G836" s="6" t="s">
        <v>39</v>
      </c>
      <c r="H836" t="s">
        <v>452</v>
      </c>
      <c r="I836" s="6" t="s">
        <v>702</v>
      </c>
      <c r="J836" s="6" t="s">
        <v>702</v>
      </c>
      <c r="K836" t="s">
        <v>453</v>
      </c>
      <c r="L836" t="s">
        <v>447</v>
      </c>
      <c r="M836" t="s">
        <v>17</v>
      </c>
      <c r="N836">
        <v>1</v>
      </c>
      <c r="O836">
        <v>0</v>
      </c>
      <c r="P836">
        <v>0</v>
      </c>
      <c r="Q836">
        <v>0</v>
      </c>
      <c r="R836" s="6">
        <v>1</v>
      </c>
      <c r="S836" s="6">
        <f t="shared" si="31"/>
        <v>2</v>
      </c>
      <c r="V836" t="s">
        <v>666</v>
      </c>
      <c r="W836">
        <v>0</v>
      </c>
      <c r="X836" s="6">
        <f t="shared" si="32"/>
        <v>835</v>
      </c>
      <c r="Y836">
        <v>835</v>
      </c>
    </row>
    <row r="837" spans="1:25" x14ac:dyDescent="0.35">
      <c r="A837" t="s">
        <v>389</v>
      </c>
      <c r="B837" t="s">
        <v>9</v>
      </c>
      <c r="C837" t="s">
        <v>19</v>
      </c>
      <c r="D837" t="s">
        <v>445</v>
      </c>
      <c r="E837" t="s">
        <v>12</v>
      </c>
      <c r="F837" t="s">
        <v>13</v>
      </c>
      <c r="G837" s="6" t="s">
        <v>39</v>
      </c>
      <c r="H837" t="s">
        <v>454</v>
      </c>
      <c r="I837" t="s">
        <v>98</v>
      </c>
      <c r="J837" s="2" t="s">
        <v>98</v>
      </c>
      <c r="K837" t="s">
        <v>95</v>
      </c>
      <c r="L837" t="s">
        <v>1470</v>
      </c>
      <c r="M837" t="s">
        <v>42</v>
      </c>
      <c r="N837">
        <v>0</v>
      </c>
      <c r="O837">
        <v>0</v>
      </c>
      <c r="P837" s="6">
        <v>0</v>
      </c>
      <c r="Q837" s="6">
        <v>1</v>
      </c>
      <c r="R837" s="6">
        <v>1</v>
      </c>
      <c r="S837" s="6">
        <f t="shared" si="31"/>
        <v>2</v>
      </c>
      <c r="V837" t="s">
        <v>95</v>
      </c>
      <c r="W837">
        <v>1</v>
      </c>
      <c r="X837" s="6">
        <f t="shared" si="32"/>
        <v>836</v>
      </c>
      <c r="Y837">
        <v>836</v>
      </c>
    </row>
    <row r="838" spans="1:25" x14ac:dyDescent="0.35">
      <c r="A838" t="s">
        <v>389</v>
      </c>
      <c r="B838" t="s">
        <v>9</v>
      </c>
      <c r="C838" t="s">
        <v>19</v>
      </c>
      <c r="D838" t="s">
        <v>445</v>
      </c>
      <c r="E838" t="s">
        <v>12</v>
      </c>
      <c r="F838" t="s">
        <v>13</v>
      </c>
      <c r="G838" s="6" t="s">
        <v>39</v>
      </c>
      <c r="H838" t="s">
        <v>455</v>
      </c>
      <c r="I838" s="6" t="s">
        <v>2199</v>
      </c>
      <c r="J838" s="6"/>
      <c r="K838" t="s">
        <v>1012</v>
      </c>
      <c r="L838" t="s">
        <v>19</v>
      </c>
      <c r="M838" t="s">
        <v>42</v>
      </c>
      <c r="N838">
        <v>0</v>
      </c>
      <c r="O838">
        <v>1</v>
      </c>
      <c r="P838">
        <v>0</v>
      </c>
      <c r="Q838">
        <v>0</v>
      </c>
      <c r="R838" s="6">
        <v>1</v>
      </c>
      <c r="S838" s="6">
        <f t="shared" si="31"/>
        <v>2</v>
      </c>
      <c r="V838" t="s">
        <v>997</v>
      </c>
      <c r="W838">
        <v>0</v>
      </c>
      <c r="X838" s="6">
        <f t="shared" si="32"/>
        <v>837</v>
      </c>
      <c r="Y838">
        <v>837</v>
      </c>
    </row>
    <row r="839" spans="1:25" x14ac:dyDescent="0.35">
      <c r="A839" t="s">
        <v>389</v>
      </c>
      <c r="B839" t="s">
        <v>9</v>
      </c>
      <c r="C839" t="s">
        <v>19</v>
      </c>
      <c r="D839" t="s">
        <v>445</v>
      </c>
      <c r="E839" t="s">
        <v>12</v>
      </c>
      <c r="F839" t="s">
        <v>13</v>
      </c>
      <c r="G839" s="6" t="s">
        <v>39</v>
      </c>
      <c r="H839" t="s">
        <v>1014</v>
      </c>
      <c r="I839" s="6" t="s">
        <v>790</v>
      </c>
      <c r="J839" s="6" t="s">
        <v>790</v>
      </c>
      <c r="K839" t="s">
        <v>1013</v>
      </c>
      <c r="L839" t="s">
        <v>645</v>
      </c>
      <c r="M839" t="s">
        <v>42</v>
      </c>
      <c r="N839" s="6">
        <v>0</v>
      </c>
      <c r="O839" s="6">
        <v>1</v>
      </c>
      <c r="P839" s="6">
        <v>0</v>
      </c>
      <c r="Q839" s="6">
        <v>1</v>
      </c>
      <c r="R839" s="6">
        <v>1</v>
      </c>
      <c r="S839" s="6">
        <f t="shared" si="31"/>
        <v>3</v>
      </c>
      <c r="V839" t="s">
        <v>1013</v>
      </c>
      <c r="W839">
        <v>0</v>
      </c>
      <c r="X839" s="6">
        <f t="shared" si="32"/>
        <v>838</v>
      </c>
      <c r="Y839">
        <v>838</v>
      </c>
    </row>
    <row r="840" spans="1:25" x14ac:dyDescent="0.35">
      <c r="A840" t="s">
        <v>389</v>
      </c>
      <c r="B840" t="s">
        <v>9</v>
      </c>
      <c r="C840" t="s">
        <v>19</v>
      </c>
      <c r="D840" t="s">
        <v>445</v>
      </c>
      <c r="E840" t="s">
        <v>12</v>
      </c>
      <c r="F840" t="s">
        <v>13</v>
      </c>
      <c r="G840" s="6" t="s">
        <v>39</v>
      </c>
      <c r="H840" t="s">
        <v>456</v>
      </c>
      <c r="I840" t="s">
        <v>1011</v>
      </c>
      <c r="J840" s="2" t="s">
        <v>761</v>
      </c>
      <c r="K840" t="s">
        <v>1011</v>
      </c>
      <c r="L840" t="s">
        <v>19</v>
      </c>
      <c r="M840" t="s">
        <v>17</v>
      </c>
      <c r="N840">
        <v>0</v>
      </c>
      <c r="O840">
        <v>0</v>
      </c>
      <c r="P840">
        <v>1</v>
      </c>
      <c r="Q840">
        <v>0</v>
      </c>
      <c r="R840" s="6">
        <v>1</v>
      </c>
      <c r="S840" s="6">
        <f t="shared" si="31"/>
        <v>2</v>
      </c>
      <c r="V840" t="s">
        <v>160</v>
      </c>
      <c r="W840">
        <v>0</v>
      </c>
      <c r="X840" s="6">
        <f t="shared" si="32"/>
        <v>839</v>
      </c>
      <c r="Y840">
        <v>839</v>
      </c>
    </row>
    <row r="841" spans="1:25" x14ac:dyDescent="0.35">
      <c r="A841" t="s">
        <v>389</v>
      </c>
      <c r="B841" t="s">
        <v>9</v>
      </c>
      <c r="C841" t="s">
        <v>19</v>
      </c>
      <c r="D841" t="s">
        <v>445</v>
      </c>
      <c r="E841" t="s">
        <v>12</v>
      </c>
      <c r="F841" t="s">
        <v>13</v>
      </c>
      <c r="G841" s="6" t="s">
        <v>39</v>
      </c>
      <c r="H841" t="s">
        <v>431</v>
      </c>
      <c r="I841" t="s">
        <v>242</v>
      </c>
      <c r="J841" s="6"/>
      <c r="K841" t="s">
        <v>243</v>
      </c>
      <c r="L841" t="s">
        <v>19</v>
      </c>
      <c r="M841" t="s">
        <v>42</v>
      </c>
      <c r="N841">
        <v>0</v>
      </c>
      <c r="O841">
        <v>1</v>
      </c>
      <c r="P841">
        <v>0</v>
      </c>
      <c r="Q841">
        <v>0</v>
      </c>
      <c r="R841" s="6">
        <v>1</v>
      </c>
      <c r="S841" s="6">
        <f t="shared" si="31"/>
        <v>2</v>
      </c>
      <c r="V841" t="s">
        <v>970</v>
      </c>
      <c r="W841">
        <v>0</v>
      </c>
      <c r="X841" s="6">
        <f t="shared" si="32"/>
        <v>840</v>
      </c>
      <c r="Y841">
        <v>840</v>
      </c>
    </row>
    <row r="842" spans="1:25" x14ac:dyDescent="0.35">
      <c r="A842" t="s">
        <v>389</v>
      </c>
      <c r="B842" t="s">
        <v>9</v>
      </c>
      <c r="C842" t="s">
        <v>19</v>
      </c>
      <c r="D842" t="s">
        <v>445</v>
      </c>
      <c r="E842" t="s">
        <v>12</v>
      </c>
      <c r="F842" t="s">
        <v>13</v>
      </c>
      <c r="G842" s="6" t="s">
        <v>39</v>
      </c>
      <c r="H842" t="s">
        <v>435</v>
      </c>
      <c r="I842" t="s">
        <v>436</v>
      </c>
      <c r="J842" s="6"/>
      <c r="K842" t="s">
        <v>436</v>
      </c>
      <c r="L842" t="s">
        <v>19</v>
      </c>
      <c r="M842" t="s">
        <v>42</v>
      </c>
      <c r="N842">
        <v>0</v>
      </c>
      <c r="O842">
        <v>1</v>
      </c>
      <c r="P842">
        <v>0</v>
      </c>
      <c r="Q842">
        <v>0</v>
      </c>
      <c r="R842" s="6">
        <v>1</v>
      </c>
      <c r="S842" s="6">
        <f t="shared" si="31"/>
        <v>2</v>
      </c>
      <c r="V842" t="s">
        <v>960</v>
      </c>
      <c r="W842">
        <v>0</v>
      </c>
      <c r="X842" s="6">
        <f t="shared" si="32"/>
        <v>841</v>
      </c>
      <c r="Y842">
        <v>841</v>
      </c>
    </row>
    <row r="843" spans="1:25" x14ac:dyDescent="0.35">
      <c r="A843" t="s">
        <v>389</v>
      </c>
      <c r="B843" t="s">
        <v>9</v>
      </c>
      <c r="C843" t="s">
        <v>19</v>
      </c>
      <c r="D843" t="s">
        <v>445</v>
      </c>
      <c r="E843" t="s">
        <v>12</v>
      </c>
      <c r="F843" t="s">
        <v>13</v>
      </c>
      <c r="G843" s="6" t="s">
        <v>39</v>
      </c>
      <c r="H843" t="s">
        <v>437</v>
      </c>
      <c r="I843" t="s">
        <v>438</v>
      </c>
      <c r="J843" s="2" t="s">
        <v>790</v>
      </c>
      <c r="K843" t="s">
        <v>438</v>
      </c>
      <c r="L843" t="s">
        <v>19</v>
      </c>
      <c r="M843" t="s">
        <v>42</v>
      </c>
      <c r="N843">
        <v>0</v>
      </c>
      <c r="O843">
        <v>1</v>
      </c>
      <c r="P843">
        <v>0</v>
      </c>
      <c r="Q843">
        <v>0</v>
      </c>
      <c r="R843" s="6">
        <v>1</v>
      </c>
      <c r="S843" s="6">
        <f t="shared" si="31"/>
        <v>2</v>
      </c>
      <c r="V843" t="s">
        <v>438</v>
      </c>
      <c r="W843">
        <v>0</v>
      </c>
      <c r="X843" s="6">
        <f t="shared" si="32"/>
        <v>842</v>
      </c>
      <c r="Y843">
        <v>842</v>
      </c>
    </row>
    <row r="844" spans="1:25" x14ac:dyDescent="0.35">
      <c r="A844" t="s">
        <v>389</v>
      </c>
      <c r="B844" t="s">
        <v>9</v>
      </c>
      <c r="C844" t="s">
        <v>19</v>
      </c>
      <c r="D844" t="s">
        <v>445</v>
      </c>
      <c r="E844" t="s">
        <v>12</v>
      </c>
      <c r="F844" t="s">
        <v>13</v>
      </c>
      <c r="G844" s="6" t="s">
        <v>39</v>
      </c>
      <c r="H844" t="s">
        <v>441</v>
      </c>
      <c r="I844" t="s">
        <v>442</v>
      </c>
      <c r="J844" s="6"/>
      <c r="K844" t="s">
        <v>442</v>
      </c>
      <c r="L844" t="s">
        <v>19</v>
      </c>
      <c r="M844" t="s">
        <v>42</v>
      </c>
      <c r="N844">
        <v>0</v>
      </c>
      <c r="O844">
        <v>1</v>
      </c>
      <c r="P844">
        <v>0</v>
      </c>
      <c r="Q844">
        <v>0</v>
      </c>
      <c r="R844" s="6">
        <v>1</v>
      </c>
      <c r="S844" s="6">
        <f t="shared" si="31"/>
        <v>2</v>
      </c>
      <c r="V844" t="s">
        <v>960</v>
      </c>
      <c r="W844">
        <v>0</v>
      </c>
      <c r="X844" s="6">
        <f t="shared" si="32"/>
        <v>843</v>
      </c>
      <c r="Y844">
        <v>843</v>
      </c>
    </row>
    <row r="845" spans="1:25" x14ac:dyDescent="0.35">
      <c r="A845" t="s">
        <v>389</v>
      </c>
      <c r="B845" t="s">
        <v>9</v>
      </c>
      <c r="C845" t="s">
        <v>19</v>
      </c>
      <c r="D845" t="s">
        <v>445</v>
      </c>
      <c r="E845" t="s">
        <v>12</v>
      </c>
      <c r="F845" t="s">
        <v>13</v>
      </c>
      <c r="G845" s="6" t="s">
        <v>39</v>
      </c>
      <c r="H845" t="s">
        <v>443</v>
      </c>
      <c r="I845" t="s">
        <v>444</v>
      </c>
      <c r="J845" s="6"/>
      <c r="K845" t="s">
        <v>444</v>
      </c>
      <c r="L845" t="s">
        <v>19</v>
      </c>
      <c r="M845" t="s">
        <v>42</v>
      </c>
      <c r="N845">
        <v>0</v>
      </c>
      <c r="O845">
        <v>1</v>
      </c>
      <c r="P845">
        <v>0</v>
      </c>
      <c r="Q845">
        <v>0</v>
      </c>
      <c r="R845" s="6">
        <v>1</v>
      </c>
      <c r="S845" s="6">
        <f t="shared" si="31"/>
        <v>2</v>
      </c>
      <c r="V845" t="s">
        <v>970</v>
      </c>
      <c r="W845">
        <v>0</v>
      </c>
      <c r="X845" s="6">
        <f t="shared" si="32"/>
        <v>844</v>
      </c>
      <c r="Y845">
        <v>844</v>
      </c>
    </row>
    <row r="846" spans="1:25" x14ac:dyDescent="0.35">
      <c r="A846" t="s">
        <v>389</v>
      </c>
      <c r="B846" t="s">
        <v>9</v>
      </c>
      <c r="C846" t="s">
        <v>19</v>
      </c>
      <c r="D846" t="s">
        <v>445</v>
      </c>
      <c r="E846" t="s">
        <v>12</v>
      </c>
      <c r="F846" t="s">
        <v>13</v>
      </c>
      <c r="G846" s="6" t="s">
        <v>39</v>
      </c>
      <c r="H846" t="s">
        <v>457</v>
      </c>
      <c r="I846" t="s">
        <v>458</v>
      </c>
      <c r="J846" s="6" t="s">
        <v>1113</v>
      </c>
      <c r="K846" t="s">
        <v>92</v>
      </c>
      <c r="L846" t="s">
        <v>19</v>
      </c>
      <c r="M846" t="s">
        <v>42</v>
      </c>
      <c r="N846">
        <v>0</v>
      </c>
      <c r="O846">
        <v>0</v>
      </c>
      <c r="P846">
        <v>0</v>
      </c>
      <c r="Q846" s="6">
        <v>1</v>
      </c>
      <c r="R846" s="6">
        <v>1</v>
      </c>
      <c r="S846" s="6">
        <f t="shared" si="31"/>
        <v>2</v>
      </c>
      <c r="V846" t="s">
        <v>92</v>
      </c>
      <c r="W846">
        <v>0</v>
      </c>
      <c r="X846" s="6">
        <f t="shared" si="32"/>
        <v>845</v>
      </c>
      <c r="Y846">
        <v>845</v>
      </c>
    </row>
    <row r="847" spans="1:25" x14ac:dyDescent="0.35">
      <c r="A847" t="s">
        <v>389</v>
      </c>
      <c r="B847" t="s">
        <v>9</v>
      </c>
      <c r="C847" t="s">
        <v>19</v>
      </c>
      <c r="D847" t="s">
        <v>445</v>
      </c>
      <c r="E847" t="s">
        <v>12</v>
      </c>
      <c r="F847" t="s">
        <v>13</v>
      </c>
      <c r="G847" s="6" t="s">
        <v>39</v>
      </c>
      <c r="H847" t="s">
        <v>459</v>
      </c>
      <c r="I847" t="s">
        <v>165</v>
      </c>
      <c r="J847" s="2" t="s">
        <v>180</v>
      </c>
      <c r="K847" t="s">
        <v>165</v>
      </c>
      <c r="L847" t="s">
        <v>19</v>
      </c>
      <c r="M847" t="s">
        <v>42</v>
      </c>
      <c r="N847">
        <v>0</v>
      </c>
      <c r="O847">
        <v>0</v>
      </c>
      <c r="P847">
        <v>1</v>
      </c>
      <c r="Q847">
        <v>0</v>
      </c>
      <c r="R847" s="6">
        <v>1</v>
      </c>
      <c r="S847" s="6">
        <f t="shared" si="31"/>
        <v>2</v>
      </c>
      <c r="V847" t="s">
        <v>165</v>
      </c>
      <c r="W847">
        <v>0</v>
      </c>
      <c r="X847" s="6">
        <f t="shared" si="32"/>
        <v>846</v>
      </c>
      <c r="Y847">
        <v>846</v>
      </c>
    </row>
    <row r="848" spans="1:25" x14ac:dyDescent="0.35">
      <c r="A848" t="s">
        <v>389</v>
      </c>
      <c r="B848" t="s">
        <v>9</v>
      </c>
      <c r="C848" t="s">
        <v>19</v>
      </c>
      <c r="D848" t="s">
        <v>445</v>
      </c>
      <c r="E848" t="s">
        <v>12</v>
      </c>
      <c r="F848" t="s">
        <v>13</v>
      </c>
      <c r="G848" s="6" t="s">
        <v>39</v>
      </c>
      <c r="H848" t="s">
        <v>460</v>
      </c>
      <c r="I848" t="s">
        <v>461</v>
      </c>
      <c r="J848" s="6"/>
      <c r="K848" t="s">
        <v>461</v>
      </c>
      <c r="L848" t="s">
        <v>19</v>
      </c>
      <c r="M848" t="s">
        <v>42</v>
      </c>
      <c r="N848">
        <v>0</v>
      </c>
      <c r="O848">
        <v>0</v>
      </c>
      <c r="P848">
        <v>1</v>
      </c>
      <c r="Q848">
        <v>0</v>
      </c>
      <c r="R848" s="6">
        <v>1</v>
      </c>
      <c r="S848" s="6">
        <f t="shared" si="31"/>
        <v>2</v>
      </c>
      <c r="V848" t="s">
        <v>178</v>
      </c>
      <c r="W848">
        <v>0</v>
      </c>
      <c r="X848" s="6">
        <f t="shared" si="32"/>
        <v>847</v>
      </c>
      <c r="Y848">
        <v>847</v>
      </c>
    </row>
    <row r="849" spans="1:25" x14ac:dyDescent="0.35">
      <c r="A849" t="s">
        <v>389</v>
      </c>
      <c r="B849" t="s">
        <v>9</v>
      </c>
      <c r="C849" t="s">
        <v>19</v>
      </c>
      <c r="D849" t="s">
        <v>445</v>
      </c>
      <c r="E849" t="s">
        <v>12</v>
      </c>
      <c r="F849" t="s">
        <v>13</v>
      </c>
      <c r="G849" s="6" t="s">
        <v>39</v>
      </c>
      <c r="H849" t="s">
        <v>423</v>
      </c>
      <c r="I849" t="s">
        <v>85</v>
      </c>
      <c r="J849" s="6"/>
      <c r="K849" t="s">
        <v>85</v>
      </c>
      <c r="L849" t="s">
        <v>19</v>
      </c>
      <c r="M849" t="s">
        <v>42</v>
      </c>
      <c r="N849">
        <v>0</v>
      </c>
      <c r="O849">
        <v>1</v>
      </c>
      <c r="P849">
        <v>1</v>
      </c>
      <c r="Q849">
        <v>0</v>
      </c>
      <c r="R849" s="6">
        <v>1</v>
      </c>
      <c r="S849" s="6">
        <f t="shared" si="31"/>
        <v>3</v>
      </c>
      <c r="V849" t="s">
        <v>85</v>
      </c>
      <c r="W849">
        <v>0</v>
      </c>
      <c r="X849" s="6">
        <f t="shared" si="32"/>
        <v>848</v>
      </c>
      <c r="Y849">
        <v>848</v>
      </c>
    </row>
    <row r="850" spans="1:25" x14ac:dyDescent="0.35">
      <c r="A850" t="s">
        <v>389</v>
      </c>
      <c r="B850" t="s">
        <v>9</v>
      </c>
      <c r="C850" t="s">
        <v>19</v>
      </c>
      <c r="D850" t="s">
        <v>445</v>
      </c>
      <c r="E850" t="s">
        <v>12</v>
      </c>
      <c r="F850" t="s">
        <v>13</v>
      </c>
      <c r="G850" s="6" t="s">
        <v>39</v>
      </c>
      <c r="H850" t="s">
        <v>422</v>
      </c>
      <c r="I850" t="s">
        <v>322</v>
      </c>
      <c r="J850" s="6"/>
      <c r="K850" t="s">
        <v>322</v>
      </c>
      <c r="L850" t="s">
        <v>19</v>
      </c>
      <c r="M850" t="s">
        <v>42</v>
      </c>
      <c r="N850">
        <v>0</v>
      </c>
      <c r="O850">
        <v>1</v>
      </c>
      <c r="P850">
        <v>1</v>
      </c>
      <c r="Q850">
        <v>0</v>
      </c>
      <c r="R850" s="6">
        <v>1</v>
      </c>
      <c r="S850" s="6">
        <f t="shared" si="31"/>
        <v>3</v>
      </c>
      <c r="V850" t="s">
        <v>322</v>
      </c>
      <c r="W850">
        <v>0</v>
      </c>
      <c r="X850" s="6">
        <f t="shared" si="32"/>
        <v>849</v>
      </c>
      <c r="Y850">
        <v>849</v>
      </c>
    </row>
    <row r="851" spans="1:25" ht="87" x14ac:dyDescent="0.35">
      <c r="A851" t="s">
        <v>389</v>
      </c>
      <c r="B851" t="s">
        <v>9</v>
      </c>
      <c r="C851" t="s">
        <v>19</v>
      </c>
      <c r="D851" t="s">
        <v>445</v>
      </c>
      <c r="E851" t="s">
        <v>12</v>
      </c>
      <c r="F851" t="s">
        <v>13</v>
      </c>
      <c r="G851" s="6" t="s">
        <v>39</v>
      </c>
      <c r="H851" s="6" t="s">
        <v>462</v>
      </c>
      <c r="I851" t="s">
        <v>296</v>
      </c>
      <c r="J851" s="6"/>
      <c r="K851" t="s">
        <v>296</v>
      </c>
      <c r="L851" s="6" t="s">
        <v>1013</v>
      </c>
      <c r="M851" t="s">
        <v>42</v>
      </c>
      <c r="N851">
        <v>0</v>
      </c>
      <c r="O851">
        <v>1</v>
      </c>
      <c r="P851">
        <v>1</v>
      </c>
      <c r="Q851">
        <v>0</v>
      </c>
      <c r="R851" s="6">
        <v>1</v>
      </c>
      <c r="S851" s="6">
        <f t="shared" si="31"/>
        <v>3</v>
      </c>
      <c r="V851" t="s">
        <v>296</v>
      </c>
      <c r="W851">
        <v>0</v>
      </c>
      <c r="X851" s="6">
        <f t="shared" si="32"/>
        <v>850</v>
      </c>
      <c r="Y851">
        <v>850</v>
      </c>
    </row>
    <row r="852" spans="1:25" ht="29" x14ac:dyDescent="0.35">
      <c r="A852" t="s">
        <v>389</v>
      </c>
      <c r="B852" t="s">
        <v>9</v>
      </c>
      <c r="C852" t="s">
        <v>19</v>
      </c>
      <c r="D852" t="s">
        <v>445</v>
      </c>
      <c r="E852" t="s">
        <v>12</v>
      </c>
      <c r="F852" t="s">
        <v>13</v>
      </c>
      <c r="G852" s="6" t="s">
        <v>39</v>
      </c>
      <c r="H852" s="6" t="s">
        <v>463</v>
      </c>
      <c r="I852" s="6" t="s">
        <v>190</v>
      </c>
      <c r="J852" s="6"/>
      <c r="K852" t="s">
        <v>190</v>
      </c>
      <c r="L852" s="6" t="s">
        <v>43</v>
      </c>
      <c r="M852" s="6" t="s">
        <v>42</v>
      </c>
      <c r="N852" s="6">
        <v>0</v>
      </c>
      <c r="O852" s="6">
        <v>1</v>
      </c>
      <c r="P852" s="6">
        <v>1</v>
      </c>
      <c r="Q852" s="6">
        <v>1</v>
      </c>
      <c r="R852" s="6">
        <v>1</v>
      </c>
      <c r="S852" s="6">
        <f t="shared" si="31"/>
        <v>4</v>
      </c>
      <c r="V852" t="s">
        <v>190</v>
      </c>
      <c r="W852">
        <v>0</v>
      </c>
      <c r="X852" s="6">
        <f t="shared" si="32"/>
        <v>851</v>
      </c>
      <c r="Y852">
        <v>851</v>
      </c>
    </row>
    <row r="853" spans="1:25" ht="58" x14ac:dyDescent="0.35">
      <c r="A853" t="s">
        <v>389</v>
      </c>
      <c r="B853" t="s">
        <v>9</v>
      </c>
      <c r="C853" t="s">
        <v>19</v>
      </c>
      <c r="D853" t="s">
        <v>445</v>
      </c>
      <c r="E853" t="s">
        <v>12</v>
      </c>
      <c r="F853" t="s">
        <v>13</v>
      </c>
      <c r="G853" s="6" t="s">
        <v>39</v>
      </c>
      <c r="H853" s="6" t="s">
        <v>464</v>
      </c>
      <c r="I853" s="6" t="s">
        <v>178</v>
      </c>
      <c r="J853" s="6"/>
      <c r="K853" t="s">
        <v>43</v>
      </c>
      <c r="L853" s="6" t="s">
        <v>19</v>
      </c>
      <c r="M853" t="s">
        <v>42</v>
      </c>
      <c r="N853">
        <v>0</v>
      </c>
      <c r="O853">
        <v>0</v>
      </c>
      <c r="P853">
        <v>1</v>
      </c>
      <c r="Q853">
        <v>0</v>
      </c>
      <c r="R853" s="6">
        <v>1</v>
      </c>
      <c r="S853" s="6">
        <f t="shared" si="31"/>
        <v>2</v>
      </c>
      <c r="V853" t="s">
        <v>178</v>
      </c>
      <c r="W853">
        <v>0</v>
      </c>
      <c r="X853" s="6">
        <f t="shared" si="32"/>
        <v>852</v>
      </c>
      <c r="Y853">
        <v>852</v>
      </c>
    </row>
    <row r="854" spans="1:25" ht="43.5" x14ac:dyDescent="0.35">
      <c r="A854" t="s">
        <v>389</v>
      </c>
      <c r="B854" t="s">
        <v>9</v>
      </c>
      <c r="C854" t="s">
        <v>19</v>
      </c>
      <c r="D854" t="s">
        <v>445</v>
      </c>
      <c r="E854" t="s">
        <v>12</v>
      </c>
      <c r="F854" t="s">
        <v>13</v>
      </c>
      <c r="G854" s="6" t="s">
        <v>39</v>
      </c>
      <c r="H854" s="6" t="s">
        <v>1015</v>
      </c>
      <c r="I854" t="s">
        <v>645</v>
      </c>
      <c r="J854" s="6" t="s">
        <v>664</v>
      </c>
      <c r="K854" t="s">
        <v>645</v>
      </c>
      <c r="L854" s="6" t="s">
        <v>1471</v>
      </c>
      <c r="M854" t="s">
        <v>664</v>
      </c>
      <c r="N854">
        <v>1</v>
      </c>
      <c r="O854">
        <v>0</v>
      </c>
      <c r="P854">
        <v>0</v>
      </c>
      <c r="Q854">
        <v>0</v>
      </c>
      <c r="R854" s="6">
        <v>1</v>
      </c>
      <c r="S854" s="6">
        <f t="shared" si="31"/>
        <v>2</v>
      </c>
      <c r="V854" t="s">
        <v>645</v>
      </c>
      <c r="W854">
        <v>1</v>
      </c>
      <c r="X854" s="6">
        <f t="shared" si="32"/>
        <v>853</v>
      </c>
      <c r="Y854">
        <v>853</v>
      </c>
    </row>
    <row r="855" spans="1:25" ht="72.5" x14ac:dyDescent="0.35">
      <c r="A855" t="s">
        <v>389</v>
      </c>
      <c r="B855" t="s">
        <v>9</v>
      </c>
      <c r="C855" t="s">
        <v>19</v>
      </c>
      <c r="D855" t="s">
        <v>445</v>
      </c>
      <c r="E855" t="s">
        <v>12</v>
      </c>
      <c r="F855" t="s">
        <v>13</v>
      </c>
      <c r="G855" s="6" t="s">
        <v>39</v>
      </c>
      <c r="H855" s="6" t="s">
        <v>465</v>
      </c>
      <c r="I855" t="s">
        <v>71</v>
      </c>
      <c r="J855" s="6" t="s">
        <v>71</v>
      </c>
      <c r="K855" t="s">
        <v>71</v>
      </c>
      <c r="L855" s="6" t="s">
        <v>43</v>
      </c>
      <c r="M855" t="s">
        <v>42</v>
      </c>
      <c r="N855">
        <v>0</v>
      </c>
      <c r="O855" s="6">
        <v>0</v>
      </c>
      <c r="P855">
        <v>1</v>
      </c>
      <c r="Q855">
        <v>0</v>
      </c>
      <c r="R855" s="6">
        <v>1</v>
      </c>
      <c r="S855" s="6">
        <f t="shared" si="31"/>
        <v>2</v>
      </c>
      <c r="V855" t="s">
        <v>71</v>
      </c>
      <c r="W855">
        <v>0</v>
      </c>
      <c r="X855" s="6">
        <f t="shared" si="32"/>
        <v>854</v>
      </c>
      <c r="Y855">
        <v>854</v>
      </c>
    </row>
    <row r="856" spans="1:25" ht="29" x14ac:dyDescent="0.35">
      <c r="A856" t="s">
        <v>389</v>
      </c>
      <c r="B856" t="s">
        <v>9</v>
      </c>
      <c r="C856" t="s">
        <v>19</v>
      </c>
      <c r="D856" t="s">
        <v>445</v>
      </c>
      <c r="E856" t="s">
        <v>12</v>
      </c>
      <c r="F856" t="s">
        <v>13</v>
      </c>
      <c r="G856" s="6" t="s">
        <v>39</v>
      </c>
      <c r="H856" s="6" t="s">
        <v>466</v>
      </c>
      <c r="I856" s="6" t="s">
        <v>933</v>
      </c>
      <c r="J856" s="6"/>
      <c r="K856" t="s">
        <v>169</v>
      </c>
      <c r="L856" s="6" t="s">
        <v>43</v>
      </c>
      <c r="M856" t="s">
        <v>17</v>
      </c>
      <c r="N856">
        <v>1</v>
      </c>
      <c r="O856">
        <v>0</v>
      </c>
      <c r="P856">
        <v>1</v>
      </c>
      <c r="Q856">
        <v>1</v>
      </c>
      <c r="R856" s="6">
        <v>1</v>
      </c>
      <c r="S856" s="6">
        <f t="shared" si="31"/>
        <v>4</v>
      </c>
      <c r="V856" t="s">
        <v>169</v>
      </c>
      <c r="W856">
        <v>0</v>
      </c>
      <c r="X856" s="6">
        <f t="shared" si="32"/>
        <v>855</v>
      </c>
      <c r="Y856">
        <v>855</v>
      </c>
    </row>
    <row r="857" spans="1:25" ht="72.5" x14ac:dyDescent="0.35">
      <c r="A857" t="s">
        <v>389</v>
      </c>
      <c r="B857" t="s">
        <v>9</v>
      </c>
      <c r="C857" t="s">
        <v>19</v>
      </c>
      <c r="D857" t="s">
        <v>445</v>
      </c>
      <c r="E857" t="s">
        <v>12</v>
      </c>
      <c r="F857" t="s">
        <v>13</v>
      </c>
      <c r="G857" s="6" t="s">
        <v>39</v>
      </c>
      <c r="H857" s="6" t="s">
        <v>467</v>
      </c>
      <c r="I857" s="6" t="s">
        <v>2184</v>
      </c>
      <c r="J857" s="6" t="s">
        <v>2515</v>
      </c>
      <c r="K857" t="s">
        <v>169</v>
      </c>
      <c r="L857" s="6" t="s">
        <v>43</v>
      </c>
      <c r="M857" t="s">
        <v>17</v>
      </c>
      <c r="N857">
        <v>1</v>
      </c>
      <c r="O857">
        <v>0</v>
      </c>
      <c r="P857">
        <v>1</v>
      </c>
      <c r="Q857">
        <v>1</v>
      </c>
      <c r="R857" s="6">
        <v>1</v>
      </c>
      <c r="S857" s="6">
        <f t="shared" si="31"/>
        <v>4</v>
      </c>
      <c r="V857" t="s">
        <v>169</v>
      </c>
      <c r="W857">
        <v>0</v>
      </c>
      <c r="X857" s="6">
        <f t="shared" si="32"/>
        <v>856</v>
      </c>
      <c r="Y857">
        <v>856</v>
      </c>
    </row>
    <row r="858" spans="1:25" ht="159.5" x14ac:dyDescent="0.35">
      <c r="A858" t="s">
        <v>389</v>
      </c>
      <c r="B858" t="s">
        <v>9</v>
      </c>
      <c r="C858" t="s">
        <v>19</v>
      </c>
      <c r="D858" t="s">
        <v>445</v>
      </c>
      <c r="E858" t="s">
        <v>12</v>
      </c>
      <c r="F858" t="s">
        <v>13</v>
      </c>
      <c r="G858" s="6" t="s">
        <v>39</v>
      </c>
      <c r="H858" s="6" t="s">
        <v>468</v>
      </c>
      <c r="I858" s="6" t="s">
        <v>2183</v>
      </c>
      <c r="J858" s="6"/>
      <c r="K858" t="s">
        <v>169</v>
      </c>
      <c r="L858" s="6" t="s">
        <v>43</v>
      </c>
      <c r="M858" t="s">
        <v>17</v>
      </c>
      <c r="N858">
        <v>1</v>
      </c>
      <c r="O858">
        <v>0</v>
      </c>
      <c r="P858">
        <v>1</v>
      </c>
      <c r="Q858">
        <v>1</v>
      </c>
      <c r="R858" s="6">
        <v>1</v>
      </c>
      <c r="S858" s="6">
        <f t="shared" si="31"/>
        <v>4</v>
      </c>
      <c r="V858" t="s">
        <v>169</v>
      </c>
      <c r="W858">
        <v>0</v>
      </c>
      <c r="X858" s="6">
        <f t="shared" si="32"/>
        <v>857</v>
      </c>
      <c r="Y858">
        <v>857</v>
      </c>
    </row>
    <row r="859" spans="1:25" s="6" customFormat="1" ht="174" x14ac:dyDescent="0.35">
      <c r="A859" s="6" t="s">
        <v>389</v>
      </c>
      <c r="B859" s="6" t="s">
        <v>9</v>
      </c>
      <c r="C859" s="6" t="s">
        <v>19</v>
      </c>
      <c r="D859" s="6" t="s">
        <v>445</v>
      </c>
      <c r="E859" s="6" t="s">
        <v>12</v>
      </c>
      <c r="F859" s="6" t="s">
        <v>13</v>
      </c>
      <c r="G859" s="6" t="s">
        <v>39</v>
      </c>
      <c r="H859" s="6" t="s">
        <v>468</v>
      </c>
      <c r="I859" s="6" t="s">
        <v>169</v>
      </c>
      <c r="K859" s="6" t="s">
        <v>169</v>
      </c>
      <c r="L859" s="6" t="s">
        <v>43</v>
      </c>
      <c r="M859" s="6" t="s">
        <v>17</v>
      </c>
      <c r="N859" s="6">
        <v>1</v>
      </c>
      <c r="O859" s="6">
        <v>0</v>
      </c>
      <c r="P859" s="6">
        <v>0</v>
      </c>
      <c r="Q859" s="6">
        <v>1</v>
      </c>
      <c r="R859" s="6">
        <v>1</v>
      </c>
      <c r="S859" s="6">
        <f t="shared" si="31"/>
        <v>3</v>
      </c>
      <c r="V859" s="6" t="s">
        <v>169</v>
      </c>
      <c r="W859" s="6">
        <v>0</v>
      </c>
      <c r="X859" s="6">
        <f t="shared" si="32"/>
        <v>858</v>
      </c>
      <c r="Y859" s="6">
        <v>858</v>
      </c>
    </row>
    <row r="860" spans="1:25" x14ac:dyDescent="0.35">
      <c r="A860" t="s">
        <v>389</v>
      </c>
      <c r="B860" t="s">
        <v>9</v>
      </c>
      <c r="C860" t="s">
        <v>19</v>
      </c>
      <c r="D860" t="s">
        <v>445</v>
      </c>
      <c r="E860" t="s">
        <v>12</v>
      </c>
      <c r="F860" t="s">
        <v>13</v>
      </c>
      <c r="G860" s="6" t="s">
        <v>39</v>
      </c>
      <c r="H860" s="6" t="s">
        <v>469</v>
      </c>
      <c r="I860" s="6" t="s">
        <v>266</v>
      </c>
      <c r="J860" s="6"/>
      <c r="K860" t="s">
        <v>169</v>
      </c>
      <c r="L860" s="6" t="s">
        <v>43</v>
      </c>
      <c r="M860" s="6" t="s">
        <v>17</v>
      </c>
      <c r="N860">
        <v>1</v>
      </c>
      <c r="O860">
        <v>0</v>
      </c>
      <c r="P860">
        <v>1</v>
      </c>
      <c r="Q860">
        <v>1</v>
      </c>
      <c r="R860" s="6">
        <v>1</v>
      </c>
      <c r="S860" s="6">
        <f t="shared" si="31"/>
        <v>4</v>
      </c>
      <c r="V860" t="s">
        <v>169</v>
      </c>
      <c r="W860">
        <v>0</v>
      </c>
      <c r="X860" s="6">
        <f t="shared" si="32"/>
        <v>859</v>
      </c>
      <c r="Y860">
        <v>859</v>
      </c>
    </row>
    <row r="861" spans="1:25" s="6" customFormat="1" x14ac:dyDescent="0.35">
      <c r="A861" s="6" t="s">
        <v>389</v>
      </c>
      <c r="B861" s="6" t="s">
        <v>9</v>
      </c>
      <c r="C861" s="6" t="s">
        <v>19</v>
      </c>
      <c r="D861" s="6" t="s">
        <v>445</v>
      </c>
      <c r="E861" s="6" t="s">
        <v>12</v>
      </c>
      <c r="F861" s="6" t="s">
        <v>13</v>
      </c>
      <c r="G861" s="6" t="s">
        <v>39</v>
      </c>
      <c r="H861" s="6" t="s">
        <v>470</v>
      </c>
      <c r="I861" s="6" t="s">
        <v>266</v>
      </c>
      <c r="K861" s="6" t="s">
        <v>1016</v>
      </c>
      <c r="L861" s="6" t="s">
        <v>19</v>
      </c>
      <c r="M861" s="6" t="s">
        <v>17</v>
      </c>
      <c r="N861" s="6">
        <v>0</v>
      </c>
      <c r="O861" s="6">
        <v>0</v>
      </c>
      <c r="P861" s="6">
        <v>0</v>
      </c>
      <c r="Q861" s="6">
        <v>1</v>
      </c>
      <c r="R861" s="6">
        <v>1</v>
      </c>
      <c r="S861" s="6">
        <f t="shared" si="31"/>
        <v>2</v>
      </c>
      <c r="V861" s="6" t="s">
        <v>986</v>
      </c>
      <c r="W861" s="6">
        <v>0</v>
      </c>
      <c r="X861" s="6">
        <f t="shared" si="32"/>
        <v>860</v>
      </c>
      <c r="Y861" s="6">
        <v>860</v>
      </c>
    </row>
    <row r="862" spans="1:25" s="6" customFormat="1" x14ac:dyDescent="0.35">
      <c r="A862" s="6" t="s">
        <v>389</v>
      </c>
      <c r="B862" s="6" t="s">
        <v>9</v>
      </c>
      <c r="C862" s="6" t="s">
        <v>19</v>
      </c>
      <c r="D862" s="6" t="s">
        <v>445</v>
      </c>
      <c r="E862" s="6" t="s">
        <v>12</v>
      </c>
      <c r="F862" s="6" t="s">
        <v>13</v>
      </c>
      <c r="G862" s="6" t="s">
        <v>39</v>
      </c>
      <c r="H862" s="6" t="s">
        <v>470</v>
      </c>
      <c r="I862" s="6" t="s">
        <v>2158</v>
      </c>
      <c r="J862" s="6" t="s">
        <v>2510</v>
      </c>
      <c r="K862" s="6" t="s">
        <v>1016</v>
      </c>
      <c r="L862" s="6" t="s">
        <v>19</v>
      </c>
      <c r="M862" s="6" t="s">
        <v>664</v>
      </c>
      <c r="N862" s="6">
        <v>0</v>
      </c>
      <c r="O862" s="6">
        <v>0</v>
      </c>
      <c r="P862" s="6">
        <v>0</v>
      </c>
      <c r="Q862" s="6">
        <v>1</v>
      </c>
      <c r="R862" s="6">
        <v>1</v>
      </c>
      <c r="S862" s="6">
        <f t="shared" si="31"/>
        <v>2</v>
      </c>
      <c r="V862" s="6" t="s">
        <v>986</v>
      </c>
      <c r="W862" s="6">
        <v>0</v>
      </c>
      <c r="X862" s="6">
        <f t="shared" si="32"/>
        <v>861</v>
      </c>
      <c r="Y862" s="6">
        <v>861</v>
      </c>
    </row>
    <row r="863" spans="1:25" x14ac:dyDescent="0.35">
      <c r="A863" t="s">
        <v>389</v>
      </c>
      <c r="B863" t="s">
        <v>9</v>
      </c>
      <c r="C863" t="s">
        <v>19</v>
      </c>
      <c r="D863" t="s">
        <v>445</v>
      </c>
      <c r="E863" t="s">
        <v>12</v>
      </c>
      <c r="F863" t="s">
        <v>13</v>
      </c>
      <c r="G863" s="6" t="s">
        <v>39</v>
      </c>
      <c r="H863" t="s">
        <v>470</v>
      </c>
      <c r="I863" t="s">
        <v>2159</v>
      </c>
      <c r="J863" s="6"/>
      <c r="K863" t="s">
        <v>1016</v>
      </c>
      <c r="L863" t="s">
        <v>19</v>
      </c>
      <c r="M863" s="6" t="s">
        <v>664</v>
      </c>
      <c r="N863">
        <v>0</v>
      </c>
      <c r="O863">
        <v>0</v>
      </c>
      <c r="P863">
        <v>0</v>
      </c>
      <c r="Q863">
        <v>1</v>
      </c>
      <c r="R863" s="6">
        <v>1</v>
      </c>
      <c r="S863" s="6">
        <f t="shared" si="31"/>
        <v>2</v>
      </c>
      <c r="V863" t="s">
        <v>986</v>
      </c>
      <c r="W863">
        <v>0</v>
      </c>
      <c r="X863" s="6">
        <f t="shared" si="32"/>
        <v>862</v>
      </c>
      <c r="Y863">
        <v>862</v>
      </c>
    </row>
    <row r="864" spans="1:25" s="6" customFormat="1" x14ac:dyDescent="0.35">
      <c r="A864" s="6" t="s">
        <v>389</v>
      </c>
      <c r="B864" s="6" t="s">
        <v>9</v>
      </c>
      <c r="C864" s="6" t="s">
        <v>19</v>
      </c>
      <c r="D864" s="6" t="s">
        <v>471</v>
      </c>
      <c r="E864" s="6" t="s">
        <v>12</v>
      </c>
      <c r="F864" s="6" t="s">
        <v>472</v>
      </c>
      <c r="G864" s="6" t="s">
        <v>14</v>
      </c>
      <c r="H864" s="6" t="s">
        <v>473</v>
      </c>
      <c r="I864" s="6" t="s">
        <v>95</v>
      </c>
      <c r="J864" s="2" t="s">
        <v>98</v>
      </c>
      <c r="K864" s="6" t="s">
        <v>95</v>
      </c>
      <c r="L864" s="6" t="s">
        <v>645</v>
      </c>
      <c r="M864" s="6" t="s">
        <v>42</v>
      </c>
      <c r="N864" s="6">
        <v>0</v>
      </c>
      <c r="O864" s="6">
        <v>0</v>
      </c>
      <c r="P864" s="6">
        <v>0</v>
      </c>
      <c r="Q864" s="6">
        <v>1</v>
      </c>
      <c r="R864" s="6">
        <v>1</v>
      </c>
      <c r="S864" s="6">
        <f t="shared" si="31"/>
        <v>2</v>
      </c>
      <c r="V864" s="6" t="s">
        <v>95</v>
      </c>
      <c r="W864" s="6">
        <v>0</v>
      </c>
      <c r="X864" s="6">
        <f t="shared" si="32"/>
        <v>863</v>
      </c>
      <c r="Y864" s="6">
        <v>863</v>
      </c>
    </row>
    <row r="865" spans="1:25" x14ac:dyDescent="0.35">
      <c r="A865" t="s">
        <v>389</v>
      </c>
      <c r="B865" t="s">
        <v>9</v>
      </c>
      <c r="C865" t="s">
        <v>19</v>
      </c>
      <c r="D865" t="s">
        <v>471</v>
      </c>
      <c r="E865" t="s">
        <v>12</v>
      </c>
      <c r="F865" t="s">
        <v>472</v>
      </c>
      <c r="G865" s="6" t="s">
        <v>14</v>
      </c>
      <c r="H865" t="s">
        <v>473</v>
      </c>
      <c r="I865" t="s">
        <v>645</v>
      </c>
      <c r="J865" s="6" t="s">
        <v>664</v>
      </c>
      <c r="K865" t="s">
        <v>95</v>
      </c>
      <c r="L865" t="s">
        <v>645</v>
      </c>
      <c r="M865" s="6" t="s">
        <v>664</v>
      </c>
      <c r="N865">
        <v>1</v>
      </c>
      <c r="O865">
        <v>0</v>
      </c>
      <c r="P865">
        <v>0</v>
      </c>
      <c r="Q865">
        <v>0</v>
      </c>
      <c r="R865" s="6">
        <v>1</v>
      </c>
      <c r="S865" s="6">
        <f t="shared" si="31"/>
        <v>2</v>
      </c>
      <c r="V865" t="s">
        <v>95</v>
      </c>
      <c r="W865">
        <v>0</v>
      </c>
      <c r="X865" s="6">
        <f t="shared" si="32"/>
        <v>864</v>
      </c>
      <c r="Y865">
        <v>864</v>
      </c>
    </row>
    <row r="866" spans="1:25" ht="43.5" x14ac:dyDescent="0.35">
      <c r="A866" t="s">
        <v>389</v>
      </c>
      <c r="B866" t="s">
        <v>9</v>
      </c>
      <c r="C866" t="s">
        <v>19</v>
      </c>
      <c r="D866" s="6" t="s">
        <v>471</v>
      </c>
      <c r="E866" t="s">
        <v>12</v>
      </c>
      <c r="F866" t="s">
        <v>472</v>
      </c>
      <c r="G866" s="6" t="s">
        <v>14</v>
      </c>
      <c r="H866" s="6" t="s">
        <v>473</v>
      </c>
      <c r="I866" t="s">
        <v>2107</v>
      </c>
      <c r="J866" s="6" t="s">
        <v>2107</v>
      </c>
      <c r="K866" t="s">
        <v>645</v>
      </c>
      <c r="L866" s="6" t="s">
        <v>95</v>
      </c>
      <c r="M866" s="6" t="s">
        <v>42</v>
      </c>
      <c r="N866">
        <v>1</v>
      </c>
      <c r="O866">
        <v>0</v>
      </c>
      <c r="P866">
        <v>0</v>
      </c>
      <c r="Q866">
        <v>0</v>
      </c>
      <c r="R866" s="6">
        <v>1</v>
      </c>
      <c r="S866" s="6">
        <f t="shared" si="31"/>
        <v>2</v>
      </c>
      <c r="V866" t="s">
        <v>645</v>
      </c>
      <c r="W866">
        <v>0</v>
      </c>
      <c r="X866" s="6">
        <f t="shared" si="32"/>
        <v>865</v>
      </c>
      <c r="Y866">
        <v>865</v>
      </c>
    </row>
    <row r="867" spans="1:25" ht="43.5" x14ac:dyDescent="0.35">
      <c r="A867" t="s">
        <v>389</v>
      </c>
      <c r="B867" t="s">
        <v>9</v>
      </c>
      <c r="C867" t="s">
        <v>19</v>
      </c>
      <c r="D867" s="6" t="s">
        <v>471</v>
      </c>
      <c r="E867" t="s">
        <v>12</v>
      </c>
      <c r="F867" t="s">
        <v>472</v>
      </c>
      <c r="G867" s="6" t="s">
        <v>14</v>
      </c>
      <c r="H867" s="6" t="s">
        <v>474</v>
      </c>
      <c r="I867" s="6" t="s">
        <v>2114</v>
      </c>
      <c r="J867" s="6"/>
      <c r="K867" t="s">
        <v>95</v>
      </c>
      <c r="L867" s="6" t="s">
        <v>19</v>
      </c>
      <c r="M867" s="6" t="s">
        <v>42</v>
      </c>
      <c r="N867">
        <v>0</v>
      </c>
      <c r="O867">
        <v>1</v>
      </c>
      <c r="P867">
        <v>1</v>
      </c>
      <c r="Q867" s="6">
        <v>0</v>
      </c>
      <c r="R867" s="6">
        <v>1</v>
      </c>
      <c r="S867" s="6">
        <f t="shared" si="31"/>
        <v>3</v>
      </c>
      <c r="V867" t="s">
        <v>95</v>
      </c>
      <c r="W867">
        <v>0</v>
      </c>
      <c r="X867" s="6">
        <f t="shared" si="32"/>
        <v>866</v>
      </c>
      <c r="Y867">
        <v>866</v>
      </c>
    </row>
    <row r="868" spans="1:25" ht="29" x14ac:dyDescent="0.35">
      <c r="A868" t="s">
        <v>389</v>
      </c>
      <c r="B868" t="s">
        <v>9</v>
      </c>
      <c r="C868" t="s">
        <v>19</v>
      </c>
      <c r="D868" s="6" t="s">
        <v>471</v>
      </c>
      <c r="E868" t="s">
        <v>12</v>
      </c>
      <c r="F868" t="s">
        <v>472</v>
      </c>
      <c r="G868" s="6" t="s">
        <v>14</v>
      </c>
      <c r="H868" s="6" t="s">
        <v>475</v>
      </c>
      <c r="I868" s="6" t="s">
        <v>79</v>
      </c>
      <c r="J868" s="6"/>
      <c r="K868" t="s">
        <v>95</v>
      </c>
      <c r="L868" s="6" t="s">
        <v>19</v>
      </c>
      <c r="M868" s="6" t="s">
        <v>42</v>
      </c>
      <c r="N868" s="6">
        <v>0</v>
      </c>
      <c r="O868">
        <v>1</v>
      </c>
      <c r="P868">
        <v>1</v>
      </c>
      <c r="Q868" s="6">
        <v>0</v>
      </c>
      <c r="R868" s="6">
        <v>1</v>
      </c>
      <c r="S868" s="6">
        <f t="shared" si="31"/>
        <v>3</v>
      </c>
      <c r="V868" t="s">
        <v>95</v>
      </c>
      <c r="W868">
        <v>0</v>
      </c>
      <c r="X868" s="6">
        <f t="shared" si="32"/>
        <v>867</v>
      </c>
      <c r="Y868">
        <v>867</v>
      </c>
    </row>
    <row r="869" spans="1:25" ht="72.5" x14ac:dyDescent="0.35">
      <c r="A869" s="6" t="s">
        <v>389</v>
      </c>
      <c r="B869" s="6" t="s">
        <v>9</v>
      </c>
      <c r="C869" s="6" t="s">
        <v>19</v>
      </c>
      <c r="D869" s="6" t="s">
        <v>471</v>
      </c>
      <c r="E869" s="6" t="s">
        <v>12</v>
      </c>
      <c r="F869" s="6" t="s">
        <v>472</v>
      </c>
      <c r="G869" s="6" t="s">
        <v>14</v>
      </c>
      <c r="H869" s="6" t="s">
        <v>476</v>
      </c>
      <c r="I869" s="6" t="s">
        <v>2115</v>
      </c>
      <c r="J869" s="6"/>
      <c r="K869" s="6" t="s">
        <v>95</v>
      </c>
      <c r="L869" s="6" t="s">
        <v>19</v>
      </c>
      <c r="M869" s="6" t="s">
        <v>42</v>
      </c>
      <c r="N869" s="6">
        <v>0</v>
      </c>
      <c r="O869" s="6">
        <v>1</v>
      </c>
      <c r="P869" s="6">
        <v>1</v>
      </c>
      <c r="Q869" s="6">
        <v>0</v>
      </c>
      <c r="R869" s="6">
        <v>1</v>
      </c>
      <c r="S869" s="6">
        <f t="shared" si="31"/>
        <v>3</v>
      </c>
      <c r="V869" s="6" t="s">
        <v>95</v>
      </c>
      <c r="W869" s="6">
        <v>0</v>
      </c>
      <c r="X869" s="6">
        <f t="shared" si="32"/>
        <v>868</v>
      </c>
      <c r="Y869" s="6">
        <v>868</v>
      </c>
    </row>
    <row r="870" spans="1:25" x14ac:dyDescent="0.35">
      <c r="A870" s="6" t="s">
        <v>389</v>
      </c>
      <c r="B870" s="6" t="s">
        <v>9</v>
      </c>
      <c r="C870" s="6" t="s">
        <v>19</v>
      </c>
      <c r="D870" s="6" t="s">
        <v>471</v>
      </c>
      <c r="E870" s="6" t="s">
        <v>12</v>
      </c>
      <c r="F870" s="6" t="s">
        <v>472</v>
      </c>
      <c r="G870" s="6" t="s">
        <v>14</v>
      </c>
      <c r="H870" s="6" t="s">
        <v>477</v>
      </c>
      <c r="I870" t="s">
        <v>2116</v>
      </c>
      <c r="J870" s="6"/>
      <c r="K870" s="6" t="s">
        <v>95</v>
      </c>
      <c r="L870" s="6" t="s">
        <v>19</v>
      </c>
      <c r="M870" s="6" t="s">
        <v>42</v>
      </c>
      <c r="N870" s="6">
        <v>0</v>
      </c>
      <c r="O870" s="6">
        <v>0</v>
      </c>
      <c r="P870" s="6">
        <v>1</v>
      </c>
      <c r="Q870" s="6">
        <v>1</v>
      </c>
      <c r="R870" s="6">
        <v>1</v>
      </c>
      <c r="S870" s="6">
        <f t="shared" si="31"/>
        <v>3</v>
      </c>
      <c r="V870" s="6" t="s">
        <v>95</v>
      </c>
      <c r="W870" s="6">
        <v>0</v>
      </c>
      <c r="X870" s="6">
        <f t="shared" si="32"/>
        <v>869</v>
      </c>
      <c r="Y870" s="6">
        <v>869</v>
      </c>
    </row>
    <row r="871" spans="1:25" x14ac:dyDescent="0.35">
      <c r="A871" t="s">
        <v>389</v>
      </c>
      <c r="B871" t="s">
        <v>9</v>
      </c>
      <c r="C871" t="s">
        <v>19</v>
      </c>
      <c r="D871" t="s">
        <v>471</v>
      </c>
      <c r="E871" t="s">
        <v>12</v>
      </c>
      <c r="F871" t="s">
        <v>472</v>
      </c>
      <c r="G871" s="6" t="s">
        <v>14</v>
      </c>
      <c r="H871" t="s">
        <v>478</v>
      </c>
      <c r="I871" t="s">
        <v>71</v>
      </c>
      <c r="J871" s="6" t="s">
        <v>71</v>
      </c>
      <c r="K871" t="s">
        <v>95</v>
      </c>
      <c r="L871" t="s">
        <v>19</v>
      </c>
      <c r="M871" t="s">
        <v>42</v>
      </c>
      <c r="N871" s="6">
        <v>0</v>
      </c>
      <c r="O871" s="6">
        <v>0</v>
      </c>
      <c r="P871">
        <v>1</v>
      </c>
      <c r="Q871" s="6">
        <v>0</v>
      </c>
      <c r="R871" s="6">
        <v>1</v>
      </c>
      <c r="S871" s="6">
        <f t="shared" si="31"/>
        <v>2</v>
      </c>
      <c r="V871" t="s">
        <v>95</v>
      </c>
      <c r="W871">
        <v>0</v>
      </c>
      <c r="X871" s="6">
        <f t="shared" si="32"/>
        <v>870</v>
      </c>
      <c r="Y871">
        <v>870</v>
      </c>
    </row>
    <row r="872" spans="1:25" x14ac:dyDescent="0.35">
      <c r="A872" t="s">
        <v>389</v>
      </c>
      <c r="B872" t="s">
        <v>9</v>
      </c>
      <c r="C872" t="s">
        <v>19</v>
      </c>
      <c r="D872" t="s">
        <v>471</v>
      </c>
      <c r="E872" t="s">
        <v>12</v>
      </c>
      <c r="F872" t="s">
        <v>472</v>
      </c>
      <c r="G872" s="6" t="s">
        <v>14</v>
      </c>
      <c r="H872" t="s">
        <v>479</v>
      </c>
      <c r="I872" t="s">
        <v>2117</v>
      </c>
      <c r="J872" s="6"/>
      <c r="K872" t="s">
        <v>95</v>
      </c>
      <c r="L872" t="s">
        <v>19</v>
      </c>
      <c r="M872" t="s">
        <v>17</v>
      </c>
      <c r="N872" s="6">
        <v>0</v>
      </c>
      <c r="O872">
        <v>0</v>
      </c>
      <c r="P872">
        <v>0</v>
      </c>
      <c r="Q872" s="6">
        <v>0</v>
      </c>
      <c r="R872" s="6">
        <v>0</v>
      </c>
      <c r="S872" s="6">
        <f t="shared" si="31"/>
        <v>0</v>
      </c>
      <c r="V872" t="s">
        <v>95</v>
      </c>
      <c r="W872">
        <v>0</v>
      </c>
      <c r="X872" s="6">
        <f t="shared" si="32"/>
        <v>871</v>
      </c>
      <c r="Y872">
        <v>871</v>
      </c>
    </row>
    <row r="873" spans="1:25" x14ac:dyDescent="0.35">
      <c r="A873" t="s">
        <v>389</v>
      </c>
      <c r="B873" t="s">
        <v>9</v>
      </c>
      <c r="C873" t="s">
        <v>19</v>
      </c>
      <c r="D873" t="s">
        <v>471</v>
      </c>
      <c r="E873" t="s">
        <v>12</v>
      </c>
      <c r="F873" t="s">
        <v>472</v>
      </c>
      <c r="G873" s="6" t="s">
        <v>14</v>
      </c>
      <c r="H873" t="s">
        <v>479</v>
      </c>
      <c r="I873" t="s">
        <v>873</v>
      </c>
      <c r="J873" s="6"/>
      <c r="K873" t="s">
        <v>95</v>
      </c>
      <c r="L873" t="s">
        <v>19</v>
      </c>
      <c r="M873" t="s">
        <v>42</v>
      </c>
      <c r="N873" s="6">
        <v>0</v>
      </c>
      <c r="O873">
        <v>1</v>
      </c>
      <c r="P873">
        <v>1</v>
      </c>
      <c r="Q873" s="6">
        <v>0</v>
      </c>
      <c r="R873" s="6">
        <v>1</v>
      </c>
      <c r="S873" s="6">
        <f t="shared" si="31"/>
        <v>3</v>
      </c>
      <c r="V873" t="s">
        <v>95</v>
      </c>
      <c r="W873">
        <v>0</v>
      </c>
      <c r="X873" s="6">
        <f t="shared" si="32"/>
        <v>872</v>
      </c>
      <c r="Y873">
        <v>872</v>
      </c>
    </row>
    <row r="874" spans="1:25" x14ac:dyDescent="0.35">
      <c r="A874" t="s">
        <v>389</v>
      </c>
      <c r="B874" t="s">
        <v>9</v>
      </c>
      <c r="C874" t="s">
        <v>19</v>
      </c>
      <c r="D874" t="s">
        <v>471</v>
      </c>
      <c r="E874" t="s">
        <v>12</v>
      </c>
      <c r="F874" t="s">
        <v>472</v>
      </c>
      <c r="G874" s="6" t="s">
        <v>14</v>
      </c>
      <c r="H874" t="s">
        <v>480</v>
      </c>
      <c r="I874" t="s">
        <v>2118</v>
      </c>
      <c r="J874" s="6"/>
      <c r="K874" t="s">
        <v>95</v>
      </c>
      <c r="L874" t="s">
        <v>19</v>
      </c>
      <c r="M874" t="s">
        <v>42</v>
      </c>
      <c r="N874" s="6">
        <v>0</v>
      </c>
      <c r="O874">
        <v>0</v>
      </c>
      <c r="P874">
        <v>1</v>
      </c>
      <c r="Q874" s="6">
        <v>0</v>
      </c>
      <c r="R874" s="6">
        <v>1</v>
      </c>
      <c r="S874" s="6">
        <f t="shared" si="31"/>
        <v>2</v>
      </c>
      <c r="V874" t="s">
        <v>95</v>
      </c>
      <c r="W874">
        <v>0</v>
      </c>
      <c r="X874" s="6">
        <f t="shared" si="32"/>
        <v>873</v>
      </c>
      <c r="Y874">
        <v>873</v>
      </c>
    </row>
    <row r="875" spans="1:25" x14ac:dyDescent="0.35">
      <c r="A875" t="s">
        <v>389</v>
      </c>
      <c r="B875" t="s">
        <v>9</v>
      </c>
      <c r="C875" t="s">
        <v>19</v>
      </c>
      <c r="D875" t="s">
        <v>471</v>
      </c>
      <c r="E875" t="s">
        <v>12</v>
      </c>
      <c r="F875" t="s">
        <v>472</v>
      </c>
      <c r="G875" s="6" t="s">
        <v>14</v>
      </c>
      <c r="H875" s="6" t="s">
        <v>481</v>
      </c>
      <c r="I875" s="6" t="s">
        <v>2119</v>
      </c>
      <c r="J875" s="6"/>
      <c r="K875" t="s">
        <v>95</v>
      </c>
      <c r="L875" s="6" t="s">
        <v>19</v>
      </c>
      <c r="M875" s="6" t="s">
        <v>42</v>
      </c>
      <c r="N875" s="6">
        <v>0</v>
      </c>
      <c r="O875">
        <v>0</v>
      </c>
      <c r="P875">
        <v>1</v>
      </c>
      <c r="Q875" s="6">
        <v>0</v>
      </c>
      <c r="R875" s="6">
        <v>1</v>
      </c>
      <c r="S875" s="6">
        <f t="shared" si="31"/>
        <v>2</v>
      </c>
      <c r="V875" t="s">
        <v>95</v>
      </c>
      <c r="W875">
        <v>0</v>
      </c>
      <c r="X875" s="6">
        <f t="shared" si="32"/>
        <v>874</v>
      </c>
      <c r="Y875">
        <v>874</v>
      </c>
    </row>
    <row r="876" spans="1:25" x14ac:dyDescent="0.35">
      <c r="A876" t="s">
        <v>389</v>
      </c>
      <c r="B876" t="s">
        <v>9</v>
      </c>
      <c r="C876" t="s">
        <v>19</v>
      </c>
      <c r="D876" t="s">
        <v>471</v>
      </c>
      <c r="E876" t="s">
        <v>12</v>
      </c>
      <c r="F876" t="s">
        <v>472</v>
      </c>
      <c r="G876" s="6" t="s">
        <v>14</v>
      </c>
      <c r="H876" s="6" t="s">
        <v>482</v>
      </c>
      <c r="I876" s="6" t="s">
        <v>2120</v>
      </c>
      <c r="J876" s="6"/>
      <c r="K876" t="s">
        <v>399</v>
      </c>
      <c r="L876" s="6" t="s">
        <v>19</v>
      </c>
      <c r="M876" s="6" t="s">
        <v>42</v>
      </c>
      <c r="N876">
        <v>0</v>
      </c>
      <c r="O876">
        <v>0</v>
      </c>
      <c r="P876">
        <v>1</v>
      </c>
      <c r="Q876">
        <v>0</v>
      </c>
      <c r="R876" s="6">
        <v>1</v>
      </c>
      <c r="S876" s="6">
        <f t="shared" si="31"/>
        <v>2</v>
      </c>
      <c r="V876" t="s">
        <v>987</v>
      </c>
      <c r="W876">
        <v>0</v>
      </c>
      <c r="X876" s="6">
        <f t="shared" si="32"/>
        <v>875</v>
      </c>
      <c r="Y876">
        <v>875</v>
      </c>
    </row>
    <row r="877" spans="1:25" x14ac:dyDescent="0.35">
      <c r="A877" t="s">
        <v>389</v>
      </c>
      <c r="B877" t="s">
        <v>9</v>
      </c>
      <c r="C877" t="s">
        <v>19</v>
      </c>
      <c r="D877" t="s">
        <v>471</v>
      </c>
      <c r="E877" t="s">
        <v>12</v>
      </c>
      <c r="F877" t="s">
        <v>472</v>
      </c>
      <c r="G877" s="6" t="s">
        <v>14</v>
      </c>
      <c r="H877" t="s">
        <v>483</v>
      </c>
      <c r="I877" t="s">
        <v>2121</v>
      </c>
      <c r="J877" s="6"/>
      <c r="K877" t="s">
        <v>399</v>
      </c>
      <c r="L877" t="s">
        <v>19</v>
      </c>
      <c r="M877" s="6" t="s">
        <v>42</v>
      </c>
      <c r="N877">
        <v>0</v>
      </c>
      <c r="O877">
        <v>0</v>
      </c>
      <c r="P877">
        <v>1</v>
      </c>
      <c r="Q877">
        <v>0</v>
      </c>
      <c r="R877" s="6">
        <v>1</v>
      </c>
      <c r="S877" s="6">
        <f t="shared" si="31"/>
        <v>2</v>
      </c>
      <c r="V877" t="s">
        <v>987</v>
      </c>
      <c r="W877">
        <v>0</v>
      </c>
      <c r="X877" s="6">
        <f t="shared" si="32"/>
        <v>876</v>
      </c>
      <c r="Y877">
        <v>876</v>
      </c>
    </row>
    <row r="878" spans="1:25" s="6" customFormat="1" x14ac:dyDescent="0.35">
      <c r="A878" s="6" t="s">
        <v>389</v>
      </c>
      <c r="B878" s="6" t="s">
        <v>9</v>
      </c>
      <c r="C878" s="6" t="s">
        <v>19</v>
      </c>
      <c r="D878" s="6" t="s">
        <v>471</v>
      </c>
      <c r="E878" s="6" t="s">
        <v>12</v>
      </c>
      <c r="F878" s="6" t="s">
        <v>472</v>
      </c>
      <c r="G878" s="6" t="s">
        <v>14</v>
      </c>
      <c r="H878" s="6" t="s">
        <v>484</v>
      </c>
      <c r="I878" s="6" t="s">
        <v>485</v>
      </c>
      <c r="J878" s="2" t="s">
        <v>761</v>
      </c>
      <c r="K878" s="6" t="s">
        <v>485</v>
      </c>
      <c r="L878" s="6" t="s">
        <v>19</v>
      </c>
      <c r="M878" s="6" t="s">
        <v>42</v>
      </c>
      <c r="N878" s="6">
        <v>0</v>
      </c>
      <c r="O878" s="6">
        <v>0</v>
      </c>
      <c r="P878" s="6">
        <v>1</v>
      </c>
      <c r="Q878" s="6">
        <v>0</v>
      </c>
      <c r="R878" s="6">
        <v>1</v>
      </c>
      <c r="S878" s="6">
        <f t="shared" ref="S878:S941" si="33">SUM(N878:R878)</f>
        <v>2</v>
      </c>
      <c r="V878" s="6" t="s">
        <v>961</v>
      </c>
      <c r="W878" s="6">
        <v>0</v>
      </c>
      <c r="X878" s="6">
        <f t="shared" si="32"/>
        <v>877</v>
      </c>
      <c r="Y878" s="6">
        <v>877</v>
      </c>
    </row>
    <row r="879" spans="1:25" s="6" customFormat="1" x14ac:dyDescent="0.35">
      <c r="A879" s="6" t="s">
        <v>389</v>
      </c>
      <c r="B879" s="6" t="s">
        <v>9</v>
      </c>
      <c r="C879" s="6" t="s">
        <v>19</v>
      </c>
      <c r="D879" s="6" t="s">
        <v>471</v>
      </c>
      <c r="E879" s="6" t="s">
        <v>12</v>
      </c>
      <c r="F879" s="6" t="s">
        <v>472</v>
      </c>
      <c r="G879" s="6" t="s">
        <v>14</v>
      </c>
      <c r="H879" s="6" t="s">
        <v>484</v>
      </c>
      <c r="I879" s="6" t="s">
        <v>2122</v>
      </c>
      <c r="J879" s="2" t="s">
        <v>761</v>
      </c>
      <c r="K879" s="6" t="s">
        <v>485</v>
      </c>
      <c r="L879" s="6" t="s">
        <v>19</v>
      </c>
      <c r="M879" s="6" t="s">
        <v>42</v>
      </c>
      <c r="N879" s="6">
        <v>0</v>
      </c>
      <c r="O879" s="6">
        <v>0</v>
      </c>
      <c r="P879" s="6">
        <v>1</v>
      </c>
      <c r="Q879" s="6">
        <v>0</v>
      </c>
      <c r="R879" s="6">
        <v>1</v>
      </c>
      <c r="S879" s="6">
        <f t="shared" si="33"/>
        <v>2</v>
      </c>
      <c r="V879" s="6" t="s">
        <v>961</v>
      </c>
      <c r="W879" s="6">
        <v>0</v>
      </c>
      <c r="X879" s="6">
        <f t="shared" si="32"/>
        <v>878</v>
      </c>
      <c r="Y879" s="6">
        <v>878</v>
      </c>
    </row>
    <row r="880" spans="1:25" x14ac:dyDescent="0.35">
      <c r="A880" t="s">
        <v>389</v>
      </c>
      <c r="B880" t="s">
        <v>9</v>
      </c>
      <c r="C880" t="s">
        <v>19</v>
      </c>
      <c r="D880" t="s">
        <v>471</v>
      </c>
      <c r="E880" t="s">
        <v>12</v>
      </c>
      <c r="F880" t="s">
        <v>472</v>
      </c>
      <c r="G880" s="6" t="s">
        <v>14</v>
      </c>
      <c r="H880" t="s">
        <v>484</v>
      </c>
      <c r="I880" t="s">
        <v>2123</v>
      </c>
      <c r="J880" s="2" t="s">
        <v>761</v>
      </c>
      <c r="K880" t="s">
        <v>485</v>
      </c>
      <c r="L880" t="s">
        <v>19</v>
      </c>
      <c r="M880" t="s">
        <v>42</v>
      </c>
      <c r="N880">
        <v>0</v>
      </c>
      <c r="O880">
        <v>0</v>
      </c>
      <c r="P880">
        <v>1</v>
      </c>
      <c r="Q880">
        <v>0</v>
      </c>
      <c r="R880" s="6">
        <v>1</v>
      </c>
      <c r="S880" s="6">
        <f t="shared" si="33"/>
        <v>2</v>
      </c>
      <c r="V880" t="s">
        <v>961</v>
      </c>
      <c r="W880">
        <v>0</v>
      </c>
      <c r="X880" s="6">
        <f t="shared" si="32"/>
        <v>879</v>
      </c>
      <c r="Y880">
        <v>879</v>
      </c>
    </row>
    <row r="881" spans="1:25" x14ac:dyDescent="0.35">
      <c r="A881" t="s">
        <v>389</v>
      </c>
      <c r="B881" t="s">
        <v>9</v>
      </c>
      <c r="C881" t="s">
        <v>19</v>
      </c>
      <c r="D881" t="s">
        <v>471</v>
      </c>
      <c r="E881" t="s">
        <v>12</v>
      </c>
      <c r="F881" t="s">
        <v>472</v>
      </c>
      <c r="G881" s="6" t="s">
        <v>14</v>
      </c>
      <c r="H881" t="s">
        <v>486</v>
      </c>
      <c r="I881" t="s">
        <v>541</v>
      </c>
      <c r="J881" s="6"/>
      <c r="K881" t="s">
        <v>486</v>
      </c>
      <c r="L881" t="s">
        <v>19</v>
      </c>
      <c r="M881" t="s">
        <v>42</v>
      </c>
      <c r="N881">
        <v>0</v>
      </c>
      <c r="O881">
        <v>0</v>
      </c>
      <c r="P881">
        <v>1</v>
      </c>
      <c r="Q881">
        <v>0</v>
      </c>
      <c r="R881" s="6">
        <v>1</v>
      </c>
      <c r="S881" s="6">
        <f t="shared" si="33"/>
        <v>2</v>
      </c>
      <c r="V881" t="s">
        <v>1006</v>
      </c>
      <c r="W881">
        <v>0</v>
      </c>
      <c r="X881" s="6">
        <f t="shared" si="32"/>
        <v>880</v>
      </c>
      <c r="Y881">
        <v>880</v>
      </c>
    </row>
    <row r="882" spans="1:25" x14ac:dyDescent="0.35">
      <c r="A882" t="s">
        <v>389</v>
      </c>
      <c r="B882" t="s">
        <v>9</v>
      </c>
      <c r="C882" t="s">
        <v>19</v>
      </c>
      <c r="D882" t="s">
        <v>471</v>
      </c>
      <c r="E882" t="s">
        <v>12</v>
      </c>
      <c r="F882" t="s">
        <v>472</v>
      </c>
      <c r="G882" s="6" t="s">
        <v>14</v>
      </c>
      <c r="H882" t="s">
        <v>487</v>
      </c>
      <c r="I882" t="s">
        <v>2124</v>
      </c>
      <c r="J882" s="6"/>
      <c r="K882" t="s">
        <v>487</v>
      </c>
      <c r="L882" t="s">
        <v>19</v>
      </c>
      <c r="M882" t="s">
        <v>42</v>
      </c>
      <c r="N882">
        <v>0</v>
      </c>
      <c r="O882">
        <v>0</v>
      </c>
      <c r="P882">
        <v>1</v>
      </c>
      <c r="Q882">
        <v>0</v>
      </c>
      <c r="R882" s="6">
        <v>1</v>
      </c>
      <c r="S882" s="6">
        <f t="shared" si="33"/>
        <v>2</v>
      </c>
      <c r="V882" t="s">
        <v>995</v>
      </c>
      <c r="W882">
        <v>0</v>
      </c>
      <c r="X882" s="6">
        <f t="shared" si="32"/>
        <v>881</v>
      </c>
      <c r="Y882">
        <v>881</v>
      </c>
    </row>
    <row r="883" spans="1:25" x14ac:dyDescent="0.35">
      <c r="A883" t="s">
        <v>389</v>
      </c>
      <c r="B883" t="s">
        <v>9</v>
      </c>
      <c r="C883" t="s">
        <v>19</v>
      </c>
      <c r="D883" t="s">
        <v>471</v>
      </c>
      <c r="E883" t="s">
        <v>12</v>
      </c>
      <c r="F883" t="s">
        <v>472</v>
      </c>
      <c r="G883" s="6" t="s">
        <v>14</v>
      </c>
      <c r="H883" t="s">
        <v>488</v>
      </c>
      <c r="I883" t="s">
        <v>1671</v>
      </c>
      <c r="J883" s="6"/>
      <c r="K883" t="s">
        <v>488</v>
      </c>
      <c r="L883" t="s">
        <v>19</v>
      </c>
      <c r="M883" t="s">
        <v>42</v>
      </c>
      <c r="N883">
        <v>0</v>
      </c>
      <c r="O883">
        <v>0</v>
      </c>
      <c r="P883">
        <v>1</v>
      </c>
      <c r="Q883">
        <v>0</v>
      </c>
      <c r="R883" s="6">
        <v>1</v>
      </c>
      <c r="S883" s="6">
        <f t="shared" si="33"/>
        <v>2</v>
      </c>
      <c r="V883" t="s">
        <v>995</v>
      </c>
      <c r="W883">
        <v>0</v>
      </c>
      <c r="X883" s="6">
        <f t="shared" si="32"/>
        <v>882</v>
      </c>
      <c r="Y883">
        <v>882</v>
      </c>
    </row>
    <row r="884" spans="1:25" x14ac:dyDescent="0.35">
      <c r="A884" t="s">
        <v>389</v>
      </c>
      <c r="B884" t="s">
        <v>9</v>
      </c>
      <c r="C884" t="s">
        <v>19</v>
      </c>
      <c r="D884" t="s">
        <v>471</v>
      </c>
      <c r="E884" t="s">
        <v>12</v>
      </c>
      <c r="F884" t="s">
        <v>472</v>
      </c>
      <c r="G884" s="6" t="s">
        <v>14</v>
      </c>
      <c r="H884" t="s">
        <v>489</v>
      </c>
      <c r="I884" t="s">
        <v>733</v>
      </c>
      <c r="J884" s="6"/>
      <c r="K884" t="s">
        <v>489</v>
      </c>
      <c r="L884" t="s">
        <v>19</v>
      </c>
      <c r="M884" t="s">
        <v>17</v>
      </c>
      <c r="N884">
        <v>0</v>
      </c>
      <c r="O884">
        <v>0</v>
      </c>
      <c r="P884">
        <v>1</v>
      </c>
      <c r="Q884">
        <v>0</v>
      </c>
      <c r="R884" s="6">
        <v>1</v>
      </c>
      <c r="S884" s="6">
        <f t="shared" si="33"/>
        <v>2</v>
      </c>
      <c r="V884" t="s">
        <v>29</v>
      </c>
      <c r="W884">
        <v>0</v>
      </c>
      <c r="X884" s="6">
        <f t="shared" si="32"/>
        <v>883</v>
      </c>
      <c r="Y884">
        <v>883</v>
      </c>
    </row>
    <row r="885" spans="1:25" x14ac:dyDescent="0.35">
      <c r="A885" t="s">
        <v>389</v>
      </c>
      <c r="B885" t="s">
        <v>9</v>
      </c>
      <c r="C885" t="s">
        <v>19</v>
      </c>
      <c r="D885" t="s">
        <v>471</v>
      </c>
      <c r="E885" t="s">
        <v>12</v>
      </c>
      <c r="F885" t="s">
        <v>472</v>
      </c>
      <c r="G885" s="6" t="s">
        <v>14</v>
      </c>
      <c r="H885" t="s">
        <v>291</v>
      </c>
      <c r="I885" t="s">
        <v>291</v>
      </c>
      <c r="J885" s="6"/>
      <c r="K885" t="s">
        <v>291</v>
      </c>
      <c r="L885" t="s">
        <v>19</v>
      </c>
      <c r="M885" t="s">
        <v>42</v>
      </c>
      <c r="N885">
        <v>0</v>
      </c>
      <c r="O885">
        <v>1</v>
      </c>
      <c r="P885">
        <v>1</v>
      </c>
      <c r="Q885">
        <v>0</v>
      </c>
      <c r="R885" s="6">
        <v>1</v>
      </c>
      <c r="S885" s="6">
        <f t="shared" si="33"/>
        <v>3</v>
      </c>
      <c r="V885" t="s">
        <v>291</v>
      </c>
      <c r="W885">
        <v>0</v>
      </c>
      <c r="X885" s="6">
        <f t="shared" si="32"/>
        <v>884</v>
      </c>
      <c r="Y885">
        <v>884</v>
      </c>
    </row>
    <row r="886" spans="1:25" x14ac:dyDescent="0.35">
      <c r="A886" t="s">
        <v>389</v>
      </c>
      <c r="B886" t="s">
        <v>9</v>
      </c>
      <c r="C886" t="s">
        <v>19</v>
      </c>
      <c r="D886" t="s">
        <v>471</v>
      </c>
      <c r="E886" t="s">
        <v>12</v>
      </c>
      <c r="F886" t="s">
        <v>472</v>
      </c>
      <c r="G886" s="6" t="s">
        <v>14</v>
      </c>
      <c r="H886" t="s">
        <v>490</v>
      </c>
      <c r="I886" t="s">
        <v>491</v>
      </c>
      <c r="J886" s="6"/>
      <c r="K886" t="s">
        <v>491</v>
      </c>
      <c r="L886" t="s">
        <v>19</v>
      </c>
      <c r="M886" t="s">
        <v>42</v>
      </c>
      <c r="N886">
        <v>0</v>
      </c>
      <c r="O886">
        <v>0</v>
      </c>
      <c r="P886">
        <v>1</v>
      </c>
      <c r="Q886">
        <v>0</v>
      </c>
      <c r="R886" s="6">
        <v>1</v>
      </c>
      <c r="S886" s="6">
        <f t="shared" si="33"/>
        <v>2</v>
      </c>
      <c r="V886" t="s">
        <v>963</v>
      </c>
      <c r="W886">
        <v>0</v>
      </c>
      <c r="X886" s="6">
        <f t="shared" si="32"/>
        <v>885</v>
      </c>
      <c r="Y886">
        <v>885</v>
      </c>
    </row>
    <row r="887" spans="1:25" x14ac:dyDescent="0.35">
      <c r="A887" t="s">
        <v>389</v>
      </c>
      <c r="B887" t="s">
        <v>9</v>
      </c>
      <c r="C887" t="s">
        <v>19</v>
      </c>
      <c r="D887" t="s">
        <v>471</v>
      </c>
      <c r="E887" t="s">
        <v>12</v>
      </c>
      <c r="F887" t="s">
        <v>472</v>
      </c>
      <c r="G887" s="6" t="s">
        <v>14</v>
      </c>
      <c r="H887" t="s">
        <v>492</v>
      </c>
      <c r="I887" t="s">
        <v>492</v>
      </c>
      <c r="J887" s="2" t="s">
        <v>761</v>
      </c>
      <c r="K887" t="s">
        <v>492</v>
      </c>
      <c r="L887" t="s">
        <v>19</v>
      </c>
      <c r="M887" t="s">
        <v>42</v>
      </c>
      <c r="N887">
        <v>0</v>
      </c>
      <c r="O887">
        <v>0</v>
      </c>
      <c r="P887">
        <v>1</v>
      </c>
      <c r="Q887">
        <v>0</v>
      </c>
      <c r="R887" s="6">
        <v>1</v>
      </c>
      <c r="S887" s="6">
        <f t="shared" si="33"/>
        <v>2</v>
      </c>
      <c r="V887" t="s">
        <v>1006</v>
      </c>
      <c r="W887">
        <v>0</v>
      </c>
      <c r="X887" s="6">
        <f t="shared" si="32"/>
        <v>886</v>
      </c>
      <c r="Y887">
        <v>886</v>
      </c>
    </row>
    <row r="888" spans="1:25" s="6" customFormat="1" x14ac:dyDescent="0.35">
      <c r="A888" s="6" t="s">
        <v>389</v>
      </c>
      <c r="B888" s="6" t="s">
        <v>9</v>
      </c>
      <c r="C888" s="6" t="s">
        <v>19</v>
      </c>
      <c r="D888" s="6" t="s">
        <v>471</v>
      </c>
      <c r="E888" s="6" t="s">
        <v>12</v>
      </c>
      <c r="F888" s="6" t="s">
        <v>472</v>
      </c>
      <c r="G888" s="6" t="s">
        <v>14</v>
      </c>
      <c r="H888" s="6" t="s">
        <v>493</v>
      </c>
      <c r="I888" s="6" t="s">
        <v>235</v>
      </c>
      <c r="K888" s="6" t="s">
        <v>235</v>
      </c>
      <c r="L888" s="6" t="s">
        <v>19</v>
      </c>
      <c r="M888" s="6" t="s">
        <v>42</v>
      </c>
      <c r="N888" s="6">
        <v>0</v>
      </c>
      <c r="O888" s="6">
        <v>0</v>
      </c>
      <c r="P888" s="6">
        <v>1</v>
      </c>
      <c r="Q888" s="6">
        <v>1</v>
      </c>
      <c r="R888" s="6">
        <v>1</v>
      </c>
      <c r="S888" s="6">
        <f t="shared" si="33"/>
        <v>3</v>
      </c>
      <c r="V888" s="6" t="s">
        <v>235</v>
      </c>
      <c r="W888" s="6">
        <v>0</v>
      </c>
      <c r="X888" s="6">
        <f t="shared" si="32"/>
        <v>887</v>
      </c>
      <c r="Y888" s="6">
        <v>887</v>
      </c>
    </row>
    <row r="889" spans="1:25" x14ac:dyDescent="0.35">
      <c r="A889" t="s">
        <v>389</v>
      </c>
      <c r="B889" t="s">
        <v>9</v>
      </c>
      <c r="C889" t="s">
        <v>19</v>
      </c>
      <c r="D889" t="s">
        <v>471</v>
      </c>
      <c r="E889" t="s">
        <v>12</v>
      </c>
      <c r="F889" t="s">
        <v>472</v>
      </c>
      <c r="G889" s="6" t="s">
        <v>14</v>
      </c>
      <c r="H889" t="s">
        <v>493</v>
      </c>
      <c r="I889" t="s">
        <v>2125</v>
      </c>
      <c r="J889" s="6"/>
      <c r="K889" t="s">
        <v>235</v>
      </c>
      <c r="L889" t="s">
        <v>19</v>
      </c>
      <c r="M889" t="s">
        <v>42</v>
      </c>
      <c r="N889">
        <v>0</v>
      </c>
      <c r="O889">
        <v>0</v>
      </c>
      <c r="P889">
        <v>1</v>
      </c>
      <c r="Q889">
        <v>0</v>
      </c>
      <c r="R889" s="6">
        <v>1</v>
      </c>
      <c r="S889" s="6">
        <f t="shared" si="33"/>
        <v>2</v>
      </c>
      <c r="V889" t="s">
        <v>235</v>
      </c>
      <c r="W889">
        <v>0</v>
      </c>
      <c r="X889" s="6">
        <f t="shared" si="32"/>
        <v>888</v>
      </c>
      <c r="Y889">
        <v>888</v>
      </c>
    </row>
    <row r="890" spans="1:25" x14ac:dyDescent="0.35">
      <c r="A890" t="s">
        <v>389</v>
      </c>
      <c r="B890" t="s">
        <v>9</v>
      </c>
      <c r="C890" t="s">
        <v>19</v>
      </c>
      <c r="D890" t="s">
        <v>471</v>
      </c>
      <c r="E890" t="s">
        <v>12</v>
      </c>
      <c r="F890" t="s">
        <v>472</v>
      </c>
      <c r="G890" s="6" t="s">
        <v>14</v>
      </c>
      <c r="H890" t="s">
        <v>494</v>
      </c>
      <c r="I890" s="6" t="s">
        <v>1235</v>
      </c>
      <c r="J890" s="6" t="s">
        <v>2510</v>
      </c>
      <c r="K890" t="s">
        <v>495</v>
      </c>
      <c r="L890" t="s">
        <v>19</v>
      </c>
      <c r="M890" s="6" t="s">
        <v>664</v>
      </c>
      <c r="N890">
        <v>1</v>
      </c>
      <c r="O890">
        <v>0</v>
      </c>
      <c r="P890">
        <v>0</v>
      </c>
      <c r="Q890">
        <v>0</v>
      </c>
      <c r="R890" s="6">
        <v>1</v>
      </c>
      <c r="S890" s="6">
        <f t="shared" si="33"/>
        <v>2</v>
      </c>
      <c r="V890" t="s">
        <v>999</v>
      </c>
      <c r="W890">
        <v>0</v>
      </c>
      <c r="X890" s="6">
        <f t="shared" si="32"/>
        <v>889</v>
      </c>
      <c r="Y890">
        <v>889</v>
      </c>
    </row>
    <row r="891" spans="1:25" x14ac:dyDescent="0.35">
      <c r="A891" t="s">
        <v>389</v>
      </c>
      <c r="B891" t="s">
        <v>9</v>
      </c>
      <c r="C891" t="s">
        <v>19</v>
      </c>
      <c r="D891" t="s">
        <v>471</v>
      </c>
      <c r="E891" t="s">
        <v>12</v>
      </c>
      <c r="F891" t="s">
        <v>472</v>
      </c>
      <c r="G891" s="6" t="s">
        <v>14</v>
      </c>
      <c r="H891" t="s">
        <v>496</v>
      </c>
      <c r="I891" t="s">
        <v>322</v>
      </c>
      <c r="J891" s="6"/>
      <c r="K891" t="s">
        <v>322</v>
      </c>
      <c r="L891" t="s">
        <v>19</v>
      </c>
      <c r="M891" t="s">
        <v>42</v>
      </c>
      <c r="N891">
        <v>0</v>
      </c>
      <c r="O891">
        <v>0</v>
      </c>
      <c r="P891">
        <v>1</v>
      </c>
      <c r="Q891">
        <v>0</v>
      </c>
      <c r="R891" s="6">
        <v>1</v>
      </c>
      <c r="S891" s="6">
        <f t="shared" si="33"/>
        <v>2</v>
      </c>
      <c r="V891" t="s">
        <v>322</v>
      </c>
      <c r="W891">
        <v>0</v>
      </c>
      <c r="X891" s="6">
        <f t="shared" si="32"/>
        <v>890</v>
      </c>
      <c r="Y891">
        <v>890</v>
      </c>
    </row>
    <row r="892" spans="1:25" x14ac:dyDescent="0.35">
      <c r="A892" t="s">
        <v>389</v>
      </c>
      <c r="B892" t="s">
        <v>9</v>
      </c>
      <c r="C892" t="s">
        <v>19</v>
      </c>
      <c r="D892" t="s">
        <v>471</v>
      </c>
      <c r="E892" t="s">
        <v>12</v>
      </c>
      <c r="F892" t="s">
        <v>472</v>
      </c>
      <c r="G892" s="6" t="s">
        <v>14</v>
      </c>
      <c r="H892" t="s">
        <v>497</v>
      </c>
      <c r="I892" t="s">
        <v>498</v>
      </c>
      <c r="J892" s="6"/>
      <c r="K892" t="s">
        <v>498</v>
      </c>
      <c r="L892" t="s">
        <v>19</v>
      </c>
      <c r="M892" t="s">
        <v>42</v>
      </c>
      <c r="N892">
        <v>0</v>
      </c>
      <c r="O892">
        <v>0</v>
      </c>
      <c r="P892">
        <v>1</v>
      </c>
      <c r="Q892">
        <v>0</v>
      </c>
      <c r="R892" s="6">
        <v>1</v>
      </c>
      <c r="S892" s="6">
        <f t="shared" si="33"/>
        <v>2</v>
      </c>
      <c r="V892" t="s">
        <v>178</v>
      </c>
      <c r="W892">
        <v>0</v>
      </c>
      <c r="X892" s="6">
        <f t="shared" si="32"/>
        <v>891</v>
      </c>
      <c r="Y892">
        <v>891</v>
      </c>
    </row>
    <row r="893" spans="1:25" x14ac:dyDescent="0.35">
      <c r="A893" t="s">
        <v>389</v>
      </c>
      <c r="B893" t="s">
        <v>9</v>
      </c>
      <c r="C893" t="s">
        <v>19</v>
      </c>
      <c r="D893" t="s">
        <v>471</v>
      </c>
      <c r="E893" t="s">
        <v>12</v>
      </c>
      <c r="F893" t="s">
        <v>472</v>
      </c>
      <c r="G893" s="6" t="s">
        <v>14</v>
      </c>
      <c r="H893" t="s">
        <v>499</v>
      </c>
      <c r="I893" t="s">
        <v>500</v>
      </c>
      <c r="J893" s="6"/>
      <c r="K893" t="s">
        <v>500</v>
      </c>
      <c r="L893" t="s">
        <v>19</v>
      </c>
      <c r="M893" t="s">
        <v>42</v>
      </c>
      <c r="N893">
        <v>0</v>
      </c>
      <c r="O893">
        <v>0</v>
      </c>
      <c r="P893">
        <v>1</v>
      </c>
      <c r="Q893">
        <v>0</v>
      </c>
      <c r="R893" s="6">
        <v>1</v>
      </c>
      <c r="S893" s="6">
        <f t="shared" si="33"/>
        <v>2</v>
      </c>
      <c r="V893" t="s">
        <v>165</v>
      </c>
      <c r="W893">
        <v>0</v>
      </c>
      <c r="X893" s="6">
        <f t="shared" si="32"/>
        <v>892</v>
      </c>
      <c r="Y893">
        <v>892</v>
      </c>
    </row>
    <row r="894" spans="1:25" x14ac:dyDescent="0.35">
      <c r="A894" t="s">
        <v>389</v>
      </c>
      <c r="B894" t="s">
        <v>9</v>
      </c>
      <c r="C894" t="s">
        <v>19</v>
      </c>
      <c r="D894" t="s">
        <v>471</v>
      </c>
      <c r="E894" t="s">
        <v>12</v>
      </c>
      <c r="F894" t="s">
        <v>472</v>
      </c>
      <c r="G894" s="6" t="s">
        <v>14</v>
      </c>
      <c r="H894" s="6" t="s">
        <v>501</v>
      </c>
      <c r="I894" s="6" t="s">
        <v>111</v>
      </c>
      <c r="J894" s="6" t="s">
        <v>790</v>
      </c>
      <c r="K894" t="s">
        <v>111</v>
      </c>
      <c r="L894" s="6" t="s">
        <v>19</v>
      </c>
      <c r="M894" s="6" t="s">
        <v>42</v>
      </c>
      <c r="N894">
        <v>0</v>
      </c>
      <c r="O894">
        <v>1</v>
      </c>
      <c r="P894">
        <v>0</v>
      </c>
      <c r="Q894">
        <v>0</v>
      </c>
      <c r="R894" s="6">
        <v>1</v>
      </c>
      <c r="S894" s="6">
        <f t="shared" si="33"/>
        <v>2</v>
      </c>
      <c r="V894" t="s">
        <v>960</v>
      </c>
      <c r="W894">
        <v>0</v>
      </c>
      <c r="X894" s="6">
        <f t="shared" si="32"/>
        <v>893</v>
      </c>
      <c r="Y894">
        <v>893</v>
      </c>
    </row>
    <row r="895" spans="1:25" ht="29" x14ac:dyDescent="0.35">
      <c r="A895" t="s">
        <v>389</v>
      </c>
      <c r="B895" t="s">
        <v>9</v>
      </c>
      <c r="C895" t="s">
        <v>19</v>
      </c>
      <c r="D895" t="s">
        <v>471</v>
      </c>
      <c r="E895" t="s">
        <v>12</v>
      </c>
      <c r="F895" t="s">
        <v>472</v>
      </c>
      <c r="G895" s="6" t="s">
        <v>14</v>
      </c>
      <c r="H895" s="6" t="s">
        <v>502</v>
      </c>
      <c r="I895" t="s">
        <v>503</v>
      </c>
      <c r="J895" s="6"/>
      <c r="K895" t="s">
        <v>503</v>
      </c>
      <c r="L895" s="6" t="s">
        <v>19</v>
      </c>
      <c r="M895" s="6" t="s">
        <v>42</v>
      </c>
      <c r="N895">
        <v>0</v>
      </c>
      <c r="O895">
        <v>1</v>
      </c>
      <c r="P895">
        <v>0</v>
      </c>
      <c r="Q895">
        <v>0</v>
      </c>
      <c r="R895" s="6">
        <v>1</v>
      </c>
      <c r="S895" s="6">
        <f t="shared" si="33"/>
        <v>2</v>
      </c>
      <c r="V895" t="s">
        <v>958</v>
      </c>
      <c r="W895">
        <v>0</v>
      </c>
      <c r="X895" s="6">
        <f t="shared" si="32"/>
        <v>894</v>
      </c>
      <c r="Y895">
        <v>894</v>
      </c>
    </row>
    <row r="896" spans="1:25" x14ac:dyDescent="0.35">
      <c r="A896" t="s">
        <v>389</v>
      </c>
      <c r="B896" t="s">
        <v>9</v>
      </c>
      <c r="C896" t="s">
        <v>19</v>
      </c>
      <c r="D896" t="s">
        <v>471</v>
      </c>
      <c r="E896" t="s">
        <v>12</v>
      </c>
      <c r="F896" t="s">
        <v>472</v>
      </c>
      <c r="G896" s="6" t="s">
        <v>14</v>
      </c>
      <c r="H896" s="6" t="s">
        <v>432</v>
      </c>
      <c r="I896" s="6" t="s">
        <v>722</v>
      </c>
      <c r="J896" s="6"/>
      <c r="K896" t="s">
        <v>433</v>
      </c>
      <c r="L896" s="6" t="s">
        <v>19</v>
      </c>
      <c r="M896" s="6" t="s">
        <v>42</v>
      </c>
      <c r="N896">
        <v>0</v>
      </c>
      <c r="O896">
        <v>1</v>
      </c>
      <c r="P896">
        <v>0</v>
      </c>
      <c r="Q896">
        <v>0</v>
      </c>
      <c r="R896" s="6">
        <v>1</v>
      </c>
      <c r="S896" s="6">
        <f t="shared" si="33"/>
        <v>2</v>
      </c>
      <c r="V896" t="s">
        <v>970</v>
      </c>
      <c r="W896">
        <v>0</v>
      </c>
      <c r="X896" s="6">
        <f t="shared" si="32"/>
        <v>895</v>
      </c>
      <c r="Y896">
        <v>895</v>
      </c>
    </row>
    <row r="897" spans="1:25" x14ac:dyDescent="0.35">
      <c r="A897" t="s">
        <v>389</v>
      </c>
      <c r="B897" t="s">
        <v>9</v>
      </c>
      <c r="C897" t="s">
        <v>19</v>
      </c>
      <c r="D897" t="s">
        <v>471</v>
      </c>
      <c r="E897" t="s">
        <v>12</v>
      </c>
      <c r="F897" t="s">
        <v>472</v>
      </c>
      <c r="G897" s="6" t="s">
        <v>14</v>
      </c>
      <c r="H897" s="6" t="s">
        <v>504</v>
      </c>
      <c r="I897" t="s">
        <v>505</v>
      </c>
      <c r="J897" s="6"/>
      <c r="K897" t="s">
        <v>505</v>
      </c>
      <c r="L897" s="6" t="s">
        <v>19</v>
      </c>
      <c r="M897" s="6" t="s">
        <v>42</v>
      </c>
      <c r="N897">
        <v>0</v>
      </c>
      <c r="O897">
        <v>1</v>
      </c>
      <c r="P897">
        <v>0</v>
      </c>
      <c r="Q897">
        <v>0</v>
      </c>
      <c r="R897" s="6">
        <v>1</v>
      </c>
      <c r="S897" s="6">
        <f t="shared" si="33"/>
        <v>2</v>
      </c>
      <c r="V897" t="s">
        <v>438</v>
      </c>
      <c r="W897">
        <v>0</v>
      </c>
      <c r="X897" s="6">
        <f t="shared" si="32"/>
        <v>896</v>
      </c>
      <c r="Y897">
        <v>896</v>
      </c>
    </row>
    <row r="898" spans="1:25" x14ac:dyDescent="0.35">
      <c r="A898" t="s">
        <v>389</v>
      </c>
      <c r="B898" t="s">
        <v>9</v>
      </c>
      <c r="C898" t="s">
        <v>19</v>
      </c>
      <c r="D898" t="s">
        <v>471</v>
      </c>
      <c r="E898" t="s">
        <v>12</v>
      </c>
      <c r="F898" t="s">
        <v>472</v>
      </c>
      <c r="G898" s="6" t="s">
        <v>14</v>
      </c>
      <c r="H898" t="s">
        <v>506</v>
      </c>
      <c r="I898" t="s">
        <v>126</v>
      </c>
      <c r="J898" s="6" t="s">
        <v>790</v>
      </c>
      <c r="K898" t="s">
        <v>126</v>
      </c>
      <c r="L898" t="s">
        <v>19</v>
      </c>
      <c r="M898" s="6" t="s">
        <v>42</v>
      </c>
      <c r="N898">
        <v>0</v>
      </c>
      <c r="O898">
        <v>1</v>
      </c>
      <c r="P898">
        <v>0</v>
      </c>
      <c r="Q898">
        <v>0</v>
      </c>
      <c r="R898" s="6">
        <v>1</v>
      </c>
      <c r="S898" s="6">
        <f t="shared" si="33"/>
        <v>2</v>
      </c>
      <c r="V898" t="s">
        <v>970</v>
      </c>
      <c r="W898">
        <v>0</v>
      </c>
      <c r="X898" s="6">
        <f t="shared" si="32"/>
        <v>897</v>
      </c>
      <c r="Y898">
        <v>897</v>
      </c>
    </row>
    <row r="899" spans="1:25" x14ac:dyDescent="0.35">
      <c r="A899" t="s">
        <v>389</v>
      </c>
      <c r="B899" t="s">
        <v>9</v>
      </c>
      <c r="C899" t="s">
        <v>19</v>
      </c>
      <c r="D899" s="6" t="s">
        <v>471</v>
      </c>
      <c r="E899" t="s">
        <v>12</v>
      </c>
      <c r="F899" t="s">
        <v>472</v>
      </c>
      <c r="G899" s="6" t="s">
        <v>14</v>
      </c>
      <c r="H899" s="6" t="s">
        <v>431</v>
      </c>
      <c r="I899" t="s">
        <v>243</v>
      </c>
      <c r="J899" s="6"/>
      <c r="K899" t="s">
        <v>243</v>
      </c>
      <c r="L899" s="6" t="s">
        <v>19</v>
      </c>
      <c r="M899" s="6" t="s">
        <v>42</v>
      </c>
      <c r="N899">
        <v>0</v>
      </c>
      <c r="O899">
        <v>1</v>
      </c>
      <c r="P899">
        <v>0</v>
      </c>
      <c r="Q899">
        <v>0</v>
      </c>
      <c r="R899" s="6">
        <v>1</v>
      </c>
      <c r="S899" s="6">
        <f t="shared" si="33"/>
        <v>2</v>
      </c>
      <c r="V899" t="s">
        <v>970</v>
      </c>
      <c r="W899">
        <v>0</v>
      </c>
      <c r="X899" s="6">
        <f t="shared" ref="X899:X962" si="34">1+X898</f>
        <v>898</v>
      </c>
      <c r="Y899">
        <v>898</v>
      </c>
    </row>
    <row r="900" spans="1:25" s="6" customFormat="1" x14ac:dyDescent="0.35">
      <c r="A900" s="6" t="s">
        <v>389</v>
      </c>
      <c r="B900" s="6" t="s">
        <v>9</v>
      </c>
      <c r="C900" s="6" t="s">
        <v>19</v>
      </c>
      <c r="D900" s="6" t="s">
        <v>507</v>
      </c>
      <c r="E900" s="6" t="s">
        <v>12</v>
      </c>
      <c r="F900" s="6" t="s">
        <v>13</v>
      </c>
      <c r="G900" s="6" t="s">
        <v>14</v>
      </c>
      <c r="H900" s="6" t="s">
        <v>508</v>
      </c>
      <c r="I900" s="6" t="s">
        <v>1111</v>
      </c>
      <c r="K900" s="6" t="s">
        <v>509</v>
      </c>
      <c r="L900" s="6" t="s">
        <v>19</v>
      </c>
      <c r="M900" s="6" t="s">
        <v>17</v>
      </c>
      <c r="N900" s="6">
        <v>1</v>
      </c>
      <c r="O900" s="6">
        <v>0</v>
      </c>
      <c r="P900" s="6">
        <v>0</v>
      </c>
      <c r="Q900" s="6">
        <v>0</v>
      </c>
      <c r="R900" s="6">
        <v>1</v>
      </c>
      <c r="S900" s="6">
        <f t="shared" si="33"/>
        <v>2</v>
      </c>
      <c r="V900" s="6" t="s">
        <v>1017</v>
      </c>
      <c r="W900" s="6">
        <v>0</v>
      </c>
      <c r="X900" s="6">
        <f t="shared" si="34"/>
        <v>899</v>
      </c>
      <c r="Y900" s="6">
        <v>899</v>
      </c>
    </row>
    <row r="901" spans="1:25" s="6" customFormat="1" x14ac:dyDescent="0.35">
      <c r="A901" s="6" t="s">
        <v>389</v>
      </c>
      <c r="B901" s="6" t="s">
        <v>9</v>
      </c>
      <c r="C901" s="6" t="s">
        <v>19</v>
      </c>
      <c r="D901" s="6" t="s">
        <v>507</v>
      </c>
      <c r="E901" s="6" t="s">
        <v>12</v>
      </c>
      <c r="F901" s="6" t="s">
        <v>13</v>
      </c>
      <c r="G901" s="6" t="s">
        <v>14</v>
      </c>
      <c r="H901" s="6" t="s">
        <v>508</v>
      </c>
      <c r="I901" s="6" t="s">
        <v>2198</v>
      </c>
      <c r="K901" s="6" t="s">
        <v>509</v>
      </c>
      <c r="L901" s="6" t="s">
        <v>19</v>
      </c>
      <c r="M901" s="6" t="s">
        <v>17</v>
      </c>
      <c r="N901" s="6">
        <v>1</v>
      </c>
      <c r="O901" s="6">
        <v>0</v>
      </c>
      <c r="P901" s="6">
        <v>0</v>
      </c>
      <c r="Q901" s="6">
        <v>0</v>
      </c>
      <c r="R901" s="6">
        <v>1</v>
      </c>
      <c r="S901" s="6">
        <f t="shared" si="33"/>
        <v>2</v>
      </c>
      <c r="V901" s="6" t="s">
        <v>1017</v>
      </c>
      <c r="W901" s="6">
        <v>0</v>
      </c>
      <c r="X901" s="6">
        <f t="shared" si="34"/>
        <v>900</v>
      </c>
      <c r="Y901" s="6">
        <v>900</v>
      </c>
    </row>
    <row r="902" spans="1:25" x14ac:dyDescent="0.35">
      <c r="A902" t="s">
        <v>389</v>
      </c>
      <c r="B902" t="s">
        <v>9</v>
      </c>
      <c r="C902" t="s">
        <v>19</v>
      </c>
      <c r="D902" s="6" t="s">
        <v>507</v>
      </c>
      <c r="E902" t="s">
        <v>12</v>
      </c>
      <c r="F902" t="s">
        <v>13</v>
      </c>
      <c r="G902" s="6" t="s">
        <v>14</v>
      </c>
      <c r="H902" s="6" t="s">
        <v>508</v>
      </c>
      <c r="I902" t="s">
        <v>2083</v>
      </c>
      <c r="J902" s="6" t="s">
        <v>2083</v>
      </c>
      <c r="K902" t="s">
        <v>509</v>
      </c>
      <c r="L902" s="6" t="s">
        <v>19</v>
      </c>
      <c r="M902" s="6" t="s">
        <v>17</v>
      </c>
      <c r="N902">
        <v>1</v>
      </c>
      <c r="O902">
        <v>0</v>
      </c>
      <c r="P902">
        <v>0</v>
      </c>
      <c r="Q902">
        <v>0</v>
      </c>
      <c r="R902" s="6">
        <v>1</v>
      </c>
      <c r="S902" s="6">
        <f t="shared" si="33"/>
        <v>2</v>
      </c>
      <c r="V902" t="s">
        <v>1017</v>
      </c>
      <c r="W902">
        <v>0</v>
      </c>
      <c r="X902" s="6">
        <f t="shared" si="34"/>
        <v>901</v>
      </c>
      <c r="Y902">
        <v>901</v>
      </c>
    </row>
    <row r="903" spans="1:25" x14ac:dyDescent="0.35">
      <c r="A903" t="s">
        <v>389</v>
      </c>
      <c r="B903" t="s">
        <v>9</v>
      </c>
      <c r="C903" t="s">
        <v>19</v>
      </c>
      <c r="D903" s="6" t="s">
        <v>507</v>
      </c>
      <c r="E903" t="s">
        <v>12</v>
      </c>
      <c r="F903" t="s">
        <v>13</v>
      </c>
      <c r="G903" s="6" t="s">
        <v>14</v>
      </c>
      <c r="H903" s="6" t="s">
        <v>510</v>
      </c>
      <c r="I903" t="s">
        <v>1682</v>
      </c>
      <c r="J903" s="6"/>
      <c r="K903" t="s">
        <v>511</v>
      </c>
      <c r="L903" s="6" t="s">
        <v>19</v>
      </c>
      <c r="M903" s="6" t="s">
        <v>17</v>
      </c>
      <c r="N903">
        <v>1</v>
      </c>
      <c r="O903">
        <v>0</v>
      </c>
      <c r="P903">
        <v>0</v>
      </c>
      <c r="Q903">
        <v>1</v>
      </c>
      <c r="R903" s="6">
        <v>1</v>
      </c>
      <c r="S903" s="6">
        <f t="shared" si="33"/>
        <v>3</v>
      </c>
      <c r="V903" t="s">
        <v>29</v>
      </c>
      <c r="W903">
        <v>0</v>
      </c>
      <c r="X903" s="6">
        <f t="shared" si="34"/>
        <v>902</v>
      </c>
      <c r="Y903">
        <v>902</v>
      </c>
    </row>
    <row r="904" spans="1:25" s="6" customFormat="1" x14ac:dyDescent="0.35">
      <c r="A904" s="6" t="s">
        <v>389</v>
      </c>
      <c r="B904" s="6" t="s">
        <v>9</v>
      </c>
      <c r="C904" s="6" t="s">
        <v>19</v>
      </c>
      <c r="D904" s="6" t="s">
        <v>507</v>
      </c>
      <c r="E904" s="6" t="s">
        <v>12</v>
      </c>
      <c r="F904" s="6" t="s">
        <v>13</v>
      </c>
      <c r="G904" s="6" t="s">
        <v>14</v>
      </c>
      <c r="H904" s="6" t="s">
        <v>512</v>
      </c>
      <c r="I904" s="6" t="s">
        <v>2161</v>
      </c>
      <c r="J904" s="6" t="s">
        <v>155</v>
      </c>
      <c r="K904" s="6" t="s">
        <v>155</v>
      </c>
      <c r="L904" s="6" t="s">
        <v>19</v>
      </c>
      <c r="M904" s="6" t="s">
        <v>17</v>
      </c>
      <c r="N904" s="6">
        <v>1</v>
      </c>
      <c r="O904" s="6">
        <v>0</v>
      </c>
      <c r="P904" s="6">
        <v>0</v>
      </c>
      <c r="Q904" s="6">
        <v>0</v>
      </c>
      <c r="R904" s="6">
        <v>1</v>
      </c>
      <c r="S904" s="6">
        <f t="shared" si="33"/>
        <v>2</v>
      </c>
      <c r="V904" s="6" t="s">
        <v>973</v>
      </c>
      <c r="W904" s="6">
        <v>0</v>
      </c>
      <c r="X904" s="6">
        <f t="shared" si="34"/>
        <v>903</v>
      </c>
      <c r="Y904" s="6">
        <v>903</v>
      </c>
    </row>
    <row r="905" spans="1:25" x14ac:dyDescent="0.35">
      <c r="A905" t="s">
        <v>389</v>
      </c>
      <c r="B905" t="s">
        <v>9</v>
      </c>
      <c r="C905" t="s">
        <v>19</v>
      </c>
      <c r="D905" t="s">
        <v>507</v>
      </c>
      <c r="E905" t="s">
        <v>12</v>
      </c>
      <c r="F905" t="s">
        <v>13</v>
      </c>
      <c r="G905" s="6" t="s">
        <v>14</v>
      </c>
      <c r="H905" t="s">
        <v>512</v>
      </c>
      <c r="I905" t="s">
        <v>2203</v>
      </c>
      <c r="J905" s="6"/>
      <c r="K905" t="s">
        <v>155</v>
      </c>
      <c r="L905" t="s">
        <v>19</v>
      </c>
      <c r="M905" t="s">
        <v>17</v>
      </c>
      <c r="N905">
        <v>1</v>
      </c>
      <c r="O905">
        <v>0</v>
      </c>
      <c r="P905">
        <v>0</v>
      </c>
      <c r="Q905">
        <v>0</v>
      </c>
      <c r="R905" s="6">
        <v>1</v>
      </c>
      <c r="S905" s="6">
        <f t="shared" si="33"/>
        <v>2</v>
      </c>
      <c r="V905" t="s">
        <v>973</v>
      </c>
      <c r="W905">
        <v>0</v>
      </c>
      <c r="X905" s="6">
        <f t="shared" si="34"/>
        <v>904</v>
      </c>
      <c r="Y905">
        <v>904</v>
      </c>
    </row>
    <row r="906" spans="1:25" s="6" customFormat="1" x14ac:dyDescent="0.35">
      <c r="A906" s="6" t="s">
        <v>389</v>
      </c>
      <c r="B906" s="6" t="s">
        <v>9</v>
      </c>
      <c r="C906" s="6" t="s">
        <v>19</v>
      </c>
      <c r="D906" s="6" t="s">
        <v>507</v>
      </c>
      <c r="E906" s="6" t="s">
        <v>12</v>
      </c>
      <c r="F906" s="6" t="s">
        <v>13</v>
      </c>
      <c r="G906" s="6" t="s">
        <v>14</v>
      </c>
      <c r="H906" s="6" t="s">
        <v>514</v>
      </c>
      <c r="I906" s="6" t="s">
        <v>2203</v>
      </c>
      <c r="K906" s="6" t="s">
        <v>515</v>
      </c>
      <c r="L906" s="6" t="s">
        <v>19</v>
      </c>
      <c r="M906" s="5" t="s">
        <v>17</v>
      </c>
      <c r="N906" s="6">
        <v>0</v>
      </c>
      <c r="O906" s="6">
        <v>1</v>
      </c>
      <c r="P906" s="6">
        <v>0</v>
      </c>
      <c r="Q906" s="6">
        <v>0</v>
      </c>
      <c r="R906" s="6">
        <v>1</v>
      </c>
      <c r="S906" s="6">
        <f t="shared" si="33"/>
        <v>2</v>
      </c>
      <c r="V906" s="6" t="s">
        <v>1002</v>
      </c>
      <c r="W906" s="6">
        <v>0</v>
      </c>
      <c r="X906" s="6">
        <f t="shared" si="34"/>
        <v>905</v>
      </c>
      <c r="Y906" s="6">
        <v>905</v>
      </c>
    </row>
    <row r="907" spans="1:25" x14ac:dyDescent="0.35">
      <c r="A907" t="s">
        <v>389</v>
      </c>
      <c r="B907" t="s">
        <v>9</v>
      </c>
      <c r="C907" t="s">
        <v>19</v>
      </c>
      <c r="D907" t="s">
        <v>507</v>
      </c>
      <c r="E907" t="s">
        <v>12</v>
      </c>
      <c r="F907" t="s">
        <v>13</v>
      </c>
      <c r="G907" s="6" t="s">
        <v>14</v>
      </c>
      <c r="H907" t="s">
        <v>514</v>
      </c>
      <c r="I907" t="s">
        <v>2507</v>
      </c>
      <c r="J907" s="6" t="s">
        <v>664</v>
      </c>
      <c r="K907" t="s">
        <v>515</v>
      </c>
      <c r="L907" t="s">
        <v>19</v>
      </c>
      <c r="M907" t="s">
        <v>42</v>
      </c>
      <c r="N907">
        <v>0</v>
      </c>
      <c r="O907">
        <v>1</v>
      </c>
      <c r="P907">
        <v>0</v>
      </c>
      <c r="Q907">
        <v>0</v>
      </c>
      <c r="R907" s="6">
        <v>1</v>
      </c>
      <c r="S907" s="6">
        <f t="shared" si="33"/>
        <v>2</v>
      </c>
      <c r="V907" t="s">
        <v>1002</v>
      </c>
      <c r="W907">
        <v>0</v>
      </c>
      <c r="X907" s="6">
        <f t="shared" si="34"/>
        <v>906</v>
      </c>
      <c r="Y907">
        <v>906</v>
      </c>
    </row>
    <row r="908" spans="1:25" x14ac:dyDescent="0.35">
      <c r="A908" t="s">
        <v>389</v>
      </c>
      <c r="B908" t="s">
        <v>9</v>
      </c>
      <c r="C908" t="s">
        <v>19</v>
      </c>
      <c r="D908" t="s">
        <v>507</v>
      </c>
      <c r="E908" t="s">
        <v>12</v>
      </c>
      <c r="F908" t="s">
        <v>13</v>
      </c>
      <c r="G908" s="6" t="s">
        <v>14</v>
      </c>
      <c r="H908" t="s">
        <v>516</v>
      </c>
      <c r="I908" s="6" t="s">
        <v>450</v>
      </c>
      <c r="J908" s="6" t="s">
        <v>450</v>
      </c>
      <c r="K908" t="s">
        <v>517</v>
      </c>
      <c r="L908" t="s">
        <v>19</v>
      </c>
      <c r="M908" t="s">
        <v>17</v>
      </c>
      <c r="N908">
        <v>1</v>
      </c>
      <c r="O908">
        <v>0</v>
      </c>
      <c r="P908">
        <v>0</v>
      </c>
      <c r="Q908">
        <v>0</v>
      </c>
      <c r="R908" s="6">
        <v>1</v>
      </c>
      <c r="S908" s="6">
        <f t="shared" si="33"/>
        <v>2</v>
      </c>
      <c r="V908" t="s">
        <v>645</v>
      </c>
      <c r="W908">
        <v>0</v>
      </c>
      <c r="X908" s="6">
        <f t="shared" si="34"/>
        <v>907</v>
      </c>
      <c r="Y908">
        <v>907</v>
      </c>
    </row>
    <row r="909" spans="1:25" x14ac:dyDescent="0.35">
      <c r="A909" t="s">
        <v>389</v>
      </c>
      <c r="B909" t="s">
        <v>9</v>
      </c>
      <c r="C909" t="s">
        <v>19</v>
      </c>
      <c r="D909" t="s">
        <v>507</v>
      </c>
      <c r="E909" t="s">
        <v>12</v>
      </c>
      <c r="F909" t="s">
        <v>13</v>
      </c>
      <c r="G909" s="6" t="s">
        <v>14</v>
      </c>
      <c r="H909" t="s">
        <v>518</v>
      </c>
      <c r="I909" t="s">
        <v>2161</v>
      </c>
      <c r="J909" s="6" t="s">
        <v>155</v>
      </c>
      <c r="K909" t="s">
        <v>519</v>
      </c>
      <c r="L909" t="s">
        <v>19</v>
      </c>
      <c r="M909" t="s">
        <v>17</v>
      </c>
      <c r="N909">
        <v>1</v>
      </c>
      <c r="O909">
        <v>0</v>
      </c>
      <c r="P909">
        <v>0</v>
      </c>
      <c r="Q909">
        <v>0</v>
      </c>
      <c r="R909" s="6">
        <v>1</v>
      </c>
      <c r="S909" s="6">
        <f t="shared" si="33"/>
        <v>2</v>
      </c>
      <c r="V909" t="s">
        <v>973</v>
      </c>
      <c r="W909">
        <v>0</v>
      </c>
      <c r="X909" s="6">
        <f t="shared" si="34"/>
        <v>908</v>
      </c>
      <c r="Y909">
        <v>908</v>
      </c>
    </row>
    <row r="910" spans="1:25" ht="29" x14ac:dyDescent="0.35">
      <c r="A910" t="s">
        <v>389</v>
      </c>
      <c r="B910" t="s">
        <v>9</v>
      </c>
      <c r="C910" t="s">
        <v>19</v>
      </c>
      <c r="D910" t="s">
        <v>507</v>
      </c>
      <c r="E910" t="s">
        <v>12</v>
      </c>
      <c r="F910" t="s">
        <v>13</v>
      </c>
      <c r="G910" s="6" t="s">
        <v>14</v>
      </c>
      <c r="H910" s="6" t="s">
        <v>520</v>
      </c>
      <c r="I910" t="s">
        <v>521</v>
      </c>
      <c r="K910" t="s">
        <v>374</v>
      </c>
      <c r="L910" s="6" t="s">
        <v>19</v>
      </c>
      <c r="M910" t="s">
        <v>17</v>
      </c>
      <c r="N910">
        <v>1</v>
      </c>
      <c r="O910">
        <v>1</v>
      </c>
      <c r="P910">
        <v>1</v>
      </c>
      <c r="Q910">
        <v>1</v>
      </c>
      <c r="R910" s="6">
        <v>1</v>
      </c>
      <c r="S910" s="6">
        <f t="shared" si="33"/>
        <v>5</v>
      </c>
      <c r="V910" t="s">
        <v>961</v>
      </c>
      <c r="W910">
        <v>0</v>
      </c>
      <c r="X910" s="6">
        <f t="shared" si="34"/>
        <v>909</v>
      </c>
      <c r="Y910">
        <v>909</v>
      </c>
    </row>
    <row r="911" spans="1:25" x14ac:dyDescent="0.35">
      <c r="A911" t="s">
        <v>389</v>
      </c>
      <c r="B911" t="s">
        <v>9</v>
      </c>
      <c r="C911" t="s">
        <v>19</v>
      </c>
      <c r="D911" t="s">
        <v>507</v>
      </c>
      <c r="E911" t="s">
        <v>12</v>
      </c>
      <c r="F911" t="s">
        <v>13</v>
      </c>
      <c r="G911" s="6" t="s">
        <v>14</v>
      </c>
      <c r="H911" s="6" t="s">
        <v>522</v>
      </c>
      <c r="I911" t="s">
        <v>523</v>
      </c>
      <c r="J911" s="6"/>
      <c r="K911" t="s">
        <v>523</v>
      </c>
      <c r="L911" s="6" t="s">
        <v>19</v>
      </c>
      <c r="M911" s="6" t="s">
        <v>17</v>
      </c>
      <c r="N911">
        <v>1</v>
      </c>
      <c r="O911">
        <v>0</v>
      </c>
      <c r="P911">
        <v>0</v>
      </c>
      <c r="Q911">
        <v>0</v>
      </c>
      <c r="R911" s="6">
        <v>1</v>
      </c>
      <c r="S911" s="6">
        <f t="shared" si="33"/>
        <v>2</v>
      </c>
      <c r="V911" t="s">
        <v>968</v>
      </c>
      <c r="W911">
        <v>0</v>
      </c>
      <c r="X911" s="6">
        <f t="shared" si="34"/>
        <v>910</v>
      </c>
      <c r="Y911">
        <v>910</v>
      </c>
    </row>
    <row r="912" spans="1:25" s="6" customFormat="1" x14ac:dyDescent="0.35">
      <c r="A912" s="6" t="s">
        <v>389</v>
      </c>
      <c r="B912" s="6" t="s">
        <v>30</v>
      </c>
      <c r="C912" s="6" t="s">
        <v>19</v>
      </c>
      <c r="D912" s="6" t="s">
        <v>524</v>
      </c>
      <c r="E912" s="6" t="s">
        <v>12</v>
      </c>
      <c r="F912" s="6" t="s">
        <v>34</v>
      </c>
      <c r="G912" s="6" t="s">
        <v>39</v>
      </c>
      <c r="H912" s="6" t="s">
        <v>525</v>
      </c>
      <c r="I912" s="6" t="s">
        <v>2130</v>
      </c>
      <c r="J912" s="2" t="s">
        <v>761</v>
      </c>
      <c r="K912" s="6" t="s">
        <v>190</v>
      </c>
      <c r="L912" s="6" t="s">
        <v>538</v>
      </c>
      <c r="M912" s="6" t="s">
        <v>42</v>
      </c>
      <c r="N912" s="6">
        <v>0</v>
      </c>
      <c r="O912" s="6">
        <v>0</v>
      </c>
      <c r="P912" s="6">
        <v>1</v>
      </c>
      <c r="Q912" s="6">
        <v>0</v>
      </c>
      <c r="R912" s="6">
        <v>1</v>
      </c>
      <c r="S912" s="6">
        <f t="shared" si="33"/>
        <v>2</v>
      </c>
      <c r="V912" s="6" t="s">
        <v>190</v>
      </c>
      <c r="W912" s="6">
        <v>0</v>
      </c>
      <c r="X912" s="6">
        <f t="shared" si="34"/>
        <v>911</v>
      </c>
      <c r="Y912" s="6">
        <v>911</v>
      </c>
    </row>
    <row r="913" spans="1:25" x14ac:dyDescent="0.35">
      <c r="A913" t="s">
        <v>389</v>
      </c>
      <c r="B913" t="s">
        <v>30</v>
      </c>
      <c r="C913" t="s">
        <v>19</v>
      </c>
      <c r="D913" t="s">
        <v>524</v>
      </c>
      <c r="E913" t="s">
        <v>12</v>
      </c>
      <c r="F913" t="s">
        <v>34</v>
      </c>
      <c r="G913" s="6" t="s">
        <v>39</v>
      </c>
      <c r="H913" t="s">
        <v>525</v>
      </c>
      <c r="I913" t="s">
        <v>190</v>
      </c>
      <c r="J913" s="6"/>
      <c r="K913" t="s">
        <v>190</v>
      </c>
      <c r="L913" t="s">
        <v>538</v>
      </c>
      <c r="M913" s="6" t="s">
        <v>42</v>
      </c>
      <c r="N913" s="6">
        <v>0</v>
      </c>
      <c r="O913" s="6">
        <v>1</v>
      </c>
      <c r="P913" s="6">
        <v>1</v>
      </c>
      <c r="Q913" s="6">
        <v>1</v>
      </c>
      <c r="R913" s="6">
        <v>1</v>
      </c>
      <c r="S913" s="6">
        <f t="shared" si="33"/>
        <v>4</v>
      </c>
      <c r="V913" t="s">
        <v>190</v>
      </c>
      <c r="W913">
        <v>0</v>
      </c>
      <c r="X913" s="6">
        <f t="shared" si="34"/>
        <v>912</v>
      </c>
      <c r="Y913">
        <v>912</v>
      </c>
    </row>
    <row r="914" spans="1:25" s="6" customFormat="1" x14ac:dyDescent="0.35">
      <c r="A914" s="6" t="s">
        <v>389</v>
      </c>
      <c r="B914" s="6" t="s">
        <v>30</v>
      </c>
      <c r="C914" s="6" t="s">
        <v>19</v>
      </c>
      <c r="D914" s="6" t="s">
        <v>524</v>
      </c>
      <c r="E914" s="6" t="s">
        <v>12</v>
      </c>
      <c r="F914" s="6" t="s">
        <v>34</v>
      </c>
      <c r="G914" s="6" t="s">
        <v>39</v>
      </c>
      <c r="H914" s="6" t="s">
        <v>526</v>
      </c>
      <c r="I914" s="6" t="s">
        <v>95</v>
      </c>
      <c r="J914" s="2" t="s">
        <v>98</v>
      </c>
      <c r="K914" s="6" t="s">
        <v>527</v>
      </c>
      <c r="L914" s="6" t="s">
        <v>538</v>
      </c>
      <c r="M914" s="6" t="s">
        <v>42</v>
      </c>
      <c r="N914" s="6">
        <v>0</v>
      </c>
      <c r="O914" s="6">
        <v>0</v>
      </c>
      <c r="P914" s="6">
        <v>0</v>
      </c>
      <c r="Q914" s="6">
        <v>1</v>
      </c>
      <c r="R914" s="6">
        <v>1</v>
      </c>
      <c r="S914" s="6">
        <f t="shared" si="33"/>
        <v>2</v>
      </c>
      <c r="V914" s="6" t="s">
        <v>95</v>
      </c>
      <c r="W914" s="6">
        <v>0</v>
      </c>
      <c r="X914" s="6">
        <f t="shared" si="34"/>
        <v>913</v>
      </c>
      <c r="Y914" s="6">
        <v>913</v>
      </c>
    </row>
    <row r="915" spans="1:25" s="6" customFormat="1" x14ac:dyDescent="0.35">
      <c r="A915" s="6" t="s">
        <v>389</v>
      </c>
      <c r="B915" s="6" t="s">
        <v>30</v>
      </c>
      <c r="C915" s="6" t="s">
        <v>19</v>
      </c>
      <c r="D915" s="6" t="s">
        <v>524</v>
      </c>
      <c r="E915" s="6" t="s">
        <v>12</v>
      </c>
      <c r="F915" s="6" t="s">
        <v>34</v>
      </c>
      <c r="G915" s="6" t="s">
        <v>39</v>
      </c>
      <c r="H915" s="6" t="s">
        <v>526</v>
      </c>
      <c r="I915" s="6" t="s">
        <v>1568</v>
      </c>
      <c r="K915" s="6" t="s">
        <v>527</v>
      </c>
      <c r="L915" s="6" t="s">
        <v>538</v>
      </c>
      <c r="M915" s="6" t="s">
        <v>42</v>
      </c>
      <c r="N915" s="6">
        <v>1</v>
      </c>
      <c r="O915" s="6">
        <v>0</v>
      </c>
      <c r="P915" s="6">
        <v>0</v>
      </c>
      <c r="Q915" s="6">
        <v>0</v>
      </c>
      <c r="R915" s="6">
        <v>1</v>
      </c>
      <c r="S915" s="6">
        <f t="shared" si="33"/>
        <v>2</v>
      </c>
      <c r="V915" s="6" t="s">
        <v>95</v>
      </c>
      <c r="W915" s="6">
        <v>0</v>
      </c>
      <c r="X915" s="6">
        <f t="shared" si="34"/>
        <v>914</v>
      </c>
      <c r="Y915" s="6">
        <v>914</v>
      </c>
    </row>
    <row r="916" spans="1:25" x14ac:dyDescent="0.35">
      <c r="A916" t="s">
        <v>389</v>
      </c>
      <c r="B916" t="s">
        <v>30</v>
      </c>
      <c r="C916" t="s">
        <v>19</v>
      </c>
      <c r="D916" t="s">
        <v>524</v>
      </c>
      <c r="E916" t="s">
        <v>12</v>
      </c>
      <c r="F916" t="s">
        <v>34</v>
      </c>
      <c r="G916" s="6" t="s">
        <v>39</v>
      </c>
      <c r="H916" t="s">
        <v>526</v>
      </c>
      <c r="I916" s="6" t="s">
        <v>1053</v>
      </c>
      <c r="J916" s="2" t="s">
        <v>1053</v>
      </c>
      <c r="K916" t="s">
        <v>527</v>
      </c>
      <c r="L916" t="s">
        <v>538</v>
      </c>
      <c r="M916" t="s">
        <v>42</v>
      </c>
      <c r="N916">
        <v>0</v>
      </c>
      <c r="O916">
        <v>1</v>
      </c>
      <c r="P916">
        <v>1</v>
      </c>
      <c r="Q916">
        <v>0</v>
      </c>
      <c r="R916" s="6">
        <v>1</v>
      </c>
      <c r="S916" s="6">
        <f t="shared" si="33"/>
        <v>3</v>
      </c>
      <c r="V916" t="s">
        <v>95</v>
      </c>
      <c r="W916">
        <v>0</v>
      </c>
      <c r="X916" s="6">
        <f t="shared" si="34"/>
        <v>915</v>
      </c>
      <c r="Y916">
        <v>915</v>
      </c>
    </row>
    <row r="917" spans="1:25" s="6" customFormat="1" x14ac:dyDescent="0.35">
      <c r="A917" s="6" t="s">
        <v>389</v>
      </c>
      <c r="B917" s="6" t="s">
        <v>30</v>
      </c>
      <c r="C917" s="6" t="s">
        <v>19</v>
      </c>
      <c r="D917" s="6" t="s">
        <v>524</v>
      </c>
      <c r="E917" s="6" t="s">
        <v>12</v>
      </c>
      <c r="F917" s="6" t="s">
        <v>34</v>
      </c>
      <c r="G917" s="6" t="s">
        <v>39</v>
      </c>
      <c r="H917" s="6" t="s">
        <v>528</v>
      </c>
      <c r="I917" s="6" t="s">
        <v>2131</v>
      </c>
      <c r="J917" s="6" t="s">
        <v>2510</v>
      </c>
      <c r="K917" s="6" t="s">
        <v>529</v>
      </c>
      <c r="L917" s="6" t="s">
        <v>538</v>
      </c>
      <c r="M917" s="6" t="s">
        <v>664</v>
      </c>
      <c r="N917" s="6">
        <v>0</v>
      </c>
      <c r="O917" s="6">
        <v>1</v>
      </c>
      <c r="P917" s="6">
        <v>1</v>
      </c>
      <c r="Q917" s="6">
        <v>0</v>
      </c>
      <c r="R917" s="6">
        <v>1</v>
      </c>
      <c r="S917" s="6">
        <f t="shared" si="33"/>
        <v>3</v>
      </c>
      <c r="V917" s="6" t="s">
        <v>972</v>
      </c>
      <c r="W917" s="6">
        <v>0</v>
      </c>
      <c r="X917" s="6">
        <f t="shared" si="34"/>
        <v>916</v>
      </c>
      <c r="Y917" s="6">
        <v>916</v>
      </c>
    </row>
    <row r="918" spans="1:25" x14ac:dyDescent="0.35">
      <c r="A918" t="s">
        <v>389</v>
      </c>
      <c r="B918" t="s">
        <v>30</v>
      </c>
      <c r="C918" t="s">
        <v>19</v>
      </c>
      <c r="D918" t="s">
        <v>524</v>
      </c>
      <c r="E918" t="s">
        <v>12</v>
      </c>
      <c r="F918" t="s">
        <v>34</v>
      </c>
      <c r="G918" s="6" t="s">
        <v>39</v>
      </c>
      <c r="H918" t="s">
        <v>528</v>
      </c>
      <c r="I918" t="s">
        <v>206</v>
      </c>
      <c r="J918" s="6"/>
      <c r="K918" t="s">
        <v>529</v>
      </c>
      <c r="L918" t="s">
        <v>538</v>
      </c>
      <c r="M918" t="s">
        <v>17</v>
      </c>
      <c r="N918">
        <v>0</v>
      </c>
      <c r="O918">
        <v>1</v>
      </c>
      <c r="P918">
        <v>1</v>
      </c>
      <c r="Q918">
        <v>1</v>
      </c>
      <c r="R918" s="6">
        <v>1</v>
      </c>
      <c r="S918" s="6">
        <f t="shared" si="33"/>
        <v>4</v>
      </c>
      <c r="V918" t="s">
        <v>972</v>
      </c>
      <c r="W918">
        <v>0</v>
      </c>
      <c r="X918" s="6">
        <f t="shared" si="34"/>
        <v>917</v>
      </c>
      <c r="Y918">
        <v>917</v>
      </c>
    </row>
    <row r="919" spans="1:25" s="6" customFormat="1" x14ac:dyDescent="0.35">
      <c r="A919" s="6" t="s">
        <v>389</v>
      </c>
      <c r="B919" s="6" t="s">
        <v>30</v>
      </c>
      <c r="C919" s="6" t="s">
        <v>19</v>
      </c>
      <c r="D919" s="6" t="s">
        <v>524</v>
      </c>
      <c r="E919" s="6" t="s">
        <v>12</v>
      </c>
      <c r="F919" s="6" t="s">
        <v>34</v>
      </c>
      <c r="G919" s="6" t="s">
        <v>39</v>
      </c>
      <c r="H919" s="6" t="s">
        <v>530</v>
      </c>
      <c r="I919" s="6" t="s">
        <v>98</v>
      </c>
      <c r="J919" s="2" t="s">
        <v>98</v>
      </c>
      <c r="K919" s="6" t="s">
        <v>95</v>
      </c>
      <c r="L919" s="6" t="s">
        <v>538</v>
      </c>
      <c r="M919" s="6" t="s">
        <v>42</v>
      </c>
      <c r="N919" s="6">
        <v>0</v>
      </c>
      <c r="O919" s="6">
        <v>0</v>
      </c>
      <c r="P919" s="6">
        <v>0</v>
      </c>
      <c r="Q919" s="6">
        <v>1</v>
      </c>
      <c r="R919" s="6">
        <v>1</v>
      </c>
      <c r="S919" s="6">
        <f t="shared" si="33"/>
        <v>2</v>
      </c>
      <c r="V919" s="6" t="s">
        <v>95</v>
      </c>
      <c r="W919" s="6">
        <v>0</v>
      </c>
      <c r="X919" s="6">
        <f t="shared" si="34"/>
        <v>918</v>
      </c>
      <c r="Y919" s="6">
        <v>918</v>
      </c>
    </row>
    <row r="920" spans="1:25" x14ac:dyDescent="0.35">
      <c r="A920" t="s">
        <v>389</v>
      </c>
      <c r="B920" t="s">
        <v>30</v>
      </c>
      <c r="C920" t="s">
        <v>19</v>
      </c>
      <c r="D920" t="s">
        <v>524</v>
      </c>
      <c r="E920" t="s">
        <v>12</v>
      </c>
      <c r="F920" t="s">
        <v>34</v>
      </c>
      <c r="G920" s="6" t="s">
        <v>39</v>
      </c>
      <c r="H920" t="s">
        <v>530</v>
      </c>
      <c r="I920" t="s">
        <v>2195</v>
      </c>
      <c r="J920" s="6"/>
      <c r="K920" t="s">
        <v>95</v>
      </c>
      <c r="L920" t="s">
        <v>538</v>
      </c>
      <c r="M920" t="s">
        <v>42</v>
      </c>
      <c r="N920">
        <v>0</v>
      </c>
      <c r="O920">
        <v>0</v>
      </c>
      <c r="P920">
        <v>0</v>
      </c>
      <c r="Q920">
        <v>0</v>
      </c>
      <c r="R920" s="6">
        <v>1</v>
      </c>
      <c r="S920" s="6">
        <f t="shared" si="33"/>
        <v>1</v>
      </c>
      <c r="V920" t="s">
        <v>95</v>
      </c>
      <c r="W920">
        <v>0</v>
      </c>
      <c r="X920" s="6">
        <f t="shared" si="34"/>
        <v>919</v>
      </c>
      <c r="Y920">
        <v>919</v>
      </c>
    </row>
    <row r="921" spans="1:25" s="6" customFormat="1" x14ac:dyDescent="0.35">
      <c r="A921" s="6" t="s">
        <v>389</v>
      </c>
      <c r="B921" s="6" t="s">
        <v>30</v>
      </c>
      <c r="C921" s="6" t="s">
        <v>19</v>
      </c>
      <c r="D921" s="6" t="s">
        <v>524</v>
      </c>
      <c r="E921" s="6" t="s">
        <v>12</v>
      </c>
      <c r="F921" s="6" t="s">
        <v>34</v>
      </c>
      <c r="G921" s="6" t="s">
        <v>39</v>
      </c>
      <c r="H921" s="6" t="s">
        <v>531</v>
      </c>
      <c r="I921" s="6" t="s">
        <v>333</v>
      </c>
      <c r="K921" s="6" t="s">
        <v>333</v>
      </c>
      <c r="L921" s="6" t="s">
        <v>538</v>
      </c>
      <c r="M921" s="6" t="s">
        <v>42</v>
      </c>
      <c r="N921" s="6">
        <v>0</v>
      </c>
      <c r="O921" s="6">
        <v>0</v>
      </c>
      <c r="P921" s="6">
        <v>1</v>
      </c>
      <c r="Q921" s="6">
        <v>0</v>
      </c>
      <c r="R921" s="6">
        <v>1</v>
      </c>
      <c r="S921" s="6">
        <f t="shared" si="33"/>
        <v>2</v>
      </c>
      <c r="V921" s="6" t="s">
        <v>992</v>
      </c>
      <c r="W921" s="6">
        <v>0</v>
      </c>
      <c r="X921" s="6">
        <f t="shared" si="34"/>
        <v>920</v>
      </c>
      <c r="Y921" s="6">
        <v>920</v>
      </c>
    </row>
    <row r="922" spans="1:25" x14ac:dyDescent="0.35">
      <c r="A922" t="s">
        <v>389</v>
      </c>
      <c r="B922" t="s">
        <v>30</v>
      </c>
      <c r="C922" t="s">
        <v>19</v>
      </c>
      <c r="D922" t="s">
        <v>524</v>
      </c>
      <c r="E922" t="s">
        <v>12</v>
      </c>
      <c r="F922" t="s">
        <v>34</v>
      </c>
      <c r="G922" s="6" t="s">
        <v>39</v>
      </c>
      <c r="H922" t="s">
        <v>531</v>
      </c>
      <c r="I922" t="s">
        <v>85</v>
      </c>
      <c r="J922" s="6"/>
      <c r="K922" t="s">
        <v>333</v>
      </c>
      <c r="L922" t="s">
        <v>538</v>
      </c>
      <c r="M922" t="s">
        <v>42</v>
      </c>
      <c r="N922">
        <v>0</v>
      </c>
      <c r="O922">
        <v>0</v>
      </c>
      <c r="P922">
        <v>1</v>
      </c>
      <c r="Q922">
        <v>0</v>
      </c>
      <c r="R922" s="6">
        <v>1</v>
      </c>
      <c r="S922" s="6">
        <f t="shared" si="33"/>
        <v>2</v>
      </c>
      <c r="V922" t="s">
        <v>992</v>
      </c>
      <c r="W922">
        <v>0</v>
      </c>
      <c r="X922" s="6">
        <f t="shared" si="34"/>
        <v>921</v>
      </c>
      <c r="Y922">
        <v>921</v>
      </c>
    </row>
    <row r="923" spans="1:25" x14ac:dyDescent="0.35">
      <c r="A923" t="s">
        <v>389</v>
      </c>
      <c r="B923" t="s">
        <v>30</v>
      </c>
      <c r="C923" t="s">
        <v>19</v>
      </c>
      <c r="D923" t="s">
        <v>524</v>
      </c>
      <c r="E923" t="s">
        <v>12</v>
      </c>
      <c r="F923" t="s">
        <v>34</v>
      </c>
      <c r="G923" s="6" t="s">
        <v>39</v>
      </c>
      <c r="H923" t="s">
        <v>531</v>
      </c>
      <c r="I923" t="s">
        <v>322</v>
      </c>
      <c r="J923" s="6"/>
      <c r="K923" t="s">
        <v>333</v>
      </c>
      <c r="L923" t="s">
        <v>538</v>
      </c>
      <c r="M923" t="s">
        <v>42</v>
      </c>
      <c r="N923">
        <v>0</v>
      </c>
      <c r="O923">
        <v>0</v>
      </c>
      <c r="P923">
        <v>1</v>
      </c>
      <c r="Q923">
        <v>0</v>
      </c>
      <c r="R923" s="6">
        <v>1</v>
      </c>
      <c r="S923" s="6">
        <f t="shared" si="33"/>
        <v>2</v>
      </c>
      <c r="V923" t="s">
        <v>992</v>
      </c>
      <c r="W923">
        <v>0</v>
      </c>
      <c r="X923" s="6">
        <f t="shared" si="34"/>
        <v>922</v>
      </c>
      <c r="Y923">
        <v>922</v>
      </c>
    </row>
    <row r="924" spans="1:25" x14ac:dyDescent="0.35">
      <c r="A924" t="s">
        <v>389</v>
      </c>
      <c r="B924" t="s">
        <v>30</v>
      </c>
      <c r="C924" t="s">
        <v>19</v>
      </c>
      <c r="D924" t="s">
        <v>524</v>
      </c>
      <c r="E924" t="s">
        <v>12</v>
      </c>
      <c r="F924" t="s">
        <v>34</v>
      </c>
      <c r="G924" s="6" t="s">
        <v>39</v>
      </c>
      <c r="H924" t="s">
        <v>531</v>
      </c>
      <c r="I924" t="s">
        <v>461</v>
      </c>
      <c r="J924" s="6"/>
      <c r="K924" t="s">
        <v>333</v>
      </c>
      <c r="L924" t="s">
        <v>538</v>
      </c>
      <c r="M924" t="s">
        <v>42</v>
      </c>
      <c r="N924">
        <v>0</v>
      </c>
      <c r="O924">
        <v>0</v>
      </c>
      <c r="P924">
        <v>1</v>
      </c>
      <c r="Q924">
        <v>0</v>
      </c>
      <c r="R924" s="6">
        <v>1</v>
      </c>
      <c r="S924" s="6">
        <f t="shared" si="33"/>
        <v>2</v>
      </c>
      <c r="V924" t="s">
        <v>992</v>
      </c>
      <c r="W924">
        <v>0</v>
      </c>
      <c r="X924" s="6">
        <f t="shared" si="34"/>
        <v>923</v>
      </c>
      <c r="Y924">
        <v>923</v>
      </c>
    </row>
    <row r="925" spans="1:25" x14ac:dyDescent="0.35">
      <c r="A925" t="s">
        <v>389</v>
      </c>
      <c r="B925" t="s">
        <v>30</v>
      </c>
      <c r="C925" t="s">
        <v>19</v>
      </c>
      <c r="D925" t="s">
        <v>524</v>
      </c>
      <c r="E925" t="s">
        <v>12</v>
      </c>
      <c r="F925" t="s">
        <v>34</v>
      </c>
      <c r="G925" s="6" t="s">
        <v>39</v>
      </c>
      <c r="H925" t="s">
        <v>531</v>
      </c>
      <c r="I925" t="s">
        <v>647</v>
      </c>
      <c r="K925" t="s">
        <v>333</v>
      </c>
      <c r="L925" t="s">
        <v>538</v>
      </c>
      <c r="M925" t="s">
        <v>42</v>
      </c>
      <c r="N925">
        <v>0</v>
      </c>
      <c r="O925">
        <v>0</v>
      </c>
      <c r="P925">
        <v>1</v>
      </c>
      <c r="Q925">
        <v>0</v>
      </c>
      <c r="R925" s="6">
        <v>1</v>
      </c>
      <c r="S925" s="6">
        <f t="shared" si="33"/>
        <v>2</v>
      </c>
      <c r="V925" t="s">
        <v>992</v>
      </c>
      <c r="W925">
        <v>0</v>
      </c>
      <c r="X925" s="6">
        <f t="shared" si="34"/>
        <v>924</v>
      </c>
      <c r="Y925">
        <v>924</v>
      </c>
    </row>
    <row r="926" spans="1:25" x14ac:dyDescent="0.35">
      <c r="A926" t="s">
        <v>389</v>
      </c>
      <c r="B926" t="s">
        <v>30</v>
      </c>
      <c r="C926" t="s">
        <v>19</v>
      </c>
      <c r="D926" t="s">
        <v>524</v>
      </c>
      <c r="E926" t="s">
        <v>12</v>
      </c>
      <c r="F926" t="s">
        <v>34</v>
      </c>
      <c r="G926" s="6" t="s">
        <v>39</v>
      </c>
      <c r="H926" t="s">
        <v>532</v>
      </c>
      <c r="I926" s="6" t="s">
        <v>650</v>
      </c>
      <c r="J926" s="6" t="s">
        <v>2512</v>
      </c>
      <c r="K926" t="s">
        <v>60</v>
      </c>
      <c r="L926" t="s">
        <v>538</v>
      </c>
      <c r="M926" t="s">
        <v>42</v>
      </c>
      <c r="N926">
        <v>0</v>
      </c>
      <c r="O926">
        <v>0</v>
      </c>
      <c r="P926">
        <v>1</v>
      </c>
      <c r="Q926" s="6">
        <v>1</v>
      </c>
      <c r="R926" s="6">
        <v>1</v>
      </c>
      <c r="S926" s="6">
        <f t="shared" si="33"/>
        <v>3</v>
      </c>
      <c r="V926" t="s">
        <v>592</v>
      </c>
      <c r="W926">
        <v>0</v>
      </c>
      <c r="X926" s="6">
        <f t="shared" si="34"/>
        <v>925</v>
      </c>
      <c r="Y926">
        <v>925</v>
      </c>
    </row>
    <row r="927" spans="1:25" x14ac:dyDescent="0.35">
      <c r="A927" t="s">
        <v>389</v>
      </c>
      <c r="B927" t="s">
        <v>30</v>
      </c>
      <c r="C927" t="s">
        <v>19</v>
      </c>
      <c r="D927" t="s">
        <v>524</v>
      </c>
      <c r="E927" t="s">
        <v>12</v>
      </c>
      <c r="F927" t="s">
        <v>34</v>
      </c>
      <c r="G927" s="6" t="s">
        <v>39</v>
      </c>
      <c r="H927" t="s">
        <v>533</v>
      </c>
      <c r="I927" t="s">
        <v>71</v>
      </c>
      <c r="J927" t="s">
        <v>71</v>
      </c>
      <c r="K927" t="s">
        <v>329</v>
      </c>
      <c r="L927" t="s">
        <v>538</v>
      </c>
      <c r="M927" t="s">
        <v>17</v>
      </c>
      <c r="N927">
        <v>0</v>
      </c>
      <c r="O927" s="6">
        <v>0</v>
      </c>
      <c r="P927">
        <v>1</v>
      </c>
      <c r="Q927">
        <v>0</v>
      </c>
      <c r="R927" s="6">
        <v>1</v>
      </c>
      <c r="S927" s="6">
        <f t="shared" si="33"/>
        <v>2</v>
      </c>
      <c r="V927" t="s">
        <v>978</v>
      </c>
      <c r="W927">
        <v>0</v>
      </c>
      <c r="X927" s="6">
        <f t="shared" si="34"/>
        <v>926</v>
      </c>
      <c r="Y927">
        <v>926</v>
      </c>
    </row>
    <row r="928" spans="1:25" x14ac:dyDescent="0.35">
      <c r="A928" t="s">
        <v>389</v>
      </c>
      <c r="B928" t="s">
        <v>30</v>
      </c>
      <c r="C928" t="s">
        <v>19</v>
      </c>
      <c r="D928" t="s">
        <v>524</v>
      </c>
      <c r="E928" t="s">
        <v>12</v>
      </c>
      <c r="F928" t="s">
        <v>34</v>
      </c>
      <c r="G928" s="6" t="s">
        <v>39</v>
      </c>
      <c r="H928" t="s">
        <v>533</v>
      </c>
      <c r="I928" t="s">
        <v>1765</v>
      </c>
      <c r="J928" s="6"/>
      <c r="K928" t="s">
        <v>328</v>
      </c>
      <c r="L928" t="s">
        <v>538</v>
      </c>
      <c r="M928" s="6" t="s">
        <v>664</v>
      </c>
      <c r="N928" s="6">
        <v>1</v>
      </c>
      <c r="O928" s="6">
        <v>0</v>
      </c>
      <c r="P928" s="6">
        <v>0</v>
      </c>
      <c r="Q928" s="6">
        <v>0</v>
      </c>
      <c r="R928" s="6">
        <v>1</v>
      </c>
      <c r="S928" s="6">
        <f t="shared" si="33"/>
        <v>2</v>
      </c>
      <c r="V928" t="s">
        <v>972</v>
      </c>
      <c r="W928">
        <v>0</v>
      </c>
      <c r="X928" s="6">
        <f t="shared" si="34"/>
        <v>927</v>
      </c>
      <c r="Y928">
        <v>927</v>
      </c>
    </row>
    <row r="929" spans="1:25" x14ac:dyDescent="0.35">
      <c r="A929" t="s">
        <v>389</v>
      </c>
      <c r="B929" t="s">
        <v>30</v>
      </c>
      <c r="C929" t="s">
        <v>19</v>
      </c>
      <c r="D929" t="s">
        <v>524</v>
      </c>
      <c r="E929" t="s">
        <v>12</v>
      </c>
      <c r="F929" t="s">
        <v>34</v>
      </c>
      <c r="G929" s="6" t="s">
        <v>39</v>
      </c>
      <c r="H929" t="s">
        <v>534</v>
      </c>
      <c r="I929" t="s">
        <v>374</v>
      </c>
      <c r="J929" s="6"/>
      <c r="K929" t="s">
        <v>374</v>
      </c>
      <c r="L929" t="s">
        <v>538</v>
      </c>
      <c r="M929" t="s">
        <v>17</v>
      </c>
      <c r="N929">
        <v>1</v>
      </c>
      <c r="O929">
        <v>0</v>
      </c>
      <c r="P929">
        <v>0</v>
      </c>
      <c r="Q929">
        <v>0</v>
      </c>
      <c r="R929" s="6">
        <v>1</v>
      </c>
      <c r="S929" s="6">
        <f t="shared" si="33"/>
        <v>2</v>
      </c>
      <c r="V929" t="s">
        <v>961</v>
      </c>
      <c r="W929">
        <v>0</v>
      </c>
      <c r="X929" s="6">
        <f t="shared" si="34"/>
        <v>928</v>
      </c>
      <c r="Y929">
        <v>928</v>
      </c>
    </row>
    <row r="930" spans="1:25" s="6" customFormat="1" x14ac:dyDescent="0.35">
      <c r="A930" s="6" t="s">
        <v>389</v>
      </c>
      <c r="B930" s="6" t="s">
        <v>30</v>
      </c>
      <c r="C930" s="6" t="s">
        <v>19</v>
      </c>
      <c r="D930" s="6" t="s">
        <v>524</v>
      </c>
      <c r="E930" s="6" t="s">
        <v>12</v>
      </c>
      <c r="F930" s="6" t="s">
        <v>34</v>
      </c>
      <c r="G930" s="6" t="s">
        <v>39</v>
      </c>
      <c r="H930" s="6" t="s">
        <v>535</v>
      </c>
      <c r="I930" s="6" t="s">
        <v>1762</v>
      </c>
      <c r="K930" s="6" t="s">
        <v>155</v>
      </c>
      <c r="L930" s="6" t="s">
        <v>538</v>
      </c>
      <c r="M930" s="6" t="s">
        <v>17</v>
      </c>
      <c r="N930" s="6">
        <v>1</v>
      </c>
      <c r="O930" s="6">
        <v>0</v>
      </c>
      <c r="P930" s="6">
        <v>0</v>
      </c>
      <c r="Q930" s="6">
        <v>0</v>
      </c>
      <c r="R930" s="6">
        <v>1</v>
      </c>
      <c r="S930" s="6">
        <f t="shared" si="33"/>
        <v>2</v>
      </c>
      <c r="V930" s="6" t="s">
        <v>973</v>
      </c>
      <c r="W930" s="6">
        <v>0</v>
      </c>
      <c r="X930" s="6">
        <f t="shared" si="34"/>
        <v>929</v>
      </c>
      <c r="Y930" s="6">
        <v>929</v>
      </c>
    </row>
    <row r="931" spans="1:25" s="6" customFormat="1" x14ac:dyDescent="0.35">
      <c r="A931" s="6" t="s">
        <v>389</v>
      </c>
      <c r="B931" s="6" t="s">
        <v>30</v>
      </c>
      <c r="C931" s="6" t="s">
        <v>19</v>
      </c>
      <c r="D931" s="6" t="s">
        <v>524</v>
      </c>
      <c r="E931" s="6" t="s">
        <v>12</v>
      </c>
      <c r="F931" s="6" t="s">
        <v>34</v>
      </c>
      <c r="G931" s="6" t="s">
        <v>39</v>
      </c>
      <c r="H931" s="6" t="s">
        <v>535</v>
      </c>
      <c r="I931" s="6" t="s">
        <v>727</v>
      </c>
      <c r="K931" s="6" t="s">
        <v>155</v>
      </c>
      <c r="L931" s="6" t="s">
        <v>538</v>
      </c>
      <c r="M931" s="6" t="s">
        <v>17</v>
      </c>
      <c r="N931" s="6">
        <v>1</v>
      </c>
      <c r="O931" s="6">
        <v>0</v>
      </c>
      <c r="P931" s="6">
        <v>0</v>
      </c>
      <c r="Q931" s="6">
        <v>0</v>
      </c>
      <c r="R931" s="6">
        <v>1</v>
      </c>
      <c r="S931" s="6">
        <f t="shared" si="33"/>
        <v>2</v>
      </c>
      <c r="V931" s="6" t="s">
        <v>973</v>
      </c>
      <c r="W931" s="6">
        <v>0</v>
      </c>
      <c r="X931" s="6">
        <f t="shared" si="34"/>
        <v>930</v>
      </c>
      <c r="Y931" s="6">
        <v>930</v>
      </c>
    </row>
    <row r="932" spans="1:25" s="6" customFormat="1" x14ac:dyDescent="0.35">
      <c r="A932" s="6" t="s">
        <v>389</v>
      </c>
      <c r="B932" s="6" t="s">
        <v>30</v>
      </c>
      <c r="C932" s="6" t="s">
        <v>19</v>
      </c>
      <c r="D932" s="6" t="s">
        <v>524</v>
      </c>
      <c r="E932" s="6" t="s">
        <v>12</v>
      </c>
      <c r="F932" s="6" t="s">
        <v>34</v>
      </c>
      <c r="G932" s="6" t="s">
        <v>39</v>
      </c>
      <c r="H932" s="6" t="s">
        <v>535</v>
      </c>
      <c r="I932" s="6" t="s">
        <v>2203</v>
      </c>
      <c r="K932" s="6" t="s">
        <v>155</v>
      </c>
      <c r="L932" s="6" t="s">
        <v>538</v>
      </c>
      <c r="M932" s="6" t="s">
        <v>17</v>
      </c>
      <c r="N932" s="6">
        <v>1</v>
      </c>
      <c r="O932" s="6">
        <v>0</v>
      </c>
      <c r="P932" s="6">
        <v>0</v>
      </c>
      <c r="Q932" s="6">
        <v>0</v>
      </c>
      <c r="R932" s="6">
        <v>1</v>
      </c>
      <c r="S932" s="6">
        <f t="shared" si="33"/>
        <v>2</v>
      </c>
      <c r="V932" s="6" t="s">
        <v>973</v>
      </c>
      <c r="W932" s="6">
        <v>0</v>
      </c>
      <c r="X932" s="6">
        <f t="shared" si="34"/>
        <v>931</v>
      </c>
      <c r="Y932" s="6">
        <v>931</v>
      </c>
    </row>
    <row r="933" spans="1:25" ht="29" x14ac:dyDescent="0.35">
      <c r="A933" t="s">
        <v>389</v>
      </c>
      <c r="B933" t="s">
        <v>30</v>
      </c>
      <c r="C933" t="s">
        <v>19</v>
      </c>
      <c r="D933" s="6" t="s">
        <v>524</v>
      </c>
      <c r="E933" t="s">
        <v>12</v>
      </c>
      <c r="F933" t="s">
        <v>34</v>
      </c>
      <c r="G933" s="6" t="s">
        <v>39</v>
      </c>
      <c r="H933" s="6" t="s">
        <v>535</v>
      </c>
      <c r="I933" s="6" t="s">
        <v>2132</v>
      </c>
      <c r="K933" t="s">
        <v>155</v>
      </c>
      <c r="L933" s="6" t="s">
        <v>538</v>
      </c>
      <c r="M933" s="6" t="s">
        <v>17</v>
      </c>
      <c r="N933">
        <v>1</v>
      </c>
      <c r="O933">
        <v>0</v>
      </c>
      <c r="P933">
        <v>0</v>
      </c>
      <c r="Q933">
        <v>0</v>
      </c>
      <c r="R933" s="6">
        <v>1</v>
      </c>
      <c r="S933" s="6">
        <f t="shared" si="33"/>
        <v>2</v>
      </c>
      <c r="V933" t="s">
        <v>973</v>
      </c>
      <c r="W933">
        <v>0</v>
      </c>
      <c r="X933" s="6">
        <f t="shared" si="34"/>
        <v>932</v>
      </c>
      <c r="Y933">
        <v>932</v>
      </c>
    </row>
    <row r="934" spans="1:25" x14ac:dyDescent="0.35">
      <c r="A934" t="s">
        <v>389</v>
      </c>
      <c r="B934" t="s">
        <v>30</v>
      </c>
      <c r="C934" t="s">
        <v>19</v>
      </c>
      <c r="D934" s="6" t="s">
        <v>524</v>
      </c>
      <c r="E934" t="s">
        <v>12</v>
      </c>
      <c r="F934" t="s">
        <v>34</v>
      </c>
      <c r="G934" s="6" t="s">
        <v>39</v>
      </c>
      <c r="H934" s="6" t="s">
        <v>536</v>
      </c>
      <c r="I934" s="6" t="s">
        <v>65</v>
      </c>
      <c r="J934" s="6" t="s">
        <v>450</v>
      </c>
      <c r="K934" t="s">
        <v>65</v>
      </c>
      <c r="L934" s="6" t="s">
        <v>538</v>
      </c>
      <c r="M934" s="6" t="s">
        <v>17</v>
      </c>
      <c r="N934">
        <v>1</v>
      </c>
      <c r="O934">
        <v>0</v>
      </c>
      <c r="P934">
        <v>0</v>
      </c>
      <c r="Q934">
        <v>0</v>
      </c>
      <c r="R934" s="6">
        <v>1</v>
      </c>
      <c r="S934" s="6">
        <f t="shared" si="33"/>
        <v>2</v>
      </c>
      <c r="V934" t="s">
        <v>961</v>
      </c>
      <c r="W934">
        <v>0</v>
      </c>
      <c r="X934" s="6">
        <f t="shared" si="34"/>
        <v>933</v>
      </c>
      <c r="Y934">
        <v>933</v>
      </c>
    </row>
    <row r="935" spans="1:25" x14ac:dyDescent="0.35">
      <c r="A935" t="s">
        <v>389</v>
      </c>
      <c r="B935" t="s">
        <v>30</v>
      </c>
      <c r="C935" t="s">
        <v>19</v>
      </c>
      <c r="D935" t="s">
        <v>524</v>
      </c>
      <c r="E935" t="s">
        <v>12</v>
      </c>
      <c r="F935" t="s">
        <v>34</v>
      </c>
      <c r="G935" s="6" t="s">
        <v>39</v>
      </c>
      <c r="H935" t="s">
        <v>537</v>
      </c>
      <c r="I935" t="s">
        <v>725</v>
      </c>
      <c r="J935" s="6"/>
      <c r="K935" t="s">
        <v>538</v>
      </c>
      <c r="L935" t="s">
        <v>1472</v>
      </c>
      <c r="M935" s="6" t="s">
        <v>17</v>
      </c>
      <c r="N935">
        <v>1</v>
      </c>
      <c r="O935">
        <v>0</v>
      </c>
      <c r="P935">
        <v>0</v>
      </c>
      <c r="Q935">
        <v>0</v>
      </c>
      <c r="R935" s="6">
        <v>1</v>
      </c>
      <c r="S935" s="6">
        <f t="shared" si="33"/>
        <v>2</v>
      </c>
      <c r="V935" t="s">
        <v>974</v>
      </c>
      <c r="W935">
        <v>0</v>
      </c>
      <c r="X935" s="6">
        <f t="shared" si="34"/>
        <v>934</v>
      </c>
      <c r="Y935">
        <v>934</v>
      </c>
    </row>
    <row r="936" spans="1:25" x14ac:dyDescent="0.35">
      <c r="A936" t="s">
        <v>389</v>
      </c>
      <c r="B936" t="s">
        <v>30</v>
      </c>
      <c r="C936" t="s">
        <v>19</v>
      </c>
      <c r="D936" s="6" t="s">
        <v>524</v>
      </c>
      <c r="E936" t="s">
        <v>12</v>
      </c>
      <c r="F936" t="s">
        <v>34</v>
      </c>
      <c r="G936" s="6" t="s">
        <v>39</v>
      </c>
      <c r="H936" s="6" t="s">
        <v>539</v>
      </c>
      <c r="I936" s="6" t="s">
        <v>106</v>
      </c>
      <c r="J936" s="6" t="s">
        <v>106</v>
      </c>
      <c r="K936" t="s">
        <v>106</v>
      </c>
      <c r="L936" s="6" t="s">
        <v>19</v>
      </c>
      <c r="M936" s="6" t="s">
        <v>17</v>
      </c>
      <c r="N936">
        <v>1</v>
      </c>
      <c r="O936">
        <v>0</v>
      </c>
      <c r="P936">
        <v>0</v>
      </c>
      <c r="Q936">
        <v>0</v>
      </c>
      <c r="R936" s="6">
        <v>1</v>
      </c>
      <c r="S936" s="6">
        <f t="shared" si="33"/>
        <v>2</v>
      </c>
      <c r="V936" t="s">
        <v>965</v>
      </c>
      <c r="W936">
        <v>0</v>
      </c>
      <c r="X936" s="6">
        <f t="shared" si="34"/>
        <v>935</v>
      </c>
      <c r="Y936">
        <v>935</v>
      </c>
    </row>
    <row r="937" spans="1:25" x14ac:dyDescent="0.35">
      <c r="A937" t="s">
        <v>389</v>
      </c>
      <c r="B937" t="s">
        <v>30</v>
      </c>
      <c r="C937" t="s">
        <v>19</v>
      </c>
      <c r="D937" s="6" t="s">
        <v>524</v>
      </c>
      <c r="E937" t="s">
        <v>12</v>
      </c>
      <c r="F937" t="s">
        <v>34</v>
      </c>
      <c r="G937" s="6" t="s">
        <v>39</v>
      </c>
      <c r="H937" s="6" t="s">
        <v>540</v>
      </c>
      <c r="I937" s="6" t="s">
        <v>591</v>
      </c>
      <c r="J937" s="6"/>
      <c r="K937" t="s">
        <v>261</v>
      </c>
      <c r="L937" s="6" t="s">
        <v>19</v>
      </c>
      <c r="M937" s="6" t="s">
        <v>17</v>
      </c>
      <c r="N937">
        <v>1</v>
      </c>
      <c r="O937">
        <v>0</v>
      </c>
      <c r="P937">
        <v>0</v>
      </c>
      <c r="Q937">
        <v>1</v>
      </c>
      <c r="R937" s="6">
        <v>1</v>
      </c>
      <c r="S937" s="6">
        <f t="shared" si="33"/>
        <v>3</v>
      </c>
      <c r="V937" t="s">
        <v>985</v>
      </c>
      <c r="W937">
        <v>0</v>
      </c>
      <c r="X937" s="6">
        <f t="shared" si="34"/>
        <v>936</v>
      </c>
      <c r="Y937">
        <v>936</v>
      </c>
    </row>
    <row r="938" spans="1:25" s="6" customFormat="1" x14ac:dyDescent="0.35">
      <c r="A938" s="6" t="s">
        <v>389</v>
      </c>
      <c r="B938" s="6" t="s">
        <v>30</v>
      </c>
      <c r="C938" s="6" t="s">
        <v>19</v>
      </c>
      <c r="D938" s="6" t="s">
        <v>524</v>
      </c>
      <c r="E938" s="6" t="s">
        <v>12</v>
      </c>
      <c r="F938" s="6" t="s">
        <v>34</v>
      </c>
      <c r="G938" s="6" t="s">
        <v>39</v>
      </c>
      <c r="H938" s="6" t="s">
        <v>1021</v>
      </c>
      <c r="I938" s="6" t="s">
        <v>155</v>
      </c>
      <c r="J938" s="6" t="s">
        <v>155</v>
      </c>
      <c r="K938" s="6" t="s">
        <v>541</v>
      </c>
      <c r="L938" s="6" t="s">
        <v>19</v>
      </c>
      <c r="M938" s="6" t="s">
        <v>17</v>
      </c>
      <c r="N938" s="6">
        <v>1</v>
      </c>
      <c r="O938" s="6">
        <v>0</v>
      </c>
      <c r="P938" s="6">
        <v>0</v>
      </c>
      <c r="Q938" s="6">
        <v>0</v>
      </c>
      <c r="R938" s="6">
        <v>1</v>
      </c>
      <c r="S938" s="6">
        <f t="shared" si="33"/>
        <v>2</v>
      </c>
      <c r="V938" s="6" t="s">
        <v>1022</v>
      </c>
      <c r="W938" s="6">
        <v>0</v>
      </c>
      <c r="X938" s="6">
        <f t="shared" si="34"/>
        <v>937</v>
      </c>
      <c r="Y938" s="6">
        <v>937</v>
      </c>
    </row>
    <row r="939" spans="1:25" ht="29" x14ac:dyDescent="0.35">
      <c r="A939" t="s">
        <v>389</v>
      </c>
      <c r="B939" t="s">
        <v>30</v>
      </c>
      <c r="C939" t="s">
        <v>19</v>
      </c>
      <c r="D939" t="s">
        <v>524</v>
      </c>
      <c r="E939" t="s">
        <v>12</v>
      </c>
      <c r="F939" t="s">
        <v>34</v>
      </c>
      <c r="G939" s="6" t="s">
        <v>39</v>
      </c>
      <c r="H939" s="6" t="s">
        <v>1021</v>
      </c>
      <c r="I939" s="6" t="s">
        <v>2127</v>
      </c>
      <c r="J939" s="6"/>
      <c r="K939" t="s">
        <v>541</v>
      </c>
      <c r="L939" s="6" t="s">
        <v>19</v>
      </c>
      <c r="M939" t="s">
        <v>17</v>
      </c>
      <c r="N939">
        <v>1</v>
      </c>
      <c r="O939">
        <v>0</v>
      </c>
      <c r="P939">
        <v>0</v>
      </c>
      <c r="Q939">
        <v>0</v>
      </c>
      <c r="R939" s="6">
        <v>1</v>
      </c>
      <c r="S939" s="6">
        <f t="shared" si="33"/>
        <v>2</v>
      </c>
      <c r="V939" t="s">
        <v>1022</v>
      </c>
      <c r="W939">
        <v>0</v>
      </c>
      <c r="X939" s="6">
        <f t="shared" si="34"/>
        <v>938</v>
      </c>
      <c r="Y939">
        <v>938</v>
      </c>
    </row>
    <row r="940" spans="1:25" ht="72.5" x14ac:dyDescent="0.35">
      <c r="A940" t="s">
        <v>389</v>
      </c>
      <c r="B940" t="s">
        <v>30</v>
      </c>
      <c r="C940" t="s">
        <v>19</v>
      </c>
      <c r="D940" t="s">
        <v>524</v>
      </c>
      <c r="E940" t="s">
        <v>12</v>
      </c>
      <c r="F940" t="s">
        <v>34</v>
      </c>
      <c r="G940" s="6" t="s">
        <v>39</v>
      </c>
      <c r="H940" s="6" t="s">
        <v>1023</v>
      </c>
      <c r="I940" s="6" t="s">
        <v>146</v>
      </c>
      <c r="J940" s="2" t="s">
        <v>590</v>
      </c>
      <c r="K940" t="s">
        <v>146</v>
      </c>
      <c r="L940" s="6" t="s">
        <v>19</v>
      </c>
      <c r="M940" t="s">
        <v>17</v>
      </c>
      <c r="N940">
        <v>1</v>
      </c>
      <c r="O940">
        <v>0</v>
      </c>
      <c r="P940">
        <v>0</v>
      </c>
      <c r="Q940">
        <v>0</v>
      </c>
      <c r="R940" s="6">
        <v>1</v>
      </c>
      <c r="S940" s="6">
        <f t="shared" si="33"/>
        <v>2</v>
      </c>
      <c r="V940" t="s">
        <v>146</v>
      </c>
      <c r="W940">
        <v>0</v>
      </c>
      <c r="X940" s="6">
        <f t="shared" si="34"/>
        <v>939</v>
      </c>
      <c r="Y940">
        <v>939</v>
      </c>
    </row>
    <row r="941" spans="1:25" x14ac:dyDescent="0.35">
      <c r="A941" t="s">
        <v>389</v>
      </c>
      <c r="B941" t="s">
        <v>30</v>
      </c>
      <c r="C941" t="s">
        <v>19</v>
      </c>
      <c r="D941" t="s">
        <v>524</v>
      </c>
      <c r="E941" t="s">
        <v>12</v>
      </c>
      <c r="F941" t="s">
        <v>34</v>
      </c>
      <c r="G941" s="6" t="s">
        <v>39</v>
      </c>
      <c r="H941" s="6" t="s">
        <v>1024</v>
      </c>
      <c r="I941" s="6" t="s">
        <v>2128</v>
      </c>
      <c r="J941" s="6"/>
      <c r="K941" t="s">
        <v>155</v>
      </c>
      <c r="L941" s="6" t="s">
        <v>19</v>
      </c>
      <c r="M941" t="s">
        <v>17</v>
      </c>
      <c r="N941">
        <v>1</v>
      </c>
      <c r="O941">
        <v>0</v>
      </c>
      <c r="P941">
        <v>0</v>
      </c>
      <c r="Q941">
        <v>0</v>
      </c>
      <c r="R941" s="6">
        <v>1</v>
      </c>
      <c r="S941" s="6">
        <f t="shared" si="33"/>
        <v>2</v>
      </c>
      <c r="V941" t="s">
        <v>973</v>
      </c>
      <c r="W941">
        <v>0</v>
      </c>
      <c r="X941" s="6">
        <f t="shared" si="34"/>
        <v>940</v>
      </c>
      <c r="Y941">
        <v>940</v>
      </c>
    </row>
    <row r="942" spans="1:25" x14ac:dyDescent="0.35">
      <c r="A942" t="s">
        <v>389</v>
      </c>
      <c r="B942" t="s">
        <v>30</v>
      </c>
      <c r="C942" t="s">
        <v>19</v>
      </c>
      <c r="D942" t="s">
        <v>524</v>
      </c>
      <c r="E942" t="s">
        <v>12</v>
      </c>
      <c r="F942" t="s">
        <v>34</v>
      </c>
      <c r="G942" s="6" t="s">
        <v>39</v>
      </c>
      <c r="H942" t="s">
        <v>1025</v>
      </c>
      <c r="I942" s="6" t="s">
        <v>450</v>
      </c>
      <c r="J942" s="6" t="s">
        <v>450</v>
      </c>
      <c r="K942" t="s">
        <v>1019</v>
      </c>
      <c r="L942" t="s">
        <v>19</v>
      </c>
      <c r="M942" t="s">
        <v>17</v>
      </c>
      <c r="N942">
        <v>1</v>
      </c>
      <c r="O942">
        <v>0</v>
      </c>
      <c r="P942">
        <v>0</v>
      </c>
      <c r="Q942">
        <v>0</v>
      </c>
      <c r="R942" s="6">
        <v>1</v>
      </c>
      <c r="S942" s="6">
        <f t="shared" ref="S942:S1005" si="35">SUM(N942:R942)</f>
        <v>2</v>
      </c>
      <c r="V942" t="s">
        <v>973</v>
      </c>
      <c r="W942">
        <v>0</v>
      </c>
      <c r="X942" s="6">
        <f t="shared" si="34"/>
        <v>941</v>
      </c>
      <c r="Y942">
        <v>941</v>
      </c>
    </row>
    <row r="943" spans="1:25" x14ac:dyDescent="0.35">
      <c r="A943" t="s">
        <v>389</v>
      </c>
      <c r="B943" t="s">
        <v>30</v>
      </c>
      <c r="C943" t="s">
        <v>19</v>
      </c>
      <c r="D943" t="s">
        <v>524</v>
      </c>
      <c r="E943" t="s">
        <v>12</v>
      </c>
      <c r="F943" t="s">
        <v>34</v>
      </c>
      <c r="G943" s="6" t="s">
        <v>39</v>
      </c>
      <c r="H943" t="s">
        <v>1026</v>
      </c>
      <c r="I943" t="s">
        <v>2129</v>
      </c>
      <c r="J943" s="6"/>
      <c r="K943" t="s">
        <v>1020</v>
      </c>
      <c r="L943" t="s">
        <v>19</v>
      </c>
      <c r="M943" t="s">
        <v>17</v>
      </c>
      <c r="N943">
        <v>1</v>
      </c>
      <c r="O943">
        <v>0</v>
      </c>
      <c r="P943">
        <v>0</v>
      </c>
      <c r="Q943">
        <v>0</v>
      </c>
      <c r="R943" s="6">
        <v>1</v>
      </c>
      <c r="S943" s="6">
        <f t="shared" si="35"/>
        <v>2</v>
      </c>
      <c r="V943" t="s">
        <v>973</v>
      </c>
      <c r="W943">
        <v>0</v>
      </c>
      <c r="X943" s="6">
        <f t="shared" si="34"/>
        <v>942</v>
      </c>
      <c r="Y943">
        <v>942</v>
      </c>
    </row>
    <row r="944" spans="1:25" x14ac:dyDescent="0.35">
      <c r="A944" t="s">
        <v>389</v>
      </c>
      <c r="B944" t="s">
        <v>30</v>
      </c>
      <c r="C944" t="s">
        <v>19</v>
      </c>
      <c r="D944" t="s">
        <v>542</v>
      </c>
      <c r="E944" t="s">
        <v>12</v>
      </c>
      <c r="F944" t="s">
        <v>34</v>
      </c>
      <c r="G944" s="6" t="s">
        <v>14</v>
      </c>
      <c r="H944" t="s">
        <v>543</v>
      </c>
      <c r="I944" t="s">
        <v>71</v>
      </c>
      <c r="J944" s="6" t="s">
        <v>71</v>
      </c>
      <c r="K944" t="s">
        <v>71</v>
      </c>
      <c r="L944" t="s">
        <v>19</v>
      </c>
      <c r="M944" t="s">
        <v>42</v>
      </c>
      <c r="N944">
        <v>0</v>
      </c>
      <c r="O944" s="6">
        <v>0</v>
      </c>
      <c r="P944">
        <v>1</v>
      </c>
      <c r="Q944">
        <v>0</v>
      </c>
      <c r="R944" s="6">
        <v>1</v>
      </c>
      <c r="S944" s="6">
        <f t="shared" si="35"/>
        <v>2</v>
      </c>
      <c r="V944" t="s">
        <v>71</v>
      </c>
      <c r="W944">
        <v>0</v>
      </c>
      <c r="X944" s="6">
        <f t="shared" si="34"/>
        <v>943</v>
      </c>
      <c r="Y944">
        <v>943</v>
      </c>
    </row>
    <row r="945" spans="1:25" x14ac:dyDescent="0.35">
      <c r="A945" t="s">
        <v>389</v>
      </c>
      <c r="B945" t="s">
        <v>30</v>
      </c>
      <c r="C945" t="s">
        <v>19</v>
      </c>
      <c r="D945" s="6" t="s">
        <v>542</v>
      </c>
      <c r="E945" t="s">
        <v>12</v>
      </c>
      <c r="F945" t="s">
        <v>34</v>
      </c>
      <c r="G945" s="6" t="s">
        <v>14</v>
      </c>
      <c r="H945" t="s">
        <v>543</v>
      </c>
      <c r="I945" s="6" t="s">
        <v>178</v>
      </c>
      <c r="J945" s="6"/>
      <c r="K945" t="s">
        <v>43</v>
      </c>
      <c r="L945" t="s">
        <v>19</v>
      </c>
      <c r="M945" t="s">
        <v>42</v>
      </c>
      <c r="N945">
        <v>0</v>
      </c>
      <c r="O945">
        <v>0</v>
      </c>
      <c r="P945">
        <v>1</v>
      </c>
      <c r="Q945">
        <v>0</v>
      </c>
      <c r="R945" s="6">
        <v>1</v>
      </c>
      <c r="S945" s="6">
        <f t="shared" si="35"/>
        <v>2</v>
      </c>
      <c r="V945" t="s">
        <v>178</v>
      </c>
      <c r="W945">
        <v>0</v>
      </c>
      <c r="X945" s="6">
        <f t="shared" si="34"/>
        <v>944</v>
      </c>
      <c r="Y945">
        <v>944</v>
      </c>
    </row>
    <row r="946" spans="1:25" x14ac:dyDescent="0.35">
      <c r="A946" t="s">
        <v>389</v>
      </c>
      <c r="B946" t="s">
        <v>30</v>
      </c>
      <c r="C946" t="s">
        <v>19</v>
      </c>
      <c r="D946" s="6" t="s">
        <v>542</v>
      </c>
      <c r="E946" t="s">
        <v>12</v>
      </c>
      <c r="F946" t="s">
        <v>34</v>
      </c>
      <c r="G946" s="6" t="s">
        <v>14</v>
      </c>
      <c r="H946" t="s">
        <v>543</v>
      </c>
      <c r="I946" t="s">
        <v>1046</v>
      </c>
      <c r="K946" t="s">
        <v>60</v>
      </c>
      <c r="L946" t="s">
        <v>19</v>
      </c>
      <c r="M946" t="s">
        <v>42</v>
      </c>
      <c r="N946">
        <v>0</v>
      </c>
      <c r="O946">
        <v>0</v>
      </c>
      <c r="P946">
        <v>1</v>
      </c>
      <c r="Q946" s="6">
        <v>1</v>
      </c>
      <c r="R946" s="6">
        <v>1</v>
      </c>
      <c r="S946" s="6">
        <f t="shared" si="35"/>
        <v>3</v>
      </c>
      <c r="V946" t="s">
        <v>592</v>
      </c>
      <c r="W946">
        <v>0</v>
      </c>
      <c r="X946" s="6">
        <f t="shared" si="34"/>
        <v>945</v>
      </c>
      <c r="Y946">
        <v>945</v>
      </c>
    </row>
    <row r="947" spans="1:25" s="6" customFormat="1" x14ac:dyDescent="0.35">
      <c r="A947" s="6" t="s">
        <v>389</v>
      </c>
      <c r="B947" s="6" t="s">
        <v>30</v>
      </c>
      <c r="C947" s="6" t="s">
        <v>19</v>
      </c>
      <c r="D947" s="6" t="s">
        <v>542</v>
      </c>
      <c r="E947" s="6" t="s">
        <v>12</v>
      </c>
      <c r="F947" s="6" t="s">
        <v>34</v>
      </c>
      <c r="G947" s="6" t="s">
        <v>14</v>
      </c>
      <c r="H947" s="6" t="s">
        <v>543</v>
      </c>
      <c r="I947" s="6" t="s">
        <v>1011</v>
      </c>
      <c r="J947" s="2" t="s">
        <v>761</v>
      </c>
      <c r="K947" s="6" t="s">
        <v>160</v>
      </c>
      <c r="L947" s="6" t="s">
        <v>19</v>
      </c>
      <c r="M947" s="6" t="s">
        <v>17</v>
      </c>
      <c r="N947" s="6">
        <v>0</v>
      </c>
      <c r="O947" s="6">
        <v>0</v>
      </c>
      <c r="P947" s="6">
        <v>1</v>
      </c>
      <c r="Q947" s="6">
        <v>0</v>
      </c>
      <c r="R947" s="6">
        <v>1</v>
      </c>
      <c r="S947" s="6">
        <f t="shared" si="35"/>
        <v>2</v>
      </c>
      <c r="V947" s="6" t="s">
        <v>160</v>
      </c>
      <c r="W947" s="6">
        <v>0</v>
      </c>
      <c r="X947" s="6">
        <f t="shared" si="34"/>
        <v>946</v>
      </c>
      <c r="Y947" s="6">
        <v>946</v>
      </c>
    </row>
    <row r="948" spans="1:25" x14ac:dyDescent="0.35">
      <c r="A948" t="s">
        <v>389</v>
      </c>
      <c r="B948" t="s">
        <v>30</v>
      </c>
      <c r="C948" t="s">
        <v>19</v>
      </c>
      <c r="D948" t="s">
        <v>542</v>
      </c>
      <c r="E948" t="s">
        <v>12</v>
      </c>
      <c r="F948" t="s">
        <v>34</v>
      </c>
      <c r="G948" s="6" t="s">
        <v>14</v>
      </c>
      <c r="H948" t="s">
        <v>543</v>
      </c>
      <c r="I948" s="6" t="s">
        <v>667</v>
      </c>
      <c r="J948" s="6" t="s">
        <v>664</v>
      </c>
      <c r="K948" t="s">
        <v>160</v>
      </c>
      <c r="L948" t="s">
        <v>19</v>
      </c>
      <c r="M948" s="6" t="s">
        <v>664</v>
      </c>
      <c r="N948">
        <v>0</v>
      </c>
      <c r="O948">
        <v>0</v>
      </c>
      <c r="P948">
        <v>1</v>
      </c>
      <c r="Q948">
        <v>0</v>
      </c>
      <c r="R948" s="6">
        <v>1</v>
      </c>
      <c r="S948" s="6">
        <f t="shared" si="35"/>
        <v>2</v>
      </c>
      <c r="V948" t="s">
        <v>160</v>
      </c>
      <c r="W948">
        <v>0</v>
      </c>
      <c r="X948" s="6">
        <f t="shared" si="34"/>
        <v>947</v>
      </c>
      <c r="Y948">
        <v>947</v>
      </c>
    </row>
    <row r="949" spans="1:25" x14ac:dyDescent="0.35">
      <c r="A949" t="s">
        <v>389</v>
      </c>
      <c r="B949" t="s">
        <v>30</v>
      </c>
      <c r="C949" t="s">
        <v>19</v>
      </c>
      <c r="D949" t="s">
        <v>542</v>
      </c>
      <c r="E949" t="s">
        <v>12</v>
      </c>
      <c r="F949" t="s">
        <v>34</v>
      </c>
      <c r="G949" s="6" t="s">
        <v>14</v>
      </c>
      <c r="H949" t="s">
        <v>543</v>
      </c>
      <c r="I949" s="6" t="s">
        <v>2582</v>
      </c>
      <c r="J949" s="6" t="s">
        <v>752</v>
      </c>
      <c r="K949" t="s">
        <v>544</v>
      </c>
      <c r="L949" t="s">
        <v>19</v>
      </c>
      <c r="M949" s="6" t="s">
        <v>42</v>
      </c>
      <c r="N949" s="6">
        <v>0</v>
      </c>
      <c r="O949" s="6">
        <v>1</v>
      </c>
      <c r="P949" s="6">
        <v>1</v>
      </c>
      <c r="Q949" s="6">
        <v>0</v>
      </c>
      <c r="R949" s="6">
        <v>1</v>
      </c>
      <c r="S949" s="6">
        <f t="shared" si="35"/>
        <v>3</v>
      </c>
      <c r="V949" t="s">
        <v>979</v>
      </c>
      <c r="W949">
        <v>0</v>
      </c>
      <c r="X949" s="6">
        <f t="shared" si="34"/>
        <v>948</v>
      </c>
      <c r="Y949">
        <v>948</v>
      </c>
    </row>
    <row r="950" spans="1:25" x14ac:dyDescent="0.35">
      <c r="A950" t="s">
        <v>389</v>
      </c>
      <c r="B950" t="s">
        <v>30</v>
      </c>
      <c r="C950" t="s">
        <v>19</v>
      </c>
      <c r="D950" t="s">
        <v>542</v>
      </c>
      <c r="E950" t="s">
        <v>12</v>
      </c>
      <c r="F950" t="s">
        <v>34</v>
      </c>
      <c r="G950" s="6" t="s">
        <v>14</v>
      </c>
      <c r="H950" t="s">
        <v>545</v>
      </c>
      <c r="I950" t="s">
        <v>727</v>
      </c>
      <c r="J950" s="6"/>
      <c r="K950" t="s">
        <v>546</v>
      </c>
      <c r="L950" t="s">
        <v>19</v>
      </c>
      <c r="M950" t="s">
        <v>17</v>
      </c>
      <c r="N950">
        <v>0</v>
      </c>
      <c r="O950">
        <v>0</v>
      </c>
      <c r="P950">
        <v>1</v>
      </c>
      <c r="Q950">
        <v>0</v>
      </c>
      <c r="R950" s="6">
        <v>1</v>
      </c>
      <c r="S950" s="6">
        <f t="shared" si="35"/>
        <v>2</v>
      </c>
      <c r="V950" t="s">
        <v>964</v>
      </c>
      <c r="W950">
        <v>0</v>
      </c>
      <c r="X950" s="6">
        <f t="shared" si="34"/>
        <v>949</v>
      </c>
      <c r="Y950">
        <v>949</v>
      </c>
    </row>
    <row r="951" spans="1:25" x14ac:dyDescent="0.35">
      <c r="A951" t="s">
        <v>389</v>
      </c>
      <c r="B951" t="s">
        <v>30</v>
      </c>
      <c r="C951" t="s">
        <v>19</v>
      </c>
      <c r="D951" t="s">
        <v>542</v>
      </c>
      <c r="E951" t="s">
        <v>12</v>
      </c>
      <c r="F951" t="s">
        <v>34</v>
      </c>
      <c r="G951" s="6" t="s">
        <v>14</v>
      </c>
      <c r="H951" t="s">
        <v>547</v>
      </c>
      <c r="I951" t="s">
        <v>548</v>
      </c>
      <c r="J951" s="6"/>
      <c r="K951" t="s">
        <v>296</v>
      </c>
      <c r="L951" t="s">
        <v>19</v>
      </c>
      <c r="M951" t="s">
        <v>42</v>
      </c>
      <c r="N951">
        <v>0</v>
      </c>
      <c r="O951">
        <v>1</v>
      </c>
      <c r="P951">
        <v>1</v>
      </c>
      <c r="Q951">
        <v>0</v>
      </c>
      <c r="R951" s="6">
        <v>1</v>
      </c>
      <c r="S951" s="6">
        <f t="shared" si="35"/>
        <v>3</v>
      </c>
      <c r="V951" t="s">
        <v>296</v>
      </c>
      <c r="W951">
        <v>0</v>
      </c>
      <c r="X951" s="6">
        <f t="shared" si="34"/>
        <v>950</v>
      </c>
      <c r="Y951">
        <v>950</v>
      </c>
    </row>
    <row r="952" spans="1:25" ht="29" x14ac:dyDescent="0.35">
      <c r="A952" t="s">
        <v>389</v>
      </c>
      <c r="B952" t="s">
        <v>30</v>
      </c>
      <c r="C952" t="s">
        <v>19</v>
      </c>
      <c r="D952" t="s">
        <v>542</v>
      </c>
      <c r="E952" t="s">
        <v>12</v>
      </c>
      <c r="F952" t="s">
        <v>34</v>
      </c>
      <c r="G952" s="6" t="s">
        <v>14</v>
      </c>
      <c r="H952" t="s">
        <v>547</v>
      </c>
      <c r="I952" t="s">
        <v>549</v>
      </c>
      <c r="J952" s="6" t="s">
        <v>2514</v>
      </c>
      <c r="K952" t="s">
        <v>549</v>
      </c>
      <c r="L952" t="s">
        <v>19</v>
      </c>
      <c r="M952" s="6" t="s">
        <v>42</v>
      </c>
      <c r="N952">
        <v>0</v>
      </c>
      <c r="O952">
        <v>1</v>
      </c>
      <c r="P952">
        <v>1</v>
      </c>
      <c r="Q952">
        <v>0</v>
      </c>
      <c r="R952" s="6">
        <v>1</v>
      </c>
      <c r="S952" s="6">
        <f t="shared" si="35"/>
        <v>3</v>
      </c>
      <c r="V952" t="s">
        <v>1010</v>
      </c>
      <c r="W952">
        <v>0</v>
      </c>
      <c r="X952" s="6">
        <f t="shared" si="34"/>
        <v>951</v>
      </c>
      <c r="Y952">
        <v>951</v>
      </c>
    </row>
    <row r="953" spans="1:25" ht="29" x14ac:dyDescent="0.35">
      <c r="A953" t="s">
        <v>389</v>
      </c>
      <c r="B953" t="s">
        <v>30</v>
      </c>
      <c r="C953" t="s">
        <v>19</v>
      </c>
      <c r="D953" s="6" t="s">
        <v>542</v>
      </c>
      <c r="E953" t="s">
        <v>12</v>
      </c>
      <c r="F953" t="s">
        <v>34</v>
      </c>
      <c r="G953" s="6" t="s">
        <v>14</v>
      </c>
      <c r="H953" s="6" t="s">
        <v>550</v>
      </c>
      <c r="I953" s="6" t="s">
        <v>1467</v>
      </c>
      <c r="J953" s="6"/>
      <c r="K953" t="s">
        <v>551</v>
      </c>
      <c r="L953" s="6" t="s">
        <v>19</v>
      </c>
      <c r="M953" s="6" t="s">
        <v>42</v>
      </c>
      <c r="N953">
        <v>0</v>
      </c>
      <c r="O953">
        <v>0</v>
      </c>
      <c r="P953">
        <v>1</v>
      </c>
      <c r="Q953">
        <v>0</v>
      </c>
      <c r="R953" s="6">
        <v>1</v>
      </c>
      <c r="S953" s="6">
        <f t="shared" si="35"/>
        <v>2</v>
      </c>
      <c r="V953" t="s">
        <v>958</v>
      </c>
      <c r="W953">
        <v>0</v>
      </c>
      <c r="X953" s="6">
        <f t="shared" si="34"/>
        <v>952</v>
      </c>
      <c r="Y953">
        <v>952</v>
      </c>
    </row>
    <row r="954" spans="1:25" ht="29" x14ac:dyDescent="0.35">
      <c r="A954" t="s">
        <v>389</v>
      </c>
      <c r="B954" t="s">
        <v>30</v>
      </c>
      <c r="C954" t="s">
        <v>19</v>
      </c>
      <c r="D954" s="6" t="s">
        <v>542</v>
      </c>
      <c r="E954" t="s">
        <v>12</v>
      </c>
      <c r="F954" t="s">
        <v>34</v>
      </c>
      <c r="G954" s="6" t="s">
        <v>14</v>
      </c>
      <c r="H954" s="6" t="s">
        <v>552</v>
      </c>
      <c r="I954" s="6" t="s">
        <v>553</v>
      </c>
      <c r="J954" s="6" t="s">
        <v>752</v>
      </c>
      <c r="K954" t="s">
        <v>199</v>
      </c>
      <c r="L954" s="6" t="s">
        <v>19</v>
      </c>
      <c r="M954" s="6" t="s">
        <v>42</v>
      </c>
      <c r="N954">
        <v>0</v>
      </c>
      <c r="O954">
        <v>0</v>
      </c>
      <c r="P954">
        <v>1</v>
      </c>
      <c r="Q954">
        <v>0</v>
      </c>
      <c r="R954" s="6">
        <v>1</v>
      </c>
      <c r="S954" s="6">
        <f t="shared" si="35"/>
        <v>2</v>
      </c>
      <c r="V954" t="s">
        <v>979</v>
      </c>
      <c r="W954">
        <v>0</v>
      </c>
      <c r="X954" s="6">
        <f t="shared" si="34"/>
        <v>953</v>
      </c>
      <c r="Y954">
        <v>953</v>
      </c>
    </row>
    <row r="955" spans="1:25" ht="58" x14ac:dyDescent="0.35">
      <c r="A955" t="s">
        <v>389</v>
      </c>
      <c r="B955" t="s">
        <v>30</v>
      </c>
      <c r="C955" t="s">
        <v>19</v>
      </c>
      <c r="D955" s="6" t="s">
        <v>542</v>
      </c>
      <c r="E955" t="s">
        <v>12</v>
      </c>
      <c r="F955" t="s">
        <v>34</v>
      </c>
      <c r="G955" s="6" t="s">
        <v>14</v>
      </c>
      <c r="H955" s="6" t="s">
        <v>117</v>
      </c>
      <c r="I955" s="6" t="s">
        <v>117</v>
      </c>
      <c r="J955" s="6" t="s">
        <v>752</v>
      </c>
      <c r="K955" t="s">
        <v>117</v>
      </c>
      <c r="L955" s="6" t="s">
        <v>19</v>
      </c>
      <c r="M955" s="6" t="s">
        <v>42</v>
      </c>
      <c r="N955">
        <v>0</v>
      </c>
      <c r="O955">
        <v>0</v>
      </c>
      <c r="P955">
        <v>1</v>
      </c>
      <c r="Q955">
        <v>0</v>
      </c>
      <c r="R955" s="6">
        <v>1</v>
      </c>
      <c r="S955" s="6">
        <f t="shared" si="35"/>
        <v>2</v>
      </c>
      <c r="V955" t="s">
        <v>967</v>
      </c>
      <c r="W955">
        <v>0</v>
      </c>
      <c r="X955" s="6">
        <f t="shared" si="34"/>
        <v>954</v>
      </c>
      <c r="Y955">
        <v>954</v>
      </c>
    </row>
    <row r="956" spans="1:25" ht="130.5" x14ac:dyDescent="0.35">
      <c r="A956" t="s">
        <v>389</v>
      </c>
      <c r="B956" t="s">
        <v>30</v>
      </c>
      <c r="C956" t="s">
        <v>19</v>
      </c>
      <c r="D956" s="6" t="s">
        <v>542</v>
      </c>
      <c r="E956" t="s">
        <v>12</v>
      </c>
      <c r="F956" t="s">
        <v>34</v>
      </c>
      <c r="G956" s="6" t="s">
        <v>14</v>
      </c>
      <c r="H956" s="6" t="s">
        <v>77</v>
      </c>
      <c r="I956" s="6" t="s">
        <v>77</v>
      </c>
      <c r="J956" s="6"/>
      <c r="K956" t="s">
        <v>77</v>
      </c>
      <c r="L956" s="6" t="s">
        <v>19</v>
      </c>
      <c r="M956" s="6" t="s">
        <v>42</v>
      </c>
      <c r="N956">
        <v>0</v>
      </c>
      <c r="O956">
        <v>1</v>
      </c>
      <c r="P956">
        <v>1</v>
      </c>
      <c r="Q956">
        <v>0</v>
      </c>
      <c r="R956" s="6">
        <v>1</v>
      </c>
      <c r="S956" s="6">
        <f t="shared" si="35"/>
        <v>3</v>
      </c>
      <c r="V956" t="s">
        <v>963</v>
      </c>
      <c r="W956">
        <v>0</v>
      </c>
      <c r="X956" s="6">
        <f t="shared" si="34"/>
        <v>955</v>
      </c>
      <c r="Y956">
        <v>955</v>
      </c>
    </row>
    <row r="957" spans="1:25" x14ac:dyDescent="0.35">
      <c r="A957" t="s">
        <v>389</v>
      </c>
      <c r="B957" t="s">
        <v>30</v>
      </c>
      <c r="C957" t="s">
        <v>19</v>
      </c>
      <c r="D957" s="6" t="s">
        <v>542</v>
      </c>
      <c r="E957" t="s">
        <v>12</v>
      </c>
      <c r="F957" t="s">
        <v>34</v>
      </c>
      <c r="G957" s="6" t="s">
        <v>14</v>
      </c>
      <c r="H957" s="6" t="s">
        <v>554</v>
      </c>
      <c r="I957" s="6" t="s">
        <v>416</v>
      </c>
      <c r="J957" s="6" t="s">
        <v>416</v>
      </c>
      <c r="K957" t="s">
        <v>554</v>
      </c>
      <c r="L957" s="6" t="s">
        <v>19</v>
      </c>
      <c r="M957" s="6" t="s">
        <v>42</v>
      </c>
      <c r="N957">
        <v>0</v>
      </c>
      <c r="O957">
        <v>0</v>
      </c>
      <c r="P957">
        <v>1</v>
      </c>
      <c r="Q957" s="6">
        <v>1</v>
      </c>
      <c r="R957" s="6">
        <v>1</v>
      </c>
      <c r="S957" s="6">
        <f t="shared" si="35"/>
        <v>3</v>
      </c>
      <c r="V957" t="s">
        <v>967</v>
      </c>
      <c r="W957">
        <v>0</v>
      </c>
      <c r="X957" s="6">
        <f t="shared" si="34"/>
        <v>956</v>
      </c>
      <c r="Y957">
        <v>956</v>
      </c>
    </row>
    <row r="958" spans="1:25" x14ac:dyDescent="0.35">
      <c r="A958" t="s">
        <v>389</v>
      </c>
      <c r="B958" t="s">
        <v>30</v>
      </c>
      <c r="C958" t="s">
        <v>19</v>
      </c>
      <c r="D958" t="s">
        <v>542</v>
      </c>
      <c r="E958" t="s">
        <v>12</v>
      </c>
      <c r="F958" t="s">
        <v>34</v>
      </c>
      <c r="G958" s="6" t="s">
        <v>14</v>
      </c>
      <c r="H958" t="s">
        <v>555</v>
      </c>
      <c r="I958" s="6" t="s">
        <v>269</v>
      </c>
      <c r="J958" s="6"/>
      <c r="K958" t="s">
        <v>92</v>
      </c>
      <c r="L958" t="s">
        <v>19</v>
      </c>
      <c r="M958" t="s">
        <v>42</v>
      </c>
      <c r="N958">
        <v>0</v>
      </c>
      <c r="O958">
        <v>0</v>
      </c>
      <c r="P958">
        <v>0</v>
      </c>
      <c r="Q958" s="6">
        <v>1</v>
      </c>
      <c r="R958" s="6">
        <v>1</v>
      </c>
      <c r="S958" s="6">
        <f t="shared" si="35"/>
        <v>2</v>
      </c>
      <c r="V958" t="s">
        <v>92</v>
      </c>
      <c r="W958">
        <v>0</v>
      </c>
      <c r="X958" s="6">
        <f t="shared" si="34"/>
        <v>957</v>
      </c>
      <c r="Y958">
        <v>957</v>
      </c>
    </row>
    <row r="959" spans="1:25" x14ac:dyDescent="0.35">
      <c r="A959" t="s">
        <v>389</v>
      </c>
      <c r="B959" t="s">
        <v>30</v>
      </c>
      <c r="C959" t="s">
        <v>19</v>
      </c>
      <c r="D959" t="s">
        <v>556</v>
      </c>
      <c r="E959" t="s">
        <v>12</v>
      </c>
      <c r="F959" t="s">
        <v>557</v>
      </c>
      <c r="G959" s="6" t="s">
        <v>39</v>
      </c>
      <c r="H959" t="s">
        <v>421</v>
      </c>
      <c r="I959" t="s">
        <v>169</v>
      </c>
      <c r="J959" s="6"/>
      <c r="K959" t="s">
        <v>169</v>
      </c>
      <c r="L959" t="s">
        <v>1473</v>
      </c>
      <c r="M959" t="s">
        <v>17</v>
      </c>
      <c r="N959">
        <v>1</v>
      </c>
      <c r="O959">
        <v>0</v>
      </c>
      <c r="P959">
        <v>0</v>
      </c>
      <c r="Q959">
        <v>1</v>
      </c>
      <c r="R959" s="6">
        <v>1</v>
      </c>
      <c r="S959" s="6">
        <f t="shared" si="35"/>
        <v>3</v>
      </c>
      <c r="V959" t="s">
        <v>169</v>
      </c>
      <c r="W959">
        <v>0</v>
      </c>
      <c r="X959" s="6">
        <f t="shared" si="34"/>
        <v>958</v>
      </c>
      <c r="Y959">
        <v>958</v>
      </c>
    </row>
    <row r="960" spans="1:25" x14ac:dyDescent="0.35">
      <c r="A960" t="s">
        <v>389</v>
      </c>
      <c r="B960" t="s">
        <v>30</v>
      </c>
      <c r="C960" t="s">
        <v>19</v>
      </c>
      <c r="D960" t="s">
        <v>556</v>
      </c>
      <c r="E960" t="s">
        <v>12</v>
      </c>
      <c r="F960" t="s">
        <v>557</v>
      </c>
      <c r="G960" s="6" t="s">
        <v>39</v>
      </c>
      <c r="H960" t="s">
        <v>558</v>
      </c>
      <c r="I960" t="s">
        <v>95</v>
      </c>
      <c r="J960" s="2" t="s">
        <v>98</v>
      </c>
      <c r="K960" t="s">
        <v>95</v>
      </c>
      <c r="L960" t="s">
        <v>1473</v>
      </c>
      <c r="M960" t="s">
        <v>42</v>
      </c>
      <c r="N960" s="6">
        <v>0</v>
      </c>
      <c r="O960">
        <v>0</v>
      </c>
      <c r="P960" s="6">
        <v>0</v>
      </c>
      <c r="Q960" s="6">
        <v>1</v>
      </c>
      <c r="R960" s="6">
        <v>1</v>
      </c>
      <c r="S960" s="6">
        <f t="shared" si="35"/>
        <v>2</v>
      </c>
      <c r="V960" t="s">
        <v>95</v>
      </c>
      <c r="W960">
        <v>0</v>
      </c>
      <c r="X960" s="6">
        <f t="shared" si="34"/>
        <v>959</v>
      </c>
      <c r="Y960">
        <v>959</v>
      </c>
    </row>
    <row r="961" spans="1:25" x14ac:dyDescent="0.35">
      <c r="A961" t="s">
        <v>389</v>
      </c>
      <c r="B961" t="s">
        <v>30</v>
      </c>
      <c r="C961" t="s">
        <v>19</v>
      </c>
      <c r="D961" t="s">
        <v>556</v>
      </c>
      <c r="E961" t="s">
        <v>12</v>
      </c>
      <c r="F961" t="s">
        <v>557</v>
      </c>
      <c r="G961" s="6" t="s">
        <v>39</v>
      </c>
      <c r="H961" t="s">
        <v>559</v>
      </c>
      <c r="I961" t="s">
        <v>28</v>
      </c>
      <c r="J961" s="6"/>
      <c r="K961" t="s">
        <v>28</v>
      </c>
      <c r="L961" t="s">
        <v>1473</v>
      </c>
      <c r="M961" t="s">
        <v>17</v>
      </c>
      <c r="N961">
        <v>0</v>
      </c>
      <c r="O961">
        <v>1</v>
      </c>
      <c r="P961">
        <v>0</v>
      </c>
      <c r="Q961">
        <v>1</v>
      </c>
      <c r="R961" s="6">
        <v>1</v>
      </c>
      <c r="S961" s="6">
        <f t="shared" si="35"/>
        <v>3</v>
      </c>
      <c r="V961" t="s">
        <v>28</v>
      </c>
      <c r="W961">
        <v>1</v>
      </c>
      <c r="X961" s="6">
        <f t="shared" si="34"/>
        <v>960</v>
      </c>
      <c r="Y961">
        <v>960</v>
      </c>
    </row>
    <row r="962" spans="1:25" x14ac:dyDescent="0.35">
      <c r="A962" t="s">
        <v>389</v>
      </c>
      <c r="B962" t="s">
        <v>30</v>
      </c>
      <c r="C962" t="s">
        <v>19</v>
      </c>
      <c r="D962" t="s">
        <v>556</v>
      </c>
      <c r="E962" t="s">
        <v>12</v>
      </c>
      <c r="F962" t="s">
        <v>557</v>
      </c>
      <c r="G962" s="6" t="s">
        <v>39</v>
      </c>
      <c r="H962" t="s">
        <v>559</v>
      </c>
      <c r="I962" t="s">
        <v>28</v>
      </c>
      <c r="J962" s="6"/>
      <c r="K962" t="s">
        <v>28</v>
      </c>
      <c r="L962" t="s">
        <v>19</v>
      </c>
      <c r="M962" t="s">
        <v>17</v>
      </c>
      <c r="N962">
        <v>0</v>
      </c>
      <c r="O962">
        <v>1</v>
      </c>
      <c r="P962">
        <v>0</v>
      </c>
      <c r="Q962">
        <v>1</v>
      </c>
      <c r="R962" s="6">
        <v>1</v>
      </c>
      <c r="S962" s="6">
        <f t="shared" si="35"/>
        <v>3</v>
      </c>
      <c r="V962" t="s">
        <v>28</v>
      </c>
      <c r="W962">
        <v>0</v>
      </c>
      <c r="X962" s="6">
        <f t="shared" si="34"/>
        <v>961</v>
      </c>
      <c r="Y962">
        <v>961</v>
      </c>
    </row>
    <row r="963" spans="1:25" x14ac:dyDescent="0.35">
      <c r="A963" t="s">
        <v>389</v>
      </c>
      <c r="B963" t="s">
        <v>30</v>
      </c>
      <c r="C963" t="s">
        <v>19</v>
      </c>
      <c r="D963" t="s">
        <v>556</v>
      </c>
      <c r="E963" t="s">
        <v>12</v>
      </c>
      <c r="F963" t="s">
        <v>557</v>
      </c>
      <c r="G963" s="6" t="s">
        <v>39</v>
      </c>
      <c r="H963" t="s">
        <v>432</v>
      </c>
      <c r="I963" s="6" t="s">
        <v>722</v>
      </c>
      <c r="J963" s="6"/>
      <c r="K963" t="s">
        <v>433</v>
      </c>
      <c r="L963" t="s">
        <v>19</v>
      </c>
      <c r="M963" t="s">
        <v>42</v>
      </c>
      <c r="N963">
        <v>0</v>
      </c>
      <c r="O963">
        <v>1</v>
      </c>
      <c r="P963">
        <v>0</v>
      </c>
      <c r="Q963">
        <v>0</v>
      </c>
      <c r="R963" s="6">
        <v>1</v>
      </c>
      <c r="S963" s="6">
        <f t="shared" si="35"/>
        <v>2</v>
      </c>
      <c r="V963" t="s">
        <v>970</v>
      </c>
      <c r="W963">
        <v>0</v>
      </c>
      <c r="X963" s="6">
        <f t="shared" ref="X963:X1026" si="36">1+X962</f>
        <v>962</v>
      </c>
      <c r="Y963">
        <v>962</v>
      </c>
    </row>
    <row r="964" spans="1:25" x14ac:dyDescent="0.35">
      <c r="A964" t="s">
        <v>389</v>
      </c>
      <c r="B964" t="s">
        <v>30</v>
      </c>
      <c r="C964" t="s">
        <v>19</v>
      </c>
      <c r="D964" t="s">
        <v>556</v>
      </c>
      <c r="E964" t="s">
        <v>12</v>
      </c>
      <c r="F964" t="s">
        <v>557</v>
      </c>
      <c r="G964" s="6" t="s">
        <v>39</v>
      </c>
      <c r="H964" t="s">
        <v>560</v>
      </c>
      <c r="I964" t="s">
        <v>291</v>
      </c>
      <c r="J964" s="6"/>
      <c r="K964" t="s">
        <v>291</v>
      </c>
      <c r="L964" t="s">
        <v>958</v>
      </c>
      <c r="M964" t="s">
        <v>42</v>
      </c>
      <c r="N964">
        <v>0</v>
      </c>
      <c r="O964">
        <v>0</v>
      </c>
      <c r="P964">
        <v>1</v>
      </c>
      <c r="Q964">
        <v>0</v>
      </c>
      <c r="R964" s="6">
        <v>1</v>
      </c>
      <c r="S964" s="6">
        <f t="shared" si="35"/>
        <v>2</v>
      </c>
      <c r="V964" t="s">
        <v>291</v>
      </c>
      <c r="W964">
        <v>0</v>
      </c>
      <c r="X964" s="6">
        <f t="shared" si="36"/>
        <v>963</v>
      </c>
      <c r="Y964">
        <v>963</v>
      </c>
    </row>
    <row r="965" spans="1:25" x14ac:dyDescent="0.35">
      <c r="A965" t="s">
        <v>389</v>
      </c>
      <c r="B965" t="s">
        <v>30</v>
      </c>
      <c r="C965" t="s">
        <v>19</v>
      </c>
      <c r="D965" t="s">
        <v>556</v>
      </c>
      <c r="E965" t="s">
        <v>12</v>
      </c>
      <c r="F965" t="s">
        <v>557</v>
      </c>
      <c r="G965" s="6" t="s">
        <v>39</v>
      </c>
      <c r="H965" t="s">
        <v>561</v>
      </c>
      <c r="I965" s="6" t="s">
        <v>289</v>
      </c>
      <c r="J965" s="6"/>
      <c r="K965" t="s">
        <v>958</v>
      </c>
      <c r="L965" t="s">
        <v>593</v>
      </c>
      <c r="M965" t="s">
        <v>42</v>
      </c>
      <c r="N965">
        <v>0</v>
      </c>
      <c r="O965">
        <v>1</v>
      </c>
      <c r="P965">
        <v>0</v>
      </c>
      <c r="Q965">
        <v>0</v>
      </c>
      <c r="R965" s="6">
        <v>1</v>
      </c>
      <c r="S965" s="6">
        <f t="shared" si="35"/>
        <v>2</v>
      </c>
      <c r="V965" t="s">
        <v>958</v>
      </c>
      <c r="W965">
        <v>0</v>
      </c>
      <c r="X965" s="6">
        <f t="shared" si="36"/>
        <v>964</v>
      </c>
      <c r="Y965">
        <v>964</v>
      </c>
    </row>
    <row r="966" spans="1:25" x14ac:dyDescent="0.35">
      <c r="A966" t="s">
        <v>389</v>
      </c>
      <c r="B966" t="s">
        <v>30</v>
      </c>
      <c r="C966" t="s">
        <v>19</v>
      </c>
      <c r="D966" t="s">
        <v>556</v>
      </c>
      <c r="E966" t="s">
        <v>12</v>
      </c>
      <c r="F966" t="s">
        <v>557</v>
      </c>
      <c r="G966" s="6" t="s">
        <v>39</v>
      </c>
      <c r="H966" t="s">
        <v>431</v>
      </c>
      <c r="I966" t="s">
        <v>243</v>
      </c>
      <c r="J966" s="6"/>
      <c r="K966" t="s">
        <v>593</v>
      </c>
      <c r="L966" t="s">
        <v>19</v>
      </c>
      <c r="M966" t="s">
        <v>42</v>
      </c>
      <c r="N966">
        <v>0</v>
      </c>
      <c r="O966">
        <v>1</v>
      </c>
      <c r="P966">
        <v>0</v>
      </c>
      <c r="Q966">
        <v>0</v>
      </c>
      <c r="R966" s="6">
        <v>1</v>
      </c>
      <c r="S966" s="6">
        <f t="shared" si="35"/>
        <v>2</v>
      </c>
      <c r="V966" t="s">
        <v>970</v>
      </c>
      <c r="W966">
        <v>0</v>
      </c>
      <c r="X966" s="6">
        <f t="shared" si="36"/>
        <v>965</v>
      </c>
      <c r="Y966">
        <v>965</v>
      </c>
    </row>
    <row r="967" spans="1:25" x14ac:dyDescent="0.35">
      <c r="A967" t="s">
        <v>389</v>
      </c>
      <c r="B967" t="s">
        <v>30</v>
      </c>
      <c r="C967" t="s">
        <v>19</v>
      </c>
      <c r="D967" t="s">
        <v>556</v>
      </c>
      <c r="E967" t="s">
        <v>12</v>
      </c>
      <c r="F967" t="s">
        <v>557</v>
      </c>
      <c r="G967" s="6" t="s">
        <v>39</v>
      </c>
      <c r="H967" t="s">
        <v>429</v>
      </c>
      <c r="I967" t="s">
        <v>430</v>
      </c>
      <c r="J967" s="6"/>
      <c r="K967" t="s">
        <v>430</v>
      </c>
      <c r="L967" t="s">
        <v>1474</v>
      </c>
      <c r="M967" s="6" t="s">
        <v>664</v>
      </c>
      <c r="N967">
        <v>1</v>
      </c>
      <c r="O967">
        <v>0</v>
      </c>
      <c r="P967">
        <v>0</v>
      </c>
      <c r="Q967">
        <v>0</v>
      </c>
      <c r="R967" s="6">
        <v>1</v>
      </c>
      <c r="S967" s="6">
        <f t="shared" si="35"/>
        <v>2</v>
      </c>
      <c r="V967" t="s">
        <v>430</v>
      </c>
      <c r="W967">
        <v>0</v>
      </c>
      <c r="X967" s="6">
        <f t="shared" si="36"/>
        <v>966</v>
      </c>
      <c r="Y967">
        <v>966</v>
      </c>
    </row>
    <row r="968" spans="1:25" x14ac:dyDescent="0.35">
      <c r="A968" t="s">
        <v>389</v>
      </c>
      <c r="B968" t="s">
        <v>30</v>
      </c>
      <c r="C968" t="s">
        <v>19</v>
      </c>
      <c r="D968" t="s">
        <v>556</v>
      </c>
      <c r="E968" t="s">
        <v>12</v>
      </c>
      <c r="F968" t="s">
        <v>557</v>
      </c>
      <c r="G968" s="6" t="s">
        <v>39</v>
      </c>
      <c r="H968" t="s">
        <v>562</v>
      </c>
      <c r="I968" t="s">
        <v>209</v>
      </c>
      <c r="J968" s="6"/>
      <c r="K968" t="s">
        <v>209</v>
      </c>
      <c r="L968" t="s">
        <v>19</v>
      </c>
      <c r="M968" t="s">
        <v>42</v>
      </c>
      <c r="N968">
        <v>0</v>
      </c>
      <c r="O968">
        <v>1</v>
      </c>
      <c r="P968">
        <v>0</v>
      </c>
      <c r="Q968">
        <v>0</v>
      </c>
      <c r="R968" s="6">
        <v>1</v>
      </c>
      <c r="S968" s="6">
        <f t="shared" si="35"/>
        <v>2</v>
      </c>
      <c r="V968" t="s">
        <v>960</v>
      </c>
      <c r="W968">
        <v>0</v>
      </c>
      <c r="X968" s="6">
        <f t="shared" si="36"/>
        <v>967</v>
      </c>
      <c r="Y968">
        <v>967</v>
      </c>
    </row>
    <row r="969" spans="1:25" x14ac:dyDescent="0.35">
      <c r="A969" t="s">
        <v>389</v>
      </c>
      <c r="B969" t="s">
        <v>30</v>
      </c>
      <c r="C969" t="s">
        <v>19</v>
      </c>
      <c r="D969" t="s">
        <v>556</v>
      </c>
      <c r="E969" t="s">
        <v>12</v>
      </c>
      <c r="F969" t="s">
        <v>557</v>
      </c>
      <c r="G969" s="6" t="s">
        <v>39</v>
      </c>
      <c r="H969" t="s">
        <v>563</v>
      </c>
      <c r="I969" t="s">
        <v>962</v>
      </c>
      <c r="J969" s="6"/>
      <c r="K969" t="s">
        <v>962</v>
      </c>
      <c r="L969" t="s">
        <v>19</v>
      </c>
      <c r="M969" t="s">
        <v>42</v>
      </c>
      <c r="N969">
        <v>0</v>
      </c>
      <c r="O969">
        <v>1</v>
      </c>
      <c r="P969">
        <v>0</v>
      </c>
      <c r="Q969">
        <v>0</v>
      </c>
      <c r="R969" s="6">
        <v>1</v>
      </c>
      <c r="S969" s="6">
        <f t="shared" si="35"/>
        <v>2</v>
      </c>
      <c r="V969" t="s">
        <v>960</v>
      </c>
      <c r="W969">
        <v>0</v>
      </c>
      <c r="X969" s="6">
        <f t="shared" si="36"/>
        <v>968</v>
      </c>
      <c r="Y969">
        <v>968</v>
      </c>
    </row>
    <row r="970" spans="1:25" x14ac:dyDescent="0.35">
      <c r="A970" t="s">
        <v>389</v>
      </c>
      <c r="B970" t="s">
        <v>30</v>
      </c>
      <c r="C970" t="s">
        <v>19</v>
      </c>
      <c r="D970" t="s">
        <v>556</v>
      </c>
      <c r="E970" t="s">
        <v>12</v>
      </c>
      <c r="F970" t="s">
        <v>557</v>
      </c>
      <c r="G970" s="6" t="s">
        <v>39</v>
      </c>
      <c r="H970" t="s">
        <v>437</v>
      </c>
      <c r="I970" t="s">
        <v>438</v>
      </c>
      <c r="J970" s="2" t="s">
        <v>790</v>
      </c>
      <c r="K970" t="s">
        <v>438</v>
      </c>
      <c r="L970" t="s">
        <v>19</v>
      </c>
      <c r="M970" t="s">
        <v>42</v>
      </c>
      <c r="N970">
        <v>0</v>
      </c>
      <c r="O970">
        <v>1</v>
      </c>
      <c r="P970">
        <v>0</v>
      </c>
      <c r="Q970">
        <v>0</v>
      </c>
      <c r="R970" s="6">
        <v>1</v>
      </c>
      <c r="S970" s="6">
        <f t="shared" si="35"/>
        <v>2</v>
      </c>
      <c r="V970" t="s">
        <v>438</v>
      </c>
      <c r="W970">
        <v>0</v>
      </c>
      <c r="X970" s="6">
        <f t="shared" si="36"/>
        <v>969</v>
      </c>
      <c r="Y970">
        <v>969</v>
      </c>
    </row>
    <row r="971" spans="1:25" x14ac:dyDescent="0.35">
      <c r="A971" t="s">
        <v>389</v>
      </c>
      <c r="B971" t="s">
        <v>30</v>
      </c>
      <c r="C971" t="s">
        <v>19</v>
      </c>
      <c r="D971" t="s">
        <v>556</v>
      </c>
      <c r="E971" t="s">
        <v>12</v>
      </c>
      <c r="F971" t="s">
        <v>557</v>
      </c>
      <c r="G971" s="6" t="s">
        <v>39</v>
      </c>
      <c r="H971" t="s">
        <v>564</v>
      </c>
      <c r="I971" t="s">
        <v>647</v>
      </c>
      <c r="J971" s="6"/>
      <c r="K971" t="s">
        <v>647</v>
      </c>
      <c r="L971" t="s">
        <v>19</v>
      </c>
      <c r="M971" t="s">
        <v>42</v>
      </c>
      <c r="N971">
        <v>0</v>
      </c>
      <c r="O971">
        <v>0</v>
      </c>
      <c r="P971">
        <v>1</v>
      </c>
      <c r="Q971">
        <v>0</v>
      </c>
      <c r="R971" s="6">
        <v>1</v>
      </c>
      <c r="S971" s="6">
        <f t="shared" si="35"/>
        <v>2</v>
      </c>
      <c r="V971" t="s">
        <v>165</v>
      </c>
      <c r="W971">
        <v>0</v>
      </c>
      <c r="X971" s="6">
        <f t="shared" si="36"/>
        <v>970</v>
      </c>
      <c r="Y971">
        <v>970</v>
      </c>
    </row>
    <row r="972" spans="1:25" x14ac:dyDescent="0.35">
      <c r="A972" t="s">
        <v>389</v>
      </c>
      <c r="B972" t="s">
        <v>30</v>
      </c>
      <c r="C972" t="s">
        <v>19</v>
      </c>
      <c r="D972" t="s">
        <v>556</v>
      </c>
      <c r="E972" t="s">
        <v>12</v>
      </c>
      <c r="F972" t="s">
        <v>557</v>
      </c>
      <c r="G972" s="6" t="s">
        <v>39</v>
      </c>
      <c r="H972" t="s">
        <v>499</v>
      </c>
      <c r="I972" t="s">
        <v>500</v>
      </c>
      <c r="J972" s="6"/>
      <c r="K972" t="s">
        <v>500</v>
      </c>
      <c r="L972" t="s">
        <v>19</v>
      </c>
      <c r="M972" t="s">
        <v>42</v>
      </c>
      <c r="N972">
        <v>0</v>
      </c>
      <c r="O972">
        <v>0</v>
      </c>
      <c r="P972">
        <v>1</v>
      </c>
      <c r="Q972">
        <v>0</v>
      </c>
      <c r="R972" s="6">
        <v>1</v>
      </c>
      <c r="S972" s="6">
        <f t="shared" si="35"/>
        <v>2</v>
      </c>
      <c r="V972" t="s">
        <v>165</v>
      </c>
      <c r="W972">
        <v>0</v>
      </c>
      <c r="X972" s="6">
        <f t="shared" si="36"/>
        <v>971</v>
      </c>
      <c r="Y972">
        <v>971</v>
      </c>
    </row>
    <row r="973" spans="1:25" x14ac:dyDescent="0.35">
      <c r="A973" t="s">
        <v>389</v>
      </c>
      <c r="B973" t="s">
        <v>30</v>
      </c>
      <c r="C973" t="s">
        <v>19</v>
      </c>
      <c r="D973" t="s">
        <v>556</v>
      </c>
      <c r="E973" t="s">
        <v>12</v>
      </c>
      <c r="F973" t="s">
        <v>557</v>
      </c>
      <c r="G973" s="6" t="s">
        <v>39</v>
      </c>
      <c r="H973" t="s">
        <v>565</v>
      </c>
      <c r="I973" t="s">
        <v>1027</v>
      </c>
      <c r="J973" s="6" t="s">
        <v>790</v>
      </c>
      <c r="K973" t="s">
        <v>1027</v>
      </c>
      <c r="L973" t="s">
        <v>19</v>
      </c>
      <c r="M973" t="s">
        <v>42</v>
      </c>
      <c r="N973">
        <v>0</v>
      </c>
      <c r="O973">
        <v>1</v>
      </c>
      <c r="P973">
        <v>0</v>
      </c>
      <c r="Q973">
        <v>0</v>
      </c>
      <c r="R973" s="6">
        <v>1</v>
      </c>
      <c r="S973" s="6">
        <f t="shared" si="35"/>
        <v>2</v>
      </c>
      <c r="V973" t="s">
        <v>960</v>
      </c>
      <c r="W973">
        <v>0</v>
      </c>
      <c r="X973" s="6">
        <f t="shared" si="36"/>
        <v>972</v>
      </c>
      <c r="Y973">
        <v>972</v>
      </c>
    </row>
    <row r="974" spans="1:25" x14ac:dyDescent="0.35">
      <c r="A974" t="s">
        <v>389</v>
      </c>
      <c r="B974" t="s">
        <v>30</v>
      </c>
      <c r="C974" t="s">
        <v>19</v>
      </c>
      <c r="D974" t="s">
        <v>556</v>
      </c>
      <c r="E974" t="s">
        <v>12</v>
      </c>
      <c r="F974" t="s">
        <v>557</v>
      </c>
      <c r="G974" s="6" t="s">
        <v>39</v>
      </c>
      <c r="H974" t="s">
        <v>460</v>
      </c>
      <c r="I974" t="s">
        <v>461</v>
      </c>
      <c r="J974" s="6"/>
      <c r="K974" t="s">
        <v>461</v>
      </c>
      <c r="L974" t="s">
        <v>19</v>
      </c>
      <c r="M974" t="s">
        <v>42</v>
      </c>
      <c r="N974">
        <v>0</v>
      </c>
      <c r="O974">
        <v>0</v>
      </c>
      <c r="P974">
        <v>1</v>
      </c>
      <c r="Q974">
        <v>0</v>
      </c>
      <c r="R974" s="6">
        <v>1</v>
      </c>
      <c r="S974" s="6">
        <f t="shared" si="35"/>
        <v>2</v>
      </c>
      <c r="V974" t="s">
        <v>178</v>
      </c>
      <c r="W974">
        <v>0</v>
      </c>
      <c r="X974" s="6">
        <f t="shared" si="36"/>
        <v>973</v>
      </c>
      <c r="Y974">
        <v>973</v>
      </c>
    </row>
    <row r="975" spans="1:25" x14ac:dyDescent="0.35">
      <c r="A975" t="s">
        <v>389</v>
      </c>
      <c r="B975" t="s">
        <v>30</v>
      </c>
      <c r="C975" t="s">
        <v>19</v>
      </c>
      <c r="D975" t="s">
        <v>556</v>
      </c>
      <c r="E975" t="s">
        <v>12</v>
      </c>
      <c r="F975" t="s">
        <v>557</v>
      </c>
      <c r="G975" s="6" t="s">
        <v>39</v>
      </c>
      <c r="H975" t="s">
        <v>423</v>
      </c>
      <c r="I975" t="s">
        <v>85</v>
      </c>
      <c r="J975" s="6"/>
      <c r="K975" t="s">
        <v>85</v>
      </c>
      <c r="L975" t="s">
        <v>450</v>
      </c>
      <c r="M975" t="s">
        <v>42</v>
      </c>
      <c r="N975">
        <v>0</v>
      </c>
      <c r="O975">
        <v>0</v>
      </c>
      <c r="P975">
        <v>1</v>
      </c>
      <c r="Q975">
        <v>0</v>
      </c>
      <c r="R975" s="6">
        <v>1</v>
      </c>
      <c r="S975" s="6">
        <f t="shared" si="35"/>
        <v>2</v>
      </c>
      <c r="V975" t="s">
        <v>85</v>
      </c>
      <c r="W975">
        <v>0</v>
      </c>
      <c r="X975" s="6">
        <f t="shared" si="36"/>
        <v>974</v>
      </c>
      <c r="Y975">
        <v>974</v>
      </c>
    </row>
    <row r="976" spans="1:25" x14ac:dyDescent="0.35">
      <c r="A976" t="s">
        <v>389</v>
      </c>
      <c r="B976" t="s">
        <v>30</v>
      </c>
      <c r="C976" t="s">
        <v>19</v>
      </c>
      <c r="D976" t="s">
        <v>556</v>
      </c>
      <c r="E976" t="s">
        <v>12</v>
      </c>
      <c r="F976" t="s">
        <v>557</v>
      </c>
      <c r="G976" s="6" t="s">
        <v>39</v>
      </c>
      <c r="H976" t="s">
        <v>422</v>
      </c>
      <c r="I976" t="s">
        <v>322</v>
      </c>
      <c r="J976" s="6"/>
      <c r="K976" t="s">
        <v>322</v>
      </c>
      <c r="L976" t="s">
        <v>19</v>
      </c>
      <c r="M976" t="s">
        <v>42</v>
      </c>
      <c r="N976">
        <v>0</v>
      </c>
      <c r="O976">
        <v>0</v>
      </c>
      <c r="P976">
        <v>1</v>
      </c>
      <c r="Q976">
        <v>0</v>
      </c>
      <c r="R976" s="6">
        <v>1</v>
      </c>
      <c r="S976" s="6">
        <f t="shared" si="35"/>
        <v>2</v>
      </c>
      <c r="V976" t="s">
        <v>322</v>
      </c>
      <c r="W976">
        <v>0</v>
      </c>
      <c r="X976" s="6">
        <f t="shared" si="36"/>
        <v>975</v>
      </c>
      <c r="Y976">
        <v>975</v>
      </c>
    </row>
    <row r="977" spans="1:25" x14ac:dyDescent="0.35">
      <c r="A977" t="s">
        <v>389</v>
      </c>
      <c r="B977" t="s">
        <v>30</v>
      </c>
      <c r="C977" t="s">
        <v>19</v>
      </c>
      <c r="D977" t="s">
        <v>556</v>
      </c>
      <c r="E977" t="s">
        <v>12</v>
      </c>
      <c r="F977" t="s">
        <v>557</v>
      </c>
      <c r="G977" s="6" t="s">
        <v>39</v>
      </c>
      <c r="H977" t="s">
        <v>566</v>
      </c>
      <c r="I977" t="s">
        <v>450</v>
      </c>
      <c r="J977" s="6" t="s">
        <v>450</v>
      </c>
      <c r="K977" t="s">
        <v>450</v>
      </c>
      <c r="L977" t="s">
        <v>1475</v>
      </c>
      <c r="M977" t="s">
        <v>17</v>
      </c>
      <c r="N977">
        <v>1</v>
      </c>
      <c r="O977">
        <v>0</v>
      </c>
      <c r="P977">
        <v>1</v>
      </c>
      <c r="Q977">
        <v>0</v>
      </c>
      <c r="R977" s="6">
        <v>1</v>
      </c>
      <c r="S977" s="6">
        <f t="shared" si="35"/>
        <v>3</v>
      </c>
      <c r="V977" t="s">
        <v>450</v>
      </c>
      <c r="W977">
        <v>1</v>
      </c>
      <c r="X977" s="6">
        <f t="shared" si="36"/>
        <v>976</v>
      </c>
      <c r="Y977">
        <v>976</v>
      </c>
    </row>
    <row r="978" spans="1:25" ht="29" x14ac:dyDescent="0.35">
      <c r="A978" t="s">
        <v>389</v>
      </c>
      <c r="B978" t="s">
        <v>30</v>
      </c>
      <c r="C978" t="s">
        <v>19</v>
      </c>
      <c r="D978" s="6" t="s">
        <v>556</v>
      </c>
      <c r="E978" t="s">
        <v>12</v>
      </c>
      <c r="F978" t="s">
        <v>557</v>
      </c>
      <c r="G978" s="6" t="s">
        <v>39</v>
      </c>
      <c r="H978" s="6" t="s">
        <v>426</v>
      </c>
      <c r="I978" s="6" t="s">
        <v>146</v>
      </c>
      <c r="J978" s="2" t="s">
        <v>590</v>
      </c>
      <c r="K978" t="s">
        <v>146</v>
      </c>
      <c r="L978" s="6" t="s">
        <v>430</v>
      </c>
      <c r="M978" s="6" t="s">
        <v>17</v>
      </c>
      <c r="N978">
        <v>1</v>
      </c>
      <c r="O978">
        <v>0</v>
      </c>
      <c r="P978">
        <v>0</v>
      </c>
      <c r="Q978">
        <v>0</v>
      </c>
      <c r="R978" s="6">
        <v>1</v>
      </c>
      <c r="S978" s="6">
        <f t="shared" si="35"/>
        <v>2</v>
      </c>
      <c r="V978" t="s">
        <v>146</v>
      </c>
      <c r="W978">
        <v>0</v>
      </c>
      <c r="X978" s="6">
        <f t="shared" si="36"/>
        <v>977</v>
      </c>
      <c r="Y978">
        <v>977</v>
      </c>
    </row>
    <row r="979" spans="1:25" x14ac:dyDescent="0.35">
      <c r="A979" t="s">
        <v>389</v>
      </c>
      <c r="B979" t="s">
        <v>30</v>
      </c>
      <c r="C979" t="s">
        <v>19</v>
      </c>
      <c r="D979" s="6" t="s">
        <v>556</v>
      </c>
      <c r="E979" t="s">
        <v>12</v>
      </c>
      <c r="F979" t="s">
        <v>557</v>
      </c>
      <c r="G979" s="6" t="s">
        <v>39</v>
      </c>
      <c r="H979" s="6" t="s">
        <v>567</v>
      </c>
      <c r="I979" s="6" t="s">
        <v>702</v>
      </c>
      <c r="J979" s="6" t="s">
        <v>702</v>
      </c>
      <c r="K979" t="s">
        <v>453</v>
      </c>
      <c r="L979" s="6" t="s">
        <v>430</v>
      </c>
      <c r="M979" s="6" t="s">
        <v>17</v>
      </c>
      <c r="N979">
        <v>1</v>
      </c>
      <c r="O979">
        <v>0</v>
      </c>
      <c r="P979">
        <v>0</v>
      </c>
      <c r="Q979">
        <v>0</v>
      </c>
      <c r="R979" s="6">
        <v>1</v>
      </c>
      <c r="S979" s="6">
        <f t="shared" si="35"/>
        <v>2</v>
      </c>
      <c r="V979" t="s">
        <v>969</v>
      </c>
      <c r="W979">
        <v>0</v>
      </c>
      <c r="X979" s="6">
        <f t="shared" si="36"/>
        <v>978</v>
      </c>
      <c r="Y979">
        <v>978</v>
      </c>
    </row>
    <row r="980" spans="1:25" x14ac:dyDescent="0.35">
      <c r="A980" t="s">
        <v>389</v>
      </c>
      <c r="B980" t="s">
        <v>30</v>
      </c>
      <c r="C980" t="s">
        <v>19</v>
      </c>
      <c r="D980" s="6" t="s">
        <v>556</v>
      </c>
      <c r="E980" t="s">
        <v>12</v>
      </c>
      <c r="F980" t="s">
        <v>557</v>
      </c>
      <c r="G980" s="6" t="s">
        <v>39</v>
      </c>
      <c r="H980" t="s">
        <v>568</v>
      </c>
      <c r="I980" t="s">
        <v>569</v>
      </c>
      <c r="J980" s="6"/>
      <c r="K980" t="s">
        <v>569</v>
      </c>
      <c r="L980" t="s">
        <v>19</v>
      </c>
      <c r="M980" t="s">
        <v>17</v>
      </c>
      <c r="N980">
        <v>1</v>
      </c>
      <c r="O980">
        <v>0</v>
      </c>
      <c r="P980">
        <v>0</v>
      </c>
      <c r="Q980">
        <v>0</v>
      </c>
      <c r="R980" s="6">
        <v>1</v>
      </c>
      <c r="S980" s="6">
        <f t="shared" si="35"/>
        <v>2</v>
      </c>
      <c r="V980" t="s">
        <v>569</v>
      </c>
      <c r="W980">
        <v>0</v>
      </c>
      <c r="X980" s="6">
        <f t="shared" si="36"/>
        <v>979</v>
      </c>
      <c r="Y980">
        <v>979</v>
      </c>
    </row>
    <row r="981" spans="1:25" x14ac:dyDescent="0.35">
      <c r="A981" t="s">
        <v>389</v>
      </c>
      <c r="B981" t="s">
        <v>30</v>
      </c>
      <c r="C981" t="s">
        <v>19</v>
      </c>
      <c r="D981" t="s">
        <v>556</v>
      </c>
      <c r="E981" t="s">
        <v>12</v>
      </c>
      <c r="F981" t="s">
        <v>557</v>
      </c>
      <c r="G981" s="6" t="s">
        <v>39</v>
      </c>
      <c r="H981" t="s">
        <v>570</v>
      </c>
      <c r="I981" t="s">
        <v>155</v>
      </c>
      <c r="J981" s="6" t="s">
        <v>155</v>
      </c>
      <c r="K981" t="s">
        <v>155</v>
      </c>
      <c r="L981" t="s">
        <v>19</v>
      </c>
      <c r="M981" t="s">
        <v>17</v>
      </c>
      <c r="N981">
        <v>1</v>
      </c>
      <c r="O981">
        <v>0</v>
      </c>
      <c r="P981">
        <v>0</v>
      </c>
      <c r="Q981">
        <v>0</v>
      </c>
      <c r="R981" s="6">
        <v>1</v>
      </c>
      <c r="S981" s="6">
        <f t="shared" si="35"/>
        <v>2</v>
      </c>
      <c r="V981" t="s">
        <v>973</v>
      </c>
      <c r="W981">
        <v>0</v>
      </c>
      <c r="X981" s="6">
        <f t="shared" si="36"/>
        <v>980</v>
      </c>
      <c r="Y981">
        <v>980</v>
      </c>
    </row>
    <row r="982" spans="1:25" x14ac:dyDescent="0.35">
      <c r="A982" t="s">
        <v>8</v>
      </c>
      <c r="B982" t="s">
        <v>575</v>
      </c>
      <c r="C982" t="s">
        <v>26</v>
      </c>
      <c r="D982" t="s">
        <v>19</v>
      </c>
      <c r="E982" t="s">
        <v>12</v>
      </c>
      <c r="F982" t="s">
        <v>472</v>
      </c>
      <c r="G982" s="6" t="s">
        <v>19</v>
      </c>
      <c r="H982" t="s">
        <v>416</v>
      </c>
      <c r="I982" t="s">
        <v>416</v>
      </c>
      <c r="J982" s="6" t="s">
        <v>416</v>
      </c>
      <c r="K982" t="s">
        <v>416</v>
      </c>
      <c r="L982" t="s">
        <v>19</v>
      </c>
      <c r="M982" t="s">
        <v>42</v>
      </c>
      <c r="N982">
        <v>0</v>
      </c>
      <c r="O982">
        <v>0</v>
      </c>
      <c r="P982">
        <v>1</v>
      </c>
      <c r="Q982" s="6">
        <v>1</v>
      </c>
      <c r="R982" s="6">
        <v>1</v>
      </c>
      <c r="S982" s="6">
        <f t="shared" si="35"/>
        <v>3</v>
      </c>
      <c r="V982" t="s">
        <v>967</v>
      </c>
      <c r="W982">
        <v>0</v>
      </c>
      <c r="X982" s="6">
        <f t="shared" si="36"/>
        <v>981</v>
      </c>
      <c r="Y982">
        <v>981</v>
      </c>
    </row>
    <row r="983" spans="1:25" x14ac:dyDescent="0.35">
      <c r="A983" t="s">
        <v>8</v>
      </c>
      <c r="B983" s="6" t="s">
        <v>575</v>
      </c>
      <c r="C983" t="s">
        <v>26</v>
      </c>
      <c r="D983" s="6" t="s">
        <v>19</v>
      </c>
      <c r="E983" t="s">
        <v>12</v>
      </c>
      <c r="F983" t="s">
        <v>472</v>
      </c>
      <c r="G983" s="6" t="s">
        <v>19</v>
      </c>
      <c r="H983" t="s">
        <v>416</v>
      </c>
      <c r="I983" t="s">
        <v>416</v>
      </c>
      <c r="J983" s="6" t="s">
        <v>416</v>
      </c>
      <c r="K983" t="s">
        <v>416</v>
      </c>
      <c r="L983" t="s">
        <v>19</v>
      </c>
      <c r="M983" t="s">
        <v>42</v>
      </c>
      <c r="N983">
        <v>0</v>
      </c>
      <c r="O983">
        <v>0</v>
      </c>
      <c r="P983">
        <v>1</v>
      </c>
      <c r="Q983" s="6">
        <v>1</v>
      </c>
      <c r="R983" s="6">
        <v>1</v>
      </c>
      <c r="S983" s="6">
        <f t="shared" si="35"/>
        <v>3</v>
      </c>
      <c r="V983" t="s">
        <v>967</v>
      </c>
      <c r="W983">
        <v>0</v>
      </c>
      <c r="X983" s="6">
        <f t="shared" si="36"/>
        <v>982</v>
      </c>
      <c r="Y983">
        <v>982</v>
      </c>
    </row>
    <row r="984" spans="1:25" x14ac:dyDescent="0.35">
      <c r="A984" t="s">
        <v>8</v>
      </c>
      <c r="B984" s="6" t="s">
        <v>575</v>
      </c>
      <c r="C984" t="s">
        <v>26</v>
      </c>
      <c r="D984" s="6" t="s">
        <v>19</v>
      </c>
      <c r="E984" t="s">
        <v>12</v>
      </c>
      <c r="F984" t="s">
        <v>472</v>
      </c>
      <c r="G984" s="6" t="s">
        <v>19</v>
      </c>
      <c r="H984" t="s">
        <v>416</v>
      </c>
      <c r="I984" t="s">
        <v>416</v>
      </c>
      <c r="J984" s="6" t="s">
        <v>416</v>
      </c>
      <c r="K984" t="s">
        <v>416</v>
      </c>
      <c r="L984" t="s">
        <v>19</v>
      </c>
      <c r="M984" t="s">
        <v>42</v>
      </c>
      <c r="N984">
        <v>0</v>
      </c>
      <c r="O984">
        <v>0</v>
      </c>
      <c r="P984">
        <v>1</v>
      </c>
      <c r="Q984" s="6">
        <v>1</v>
      </c>
      <c r="R984" s="6">
        <v>1</v>
      </c>
      <c r="S984" s="6">
        <f t="shared" si="35"/>
        <v>3</v>
      </c>
      <c r="V984" t="s">
        <v>967</v>
      </c>
      <c r="W984">
        <v>0</v>
      </c>
      <c r="X984" s="6">
        <f t="shared" si="36"/>
        <v>983</v>
      </c>
      <c r="Y984">
        <v>983</v>
      </c>
    </row>
    <row r="985" spans="1:25" x14ac:dyDescent="0.35">
      <c r="A985" t="s">
        <v>8</v>
      </c>
      <c r="B985" s="6" t="s">
        <v>575</v>
      </c>
      <c r="C985" t="s">
        <v>26</v>
      </c>
      <c r="D985" s="6" t="s">
        <v>19</v>
      </c>
      <c r="E985" t="s">
        <v>12</v>
      </c>
      <c r="F985" t="s">
        <v>472</v>
      </c>
      <c r="G985" s="6" t="s">
        <v>19</v>
      </c>
      <c r="H985" t="s">
        <v>416</v>
      </c>
      <c r="I985" t="s">
        <v>416</v>
      </c>
      <c r="J985" s="6" t="s">
        <v>416</v>
      </c>
      <c r="K985" t="s">
        <v>416</v>
      </c>
      <c r="L985" t="s">
        <v>19</v>
      </c>
      <c r="M985" t="s">
        <v>42</v>
      </c>
      <c r="N985">
        <v>0</v>
      </c>
      <c r="O985">
        <v>0</v>
      </c>
      <c r="P985">
        <v>1</v>
      </c>
      <c r="Q985" s="6">
        <v>1</v>
      </c>
      <c r="R985" s="6">
        <v>1</v>
      </c>
      <c r="S985" s="6">
        <f t="shared" si="35"/>
        <v>3</v>
      </c>
      <c r="V985" t="s">
        <v>967</v>
      </c>
      <c r="W985">
        <v>0</v>
      </c>
      <c r="X985" s="6">
        <f t="shared" si="36"/>
        <v>984</v>
      </c>
      <c r="Y985">
        <v>984</v>
      </c>
    </row>
    <row r="986" spans="1:25" x14ac:dyDescent="0.35">
      <c r="A986" t="s">
        <v>8</v>
      </c>
      <c r="B986" s="6" t="s">
        <v>575</v>
      </c>
      <c r="C986" t="s">
        <v>26</v>
      </c>
      <c r="D986" s="6" t="s">
        <v>19</v>
      </c>
      <c r="E986" t="s">
        <v>12</v>
      </c>
      <c r="F986" t="s">
        <v>472</v>
      </c>
      <c r="G986" s="6" t="s">
        <v>19</v>
      </c>
      <c r="H986" t="s">
        <v>416</v>
      </c>
      <c r="I986" t="s">
        <v>416</v>
      </c>
      <c r="J986" s="6" t="s">
        <v>416</v>
      </c>
      <c r="K986" t="s">
        <v>416</v>
      </c>
      <c r="L986" t="s">
        <v>19</v>
      </c>
      <c r="M986" t="s">
        <v>42</v>
      </c>
      <c r="N986">
        <v>0</v>
      </c>
      <c r="O986">
        <v>0</v>
      </c>
      <c r="P986">
        <v>1</v>
      </c>
      <c r="Q986" s="6">
        <v>1</v>
      </c>
      <c r="R986" s="6">
        <v>1</v>
      </c>
      <c r="S986" s="6">
        <f t="shared" si="35"/>
        <v>3</v>
      </c>
      <c r="V986" t="s">
        <v>967</v>
      </c>
      <c r="W986">
        <v>0</v>
      </c>
      <c r="X986" s="6">
        <f t="shared" si="36"/>
        <v>985</v>
      </c>
      <c r="Y986">
        <v>985</v>
      </c>
    </row>
    <row r="987" spans="1:25" x14ac:dyDescent="0.35">
      <c r="A987" t="s">
        <v>8</v>
      </c>
      <c r="B987" s="6" t="s">
        <v>575</v>
      </c>
      <c r="C987" t="s">
        <v>26</v>
      </c>
      <c r="D987" s="6" t="s">
        <v>19</v>
      </c>
      <c r="E987" t="s">
        <v>12</v>
      </c>
      <c r="F987" t="s">
        <v>472</v>
      </c>
      <c r="G987" s="6" t="s">
        <v>19</v>
      </c>
      <c r="H987" t="s">
        <v>416</v>
      </c>
      <c r="I987" t="s">
        <v>416</v>
      </c>
      <c r="J987" s="6" t="s">
        <v>416</v>
      </c>
      <c r="K987" t="s">
        <v>416</v>
      </c>
      <c r="L987" t="s">
        <v>19</v>
      </c>
      <c r="M987" t="s">
        <v>42</v>
      </c>
      <c r="N987">
        <v>0</v>
      </c>
      <c r="O987">
        <v>0</v>
      </c>
      <c r="P987">
        <v>1</v>
      </c>
      <c r="Q987" s="6">
        <v>1</v>
      </c>
      <c r="R987" s="6">
        <v>1</v>
      </c>
      <c r="S987" s="6">
        <f t="shared" si="35"/>
        <v>3</v>
      </c>
      <c r="V987" t="s">
        <v>967</v>
      </c>
      <c r="W987">
        <v>0</v>
      </c>
      <c r="X987" s="6">
        <f t="shared" si="36"/>
        <v>986</v>
      </c>
      <c r="Y987">
        <v>986</v>
      </c>
    </row>
    <row r="988" spans="1:25" x14ac:dyDescent="0.35">
      <c r="A988" t="s">
        <v>8</v>
      </c>
      <c r="B988" s="6" t="s">
        <v>575</v>
      </c>
      <c r="C988" t="s">
        <v>26</v>
      </c>
      <c r="D988" s="6" t="s">
        <v>19</v>
      </c>
      <c r="E988" t="s">
        <v>12</v>
      </c>
      <c r="F988" t="s">
        <v>472</v>
      </c>
      <c r="G988" s="6" t="s">
        <v>19</v>
      </c>
      <c r="H988" t="s">
        <v>416</v>
      </c>
      <c r="I988" s="6" t="s">
        <v>416</v>
      </c>
      <c r="J988" s="6" t="s">
        <v>416</v>
      </c>
      <c r="K988" t="s">
        <v>416</v>
      </c>
      <c r="L988" t="s">
        <v>19</v>
      </c>
      <c r="M988" t="s">
        <v>42</v>
      </c>
      <c r="N988">
        <v>0</v>
      </c>
      <c r="O988">
        <v>0</v>
      </c>
      <c r="P988">
        <v>1</v>
      </c>
      <c r="Q988" s="6">
        <v>1</v>
      </c>
      <c r="R988" s="6">
        <v>1</v>
      </c>
      <c r="S988" s="6">
        <f t="shared" si="35"/>
        <v>3</v>
      </c>
      <c r="V988" t="s">
        <v>967</v>
      </c>
      <c r="W988">
        <v>0</v>
      </c>
      <c r="X988" s="6">
        <f t="shared" si="36"/>
        <v>987</v>
      </c>
      <c r="Y988">
        <v>987</v>
      </c>
    </row>
    <row r="989" spans="1:25" x14ac:dyDescent="0.35">
      <c r="A989" t="s">
        <v>8</v>
      </c>
      <c r="B989" s="6" t="s">
        <v>575</v>
      </c>
      <c r="C989" t="s">
        <v>26</v>
      </c>
      <c r="D989" s="6" t="s">
        <v>19</v>
      </c>
      <c r="E989" t="s">
        <v>12</v>
      </c>
      <c r="F989" t="s">
        <v>472</v>
      </c>
      <c r="G989" s="6" t="s">
        <v>19</v>
      </c>
      <c r="H989" t="s">
        <v>813</v>
      </c>
      <c r="I989" t="s">
        <v>98</v>
      </c>
      <c r="J989" s="2" t="s">
        <v>98</v>
      </c>
      <c r="K989" t="s">
        <v>95</v>
      </c>
      <c r="L989" t="s">
        <v>19</v>
      </c>
      <c r="M989" t="s">
        <v>42</v>
      </c>
      <c r="N989" s="6">
        <v>0</v>
      </c>
      <c r="O989">
        <v>1</v>
      </c>
      <c r="P989" s="6">
        <v>0</v>
      </c>
      <c r="Q989" s="6">
        <v>1</v>
      </c>
      <c r="R989" s="6">
        <v>1</v>
      </c>
      <c r="S989" s="6">
        <f t="shared" si="35"/>
        <v>3</v>
      </c>
      <c r="V989" t="s">
        <v>95</v>
      </c>
      <c r="W989">
        <v>0</v>
      </c>
      <c r="X989" s="6">
        <f t="shared" si="36"/>
        <v>988</v>
      </c>
      <c r="Y989">
        <v>988</v>
      </c>
    </row>
    <row r="990" spans="1:25" x14ac:dyDescent="0.35">
      <c r="A990" t="s">
        <v>8</v>
      </c>
      <c r="B990" s="6" t="s">
        <v>575</v>
      </c>
      <c r="C990" t="s">
        <v>26</v>
      </c>
      <c r="D990" s="6" t="s">
        <v>19</v>
      </c>
      <c r="E990" t="s">
        <v>12</v>
      </c>
      <c r="F990" t="s">
        <v>472</v>
      </c>
      <c r="G990" s="6" t="s">
        <v>19</v>
      </c>
      <c r="H990" t="s">
        <v>813</v>
      </c>
      <c r="I990" t="s">
        <v>98</v>
      </c>
      <c r="J990" s="2" t="s">
        <v>98</v>
      </c>
      <c r="K990" t="s">
        <v>95</v>
      </c>
      <c r="L990" t="s">
        <v>19</v>
      </c>
      <c r="M990" t="s">
        <v>42</v>
      </c>
      <c r="N990" s="6">
        <v>0</v>
      </c>
      <c r="O990">
        <v>1</v>
      </c>
      <c r="P990" s="6">
        <v>0</v>
      </c>
      <c r="Q990" s="6">
        <v>1</v>
      </c>
      <c r="R990" s="6">
        <v>1</v>
      </c>
      <c r="S990" s="6">
        <f t="shared" si="35"/>
        <v>3</v>
      </c>
      <c r="V990" t="s">
        <v>95</v>
      </c>
      <c r="W990">
        <v>0</v>
      </c>
      <c r="X990" s="6">
        <f t="shared" si="36"/>
        <v>989</v>
      </c>
      <c r="Y990">
        <v>989</v>
      </c>
    </row>
    <row r="991" spans="1:25" x14ac:dyDescent="0.35">
      <c r="A991" t="s">
        <v>8</v>
      </c>
      <c r="B991" s="6" t="s">
        <v>575</v>
      </c>
      <c r="C991" t="s">
        <v>26</v>
      </c>
      <c r="D991" s="6" t="s">
        <v>19</v>
      </c>
      <c r="E991" t="s">
        <v>12</v>
      </c>
      <c r="F991" t="s">
        <v>472</v>
      </c>
      <c r="G991" s="6" t="s">
        <v>19</v>
      </c>
      <c r="H991" t="s">
        <v>813</v>
      </c>
      <c r="I991" t="s">
        <v>98</v>
      </c>
      <c r="J991" s="2" t="s">
        <v>98</v>
      </c>
      <c r="K991" t="s">
        <v>95</v>
      </c>
      <c r="L991" t="s">
        <v>19</v>
      </c>
      <c r="M991" t="s">
        <v>42</v>
      </c>
      <c r="N991" s="6">
        <v>0</v>
      </c>
      <c r="O991">
        <v>1</v>
      </c>
      <c r="P991" s="6">
        <v>0</v>
      </c>
      <c r="Q991" s="6">
        <v>1</v>
      </c>
      <c r="R991" s="6">
        <v>1</v>
      </c>
      <c r="S991" s="6">
        <f t="shared" si="35"/>
        <v>3</v>
      </c>
      <c r="V991" t="s">
        <v>95</v>
      </c>
      <c r="W991">
        <v>0</v>
      </c>
      <c r="X991" s="6">
        <f t="shared" si="36"/>
        <v>990</v>
      </c>
      <c r="Y991">
        <v>990</v>
      </c>
    </row>
    <row r="992" spans="1:25" x14ac:dyDescent="0.35">
      <c r="A992" t="s">
        <v>8</v>
      </c>
      <c r="B992" s="6" t="s">
        <v>575</v>
      </c>
      <c r="C992" t="s">
        <v>26</v>
      </c>
      <c r="D992" s="6" t="s">
        <v>19</v>
      </c>
      <c r="E992" t="s">
        <v>12</v>
      </c>
      <c r="F992" t="s">
        <v>472</v>
      </c>
      <c r="G992" s="6" t="s">
        <v>19</v>
      </c>
      <c r="H992" t="s">
        <v>813</v>
      </c>
      <c r="I992" t="s">
        <v>98</v>
      </c>
      <c r="J992" s="2" t="s">
        <v>98</v>
      </c>
      <c r="K992" t="s">
        <v>95</v>
      </c>
      <c r="L992" t="s">
        <v>19</v>
      </c>
      <c r="M992" t="s">
        <v>42</v>
      </c>
      <c r="N992" s="6">
        <v>0</v>
      </c>
      <c r="O992">
        <v>1</v>
      </c>
      <c r="P992" s="6">
        <v>0</v>
      </c>
      <c r="Q992" s="6">
        <v>1</v>
      </c>
      <c r="R992" s="6">
        <v>1</v>
      </c>
      <c r="S992" s="6">
        <f t="shared" si="35"/>
        <v>3</v>
      </c>
      <c r="V992" t="s">
        <v>95</v>
      </c>
      <c r="W992">
        <v>0</v>
      </c>
      <c r="X992" s="6">
        <f t="shared" si="36"/>
        <v>991</v>
      </c>
      <c r="Y992">
        <v>991</v>
      </c>
    </row>
    <row r="993" spans="1:25" x14ac:dyDescent="0.35">
      <c r="A993" t="s">
        <v>8</v>
      </c>
      <c r="B993" s="6" t="s">
        <v>575</v>
      </c>
      <c r="C993" t="s">
        <v>26</v>
      </c>
      <c r="D993" s="6" t="s">
        <v>19</v>
      </c>
      <c r="E993" t="s">
        <v>12</v>
      </c>
      <c r="F993" t="s">
        <v>472</v>
      </c>
      <c r="G993" s="6" t="s">
        <v>19</v>
      </c>
      <c r="H993" t="s">
        <v>813</v>
      </c>
      <c r="I993" t="s">
        <v>98</v>
      </c>
      <c r="J993" s="2" t="s">
        <v>98</v>
      </c>
      <c r="K993" t="s">
        <v>95</v>
      </c>
      <c r="L993" t="s">
        <v>19</v>
      </c>
      <c r="M993" t="s">
        <v>42</v>
      </c>
      <c r="N993" s="6">
        <v>0</v>
      </c>
      <c r="O993">
        <v>1</v>
      </c>
      <c r="P993" s="6">
        <v>0</v>
      </c>
      <c r="Q993" s="6">
        <v>1</v>
      </c>
      <c r="R993" s="6">
        <v>1</v>
      </c>
      <c r="S993" s="6">
        <f t="shared" si="35"/>
        <v>3</v>
      </c>
      <c r="V993" t="s">
        <v>95</v>
      </c>
      <c r="W993">
        <v>0</v>
      </c>
      <c r="X993" s="6">
        <f t="shared" si="36"/>
        <v>992</v>
      </c>
      <c r="Y993">
        <v>992</v>
      </c>
    </row>
    <row r="994" spans="1:25" x14ac:dyDescent="0.35">
      <c r="A994" t="s">
        <v>8</v>
      </c>
      <c r="B994" s="6" t="s">
        <v>575</v>
      </c>
      <c r="C994" t="s">
        <v>26</v>
      </c>
      <c r="D994" s="6" t="s">
        <v>19</v>
      </c>
      <c r="E994" t="s">
        <v>12</v>
      </c>
      <c r="F994" t="s">
        <v>472</v>
      </c>
      <c r="G994" s="6" t="s">
        <v>19</v>
      </c>
      <c r="H994" t="s">
        <v>1028</v>
      </c>
      <c r="I994" t="s">
        <v>1028</v>
      </c>
      <c r="J994" s="2" t="s">
        <v>761</v>
      </c>
      <c r="K994" t="s">
        <v>1028</v>
      </c>
      <c r="L994" t="s">
        <v>19</v>
      </c>
      <c r="M994" t="s">
        <v>42</v>
      </c>
      <c r="N994">
        <v>0</v>
      </c>
      <c r="O994">
        <v>0</v>
      </c>
      <c r="P994">
        <v>1</v>
      </c>
      <c r="Q994">
        <v>0</v>
      </c>
      <c r="R994" s="6">
        <v>1</v>
      </c>
      <c r="S994" s="6">
        <f t="shared" si="35"/>
        <v>2</v>
      </c>
      <c r="V994" t="s">
        <v>1028</v>
      </c>
      <c r="W994">
        <v>0</v>
      </c>
      <c r="X994" s="6">
        <f t="shared" si="36"/>
        <v>993</v>
      </c>
      <c r="Y994">
        <v>993</v>
      </c>
    </row>
    <row r="995" spans="1:25" x14ac:dyDescent="0.35">
      <c r="A995" t="s">
        <v>8</v>
      </c>
      <c r="B995" s="6" t="s">
        <v>575</v>
      </c>
      <c r="C995" t="s">
        <v>26</v>
      </c>
      <c r="D995" s="6" t="s">
        <v>19</v>
      </c>
      <c r="E995" t="s">
        <v>12</v>
      </c>
      <c r="F995" t="s">
        <v>472</v>
      </c>
      <c r="G995" s="6" t="s">
        <v>19</v>
      </c>
      <c r="H995" t="s">
        <v>1028</v>
      </c>
      <c r="I995" t="s">
        <v>1028</v>
      </c>
      <c r="J995" s="2" t="s">
        <v>761</v>
      </c>
      <c r="K995" t="s">
        <v>1028</v>
      </c>
      <c r="L995" t="s">
        <v>19</v>
      </c>
      <c r="M995" t="s">
        <v>42</v>
      </c>
      <c r="N995">
        <v>0</v>
      </c>
      <c r="O995">
        <v>0</v>
      </c>
      <c r="P995">
        <v>1</v>
      </c>
      <c r="Q995">
        <v>0</v>
      </c>
      <c r="R995" s="6">
        <v>1</v>
      </c>
      <c r="S995" s="6">
        <f t="shared" si="35"/>
        <v>2</v>
      </c>
      <c r="V995" t="s">
        <v>1028</v>
      </c>
      <c r="W995">
        <v>0</v>
      </c>
      <c r="X995" s="6">
        <f t="shared" si="36"/>
        <v>994</v>
      </c>
      <c r="Y995">
        <v>994</v>
      </c>
    </row>
    <row r="996" spans="1:25" x14ac:dyDescent="0.35">
      <c r="A996" t="s">
        <v>8</v>
      </c>
      <c r="B996" s="6" t="s">
        <v>575</v>
      </c>
      <c r="C996" t="s">
        <v>26</v>
      </c>
      <c r="D996" s="6" t="s">
        <v>19</v>
      </c>
      <c r="E996" t="s">
        <v>12</v>
      </c>
      <c r="F996" t="s">
        <v>472</v>
      </c>
      <c r="G996" s="6" t="s">
        <v>19</v>
      </c>
      <c r="H996" t="s">
        <v>1028</v>
      </c>
      <c r="I996" t="s">
        <v>1028</v>
      </c>
      <c r="J996" s="2" t="s">
        <v>761</v>
      </c>
      <c r="K996" t="s">
        <v>1028</v>
      </c>
      <c r="L996" t="s">
        <v>19</v>
      </c>
      <c r="M996" t="s">
        <v>42</v>
      </c>
      <c r="N996">
        <v>0</v>
      </c>
      <c r="O996">
        <v>0</v>
      </c>
      <c r="P996">
        <v>1</v>
      </c>
      <c r="Q996">
        <v>0</v>
      </c>
      <c r="R996" s="6">
        <v>1</v>
      </c>
      <c r="S996" s="6">
        <f t="shared" si="35"/>
        <v>2</v>
      </c>
      <c r="V996" t="s">
        <v>1028</v>
      </c>
      <c r="W996">
        <v>0</v>
      </c>
      <c r="X996" s="6">
        <f t="shared" si="36"/>
        <v>995</v>
      </c>
      <c r="Y996">
        <v>995</v>
      </c>
    </row>
    <row r="997" spans="1:25" x14ac:dyDescent="0.35">
      <c r="A997" t="s">
        <v>8</v>
      </c>
      <c r="B997" s="6" t="s">
        <v>575</v>
      </c>
      <c r="C997" t="s">
        <v>26</v>
      </c>
      <c r="D997" s="6" t="s">
        <v>19</v>
      </c>
      <c r="E997" t="s">
        <v>12</v>
      </c>
      <c r="F997" t="s">
        <v>472</v>
      </c>
      <c r="G997" s="6" t="s">
        <v>19</v>
      </c>
      <c r="H997" t="s">
        <v>1028</v>
      </c>
      <c r="I997" t="s">
        <v>1028</v>
      </c>
      <c r="J997" s="2" t="s">
        <v>761</v>
      </c>
      <c r="K997" t="s">
        <v>1028</v>
      </c>
      <c r="L997" t="s">
        <v>19</v>
      </c>
      <c r="M997" t="s">
        <v>42</v>
      </c>
      <c r="N997">
        <v>0</v>
      </c>
      <c r="O997">
        <v>0</v>
      </c>
      <c r="P997">
        <v>1</v>
      </c>
      <c r="Q997">
        <v>0</v>
      </c>
      <c r="R997" s="6">
        <v>1</v>
      </c>
      <c r="S997" s="6">
        <f t="shared" si="35"/>
        <v>2</v>
      </c>
      <c r="V997" t="s">
        <v>1028</v>
      </c>
      <c r="W997">
        <v>0</v>
      </c>
      <c r="X997" s="6">
        <f t="shared" si="36"/>
        <v>996</v>
      </c>
      <c r="Y997">
        <v>996</v>
      </c>
    </row>
    <row r="998" spans="1:25" x14ac:dyDescent="0.35">
      <c r="A998" t="s">
        <v>8</v>
      </c>
      <c r="B998" s="6" t="s">
        <v>575</v>
      </c>
      <c r="C998" t="s">
        <v>26</v>
      </c>
      <c r="D998" s="6" t="s">
        <v>19</v>
      </c>
      <c r="E998" t="s">
        <v>12</v>
      </c>
      <c r="F998" t="s">
        <v>472</v>
      </c>
      <c r="G998" s="6" t="s">
        <v>19</v>
      </c>
      <c r="H998" t="s">
        <v>1029</v>
      </c>
      <c r="I998" s="6" t="s">
        <v>190</v>
      </c>
      <c r="J998" s="6"/>
      <c r="K998" t="s">
        <v>190</v>
      </c>
      <c r="L998" t="s">
        <v>19</v>
      </c>
      <c r="M998" s="6" t="s">
        <v>42</v>
      </c>
      <c r="N998" s="6">
        <v>0</v>
      </c>
      <c r="O998" s="6">
        <v>1</v>
      </c>
      <c r="P998" s="6">
        <v>1</v>
      </c>
      <c r="Q998" s="6">
        <v>1</v>
      </c>
      <c r="R998" s="6">
        <v>1</v>
      </c>
      <c r="S998" s="6">
        <f t="shared" ref="S998:S1001" si="37">SUM(N998:R998)</f>
        <v>4</v>
      </c>
      <c r="V998" t="s">
        <v>190</v>
      </c>
      <c r="W998">
        <v>0</v>
      </c>
      <c r="X998" s="6">
        <f t="shared" si="36"/>
        <v>997</v>
      </c>
      <c r="Y998">
        <v>997</v>
      </c>
    </row>
    <row r="999" spans="1:25" x14ac:dyDescent="0.35">
      <c r="A999" t="s">
        <v>8</v>
      </c>
      <c r="B999" s="6" t="s">
        <v>575</v>
      </c>
      <c r="C999" t="s">
        <v>26</v>
      </c>
      <c r="D999" s="6" t="s">
        <v>19</v>
      </c>
      <c r="E999" t="s">
        <v>12</v>
      </c>
      <c r="F999" t="s">
        <v>472</v>
      </c>
      <c r="G999" s="6" t="s">
        <v>19</v>
      </c>
      <c r="H999" t="s">
        <v>1029</v>
      </c>
      <c r="I999" s="6" t="s">
        <v>190</v>
      </c>
      <c r="J999" s="6"/>
      <c r="K999" t="s">
        <v>190</v>
      </c>
      <c r="L999" t="s">
        <v>19</v>
      </c>
      <c r="M999" s="6" t="s">
        <v>42</v>
      </c>
      <c r="N999" s="6">
        <v>0</v>
      </c>
      <c r="O999" s="6">
        <v>1</v>
      </c>
      <c r="P999" s="6">
        <v>1</v>
      </c>
      <c r="Q999" s="6">
        <v>1</v>
      </c>
      <c r="R999" s="6">
        <v>1</v>
      </c>
      <c r="S999" s="6">
        <f t="shared" si="37"/>
        <v>4</v>
      </c>
      <c r="V999" t="s">
        <v>190</v>
      </c>
      <c r="W999">
        <v>0</v>
      </c>
      <c r="X999" s="6">
        <f t="shared" si="36"/>
        <v>998</v>
      </c>
      <c r="Y999">
        <v>998</v>
      </c>
    </row>
    <row r="1000" spans="1:25" x14ac:dyDescent="0.35">
      <c r="A1000" t="s">
        <v>8</v>
      </c>
      <c r="B1000" s="6" t="s">
        <v>575</v>
      </c>
      <c r="C1000" t="s">
        <v>26</v>
      </c>
      <c r="D1000" s="6" t="s">
        <v>19</v>
      </c>
      <c r="E1000" t="s">
        <v>12</v>
      </c>
      <c r="F1000" t="s">
        <v>472</v>
      </c>
      <c r="G1000" s="6" t="s">
        <v>19</v>
      </c>
      <c r="H1000" t="s">
        <v>1029</v>
      </c>
      <c r="I1000" s="6" t="s">
        <v>190</v>
      </c>
      <c r="J1000" s="6"/>
      <c r="K1000" t="s">
        <v>190</v>
      </c>
      <c r="L1000" t="s">
        <v>19</v>
      </c>
      <c r="M1000" s="6" t="s">
        <v>42</v>
      </c>
      <c r="N1000" s="6">
        <v>0</v>
      </c>
      <c r="O1000" s="6">
        <v>1</v>
      </c>
      <c r="P1000" s="6">
        <v>1</v>
      </c>
      <c r="Q1000" s="6">
        <v>1</v>
      </c>
      <c r="R1000" s="6">
        <v>1</v>
      </c>
      <c r="S1000" s="6">
        <f t="shared" si="37"/>
        <v>4</v>
      </c>
      <c r="V1000" t="s">
        <v>190</v>
      </c>
      <c r="W1000">
        <v>0</v>
      </c>
      <c r="X1000" s="6">
        <f t="shared" si="36"/>
        <v>999</v>
      </c>
      <c r="Y1000">
        <v>999</v>
      </c>
    </row>
    <row r="1001" spans="1:25" x14ac:dyDescent="0.35">
      <c r="A1001" t="s">
        <v>8</v>
      </c>
      <c r="B1001" s="6" t="s">
        <v>575</v>
      </c>
      <c r="C1001" t="s">
        <v>26</v>
      </c>
      <c r="D1001" s="6" t="s">
        <v>19</v>
      </c>
      <c r="E1001" t="s">
        <v>12</v>
      </c>
      <c r="F1001" t="s">
        <v>472</v>
      </c>
      <c r="G1001" s="6" t="s">
        <v>19</v>
      </c>
      <c r="H1001" t="s">
        <v>1029</v>
      </c>
      <c r="I1001" s="6" t="s">
        <v>190</v>
      </c>
      <c r="J1001" s="6"/>
      <c r="K1001" t="s">
        <v>190</v>
      </c>
      <c r="L1001" t="s">
        <v>19</v>
      </c>
      <c r="M1001" s="6" t="s">
        <v>42</v>
      </c>
      <c r="N1001" s="6">
        <v>0</v>
      </c>
      <c r="O1001" s="6">
        <v>1</v>
      </c>
      <c r="P1001" s="6">
        <v>1</v>
      </c>
      <c r="Q1001" s="6">
        <v>1</v>
      </c>
      <c r="R1001" s="6">
        <v>1</v>
      </c>
      <c r="S1001" s="6">
        <f t="shared" si="37"/>
        <v>4</v>
      </c>
      <c r="V1001" t="s">
        <v>190</v>
      </c>
      <c r="W1001">
        <v>0</v>
      </c>
      <c r="X1001" s="6">
        <f t="shared" si="36"/>
        <v>1000</v>
      </c>
      <c r="Y1001">
        <v>1000</v>
      </c>
    </row>
    <row r="1002" spans="1:25" x14ac:dyDescent="0.35">
      <c r="A1002" t="s">
        <v>8</v>
      </c>
      <c r="B1002" s="6" t="s">
        <v>575</v>
      </c>
      <c r="C1002" t="s">
        <v>26</v>
      </c>
      <c r="D1002" s="6" t="s">
        <v>19</v>
      </c>
      <c r="E1002" t="s">
        <v>12</v>
      </c>
      <c r="F1002" t="s">
        <v>472</v>
      </c>
      <c r="G1002" s="6" t="s">
        <v>19</v>
      </c>
      <c r="H1002" t="s">
        <v>1030</v>
      </c>
      <c r="I1002" t="s">
        <v>1030</v>
      </c>
      <c r="J1002" s="6" t="s">
        <v>790</v>
      </c>
      <c r="K1002" t="s">
        <v>1030</v>
      </c>
      <c r="L1002" t="s">
        <v>19</v>
      </c>
      <c r="M1002" t="s">
        <v>42</v>
      </c>
      <c r="N1002">
        <v>0</v>
      </c>
      <c r="O1002">
        <v>1</v>
      </c>
      <c r="P1002">
        <v>1</v>
      </c>
      <c r="Q1002">
        <v>0</v>
      </c>
      <c r="R1002" s="6">
        <v>1</v>
      </c>
      <c r="S1002" s="6">
        <f t="shared" ref="S1002:S1017" si="38">SUM(N1002:R1002)</f>
        <v>3</v>
      </c>
      <c r="V1002" t="s">
        <v>1030</v>
      </c>
      <c r="W1002">
        <v>0</v>
      </c>
      <c r="X1002" s="6">
        <f t="shared" si="36"/>
        <v>1001</v>
      </c>
      <c r="Y1002">
        <v>1001</v>
      </c>
    </row>
    <row r="1003" spans="1:25" x14ac:dyDescent="0.35">
      <c r="A1003" t="s">
        <v>8</v>
      </c>
      <c r="B1003" s="6" t="s">
        <v>575</v>
      </c>
      <c r="C1003" t="s">
        <v>26</v>
      </c>
      <c r="D1003" s="6" t="s">
        <v>19</v>
      </c>
      <c r="E1003" t="s">
        <v>12</v>
      </c>
      <c r="F1003" t="s">
        <v>472</v>
      </c>
      <c r="G1003" s="6" t="s">
        <v>19</v>
      </c>
      <c r="H1003" t="s">
        <v>1030</v>
      </c>
      <c r="I1003" t="s">
        <v>1030</v>
      </c>
      <c r="J1003" s="6" t="s">
        <v>790</v>
      </c>
      <c r="K1003" t="s">
        <v>1030</v>
      </c>
      <c r="L1003" t="s">
        <v>19</v>
      </c>
      <c r="M1003" t="s">
        <v>42</v>
      </c>
      <c r="N1003">
        <v>0</v>
      </c>
      <c r="O1003">
        <v>1</v>
      </c>
      <c r="P1003">
        <v>1</v>
      </c>
      <c r="Q1003">
        <v>0</v>
      </c>
      <c r="R1003" s="6">
        <v>1</v>
      </c>
      <c r="S1003" s="6">
        <f t="shared" si="38"/>
        <v>3</v>
      </c>
      <c r="V1003" t="s">
        <v>1030</v>
      </c>
      <c r="W1003">
        <v>0</v>
      </c>
      <c r="X1003" s="6">
        <f t="shared" si="36"/>
        <v>1002</v>
      </c>
      <c r="Y1003">
        <v>1002</v>
      </c>
    </row>
    <row r="1004" spans="1:25" x14ac:dyDescent="0.35">
      <c r="A1004" t="s">
        <v>8</v>
      </c>
      <c r="B1004" s="6" t="s">
        <v>575</v>
      </c>
      <c r="C1004" t="s">
        <v>26</v>
      </c>
      <c r="D1004" s="6" t="s">
        <v>19</v>
      </c>
      <c r="E1004" t="s">
        <v>12</v>
      </c>
      <c r="F1004" t="s">
        <v>472</v>
      </c>
      <c r="G1004" s="6" t="s">
        <v>19</v>
      </c>
      <c r="H1004" t="s">
        <v>1030</v>
      </c>
      <c r="I1004" t="s">
        <v>1030</v>
      </c>
      <c r="J1004" s="6" t="s">
        <v>790</v>
      </c>
      <c r="K1004" t="s">
        <v>1030</v>
      </c>
      <c r="L1004" t="s">
        <v>19</v>
      </c>
      <c r="M1004" t="s">
        <v>42</v>
      </c>
      <c r="N1004">
        <v>0</v>
      </c>
      <c r="O1004">
        <v>1</v>
      </c>
      <c r="P1004">
        <v>1</v>
      </c>
      <c r="Q1004">
        <v>0</v>
      </c>
      <c r="R1004" s="6">
        <v>1</v>
      </c>
      <c r="S1004" s="6">
        <f t="shared" si="38"/>
        <v>3</v>
      </c>
      <c r="V1004" t="s">
        <v>1030</v>
      </c>
      <c r="W1004">
        <v>0</v>
      </c>
      <c r="X1004" s="6">
        <f t="shared" si="36"/>
        <v>1003</v>
      </c>
      <c r="Y1004">
        <v>1003</v>
      </c>
    </row>
    <row r="1005" spans="1:25" x14ac:dyDescent="0.35">
      <c r="A1005" t="s">
        <v>8</v>
      </c>
      <c r="B1005" s="6" t="s">
        <v>575</v>
      </c>
      <c r="C1005" t="s">
        <v>26</v>
      </c>
      <c r="D1005" s="6" t="s">
        <v>19</v>
      </c>
      <c r="E1005" t="s">
        <v>12</v>
      </c>
      <c r="F1005" t="s">
        <v>472</v>
      </c>
      <c r="G1005" s="6" t="s">
        <v>19</v>
      </c>
      <c r="H1005" t="s">
        <v>1030</v>
      </c>
      <c r="I1005" s="6" t="s">
        <v>1030</v>
      </c>
      <c r="J1005" s="6" t="s">
        <v>790</v>
      </c>
      <c r="K1005" t="s">
        <v>1030</v>
      </c>
      <c r="L1005" t="s">
        <v>19</v>
      </c>
      <c r="M1005" t="s">
        <v>42</v>
      </c>
      <c r="N1005">
        <v>0</v>
      </c>
      <c r="O1005">
        <v>1</v>
      </c>
      <c r="P1005">
        <v>1</v>
      </c>
      <c r="Q1005">
        <v>0</v>
      </c>
      <c r="R1005" s="6">
        <v>1</v>
      </c>
      <c r="S1005" s="6">
        <f t="shared" si="38"/>
        <v>3</v>
      </c>
      <c r="V1005" t="s">
        <v>1030</v>
      </c>
      <c r="W1005">
        <v>0</v>
      </c>
      <c r="X1005" s="6">
        <f t="shared" si="36"/>
        <v>1004</v>
      </c>
      <c r="Y1005">
        <v>1004</v>
      </c>
    </row>
    <row r="1006" spans="1:25" x14ac:dyDescent="0.35">
      <c r="A1006" t="s">
        <v>8</v>
      </c>
      <c r="B1006" s="6" t="s">
        <v>575</v>
      </c>
      <c r="C1006" t="s">
        <v>26</v>
      </c>
      <c r="D1006" s="6" t="s">
        <v>19</v>
      </c>
      <c r="E1006" t="s">
        <v>12</v>
      </c>
      <c r="F1006" t="s">
        <v>472</v>
      </c>
      <c r="G1006" s="6" t="s">
        <v>19</v>
      </c>
      <c r="H1006" t="s">
        <v>71</v>
      </c>
      <c r="I1006" s="6" t="s">
        <v>71</v>
      </c>
      <c r="J1006" s="6" t="s">
        <v>71</v>
      </c>
      <c r="K1006" t="s">
        <v>71</v>
      </c>
      <c r="L1006" t="s">
        <v>19</v>
      </c>
      <c r="M1006" t="s">
        <v>42</v>
      </c>
      <c r="N1006">
        <v>0</v>
      </c>
      <c r="O1006" s="6">
        <v>0</v>
      </c>
      <c r="P1006">
        <v>1</v>
      </c>
      <c r="Q1006">
        <v>0</v>
      </c>
      <c r="R1006" s="6">
        <v>1</v>
      </c>
      <c r="S1006" s="6">
        <f t="shared" si="38"/>
        <v>2</v>
      </c>
      <c r="V1006" t="s">
        <v>71</v>
      </c>
      <c r="W1006">
        <v>0</v>
      </c>
      <c r="X1006" s="6">
        <f t="shared" si="36"/>
        <v>1005</v>
      </c>
      <c r="Y1006">
        <v>1005</v>
      </c>
    </row>
    <row r="1007" spans="1:25" x14ac:dyDescent="0.35">
      <c r="A1007" t="s">
        <v>8</v>
      </c>
      <c r="B1007" s="6" t="s">
        <v>575</v>
      </c>
      <c r="C1007" t="s">
        <v>26</v>
      </c>
      <c r="D1007" s="6" t="s">
        <v>19</v>
      </c>
      <c r="E1007" t="s">
        <v>12</v>
      </c>
      <c r="F1007" t="s">
        <v>472</v>
      </c>
      <c r="G1007" s="6" t="s">
        <v>19</v>
      </c>
      <c r="H1007" t="s">
        <v>71</v>
      </c>
      <c r="I1007" t="s">
        <v>71</v>
      </c>
      <c r="J1007" s="6" t="s">
        <v>71</v>
      </c>
      <c r="K1007" t="s">
        <v>71</v>
      </c>
      <c r="L1007" t="s">
        <v>19</v>
      </c>
      <c r="M1007" t="s">
        <v>42</v>
      </c>
      <c r="N1007">
        <v>0</v>
      </c>
      <c r="O1007" s="6">
        <v>0</v>
      </c>
      <c r="P1007">
        <v>1</v>
      </c>
      <c r="Q1007">
        <v>0</v>
      </c>
      <c r="R1007" s="6">
        <v>1</v>
      </c>
      <c r="S1007" s="6">
        <f t="shared" si="38"/>
        <v>2</v>
      </c>
      <c r="V1007" t="s">
        <v>71</v>
      </c>
      <c r="W1007">
        <v>0</v>
      </c>
      <c r="X1007" s="6">
        <f t="shared" si="36"/>
        <v>1006</v>
      </c>
      <c r="Y1007">
        <v>1006</v>
      </c>
    </row>
    <row r="1008" spans="1:25" x14ac:dyDescent="0.35">
      <c r="A1008" t="s">
        <v>8</v>
      </c>
      <c r="B1008" s="6" t="s">
        <v>575</v>
      </c>
      <c r="C1008" t="s">
        <v>26</v>
      </c>
      <c r="D1008" s="6" t="s">
        <v>19</v>
      </c>
      <c r="E1008" t="s">
        <v>12</v>
      </c>
      <c r="F1008" t="s">
        <v>472</v>
      </c>
      <c r="G1008" s="6" t="s">
        <v>19</v>
      </c>
      <c r="H1008" t="s">
        <v>71</v>
      </c>
      <c r="I1008" s="6" t="s">
        <v>71</v>
      </c>
      <c r="J1008" s="6" t="s">
        <v>71</v>
      </c>
      <c r="K1008" t="s">
        <v>71</v>
      </c>
      <c r="L1008" t="s">
        <v>19</v>
      </c>
      <c r="M1008" t="s">
        <v>42</v>
      </c>
      <c r="N1008">
        <v>0</v>
      </c>
      <c r="O1008" s="6">
        <v>0</v>
      </c>
      <c r="P1008">
        <v>1</v>
      </c>
      <c r="Q1008">
        <v>0</v>
      </c>
      <c r="R1008" s="6">
        <v>1</v>
      </c>
      <c r="S1008" s="6">
        <f t="shared" si="38"/>
        <v>2</v>
      </c>
      <c r="V1008" t="s">
        <v>71</v>
      </c>
      <c r="W1008">
        <v>0</v>
      </c>
      <c r="X1008" s="6">
        <f t="shared" si="36"/>
        <v>1007</v>
      </c>
      <c r="Y1008">
        <v>1007</v>
      </c>
    </row>
    <row r="1009" spans="1:25" x14ac:dyDescent="0.35">
      <c r="A1009" t="s">
        <v>8</v>
      </c>
      <c r="B1009" s="6" t="s">
        <v>575</v>
      </c>
      <c r="C1009" t="s">
        <v>26</v>
      </c>
      <c r="D1009" s="6" t="s">
        <v>19</v>
      </c>
      <c r="E1009" t="s">
        <v>12</v>
      </c>
      <c r="F1009" t="s">
        <v>472</v>
      </c>
      <c r="G1009" s="6" t="s">
        <v>19</v>
      </c>
      <c r="H1009" t="s">
        <v>71</v>
      </c>
      <c r="I1009" s="6" t="s">
        <v>71</v>
      </c>
      <c r="J1009" s="6" t="s">
        <v>71</v>
      </c>
      <c r="K1009" t="s">
        <v>71</v>
      </c>
      <c r="L1009" t="s">
        <v>19</v>
      </c>
      <c r="M1009" t="s">
        <v>42</v>
      </c>
      <c r="N1009">
        <v>0</v>
      </c>
      <c r="O1009" s="6">
        <v>0</v>
      </c>
      <c r="P1009">
        <v>1</v>
      </c>
      <c r="Q1009">
        <v>0</v>
      </c>
      <c r="R1009" s="6">
        <v>1</v>
      </c>
      <c r="S1009" s="6">
        <f t="shared" si="38"/>
        <v>2</v>
      </c>
      <c r="V1009" t="s">
        <v>71</v>
      </c>
      <c r="W1009">
        <v>0</v>
      </c>
      <c r="X1009" s="6">
        <f t="shared" si="36"/>
        <v>1008</v>
      </c>
      <c r="Y1009">
        <v>1008</v>
      </c>
    </row>
    <row r="1010" spans="1:25" x14ac:dyDescent="0.35">
      <c r="A1010" t="s">
        <v>8</v>
      </c>
      <c r="B1010" s="6" t="s">
        <v>575</v>
      </c>
      <c r="C1010" t="s">
        <v>26</v>
      </c>
      <c r="D1010" s="6" t="s">
        <v>19</v>
      </c>
      <c r="E1010" t="s">
        <v>12</v>
      </c>
      <c r="F1010" t="s">
        <v>472</v>
      </c>
      <c r="G1010" s="6" t="s">
        <v>19</v>
      </c>
      <c r="H1010" t="s">
        <v>1031</v>
      </c>
      <c r="I1010" s="6" t="s">
        <v>1032</v>
      </c>
      <c r="J1010" s="6"/>
      <c r="K1010" t="s">
        <v>1032</v>
      </c>
      <c r="L1010" t="s">
        <v>19</v>
      </c>
      <c r="M1010" t="s">
        <v>42</v>
      </c>
      <c r="N1010">
        <v>0</v>
      </c>
      <c r="O1010">
        <v>0</v>
      </c>
      <c r="P1010">
        <v>1</v>
      </c>
      <c r="Q1010" s="6">
        <v>1</v>
      </c>
      <c r="R1010" s="6">
        <v>1</v>
      </c>
      <c r="S1010" s="6">
        <f t="shared" si="38"/>
        <v>3</v>
      </c>
      <c r="V1010" t="s">
        <v>206</v>
      </c>
      <c r="W1010">
        <v>0</v>
      </c>
      <c r="X1010" s="6">
        <f t="shared" si="36"/>
        <v>1009</v>
      </c>
      <c r="Y1010">
        <v>1009</v>
      </c>
    </row>
    <row r="1011" spans="1:25" x14ac:dyDescent="0.35">
      <c r="A1011" t="s">
        <v>8</v>
      </c>
      <c r="B1011" s="6" t="s">
        <v>575</v>
      </c>
      <c r="C1011" t="s">
        <v>26</v>
      </c>
      <c r="D1011" s="6" t="s">
        <v>19</v>
      </c>
      <c r="E1011" t="s">
        <v>12</v>
      </c>
      <c r="F1011" t="s">
        <v>472</v>
      </c>
      <c r="G1011" s="6" t="s">
        <v>19</v>
      </c>
      <c r="H1011" t="s">
        <v>1031</v>
      </c>
      <c r="I1011" s="6" t="s">
        <v>1032</v>
      </c>
      <c r="J1011" s="6"/>
      <c r="K1011" t="s">
        <v>1032</v>
      </c>
      <c r="L1011" t="s">
        <v>19</v>
      </c>
      <c r="M1011" t="s">
        <v>42</v>
      </c>
      <c r="N1011">
        <v>0</v>
      </c>
      <c r="O1011">
        <v>0</v>
      </c>
      <c r="P1011">
        <v>1</v>
      </c>
      <c r="Q1011" s="6">
        <v>1</v>
      </c>
      <c r="R1011" s="6">
        <v>1</v>
      </c>
      <c r="S1011" s="6">
        <f t="shared" si="38"/>
        <v>3</v>
      </c>
      <c r="V1011" t="s">
        <v>206</v>
      </c>
      <c r="W1011">
        <v>0</v>
      </c>
      <c r="X1011" s="6">
        <f t="shared" si="36"/>
        <v>1010</v>
      </c>
      <c r="Y1011">
        <v>1010</v>
      </c>
    </row>
    <row r="1012" spans="1:25" x14ac:dyDescent="0.35">
      <c r="A1012" t="s">
        <v>8</v>
      </c>
      <c r="B1012" s="6" t="s">
        <v>575</v>
      </c>
      <c r="C1012" t="s">
        <v>26</v>
      </c>
      <c r="D1012" s="6" t="s">
        <v>19</v>
      </c>
      <c r="E1012" t="s">
        <v>12</v>
      </c>
      <c r="F1012" t="s">
        <v>472</v>
      </c>
      <c r="G1012" s="6" t="s">
        <v>19</v>
      </c>
      <c r="H1012" t="s">
        <v>1031</v>
      </c>
      <c r="I1012" t="s">
        <v>1032</v>
      </c>
      <c r="J1012" s="6"/>
      <c r="K1012" t="s">
        <v>1032</v>
      </c>
      <c r="L1012" t="s">
        <v>19</v>
      </c>
      <c r="M1012" t="s">
        <v>42</v>
      </c>
      <c r="N1012">
        <v>0</v>
      </c>
      <c r="O1012">
        <v>0</v>
      </c>
      <c r="P1012">
        <v>1</v>
      </c>
      <c r="Q1012" s="6">
        <v>1</v>
      </c>
      <c r="R1012" s="6">
        <v>1</v>
      </c>
      <c r="S1012" s="6">
        <f t="shared" si="38"/>
        <v>3</v>
      </c>
      <c r="V1012" t="s">
        <v>206</v>
      </c>
      <c r="W1012">
        <v>0</v>
      </c>
      <c r="X1012" s="6">
        <f t="shared" si="36"/>
        <v>1011</v>
      </c>
      <c r="Y1012">
        <v>1011</v>
      </c>
    </row>
    <row r="1013" spans="1:25" x14ac:dyDescent="0.35">
      <c r="A1013" t="s">
        <v>8</v>
      </c>
      <c r="B1013" s="6" t="s">
        <v>575</v>
      </c>
      <c r="C1013" t="s">
        <v>26</v>
      </c>
      <c r="D1013" s="6" t="s">
        <v>19</v>
      </c>
      <c r="E1013" t="s">
        <v>12</v>
      </c>
      <c r="F1013" t="s">
        <v>472</v>
      </c>
      <c r="G1013" s="6" t="s">
        <v>19</v>
      </c>
      <c r="H1013" t="s">
        <v>1033</v>
      </c>
      <c r="I1013" t="s">
        <v>1033</v>
      </c>
      <c r="J1013" s="6"/>
      <c r="K1013" t="s">
        <v>1033</v>
      </c>
      <c r="L1013" t="s">
        <v>19</v>
      </c>
      <c r="M1013" s="5" t="s">
        <v>664</v>
      </c>
      <c r="N1013">
        <v>1</v>
      </c>
      <c r="O1013">
        <v>0</v>
      </c>
      <c r="P1013">
        <v>1</v>
      </c>
      <c r="Q1013">
        <v>0</v>
      </c>
      <c r="R1013" s="6">
        <v>1</v>
      </c>
      <c r="S1013" s="6">
        <f t="shared" si="38"/>
        <v>3</v>
      </c>
      <c r="V1013" t="s">
        <v>977</v>
      </c>
      <c r="W1013">
        <v>0</v>
      </c>
      <c r="X1013" s="6">
        <f t="shared" si="36"/>
        <v>1012</v>
      </c>
      <c r="Y1013">
        <v>1012</v>
      </c>
    </row>
    <row r="1014" spans="1:25" ht="29" x14ac:dyDescent="0.35">
      <c r="A1014" t="s">
        <v>8</v>
      </c>
      <c r="B1014" s="6" t="s">
        <v>575</v>
      </c>
      <c r="C1014" t="s">
        <v>26</v>
      </c>
      <c r="D1014" s="6" t="s">
        <v>19</v>
      </c>
      <c r="E1014" t="s">
        <v>12</v>
      </c>
      <c r="F1014" t="s">
        <v>472</v>
      </c>
      <c r="G1014" s="6" t="s">
        <v>19</v>
      </c>
      <c r="H1014" s="6" t="s">
        <v>1033</v>
      </c>
      <c r="I1014" s="6" t="s">
        <v>1033</v>
      </c>
      <c r="J1014" s="6"/>
      <c r="K1014" t="s">
        <v>1033</v>
      </c>
      <c r="L1014" s="6" t="s">
        <v>19</v>
      </c>
      <c r="M1014" s="5" t="s">
        <v>664</v>
      </c>
      <c r="N1014">
        <v>1</v>
      </c>
      <c r="O1014">
        <v>0</v>
      </c>
      <c r="P1014">
        <v>1</v>
      </c>
      <c r="Q1014">
        <v>0</v>
      </c>
      <c r="R1014" s="6">
        <v>1</v>
      </c>
      <c r="S1014" s="6">
        <f t="shared" si="38"/>
        <v>3</v>
      </c>
      <c r="V1014" t="s">
        <v>977</v>
      </c>
      <c r="W1014">
        <v>0</v>
      </c>
      <c r="X1014" s="6">
        <f t="shared" si="36"/>
        <v>1013</v>
      </c>
      <c r="Y1014">
        <v>1013</v>
      </c>
    </row>
    <row r="1015" spans="1:25" x14ac:dyDescent="0.35">
      <c r="A1015" t="s">
        <v>8</v>
      </c>
      <c r="B1015" s="6" t="s">
        <v>575</v>
      </c>
      <c r="C1015" t="s">
        <v>26</v>
      </c>
      <c r="D1015" s="6" t="s">
        <v>19</v>
      </c>
      <c r="E1015" t="s">
        <v>12</v>
      </c>
      <c r="F1015" t="s">
        <v>472</v>
      </c>
      <c r="G1015" s="6" t="s">
        <v>19</v>
      </c>
      <c r="H1015" s="6" t="s">
        <v>1033</v>
      </c>
      <c r="I1015" s="6" t="s">
        <v>1033</v>
      </c>
      <c r="J1015" s="6"/>
      <c r="K1015" t="s">
        <v>1033</v>
      </c>
      <c r="L1015" s="6" t="s">
        <v>19</v>
      </c>
      <c r="M1015" s="5" t="s">
        <v>664</v>
      </c>
      <c r="N1015">
        <v>1</v>
      </c>
      <c r="O1015">
        <v>0</v>
      </c>
      <c r="P1015">
        <v>1</v>
      </c>
      <c r="Q1015">
        <v>0</v>
      </c>
      <c r="R1015" s="6">
        <v>1</v>
      </c>
      <c r="S1015" s="6">
        <f t="shared" si="38"/>
        <v>3</v>
      </c>
      <c r="V1015" t="s">
        <v>977</v>
      </c>
      <c r="W1015">
        <v>0</v>
      </c>
      <c r="X1015" s="6">
        <f t="shared" si="36"/>
        <v>1014</v>
      </c>
      <c r="Y1015">
        <v>1014</v>
      </c>
    </row>
    <row r="1016" spans="1:25" x14ac:dyDescent="0.35">
      <c r="A1016" t="s">
        <v>8</v>
      </c>
      <c r="B1016" s="6" t="s">
        <v>575</v>
      </c>
      <c r="C1016" t="s">
        <v>26</v>
      </c>
      <c r="D1016" s="6" t="s">
        <v>19</v>
      </c>
      <c r="E1016" t="s">
        <v>12</v>
      </c>
      <c r="F1016" t="s">
        <v>472</v>
      </c>
      <c r="G1016" s="6" t="s">
        <v>19</v>
      </c>
      <c r="H1016" s="6" t="s">
        <v>1034</v>
      </c>
      <c r="I1016" s="6" t="s">
        <v>1035</v>
      </c>
      <c r="J1016" s="6" t="s">
        <v>664</v>
      </c>
      <c r="K1016" t="s">
        <v>1035</v>
      </c>
      <c r="L1016" s="6" t="s">
        <v>19</v>
      </c>
      <c r="M1016" s="6" t="s">
        <v>42</v>
      </c>
      <c r="N1016">
        <v>0</v>
      </c>
      <c r="O1016">
        <v>1</v>
      </c>
      <c r="P1016">
        <v>1</v>
      </c>
      <c r="Q1016">
        <v>0</v>
      </c>
      <c r="R1016" s="6">
        <v>1</v>
      </c>
      <c r="S1016" s="6">
        <f t="shared" si="38"/>
        <v>3</v>
      </c>
      <c r="V1016" t="s">
        <v>1035</v>
      </c>
      <c r="W1016">
        <v>0</v>
      </c>
      <c r="X1016" s="6">
        <f t="shared" si="36"/>
        <v>1015</v>
      </c>
      <c r="Y1016">
        <v>1015</v>
      </c>
    </row>
    <row r="1017" spans="1:25" x14ac:dyDescent="0.35">
      <c r="A1017" t="s">
        <v>8</v>
      </c>
      <c r="B1017" s="6" t="s">
        <v>575</v>
      </c>
      <c r="C1017" t="s">
        <v>26</v>
      </c>
      <c r="D1017" s="6" t="s">
        <v>19</v>
      </c>
      <c r="E1017" t="s">
        <v>12</v>
      </c>
      <c r="F1017" t="s">
        <v>472</v>
      </c>
      <c r="G1017" s="6" t="s">
        <v>19</v>
      </c>
      <c r="H1017" s="6" t="s">
        <v>1034</v>
      </c>
      <c r="I1017" s="6" t="s">
        <v>1035</v>
      </c>
      <c r="J1017" s="6" t="s">
        <v>664</v>
      </c>
      <c r="K1017" t="s">
        <v>1035</v>
      </c>
      <c r="L1017" s="6" t="s">
        <v>19</v>
      </c>
      <c r="M1017" s="6" t="s">
        <v>42</v>
      </c>
      <c r="N1017">
        <v>0</v>
      </c>
      <c r="O1017">
        <v>1</v>
      </c>
      <c r="P1017">
        <v>1</v>
      </c>
      <c r="Q1017">
        <v>0</v>
      </c>
      <c r="R1017" s="6">
        <v>1</v>
      </c>
      <c r="S1017" s="6">
        <f t="shared" si="38"/>
        <v>3</v>
      </c>
      <c r="V1017" t="s">
        <v>1035</v>
      </c>
      <c r="W1017">
        <v>0</v>
      </c>
      <c r="X1017" s="6">
        <f t="shared" si="36"/>
        <v>1016</v>
      </c>
      <c r="Y1017">
        <v>1016</v>
      </c>
    </row>
    <row r="1018" spans="1:25" x14ac:dyDescent="0.35">
      <c r="A1018" t="s">
        <v>8</v>
      </c>
      <c r="B1018" s="6" t="s">
        <v>575</v>
      </c>
      <c r="C1018" t="s">
        <v>26</v>
      </c>
      <c r="D1018" s="6" t="s">
        <v>19</v>
      </c>
      <c r="E1018" t="s">
        <v>12</v>
      </c>
      <c r="F1018" t="s">
        <v>472</v>
      </c>
      <c r="G1018" s="6" t="s">
        <v>19</v>
      </c>
      <c r="H1018" s="6" t="s">
        <v>345</v>
      </c>
      <c r="I1018" s="6" t="s">
        <v>190</v>
      </c>
      <c r="J1018" s="6"/>
      <c r="K1018" t="s">
        <v>190</v>
      </c>
      <c r="L1018" s="6" t="s">
        <v>19</v>
      </c>
      <c r="M1018" s="6" t="s">
        <v>42</v>
      </c>
      <c r="N1018" s="6">
        <v>0</v>
      </c>
      <c r="O1018" s="6">
        <v>1</v>
      </c>
      <c r="P1018" s="6">
        <v>1</v>
      </c>
      <c r="Q1018" s="6">
        <v>1</v>
      </c>
      <c r="R1018" s="6">
        <v>1</v>
      </c>
      <c r="S1018" s="6">
        <f t="shared" ref="S1018:S1019" si="39">SUM(N1018:R1018)</f>
        <v>4</v>
      </c>
      <c r="V1018" t="s">
        <v>190</v>
      </c>
      <c r="W1018">
        <v>0</v>
      </c>
      <c r="X1018" s="6">
        <f t="shared" si="36"/>
        <v>1017</v>
      </c>
      <c r="Y1018">
        <v>1017</v>
      </c>
    </row>
    <row r="1019" spans="1:25" x14ac:dyDescent="0.35">
      <c r="A1019" t="s">
        <v>8</v>
      </c>
      <c r="B1019" s="6" t="s">
        <v>575</v>
      </c>
      <c r="C1019" t="s">
        <v>26</v>
      </c>
      <c r="D1019" s="6" t="s">
        <v>19</v>
      </c>
      <c r="E1019" t="s">
        <v>12</v>
      </c>
      <c r="F1019" t="s">
        <v>472</v>
      </c>
      <c r="G1019" s="6" t="s">
        <v>19</v>
      </c>
      <c r="H1019" s="6" t="s">
        <v>345</v>
      </c>
      <c r="I1019" s="6" t="s">
        <v>190</v>
      </c>
      <c r="J1019" s="6"/>
      <c r="K1019" t="s">
        <v>190</v>
      </c>
      <c r="L1019" s="6" t="s">
        <v>19</v>
      </c>
      <c r="M1019" s="6" t="s">
        <v>42</v>
      </c>
      <c r="N1019" s="6">
        <v>0</v>
      </c>
      <c r="O1019" s="6">
        <v>1</v>
      </c>
      <c r="P1019" s="6">
        <v>1</v>
      </c>
      <c r="Q1019" s="6">
        <v>1</v>
      </c>
      <c r="R1019" s="6">
        <v>1</v>
      </c>
      <c r="S1019" s="6">
        <f t="shared" si="39"/>
        <v>4</v>
      </c>
      <c r="V1019" t="s">
        <v>190</v>
      </c>
      <c r="W1019">
        <v>0</v>
      </c>
      <c r="X1019" s="6">
        <f t="shared" si="36"/>
        <v>1018</v>
      </c>
      <c r="Y1019">
        <v>1018</v>
      </c>
    </row>
    <row r="1020" spans="1:25" ht="43.5" x14ac:dyDescent="0.35">
      <c r="A1020" t="s">
        <v>8</v>
      </c>
      <c r="B1020" s="6" t="s">
        <v>575</v>
      </c>
      <c r="C1020" t="s">
        <v>26</v>
      </c>
      <c r="D1020" s="6" t="s">
        <v>19</v>
      </c>
      <c r="E1020" t="s">
        <v>12</v>
      </c>
      <c r="F1020" t="s">
        <v>472</v>
      </c>
      <c r="G1020" s="6" t="s">
        <v>19</v>
      </c>
      <c r="H1020" s="6" t="s">
        <v>1036</v>
      </c>
      <c r="I1020" s="6" t="s">
        <v>650</v>
      </c>
      <c r="J1020" s="6" t="s">
        <v>2512</v>
      </c>
      <c r="K1020" t="s">
        <v>60</v>
      </c>
      <c r="L1020" s="6" t="s">
        <v>19</v>
      </c>
      <c r="M1020" s="6" t="s">
        <v>42</v>
      </c>
      <c r="N1020">
        <v>0</v>
      </c>
      <c r="O1020">
        <v>0</v>
      </c>
      <c r="P1020">
        <v>1</v>
      </c>
      <c r="Q1020" s="6">
        <v>1</v>
      </c>
      <c r="R1020" s="6">
        <v>1</v>
      </c>
      <c r="S1020" s="6">
        <f t="shared" ref="S1020:S1083" si="40">SUM(N1020:R1020)</f>
        <v>3</v>
      </c>
      <c r="V1020" t="s">
        <v>592</v>
      </c>
      <c r="W1020">
        <v>0</v>
      </c>
      <c r="X1020" s="6">
        <f t="shared" si="36"/>
        <v>1019</v>
      </c>
      <c r="Y1020">
        <v>1019</v>
      </c>
    </row>
    <row r="1021" spans="1:25" x14ac:dyDescent="0.35">
      <c r="A1021" t="s">
        <v>8</v>
      </c>
      <c r="B1021" s="6" t="s">
        <v>575</v>
      </c>
      <c r="C1021" t="s">
        <v>26</v>
      </c>
      <c r="D1021" s="6" t="s">
        <v>19</v>
      </c>
      <c r="E1021" t="s">
        <v>12</v>
      </c>
      <c r="F1021" t="s">
        <v>472</v>
      </c>
      <c r="G1021" s="6" t="s">
        <v>19</v>
      </c>
      <c r="H1021" s="6" t="s">
        <v>1036</v>
      </c>
      <c r="I1021" s="6" t="s">
        <v>650</v>
      </c>
      <c r="J1021" t="s">
        <v>2512</v>
      </c>
      <c r="K1021" t="s">
        <v>60</v>
      </c>
      <c r="L1021" s="6" t="s">
        <v>19</v>
      </c>
      <c r="M1021" s="6" t="s">
        <v>42</v>
      </c>
      <c r="N1021">
        <v>0</v>
      </c>
      <c r="O1021">
        <v>0</v>
      </c>
      <c r="P1021">
        <v>1</v>
      </c>
      <c r="Q1021" s="6">
        <v>1</v>
      </c>
      <c r="R1021" s="6">
        <v>1</v>
      </c>
      <c r="S1021" s="6">
        <f t="shared" si="40"/>
        <v>3</v>
      </c>
      <c r="V1021" t="s">
        <v>592</v>
      </c>
      <c r="W1021">
        <v>0</v>
      </c>
      <c r="X1021" s="6">
        <f t="shared" si="36"/>
        <v>1020</v>
      </c>
      <c r="Y1021">
        <v>1020</v>
      </c>
    </row>
    <row r="1022" spans="1:25" x14ac:dyDescent="0.35">
      <c r="A1022" t="s">
        <v>8</v>
      </c>
      <c r="B1022" s="6" t="s">
        <v>575</v>
      </c>
      <c r="C1022" t="s">
        <v>26</v>
      </c>
      <c r="D1022" s="6" t="s">
        <v>19</v>
      </c>
      <c r="E1022" t="s">
        <v>12</v>
      </c>
      <c r="F1022" t="s">
        <v>472</v>
      </c>
      <c r="G1022" s="6" t="s">
        <v>19</v>
      </c>
      <c r="H1022" t="s">
        <v>1037</v>
      </c>
      <c r="I1022" t="s">
        <v>1038</v>
      </c>
      <c r="K1022" t="s">
        <v>1038</v>
      </c>
      <c r="L1022" t="s">
        <v>19</v>
      </c>
      <c r="M1022" t="s">
        <v>42</v>
      </c>
      <c r="N1022">
        <v>0</v>
      </c>
      <c r="O1022">
        <v>1</v>
      </c>
      <c r="P1022">
        <v>0</v>
      </c>
      <c r="Q1022">
        <v>0</v>
      </c>
      <c r="R1022" s="6">
        <v>1</v>
      </c>
      <c r="S1022" s="6">
        <f t="shared" si="40"/>
        <v>2</v>
      </c>
      <c r="V1022" t="s">
        <v>994</v>
      </c>
      <c r="W1022">
        <v>0</v>
      </c>
      <c r="X1022" s="6">
        <f t="shared" si="36"/>
        <v>1021</v>
      </c>
      <c r="Y1022">
        <v>1021</v>
      </c>
    </row>
    <row r="1023" spans="1:25" x14ac:dyDescent="0.35">
      <c r="A1023" t="s">
        <v>8</v>
      </c>
      <c r="B1023" s="6" t="s">
        <v>575</v>
      </c>
      <c r="C1023" t="s">
        <v>26</v>
      </c>
      <c r="D1023" s="6" t="s">
        <v>19</v>
      </c>
      <c r="E1023" t="s">
        <v>12</v>
      </c>
      <c r="F1023" t="s">
        <v>472</v>
      </c>
      <c r="G1023" s="6" t="s">
        <v>19</v>
      </c>
      <c r="H1023" t="s">
        <v>1037</v>
      </c>
      <c r="I1023" t="s">
        <v>1038</v>
      </c>
      <c r="J1023" s="6"/>
      <c r="K1023" t="s">
        <v>1038</v>
      </c>
      <c r="L1023" t="s">
        <v>19</v>
      </c>
      <c r="M1023" t="s">
        <v>42</v>
      </c>
      <c r="N1023">
        <v>0</v>
      </c>
      <c r="O1023">
        <v>1</v>
      </c>
      <c r="P1023">
        <v>0</v>
      </c>
      <c r="Q1023">
        <v>0</v>
      </c>
      <c r="R1023" s="6">
        <v>1</v>
      </c>
      <c r="S1023" s="6">
        <f t="shared" si="40"/>
        <v>2</v>
      </c>
      <c r="V1023" t="s">
        <v>994</v>
      </c>
      <c r="W1023">
        <v>0</v>
      </c>
      <c r="X1023" s="6">
        <f t="shared" si="36"/>
        <v>1022</v>
      </c>
      <c r="Y1023">
        <v>1022</v>
      </c>
    </row>
    <row r="1024" spans="1:25" x14ac:dyDescent="0.35">
      <c r="A1024" t="s">
        <v>8</v>
      </c>
      <c r="B1024" s="6" t="s">
        <v>575</v>
      </c>
      <c r="C1024" t="s">
        <v>26</v>
      </c>
      <c r="D1024" s="6" t="s">
        <v>19</v>
      </c>
      <c r="E1024" t="s">
        <v>12</v>
      </c>
      <c r="F1024" t="s">
        <v>472</v>
      </c>
      <c r="G1024" s="6" t="s">
        <v>19</v>
      </c>
      <c r="H1024" t="s">
        <v>1039</v>
      </c>
      <c r="I1024" t="s">
        <v>308</v>
      </c>
      <c r="J1024" s="6"/>
      <c r="K1024" t="s">
        <v>308</v>
      </c>
      <c r="L1024" t="s">
        <v>19</v>
      </c>
      <c r="M1024" t="s">
        <v>42</v>
      </c>
      <c r="N1024">
        <v>0</v>
      </c>
      <c r="O1024">
        <v>1</v>
      </c>
      <c r="P1024">
        <v>0</v>
      </c>
      <c r="Q1024">
        <v>0</v>
      </c>
      <c r="R1024" s="6">
        <v>1</v>
      </c>
      <c r="S1024" s="6">
        <f t="shared" si="40"/>
        <v>2</v>
      </c>
      <c r="V1024" t="s">
        <v>308</v>
      </c>
      <c r="W1024">
        <v>0</v>
      </c>
      <c r="X1024" s="6">
        <f t="shared" si="36"/>
        <v>1023</v>
      </c>
      <c r="Y1024">
        <v>1023</v>
      </c>
    </row>
    <row r="1025" spans="1:25" x14ac:dyDescent="0.35">
      <c r="A1025" t="s">
        <v>8</v>
      </c>
      <c r="B1025" s="6" t="s">
        <v>575</v>
      </c>
      <c r="C1025" t="s">
        <v>26</v>
      </c>
      <c r="D1025" s="6" t="s">
        <v>19</v>
      </c>
      <c r="E1025" t="s">
        <v>12</v>
      </c>
      <c r="F1025" t="s">
        <v>472</v>
      </c>
      <c r="G1025" s="6" t="s">
        <v>19</v>
      </c>
      <c r="H1025" t="s">
        <v>1039</v>
      </c>
      <c r="I1025" t="s">
        <v>308</v>
      </c>
      <c r="J1025" s="6"/>
      <c r="K1025" t="s">
        <v>308</v>
      </c>
      <c r="L1025" t="s">
        <v>19</v>
      </c>
      <c r="M1025" t="s">
        <v>42</v>
      </c>
      <c r="N1025">
        <v>0</v>
      </c>
      <c r="O1025">
        <v>1</v>
      </c>
      <c r="P1025">
        <v>0</v>
      </c>
      <c r="Q1025">
        <v>0</v>
      </c>
      <c r="R1025" s="6">
        <v>1</v>
      </c>
      <c r="S1025" s="6">
        <f t="shared" si="40"/>
        <v>2</v>
      </c>
      <c r="V1025" t="s">
        <v>308</v>
      </c>
      <c r="W1025">
        <v>0</v>
      </c>
      <c r="X1025" s="6">
        <f t="shared" si="36"/>
        <v>1024</v>
      </c>
      <c r="Y1025">
        <v>1024</v>
      </c>
    </row>
    <row r="1026" spans="1:25" x14ac:dyDescent="0.35">
      <c r="A1026" t="s">
        <v>8</v>
      </c>
      <c r="B1026" s="6" t="s">
        <v>575</v>
      </c>
      <c r="C1026" t="s">
        <v>26</v>
      </c>
      <c r="D1026" s="6" t="s">
        <v>19</v>
      </c>
      <c r="E1026" t="s">
        <v>12</v>
      </c>
      <c r="F1026" t="s">
        <v>472</v>
      </c>
      <c r="G1026" s="6" t="s">
        <v>19</v>
      </c>
      <c r="H1026" t="s">
        <v>1040</v>
      </c>
      <c r="I1026" s="6" t="s">
        <v>943</v>
      </c>
      <c r="J1026" s="6"/>
      <c r="K1026" t="s">
        <v>1041</v>
      </c>
      <c r="L1026" t="s">
        <v>19</v>
      </c>
      <c r="M1026" t="s">
        <v>42</v>
      </c>
      <c r="N1026">
        <v>0</v>
      </c>
      <c r="O1026">
        <v>1</v>
      </c>
      <c r="P1026">
        <v>1</v>
      </c>
      <c r="Q1026">
        <v>0</v>
      </c>
      <c r="R1026" s="6">
        <v>1</v>
      </c>
      <c r="S1026" s="6">
        <f t="shared" si="40"/>
        <v>3</v>
      </c>
      <c r="V1026" t="s">
        <v>1041</v>
      </c>
      <c r="W1026">
        <v>0</v>
      </c>
      <c r="X1026" s="6">
        <f t="shared" si="36"/>
        <v>1025</v>
      </c>
      <c r="Y1026">
        <v>1025</v>
      </c>
    </row>
    <row r="1027" spans="1:25" x14ac:dyDescent="0.35">
      <c r="A1027" t="s">
        <v>8</v>
      </c>
      <c r="B1027" s="6" t="s">
        <v>575</v>
      </c>
      <c r="C1027" t="s">
        <v>26</v>
      </c>
      <c r="D1027" s="6" t="s">
        <v>19</v>
      </c>
      <c r="E1027" t="s">
        <v>12</v>
      </c>
      <c r="F1027" t="s">
        <v>472</v>
      </c>
      <c r="G1027" s="6" t="s">
        <v>19</v>
      </c>
      <c r="H1027" t="s">
        <v>1040</v>
      </c>
      <c r="I1027" s="6" t="s">
        <v>943</v>
      </c>
      <c r="J1027" s="6"/>
      <c r="K1027" t="s">
        <v>1041</v>
      </c>
      <c r="L1027" t="s">
        <v>19</v>
      </c>
      <c r="M1027" t="s">
        <v>42</v>
      </c>
      <c r="N1027">
        <v>0</v>
      </c>
      <c r="O1027">
        <v>1</v>
      </c>
      <c r="P1027">
        <v>1</v>
      </c>
      <c r="Q1027">
        <v>0</v>
      </c>
      <c r="R1027" s="6">
        <v>1</v>
      </c>
      <c r="S1027" s="6">
        <f t="shared" si="40"/>
        <v>3</v>
      </c>
      <c r="V1027" t="s">
        <v>1041</v>
      </c>
      <c r="W1027">
        <v>0</v>
      </c>
      <c r="X1027" s="6">
        <f t="shared" ref="X1027:X1090" si="41">1+X1026</f>
        <v>1026</v>
      </c>
      <c r="Y1027">
        <v>1026</v>
      </c>
    </row>
    <row r="1028" spans="1:25" x14ac:dyDescent="0.35">
      <c r="A1028" t="s">
        <v>8</v>
      </c>
      <c r="B1028" s="6" t="s">
        <v>575</v>
      </c>
      <c r="C1028" t="s">
        <v>26</v>
      </c>
      <c r="D1028" s="6" t="s">
        <v>19</v>
      </c>
      <c r="E1028" t="s">
        <v>12</v>
      </c>
      <c r="F1028" t="s">
        <v>472</v>
      </c>
      <c r="G1028" s="6" t="s">
        <v>19</v>
      </c>
      <c r="H1028" t="s">
        <v>1042</v>
      </c>
      <c r="I1028" t="s">
        <v>1042</v>
      </c>
      <c r="J1028" s="6"/>
      <c r="K1028" t="s">
        <v>1042</v>
      </c>
      <c r="L1028" t="s">
        <v>19</v>
      </c>
      <c r="M1028" t="s">
        <v>17</v>
      </c>
      <c r="N1028">
        <v>1</v>
      </c>
      <c r="O1028">
        <v>0</v>
      </c>
      <c r="P1028">
        <v>0</v>
      </c>
      <c r="Q1028">
        <v>0</v>
      </c>
      <c r="R1028" s="6">
        <v>1</v>
      </c>
      <c r="S1028" s="6">
        <f t="shared" si="40"/>
        <v>2</v>
      </c>
      <c r="V1028" t="s">
        <v>1018</v>
      </c>
      <c r="W1028">
        <v>0</v>
      </c>
      <c r="X1028" s="6">
        <f t="shared" si="41"/>
        <v>1027</v>
      </c>
      <c r="Y1028">
        <v>1027</v>
      </c>
    </row>
    <row r="1029" spans="1:25" x14ac:dyDescent="0.35">
      <c r="A1029" t="s">
        <v>8</v>
      </c>
      <c r="B1029" s="6" t="s">
        <v>575</v>
      </c>
      <c r="C1029" t="s">
        <v>26</v>
      </c>
      <c r="D1029" s="6" t="s">
        <v>19</v>
      </c>
      <c r="E1029" t="s">
        <v>12</v>
      </c>
      <c r="F1029" t="s">
        <v>472</v>
      </c>
      <c r="G1029" s="6" t="s">
        <v>19</v>
      </c>
      <c r="H1029" t="s">
        <v>1042</v>
      </c>
      <c r="I1029" t="s">
        <v>1042</v>
      </c>
      <c r="J1029" s="6"/>
      <c r="K1029" t="s">
        <v>1042</v>
      </c>
      <c r="L1029" t="s">
        <v>19</v>
      </c>
      <c r="M1029" t="s">
        <v>17</v>
      </c>
      <c r="N1029">
        <v>1</v>
      </c>
      <c r="O1029">
        <v>0</v>
      </c>
      <c r="P1029">
        <v>0</v>
      </c>
      <c r="Q1029">
        <v>0</v>
      </c>
      <c r="R1029" s="6">
        <v>1</v>
      </c>
      <c r="S1029" s="6">
        <f t="shared" si="40"/>
        <v>2</v>
      </c>
      <c r="V1029" t="s">
        <v>1018</v>
      </c>
      <c r="W1029">
        <v>0</v>
      </c>
      <c r="X1029" s="6">
        <f t="shared" si="41"/>
        <v>1028</v>
      </c>
      <c r="Y1029">
        <v>1028</v>
      </c>
    </row>
    <row r="1030" spans="1:25" ht="58" x14ac:dyDescent="0.35">
      <c r="A1030" t="s">
        <v>8</v>
      </c>
      <c r="B1030" s="6" t="s">
        <v>575</v>
      </c>
      <c r="C1030" t="s">
        <v>26</v>
      </c>
      <c r="D1030" s="6" t="s">
        <v>19</v>
      </c>
      <c r="E1030" t="s">
        <v>12</v>
      </c>
      <c r="F1030" t="s">
        <v>472</v>
      </c>
      <c r="G1030" s="6" t="s">
        <v>19</v>
      </c>
      <c r="H1030" s="6" t="s">
        <v>1043</v>
      </c>
      <c r="I1030" s="6" t="s">
        <v>95</v>
      </c>
      <c r="J1030" s="2" t="s">
        <v>98</v>
      </c>
      <c r="K1030" t="s">
        <v>95</v>
      </c>
      <c r="L1030" s="6" t="s">
        <v>19</v>
      </c>
      <c r="M1030" s="6" t="s">
        <v>42</v>
      </c>
      <c r="N1030" s="6">
        <v>0</v>
      </c>
      <c r="O1030">
        <v>1</v>
      </c>
      <c r="P1030" s="6">
        <v>0</v>
      </c>
      <c r="Q1030" s="6">
        <v>1</v>
      </c>
      <c r="R1030" s="6">
        <v>1</v>
      </c>
      <c r="S1030" s="6">
        <f t="shared" si="40"/>
        <v>3</v>
      </c>
      <c r="V1030" t="s">
        <v>95</v>
      </c>
      <c r="W1030">
        <v>0</v>
      </c>
      <c r="X1030" s="6">
        <f t="shared" si="41"/>
        <v>1029</v>
      </c>
      <c r="Y1030">
        <v>1029</v>
      </c>
    </row>
    <row r="1031" spans="1:25" ht="58" x14ac:dyDescent="0.35">
      <c r="A1031" t="s">
        <v>8</v>
      </c>
      <c r="B1031" s="6" t="s">
        <v>575</v>
      </c>
      <c r="C1031" t="s">
        <v>26</v>
      </c>
      <c r="D1031" s="6" t="s">
        <v>19</v>
      </c>
      <c r="E1031" t="s">
        <v>12</v>
      </c>
      <c r="F1031" t="s">
        <v>472</v>
      </c>
      <c r="G1031" s="6" t="s">
        <v>19</v>
      </c>
      <c r="H1031" s="6" t="s">
        <v>1043</v>
      </c>
      <c r="I1031" s="6" t="s">
        <v>95</v>
      </c>
      <c r="J1031" s="2" t="s">
        <v>98</v>
      </c>
      <c r="K1031" t="s">
        <v>95</v>
      </c>
      <c r="L1031" s="6" t="s">
        <v>19</v>
      </c>
      <c r="M1031" s="6" t="s">
        <v>42</v>
      </c>
      <c r="N1031" s="6">
        <v>0</v>
      </c>
      <c r="O1031">
        <v>1</v>
      </c>
      <c r="P1031" s="6">
        <v>0</v>
      </c>
      <c r="Q1031" s="6">
        <v>1</v>
      </c>
      <c r="R1031" s="6">
        <v>1</v>
      </c>
      <c r="S1031" s="6">
        <f t="shared" si="40"/>
        <v>3</v>
      </c>
      <c r="V1031" t="s">
        <v>95</v>
      </c>
      <c r="W1031">
        <v>0</v>
      </c>
      <c r="X1031" s="6">
        <f t="shared" si="41"/>
        <v>1030</v>
      </c>
      <c r="Y1031">
        <v>1030</v>
      </c>
    </row>
    <row r="1032" spans="1:25" ht="29" x14ac:dyDescent="0.35">
      <c r="A1032" t="s">
        <v>8</v>
      </c>
      <c r="B1032" s="6" t="s">
        <v>575</v>
      </c>
      <c r="C1032" t="s">
        <v>26</v>
      </c>
      <c r="D1032" s="6" t="s">
        <v>19</v>
      </c>
      <c r="E1032" t="s">
        <v>12</v>
      </c>
      <c r="F1032" t="s">
        <v>472</v>
      </c>
      <c r="G1032" s="6" t="s">
        <v>19</v>
      </c>
      <c r="H1032" s="6" t="s">
        <v>1044</v>
      </c>
      <c r="I1032" s="6" t="s">
        <v>178</v>
      </c>
      <c r="J1032" s="6"/>
      <c r="K1032" t="s">
        <v>178</v>
      </c>
      <c r="L1032" s="6" t="s">
        <v>19</v>
      </c>
      <c r="M1032" s="6" t="s">
        <v>42</v>
      </c>
      <c r="N1032">
        <v>0</v>
      </c>
      <c r="O1032">
        <v>0</v>
      </c>
      <c r="P1032">
        <v>1</v>
      </c>
      <c r="Q1032">
        <v>0</v>
      </c>
      <c r="R1032" s="6">
        <v>1</v>
      </c>
      <c r="S1032" s="6">
        <f t="shared" si="40"/>
        <v>2</v>
      </c>
      <c r="V1032" t="s">
        <v>178</v>
      </c>
      <c r="W1032">
        <v>0</v>
      </c>
      <c r="X1032" s="6">
        <f t="shared" si="41"/>
        <v>1031</v>
      </c>
      <c r="Y1032">
        <v>1031</v>
      </c>
    </row>
    <row r="1033" spans="1:25" ht="29" x14ac:dyDescent="0.35">
      <c r="A1033" t="s">
        <v>8</v>
      </c>
      <c r="B1033" s="6" t="s">
        <v>575</v>
      </c>
      <c r="C1033" t="s">
        <v>26</v>
      </c>
      <c r="D1033" s="6" t="s">
        <v>19</v>
      </c>
      <c r="E1033" t="s">
        <v>12</v>
      </c>
      <c r="F1033" t="s">
        <v>472</v>
      </c>
      <c r="G1033" s="6" t="s">
        <v>19</v>
      </c>
      <c r="H1033" t="s">
        <v>1044</v>
      </c>
      <c r="I1033" s="6" t="s">
        <v>178</v>
      </c>
      <c r="J1033" s="6"/>
      <c r="K1033" t="s">
        <v>178</v>
      </c>
      <c r="L1033" t="s">
        <v>19</v>
      </c>
      <c r="M1033" s="6" t="s">
        <v>42</v>
      </c>
      <c r="N1033">
        <v>0</v>
      </c>
      <c r="O1033">
        <v>0</v>
      </c>
      <c r="P1033">
        <v>1</v>
      </c>
      <c r="Q1033">
        <v>0</v>
      </c>
      <c r="R1033" s="6">
        <v>1</v>
      </c>
      <c r="S1033" s="6">
        <f t="shared" si="40"/>
        <v>2</v>
      </c>
      <c r="V1033" t="s">
        <v>178</v>
      </c>
      <c r="W1033">
        <v>0</v>
      </c>
      <c r="X1033" s="6">
        <f t="shared" si="41"/>
        <v>1032</v>
      </c>
      <c r="Y1033">
        <v>1032</v>
      </c>
    </row>
    <row r="1034" spans="1:25" ht="29" x14ac:dyDescent="0.35">
      <c r="A1034" t="s">
        <v>8</v>
      </c>
      <c r="B1034" s="6" t="s">
        <v>575</v>
      </c>
      <c r="C1034" t="s">
        <v>26</v>
      </c>
      <c r="D1034" s="6" t="s">
        <v>19</v>
      </c>
      <c r="E1034" t="s">
        <v>12</v>
      </c>
      <c r="F1034" t="s">
        <v>472</v>
      </c>
      <c r="G1034" s="6" t="s">
        <v>19</v>
      </c>
      <c r="H1034" t="s">
        <v>1045</v>
      </c>
      <c r="I1034" t="s">
        <v>1046</v>
      </c>
      <c r="J1034" s="6"/>
      <c r="K1034" t="s">
        <v>206</v>
      </c>
      <c r="L1034" t="s">
        <v>19</v>
      </c>
      <c r="M1034" s="6" t="s">
        <v>42</v>
      </c>
      <c r="N1034">
        <v>0</v>
      </c>
      <c r="O1034">
        <v>0</v>
      </c>
      <c r="P1034">
        <v>1</v>
      </c>
      <c r="Q1034" s="6">
        <v>1</v>
      </c>
      <c r="R1034" s="6">
        <v>1</v>
      </c>
      <c r="S1034" s="6">
        <f t="shared" si="40"/>
        <v>3</v>
      </c>
      <c r="V1034" t="s">
        <v>206</v>
      </c>
      <c r="W1034">
        <v>0</v>
      </c>
      <c r="X1034" s="6">
        <f t="shared" si="41"/>
        <v>1033</v>
      </c>
      <c r="Y1034">
        <v>1033</v>
      </c>
    </row>
    <row r="1035" spans="1:25" ht="29" x14ac:dyDescent="0.35">
      <c r="A1035" t="s">
        <v>8</v>
      </c>
      <c r="B1035" s="6" t="s">
        <v>575</v>
      </c>
      <c r="C1035" t="s">
        <v>26</v>
      </c>
      <c r="D1035" s="6" t="s">
        <v>19</v>
      </c>
      <c r="E1035" t="s">
        <v>12</v>
      </c>
      <c r="F1035" t="s">
        <v>472</v>
      </c>
      <c r="G1035" s="6" t="s">
        <v>19</v>
      </c>
      <c r="H1035" t="s">
        <v>1047</v>
      </c>
      <c r="I1035" s="6" t="s">
        <v>190</v>
      </c>
      <c r="J1035" s="6"/>
      <c r="K1035" t="s">
        <v>199</v>
      </c>
      <c r="L1035" t="s">
        <v>19</v>
      </c>
      <c r="M1035" s="6" t="s">
        <v>42</v>
      </c>
      <c r="N1035" s="6">
        <v>0</v>
      </c>
      <c r="O1035" s="6">
        <v>1</v>
      </c>
      <c r="P1035" s="6">
        <v>1</v>
      </c>
      <c r="Q1035" s="6">
        <v>1</v>
      </c>
      <c r="R1035" s="6">
        <v>1</v>
      </c>
      <c r="S1035" s="6">
        <f t="shared" si="40"/>
        <v>4</v>
      </c>
      <c r="V1035" t="s">
        <v>979</v>
      </c>
      <c r="W1035">
        <v>0</v>
      </c>
      <c r="X1035" s="6">
        <f t="shared" si="41"/>
        <v>1034</v>
      </c>
      <c r="Y1035">
        <v>1034</v>
      </c>
    </row>
    <row r="1036" spans="1:25" ht="29" x14ac:dyDescent="0.35">
      <c r="A1036" t="s">
        <v>8</v>
      </c>
      <c r="B1036" s="6" t="s">
        <v>575</v>
      </c>
      <c r="C1036" t="s">
        <v>26</v>
      </c>
      <c r="D1036" s="6" t="s">
        <v>19</v>
      </c>
      <c r="E1036" t="s">
        <v>12</v>
      </c>
      <c r="F1036" t="s">
        <v>472</v>
      </c>
      <c r="G1036" s="6" t="s">
        <v>19</v>
      </c>
      <c r="H1036" s="6" t="s">
        <v>1048</v>
      </c>
      <c r="I1036" s="6" t="s">
        <v>727</v>
      </c>
      <c r="J1036" s="6"/>
      <c r="K1036" t="s">
        <v>588</v>
      </c>
      <c r="L1036" s="6" t="s">
        <v>19</v>
      </c>
      <c r="M1036" s="6" t="s">
        <v>17</v>
      </c>
      <c r="N1036">
        <v>1</v>
      </c>
      <c r="O1036">
        <v>0</v>
      </c>
      <c r="P1036">
        <v>0</v>
      </c>
      <c r="Q1036">
        <v>0</v>
      </c>
      <c r="R1036" s="6">
        <v>1</v>
      </c>
      <c r="S1036" s="6">
        <f t="shared" si="40"/>
        <v>2</v>
      </c>
      <c r="V1036" t="s">
        <v>588</v>
      </c>
      <c r="W1036">
        <v>0</v>
      </c>
      <c r="X1036" s="6">
        <f t="shared" si="41"/>
        <v>1035</v>
      </c>
      <c r="Y1036">
        <v>1035</v>
      </c>
    </row>
    <row r="1037" spans="1:25" x14ac:dyDescent="0.35">
      <c r="A1037" t="s">
        <v>8</v>
      </c>
      <c r="B1037" s="6" t="s">
        <v>575</v>
      </c>
      <c r="C1037" t="s">
        <v>26</v>
      </c>
      <c r="D1037" s="6" t="s">
        <v>19</v>
      </c>
      <c r="E1037" t="s">
        <v>12</v>
      </c>
      <c r="F1037" t="s">
        <v>472</v>
      </c>
      <c r="G1037" s="6" t="s">
        <v>19</v>
      </c>
      <c r="H1037" s="6" t="s">
        <v>1049</v>
      </c>
      <c r="I1037" s="6" t="s">
        <v>79</v>
      </c>
      <c r="J1037" s="6"/>
      <c r="K1037" t="s">
        <v>79</v>
      </c>
      <c r="L1037" s="6" t="s">
        <v>19</v>
      </c>
      <c r="M1037" s="6" t="s">
        <v>42</v>
      </c>
      <c r="N1037">
        <v>0</v>
      </c>
      <c r="O1037">
        <v>1</v>
      </c>
      <c r="P1037">
        <v>0</v>
      </c>
      <c r="Q1037">
        <v>0</v>
      </c>
      <c r="R1037" s="6">
        <v>1</v>
      </c>
      <c r="S1037" s="6">
        <f t="shared" si="40"/>
        <v>2</v>
      </c>
      <c r="V1037" t="s">
        <v>990</v>
      </c>
      <c r="W1037">
        <v>0</v>
      </c>
      <c r="X1037" s="6">
        <f t="shared" si="41"/>
        <v>1036</v>
      </c>
      <c r="Y1037">
        <v>1036</v>
      </c>
    </row>
    <row r="1038" spans="1:25" x14ac:dyDescent="0.35">
      <c r="A1038" t="s">
        <v>8</v>
      </c>
      <c r="B1038" s="6" t="s">
        <v>575</v>
      </c>
      <c r="C1038" t="s">
        <v>26</v>
      </c>
      <c r="D1038" s="6" t="s">
        <v>19</v>
      </c>
      <c r="E1038" t="s">
        <v>12</v>
      </c>
      <c r="F1038" t="s">
        <v>472</v>
      </c>
      <c r="G1038" s="6" t="s">
        <v>19</v>
      </c>
      <c r="H1038" t="s">
        <v>1050</v>
      </c>
      <c r="I1038" t="s">
        <v>963</v>
      </c>
      <c r="J1038" s="2" t="s">
        <v>761</v>
      </c>
      <c r="K1038" t="s">
        <v>963</v>
      </c>
      <c r="L1038" t="s">
        <v>19</v>
      </c>
      <c r="M1038" t="s">
        <v>42</v>
      </c>
      <c r="N1038">
        <v>0</v>
      </c>
      <c r="O1038">
        <v>0</v>
      </c>
      <c r="P1038">
        <v>1</v>
      </c>
      <c r="Q1038">
        <v>0</v>
      </c>
      <c r="R1038" s="6">
        <v>1</v>
      </c>
      <c r="S1038" s="6">
        <f t="shared" si="40"/>
        <v>2</v>
      </c>
      <c r="V1038" t="s">
        <v>963</v>
      </c>
      <c r="W1038">
        <v>0</v>
      </c>
      <c r="X1038" s="6">
        <f t="shared" si="41"/>
        <v>1037</v>
      </c>
      <c r="Y1038">
        <v>1037</v>
      </c>
    </row>
    <row r="1039" spans="1:25" x14ac:dyDescent="0.35">
      <c r="A1039" t="s">
        <v>8</v>
      </c>
      <c r="B1039" s="6" t="s">
        <v>575</v>
      </c>
      <c r="C1039" t="s">
        <v>26</v>
      </c>
      <c r="D1039" s="6" t="s">
        <v>19</v>
      </c>
      <c r="E1039" t="s">
        <v>12</v>
      </c>
      <c r="F1039" t="s">
        <v>472</v>
      </c>
      <c r="G1039" s="6" t="s">
        <v>19</v>
      </c>
      <c r="H1039" t="s">
        <v>1051</v>
      </c>
      <c r="I1039" t="s">
        <v>1051</v>
      </c>
      <c r="J1039" s="6"/>
      <c r="K1039" t="s">
        <v>1051</v>
      </c>
      <c r="L1039" t="s">
        <v>19</v>
      </c>
      <c r="M1039" t="s">
        <v>42</v>
      </c>
      <c r="N1039">
        <v>0</v>
      </c>
      <c r="O1039">
        <v>0</v>
      </c>
      <c r="P1039">
        <v>1</v>
      </c>
      <c r="Q1039">
        <v>0</v>
      </c>
      <c r="R1039" s="6">
        <v>1</v>
      </c>
      <c r="S1039" s="6">
        <f t="shared" si="40"/>
        <v>2</v>
      </c>
      <c r="V1039" t="s">
        <v>995</v>
      </c>
      <c r="W1039">
        <v>0</v>
      </c>
      <c r="X1039" s="6">
        <f t="shared" si="41"/>
        <v>1038</v>
      </c>
      <c r="Y1039">
        <v>1038</v>
      </c>
    </row>
    <row r="1040" spans="1:25" x14ac:dyDescent="0.35">
      <c r="A1040" t="s">
        <v>8</v>
      </c>
      <c r="B1040" s="6" t="s">
        <v>575</v>
      </c>
      <c r="C1040" t="s">
        <v>26</v>
      </c>
      <c r="D1040" s="6" t="s">
        <v>19</v>
      </c>
      <c r="E1040" t="s">
        <v>12</v>
      </c>
      <c r="F1040" t="s">
        <v>472</v>
      </c>
      <c r="G1040" s="6" t="s">
        <v>19</v>
      </c>
      <c r="H1040" t="s">
        <v>1052</v>
      </c>
      <c r="I1040" t="s">
        <v>1052</v>
      </c>
      <c r="J1040" s="2" t="s">
        <v>1053</v>
      </c>
      <c r="K1040" t="s">
        <v>1053</v>
      </c>
      <c r="L1040" t="s">
        <v>19</v>
      </c>
      <c r="M1040" t="s">
        <v>42</v>
      </c>
      <c r="N1040">
        <v>0</v>
      </c>
      <c r="O1040">
        <v>1</v>
      </c>
      <c r="P1040">
        <v>1</v>
      </c>
      <c r="Q1040">
        <v>0</v>
      </c>
      <c r="R1040" s="6">
        <v>1</v>
      </c>
      <c r="S1040" s="6">
        <f t="shared" si="40"/>
        <v>3</v>
      </c>
      <c r="V1040" t="s">
        <v>1054</v>
      </c>
      <c r="W1040">
        <v>0</v>
      </c>
      <c r="X1040" s="6">
        <f t="shared" si="41"/>
        <v>1039</v>
      </c>
      <c r="Y1040">
        <v>1039</v>
      </c>
    </row>
    <row r="1041" spans="1:25" ht="29" x14ac:dyDescent="0.35">
      <c r="A1041" t="s">
        <v>8</v>
      </c>
      <c r="B1041" s="6" t="s">
        <v>575</v>
      </c>
      <c r="C1041" t="s">
        <v>26</v>
      </c>
      <c r="D1041" s="6" t="s">
        <v>19</v>
      </c>
      <c r="E1041" t="s">
        <v>12</v>
      </c>
      <c r="F1041" t="s">
        <v>472</v>
      </c>
      <c r="G1041" s="6" t="s">
        <v>19</v>
      </c>
      <c r="H1041" s="6" t="s">
        <v>257</v>
      </c>
      <c r="I1041" s="6" t="s">
        <v>85</v>
      </c>
      <c r="J1041" s="6"/>
      <c r="K1041" t="s">
        <v>85</v>
      </c>
      <c r="L1041" s="6" t="s">
        <v>19</v>
      </c>
      <c r="M1041" s="6" t="s">
        <v>42</v>
      </c>
      <c r="N1041">
        <v>0</v>
      </c>
      <c r="O1041">
        <v>0</v>
      </c>
      <c r="P1041">
        <v>1</v>
      </c>
      <c r="Q1041">
        <v>0</v>
      </c>
      <c r="R1041" s="6">
        <v>1</v>
      </c>
      <c r="S1041" s="6">
        <f t="shared" si="40"/>
        <v>2</v>
      </c>
      <c r="V1041" t="s">
        <v>85</v>
      </c>
      <c r="W1041">
        <v>0</v>
      </c>
      <c r="X1041" s="6">
        <f t="shared" si="41"/>
        <v>1040</v>
      </c>
      <c r="Y1041">
        <v>1040</v>
      </c>
    </row>
    <row r="1042" spans="1:25" ht="29" x14ac:dyDescent="0.35">
      <c r="A1042" t="s">
        <v>8</v>
      </c>
      <c r="B1042" s="6" t="s">
        <v>575</v>
      </c>
      <c r="C1042" t="s">
        <v>26</v>
      </c>
      <c r="D1042" s="6" t="s">
        <v>19</v>
      </c>
      <c r="E1042" t="s">
        <v>12</v>
      </c>
      <c r="F1042" t="s">
        <v>472</v>
      </c>
      <c r="G1042" s="6" t="s">
        <v>19</v>
      </c>
      <c r="H1042" s="6" t="s">
        <v>1055</v>
      </c>
      <c r="I1042" s="6" t="s">
        <v>1056</v>
      </c>
      <c r="J1042" s="6"/>
      <c r="K1042" t="s">
        <v>1056</v>
      </c>
      <c r="L1042" s="6" t="s">
        <v>19</v>
      </c>
      <c r="M1042" s="6" t="s">
        <v>42</v>
      </c>
      <c r="N1042">
        <v>0</v>
      </c>
      <c r="O1042">
        <v>1</v>
      </c>
      <c r="P1042">
        <v>0</v>
      </c>
      <c r="Q1042">
        <v>0</v>
      </c>
      <c r="R1042" s="6">
        <v>1</v>
      </c>
      <c r="S1042" s="6">
        <f t="shared" si="40"/>
        <v>2</v>
      </c>
      <c r="V1042" t="s">
        <v>975</v>
      </c>
      <c r="W1042">
        <v>0</v>
      </c>
      <c r="X1042" s="6">
        <f t="shared" si="41"/>
        <v>1041</v>
      </c>
      <c r="Y1042">
        <v>1041</v>
      </c>
    </row>
    <row r="1043" spans="1:25" x14ac:dyDescent="0.35">
      <c r="A1043" t="s">
        <v>8</v>
      </c>
      <c r="B1043" s="6" t="s">
        <v>575</v>
      </c>
      <c r="C1043" t="s">
        <v>26</v>
      </c>
      <c r="D1043" s="6" t="s">
        <v>19</v>
      </c>
      <c r="E1043" t="s">
        <v>12</v>
      </c>
      <c r="F1043" t="s">
        <v>472</v>
      </c>
      <c r="G1043" s="6" t="s">
        <v>19</v>
      </c>
      <c r="H1043" s="6" t="s">
        <v>1057</v>
      </c>
      <c r="I1043" s="6" t="s">
        <v>1057</v>
      </c>
      <c r="J1043" s="6"/>
      <c r="K1043" t="s">
        <v>1057</v>
      </c>
      <c r="L1043" s="6" t="s">
        <v>19</v>
      </c>
      <c r="M1043" s="6" t="s">
        <v>17</v>
      </c>
      <c r="N1043">
        <v>1</v>
      </c>
      <c r="O1043">
        <v>0</v>
      </c>
      <c r="P1043">
        <v>0</v>
      </c>
      <c r="Q1043">
        <v>0</v>
      </c>
      <c r="R1043" s="6">
        <v>1</v>
      </c>
      <c r="S1043" s="6">
        <f t="shared" si="40"/>
        <v>2</v>
      </c>
      <c r="T1043" s="2"/>
      <c r="U1043" s="2"/>
      <c r="V1043" t="s">
        <v>989</v>
      </c>
      <c r="W1043">
        <v>0</v>
      </c>
      <c r="X1043" s="6">
        <f t="shared" si="41"/>
        <v>1042</v>
      </c>
      <c r="Y1043">
        <v>1042</v>
      </c>
    </row>
    <row r="1044" spans="1:25" x14ac:dyDescent="0.35">
      <c r="A1044" t="s">
        <v>8</v>
      </c>
      <c r="B1044" s="6" t="s">
        <v>575</v>
      </c>
      <c r="C1044" t="s">
        <v>26</v>
      </c>
      <c r="D1044" s="6" t="s">
        <v>19</v>
      </c>
      <c r="E1044" t="s">
        <v>12</v>
      </c>
      <c r="F1044" t="s">
        <v>472</v>
      </c>
      <c r="G1044" s="6" t="s">
        <v>19</v>
      </c>
      <c r="H1044" t="s">
        <v>1058</v>
      </c>
      <c r="I1044" t="s">
        <v>1059</v>
      </c>
      <c r="J1044" t="s">
        <v>569</v>
      </c>
      <c r="K1044" t="s">
        <v>1059</v>
      </c>
      <c r="L1044" t="s">
        <v>19</v>
      </c>
      <c r="M1044" t="s">
        <v>17</v>
      </c>
      <c r="N1044">
        <v>1</v>
      </c>
      <c r="O1044">
        <v>0</v>
      </c>
      <c r="P1044">
        <v>0</v>
      </c>
      <c r="Q1044">
        <v>0</v>
      </c>
      <c r="R1044" s="6">
        <v>1</v>
      </c>
      <c r="S1044" s="6">
        <f t="shared" si="40"/>
        <v>2</v>
      </c>
      <c r="V1044" t="s">
        <v>1059</v>
      </c>
      <c r="W1044">
        <v>0</v>
      </c>
      <c r="X1044" s="6">
        <f t="shared" si="41"/>
        <v>1043</v>
      </c>
      <c r="Y1044">
        <v>1043</v>
      </c>
    </row>
    <row r="1045" spans="1:25" x14ac:dyDescent="0.35">
      <c r="A1045" t="s">
        <v>8</v>
      </c>
      <c r="B1045" s="6" t="s">
        <v>575</v>
      </c>
      <c r="C1045" t="s">
        <v>26</v>
      </c>
      <c r="D1045" s="6" t="s">
        <v>19</v>
      </c>
      <c r="E1045" t="s">
        <v>12</v>
      </c>
      <c r="F1045" t="s">
        <v>472</v>
      </c>
      <c r="G1045" s="6" t="s">
        <v>19</v>
      </c>
      <c r="H1045" t="s">
        <v>783</v>
      </c>
      <c r="I1045" t="s">
        <v>783</v>
      </c>
      <c r="J1045" t="s">
        <v>106</v>
      </c>
      <c r="K1045" t="s">
        <v>783</v>
      </c>
      <c r="L1045" t="s">
        <v>19</v>
      </c>
      <c r="M1045" t="s">
        <v>17</v>
      </c>
      <c r="N1045">
        <v>1</v>
      </c>
      <c r="O1045">
        <v>0</v>
      </c>
      <c r="P1045">
        <v>0</v>
      </c>
      <c r="Q1045">
        <v>0</v>
      </c>
      <c r="R1045" s="6">
        <v>1</v>
      </c>
      <c r="S1045" s="6">
        <f t="shared" si="40"/>
        <v>2</v>
      </c>
      <c r="V1045" t="s">
        <v>965</v>
      </c>
      <c r="W1045">
        <v>0</v>
      </c>
      <c r="X1045" s="6">
        <f t="shared" si="41"/>
        <v>1044</v>
      </c>
      <c r="Y1045">
        <v>1044</v>
      </c>
    </row>
    <row r="1046" spans="1:25" x14ac:dyDescent="0.35">
      <c r="A1046" t="s">
        <v>8</v>
      </c>
      <c r="B1046" s="6" t="s">
        <v>575</v>
      </c>
      <c r="C1046" t="s">
        <v>26</v>
      </c>
      <c r="D1046" s="6" t="s">
        <v>19</v>
      </c>
      <c r="E1046" t="s">
        <v>12</v>
      </c>
      <c r="F1046" t="s">
        <v>472</v>
      </c>
      <c r="G1046" s="6" t="s">
        <v>19</v>
      </c>
      <c r="H1046" t="s">
        <v>1060</v>
      </c>
      <c r="I1046" t="s">
        <v>194</v>
      </c>
      <c r="J1046" t="s">
        <v>2519</v>
      </c>
      <c r="K1046" t="s">
        <v>194</v>
      </c>
      <c r="L1046" t="s">
        <v>19</v>
      </c>
      <c r="M1046" t="s">
        <v>42</v>
      </c>
      <c r="N1046">
        <v>0</v>
      </c>
      <c r="O1046">
        <v>1</v>
      </c>
      <c r="P1046">
        <v>0</v>
      </c>
      <c r="Q1046" s="6">
        <v>1</v>
      </c>
      <c r="R1046" s="6">
        <v>1</v>
      </c>
      <c r="S1046" s="6">
        <f t="shared" si="40"/>
        <v>3</v>
      </c>
      <c r="V1046" t="s">
        <v>194</v>
      </c>
      <c r="W1046">
        <v>0</v>
      </c>
      <c r="X1046" s="6">
        <f t="shared" si="41"/>
        <v>1045</v>
      </c>
      <c r="Y1046">
        <v>1045</v>
      </c>
    </row>
    <row r="1047" spans="1:25" x14ac:dyDescent="0.35">
      <c r="A1047" t="s">
        <v>8</v>
      </c>
      <c r="B1047" s="6" t="s">
        <v>575</v>
      </c>
      <c r="C1047" t="s">
        <v>26</v>
      </c>
      <c r="D1047" s="6" t="s">
        <v>19</v>
      </c>
      <c r="E1047" t="s">
        <v>12</v>
      </c>
      <c r="F1047" t="s">
        <v>472</v>
      </c>
      <c r="G1047" s="6" t="s">
        <v>19</v>
      </c>
      <c r="H1047" t="s">
        <v>1061</v>
      </c>
      <c r="I1047" s="5" t="s">
        <v>2094</v>
      </c>
      <c r="K1047" t="s">
        <v>1062</v>
      </c>
      <c r="L1047" t="s">
        <v>19</v>
      </c>
      <c r="M1047" t="s">
        <v>42</v>
      </c>
      <c r="N1047">
        <v>0</v>
      </c>
      <c r="O1047">
        <v>1</v>
      </c>
      <c r="P1047">
        <v>1</v>
      </c>
      <c r="Q1047">
        <v>0</v>
      </c>
      <c r="R1047" s="6">
        <v>1</v>
      </c>
      <c r="S1047" s="6">
        <f t="shared" si="40"/>
        <v>3</v>
      </c>
      <c r="V1047" t="s">
        <v>974</v>
      </c>
      <c r="W1047">
        <v>0</v>
      </c>
      <c r="X1047" s="6">
        <f t="shared" si="41"/>
        <v>1046</v>
      </c>
      <c r="Y1047">
        <v>1046</v>
      </c>
    </row>
    <row r="1048" spans="1:25" x14ac:dyDescent="0.35">
      <c r="A1048" t="s">
        <v>8</v>
      </c>
      <c r="B1048" s="6" t="s">
        <v>575</v>
      </c>
      <c r="C1048" t="s">
        <v>26</v>
      </c>
      <c r="D1048" s="6" t="s">
        <v>19</v>
      </c>
      <c r="E1048" t="s">
        <v>12</v>
      </c>
      <c r="F1048" t="s">
        <v>472</v>
      </c>
      <c r="G1048" s="6" t="s">
        <v>19</v>
      </c>
      <c r="H1048" t="s">
        <v>1063</v>
      </c>
      <c r="I1048" s="6" t="s">
        <v>1064</v>
      </c>
      <c r="J1048" t="s">
        <v>28</v>
      </c>
      <c r="K1048" t="s">
        <v>1064</v>
      </c>
      <c r="L1048" t="s">
        <v>19</v>
      </c>
      <c r="M1048" t="s">
        <v>42</v>
      </c>
      <c r="N1048">
        <v>0</v>
      </c>
      <c r="O1048">
        <v>1</v>
      </c>
      <c r="P1048">
        <v>0</v>
      </c>
      <c r="Q1048" s="6">
        <v>0</v>
      </c>
      <c r="R1048" s="6">
        <v>1</v>
      </c>
      <c r="S1048" s="6">
        <f t="shared" si="40"/>
        <v>2</v>
      </c>
      <c r="V1048" t="s">
        <v>28</v>
      </c>
      <c r="W1048">
        <v>0</v>
      </c>
      <c r="X1048" s="6">
        <f t="shared" si="41"/>
        <v>1047</v>
      </c>
      <c r="Y1048">
        <v>1047</v>
      </c>
    </row>
    <row r="1049" spans="1:25" x14ac:dyDescent="0.35">
      <c r="A1049" t="s">
        <v>8</v>
      </c>
      <c r="B1049" s="6" t="s">
        <v>575</v>
      </c>
      <c r="C1049" t="s">
        <v>26</v>
      </c>
      <c r="D1049" s="6" t="s">
        <v>19</v>
      </c>
      <c r="E1049" t="s">
        <v>12</v>
      </c>
      <c r="F1049" t="s">
        <v>472</v>
      </c>
      <c r="G1049" s="6" t="s">
        <v>19</v>
      </c>
      <c r="H1049" t="s">
        <v>1065</v>
      </c>
      <c r="I1049" t="s">
        <v>1065</v>
      </c>
      <c r="K1049" t="s">
        <v>1066</v>
      </c>
      <c r="L1049" t="s">
        <v>19</v>
      </c>
      <c r="M1049" t="s">
        <v>42</v>
      </c>
      <c r="N1049">
        <v>0</v>
      </c>
      <c r="O1049">
        <v>1</v>
      </c>
      <c r="P1049">
        <v>0</v>
      </c>
      <c r="Q1049" s="6">
        <v>1</v>
      </c>
      <c r="R1049" s="6">
        <v>1</v>
      </c>
      <c r="S1049" s="6">
        <f t="shared" si="40"/>
        <v>3</v>
      </c>
      <c r="V1049" t="s">
        <v>194</v>
      </c>
      <c r="W1049">
        <v>0</v>
      </c>
      <c r="X1049" s="6">
        <f t="shared" si="41"/>
        <v>1048</v>
      </c>
      <c r="Y1049">
        <v>1048</v>
      </c>
    </row>
    <row r="1050" spans="1:25" x14ac:dyDescent="0.35">
      <c r="A1050" t="s">
        <v>8</v>
      </c>
      <c r="B1050" s="6" t="s">
        <v>575</v>
      </c>
      <c r="C1050" t="s">
        <v>26</v>
      </c>
      <c r="D1050" s="6" t="s">
        <v>19</v>
      </c>
      <c r="E1050" t="s">
        <v>12</v>
      </c>
      <c r="F1050" t="s">
        <v>472</v>
      </c>
      <c r="G1050" s="6" t="s">
        <v>19</v>
      </c>
      <c r="H1050" t="s">
        <v>1067</v>
      </c>
      <c r="I1050" t="s">
        <v>1068</v>
      </c>
      <c r="J1050" t="s">
        <v>180</v>
      </c>
      <c r="K1050" t="s">
        <v>1068</v>
      </c>
      <c r="L1050" t="s">
        <v>19</v>
      </c>
      <c r="M1050" t="s">
        <v>42</v>
      </c>
      <c r="N1050">
        <v>0</v>
      </c>
      <c r="O1050">
        <v>0</v>
      </c>
      <c r="P1050">
        <v>1</v>
      </c>
      <c r="Q1050">
        <v>0</v>
      </c>
      <c r="R1050" s="6">
        <v>1</v>
      </c>
      <c r="S1050" s="6">
        <f t="shared" si="40"/>
        <v>2</v>
      </c>
      <c r="V1050" t="s">
        <v>178</v>
      </c>
      <c r="W1050">
        <v>0</v>
      </c>
      <c r="X1050" s="6">
        <f t="shared" si="41"/>
        <v>1049</v>
      </c>
      <c r="Y1050">
        <v>1049</v>
      </c>
    </row>
    <row r="1051" spans="1:25" x14ac:dyDescent="0.35">
      <c r="A1051" t="s">
        <v>8</v>
      </c>
      <c r="B1051" s="6" t="s">
        <v>575</v>
      </c>
      <c r="C1051" t="s">
        <v>26</v>
      </c>
      <c r="D1051" s="6" t="s">
        <v>19</v>
      </c>
      <c r="E1051" t="s">
        <v>12</v>
      </c>
      <c r="F1051" t="s">
        <v>472</v>
      </c>
      <c r="G1051" s="6" t="s">
        <v>19</v>
      </c>
      <c r="H1051" t="s">
        <v>1069</v>
      </c>
      <c r="I1051" t="s">
        <v>1070</v>
      </c>
      <c r="K1051" t="s">
        <v>1070</v>
      </c>
      <c r="L1051" t="s">
        <v>19</v>
      </c>
      <c r="M1051" t="s">
        <v>42</v>
      </c>
      <c r="N1051">
        <v>0</v>
      </c>
      <c r="O1051">
        <v>0</v>
      </c>
      <c r="P1051">
        <v>1</v>
      </c>
      <c r="Q1051">
        <v>0</v>
      </c>
      <c r="R1051" s="6">
        <v>1</v>
      </c>
      <c r="S1051" s="6">
        <f t="shared" si="40"/>
        <v>2</v>
      </c>
      <c r="V1051" t="s">
        <v>178</v>
      </c>
      <c r="W1051">
        <v>0</v>
      </c>
      <c r="X1051" s="6">
        <f t="shared" si="41"/>
        <v>1050</v>
      </c>
      <c r="Y1051">
        <v>1050</v>
      </c>
    </row>
    <row r="1052" spans="1:25" x14ac:dyDescent="0.35">
      <c r="A1052" t="s">
        <v>8</v>
      </c>
      <c r="B1052" s="6" t="s">
        <v>575</v>
      </c>
      <c r="C1052" t="s">
        <v>26</v>
      </c>
      <c r="D1052" s="6" t="s">
        <v>19</v>
      </c>
      <c r="E1052" t="s">
        <v>12</v>
      </c>
      <c r="F1052" t="s">
        <v>472</v>
      </c>
      <c r="G1052" s="6" t="s">
        <v>19</v>
      </c>
      <c r="H1052" t="s">
        <v>739</v>
      </c>
      <c r="I1052" t="s">
        <v>1071</v>
      </c>
      <c r="K1052" t="s">
        <v>1071</v>
      </c>
      <c r="L1052" t="s">
        <v>19</v>
      </c>
      <c r="M1052" t="s">
        <v>42</v>
      </c>
      <c r="N1052">
        <v>0</v>
      </c>
      <c r="O1052">
        <v>0</v>
      </c>
      <c r="P1052">
        <v>1</v>
      </c>
      <c r="Q1052">
        <v>0</v>
      </c>
      <c r="R1052" s="6">
        <v>1</v>
      </c>
      <c r="S1052" s="6">
        <f t="shared" si="40"/>
        <v>2</v>
      </c>
      <c r="V1052" t="s">
        <v>1071</v>
      </c>
      <c r="W1052">
        <v>0</v>
      </c>
      <c r="X1052" s="6">
        <f t="shared" si="41"/>
        <v>1051</v>
      </c>
      <c r="Y1052">
        <v>1051</v>
      </c>
    </row>
    <row r="1053" spans="1:25" x14ac:dyDescent="0.35">
      <c r="A1053" t="s">
        <v>8</v>
      </c>
      <c r="B1053" s="6" t="s">
        <v>575</v>
      </c>
      <c r="C1053" t="s">
        <v>26</v>
      </c>
      <c r="D1053" s="6" t="s">
        <v>19</v>
      </c>
      <c r="E1053" t="s">
        <v>12</v>
      </c>
      <c r="F1053" t="s">
        <v>472</v>
      </c>
      <c r="G1053" s="6" t="s">
        <v>19</v>
      </c>
      <c r="H1053" t="s">
        <v>1072</v>
      </c>
      <c r="I1053" t="s">
        <v>291</v>
      </c>
      <c r="K1053" t="s">
        <v>291</v>
      </c>
      <c r="L1053" t="s">
        <v>19</v>
      </c>
      <c r="M1053" t="s">
        <v>42</v>
      </c>
      <c r="N1053">
        <v>0</v>
      </c>
      <c r="O1053">
        <v>1</v>
      </c>
      <c r="P1053">
        <v>1</v>
      </c>
      <c r="Q1053">
        <v>0</v>
      </c>
      <c r="R1053" s="6">
        <v>1</v>
      </c>
      <c r="S1053" s="6">
        <f t="shared" si="40"/>
        <v>3</v>
      </c>
      <c r="V1053" t="s">
        <v>291</v>
      </c>
      <c r="W1053">
        <v>0</v>
      </c>
      <c r="X1053" s="6">
        <f t="shared" si="41"/>
        <v>1052</v>
      </c>
      <c r="Y1053">
        <v>1052</v>
      </c>
    </row>
    <row r="1054" spans="1:25" x14ac:dyDescent="0.35">
      <c r="A1054" t="s">
        <v>8</v>
      </c>
      <c r="B1054" s="6" t="s">
        <v>575</v>
      </c>
      <c r="C1054" t="s">
        <v>26</v>
      </c>
      <c r="D1054" s="6" t="s">
        <v>19</v>
      </c>
      <c r="E1054" t="s">
        <v>12</v>
      </c>
      <c r="F1054" t="s">
        <v>472</v>
      </c>
      <c r="G1054" s="6" t="s">
        <v>19</v>
      </c>
      <c r="H1054" t="s">
        <v>1073</v>
      </c>
      <c r="I1054" t="s">
        <v>322</v>
      </c>
      <c r="K1054" t="s">
        <v>322</v>
      </c>
      <c r="L1054" t="s">
        <v>19</v>
      </c>
      <c r="M1054" t="s">
        <v>42</v>
      </c>
      <c r="N1054">
        <v>0</v>
      </c>
      <c r="O1054">
        <v>0</v>
      </c>
      <c r="P1054">
        <v>1</v>
      </c>
      <c r="Q1054">
        <v>0</v>
      </c>
      <c r="R1054" s="6">
        <v>1</v>
      </c>
      <c r="S1054" s="6">
        <f t="shared" si="40"/>
        <v>2</v>
      </c>
      <c r="V1054" t="s">
        <v>322</v>
      </c>
      <c r="W1054">
        <v>0</v>
      </c>
      <c r="X1054" s="6">
        <f t="shared" si="41"/>
        <v>1053</v>
      </c>
      <c r="Y1054">
        <v>1053</v>
      </c>
    </row>
    <row r="1055" spans="1:25" x14ac:dyDescent="0.35">
      <c r="A1055" t="s">
        <v>8</v>
      </c>
      <c r="B1055" s="6" t="s">
        <v>575</v>
      </c>
      <c r="C1055" t="s">
        <v>26</v>
      </c>
      <c r="D1055" s="6" t="s">
        <v>19</v>
      </c>
      <c r="E1055" t="s">
        <v>12</v>
      </c>
      <c r="F1055" t="s">
        <v>472</v>
      </c>
      <c r="G1055" s="6" t="s">
        <v>19</v>
      </c>
      <c r="H1055" t="s">
        <v>438</v>
      </c>
      <c r="I1055" t="s">
        <v>438</v>
      </c>
      <c r="J1055" s="2" t="s">
        <v>790</v>
      </c>
      <c r="K1055" t="s">
        <v>438</v>
      </c>
      <c r="L1055" t="s">
        <v>19</v>
      </c>
      <c r="M1055" t="s">
        <v>42</v>
      </c>
      <c r="N1055">
        <v>0</v>
      </c>
      <c r="O1055">
        <v>1</v>
      </c>
      <c r="P1055">
        <v>1</v>
      </c>
      <c r="Q1055">
        <v>0</v>
      </c>
      <c r="R1055" s="6">
        <v>1</v>
      </c>
      <c r="S1055" s="6">
        <f t="shared" si="40"/>
        <v>3</v>
      </c>
      <c r="V1055" t="s">
        <v>438</v>
      </c>
      <c r="W1055">
        <v>0</v>
      </c>
      <c r="X1055" s="6">
        <f t="shared" si="41"/>
        <v>1054</v>
      </c>
      <c r="Y1055">
        <v>1054</v>
      </c>
    </row>
    <row r="1056" spans="1:25" x14ac:dyDescent="0.35">
      <c r="A1056" t="s">
        <v>8</v>
      </c>
      <c r="B1056" s="6" t="s">
        <v>575</v>
      </c>
      <c r="C1056" t="s">
        <v>26</v>
      </c>
      <c r="D1056" s="6" t="s">
        <v>19</v>
      </c>
      <c r="E1056" t="s">
        <v>12</v>
      </c>
      <c r="F1056" t="s">
        <v>472</v>
      </c>
      <c r="G1056" s="6" t="s">
        <v>19</v>
      </c>
      <c r="H1056" t="s">
        <v>492</v>
      </c>
      <c r="I1056" t="s">
        <v>492</v>
      </c>
      <c r="J1056" s="2" t="s">
        <v>761</v>
      </c>
      <c r="K1056" t="s">
        <v>1006</v>
      </c>
      <c r="L1056" t="s">
        <v>19</v>
      </c>
      <c r="M1056" t="s">
        <v>42</v>
      </c>
      <c r="N1056">
        <v>0</v>
      </c>
      <c r="O1056">
        <v>0</v>
      </c>
      <c r="P1056">
        <v>1</v>
      </c>
      <c r="Q1056">
        <v>0</v>
      </c>
      <c r="R1056" s="6">
        <v>1</v>
      </c>
      <c r="S1056" s="6">
        <f t="shared" si="40"/>
        <v>2</v>
      </c>
      <c r="V1056" t="s">
        <v>1006</v>
      </c>
      <c r="W1056">
        <v>0</v>
      </c>
      <c r="X1056" s="6">
        <f t="shared" si="41"/>
        <v>1055</v>
      </c>
      <c r="Y1056">
        <v>1055</v>
      </c>
    </row>
    <row r="1057" spans="1:25" x14ac:dyDescent="0.35">
      <c r="A1057" t="s">
        <v>8</v>
      </c>
      <c r="B1057" s="6" t="s">
        <v>575</v>
      </c>
      <c r="C1057" t="s">
        <v>26</v>
      </c>
      <c r="D1057" s="6" t="s">
        <v>19</v>
      </c>
      <c r="E1057" t="s">
        <v>12</v>
      </c>
      <c r="F1057" t="s">
        <v>472</v>
      </c>
      <c r="G1057" s="6" t="s">
        <v>19</v>
      </c>
      <c r="H1057" t="s">
        <v>1075</v>
      </c>
      <c r="I1057" t="s">
        <v>2203</v>
      </c>
      <c r="K1057" t="s">
        <v>1002</v>
      </c>
      <c r="L1057" t="s">
        <v>19</v>
      </c>
      <c r="M1057" s="5" t="s">
        <v>17</v>
      </c>
      <c r="N1057">
        <v>0</v>
      </c>
      <c r="O1057">
        <v>1</v>
      </c>
      <c r="P1057">
        <v>1</v>
      </c>
      <c r="Q1057">
        <v>0</v>
      </c>
      <c r="R1057" s="6">
        <v>1</v>
      </c>
      <c r="S1057" s="6">
        <f t="shared" si="40"/>
        <v>3</v>
      </c>
      <c r="V1057" t="s">
        <v>1002</v>
      </c>
      <c r="W1057">
        <v>0</v>
      </c>
      <c r="X1057" s="6">
        <f t="shared" si="41"/>
        <v>1056</v>
      </c>
      <c r="Y1057">
        <v>1056</v>
      </c>
    </row>
    <row r="1058" spans="1:25" x14ac:dyDescent="0.35">
      <c r="A1058" t="s">
        <v>8</v>
      </c>
      <c r="B1058" s="6" t="s">
        <v>575</v>
      </c>
      <c r="C1058" t="s">
        <v>26</v>
      </c>
      <c r="D1058" s="6" t="s">
        <v>19</v>
      </c>
      <c r="E1058" t="s">
        <v>12</v>
      </c>
      <c r="F1058" t="s">
        <v>472</v>
      </c>
      <c r="G1058" s="6" t="s">
        <v>19</v>
      </c>
      <c r="H1058" t="s">
        <v>1076</v>
      </c>
      <c r="I1058" t="s">
        <v>1077</v>
      </c>
      <c r="K1058" t="s">
        <v>333</v>
      </c>
      <c r="L1058" t="s">
        <v>19</v>
      </c>
      <c r="M1058" t="s">
        <v>42</v>
      </c>
      <c r="N1058">
        <v>0</v>
      </c>
      <c r="O1058">
        <v>0</v>
      </c>
      <c r="P1058">
        <v>1</v>
      </c>
      <c r="Q1058">
        <v>0</v>
      </c>
      <c r="R1058" s="6">
        <v>1</v>
      </c>
      <c r="S1058" s="6">
        <f t="shared" si="40"/>
        <v>2</v>
      </c>
      <c r="V1058" t="s">
        <v>992</v>
      </c>
      <c r="W1058">
        <v>0</v>
      </c>
      <c r="X1058" s="6">
        <f t="shared" si="41"/>
        <v>1057</v>
      </c>
      <c r="Y1058">
        <v>1057</v>
      </c>
    </row>
    <row r="1059" spans="1:25" x14ac:dyDescent="0.35">
      <c r="A1059" t="s">
        <v>8</v>
      </c>
      <c r="B1059" s="6" t="s">
        <v>575</v>
      </c>
      <c r="C1059" t="s">
        <v>26</v>
      </c>
      <c r="D1059" s="6" t="s">
        <v>19</v>
      </c>
      <c r="E1059" t="s">
        <v>12</v>
      </c>
      <c r="F1059" t="s">
        <v>472</v>
      </c>
      <c r="G1059" s="6" t="s">
        <v>19</v>
      </c>
      <c r="H1059" t="s">
        <v>1078</v>
      </c>
      <c r="I1059" t="s">
        <v>1079</v>
      </c>
      <c r="J1059" t="s">
        <v>752</v>
      </c>
      <c r="K1059" t="s">
        <v>1079</v>
      </c>
      <c r="L1059" t="s">
        <v>19</v>
      </c>
      <c r="M1059" t="s">
        <v>42</v>
      </c>
      <c r="N1059">
        <v>0</v>
      </c>
      <c r="O1059">
        <v>0</v>
      </c>
      <c r="P1059">
        <v>1</v>
      </c>
      <c r="Q1059">
        <v>0</v>
      </c>
      <c r="R1059" s="6">
        <v>1</v>
      </c>
      <c r="S1059" s="6">
        <f t="shared" si="40"/>
        <v>2</v>
      </c>
      <c r="V1059" t="s">
        <v>1079</v>
      </c>
      <c r="W1059">
        <v>0</v>
      </c>
      <c r="X1059" s="6">
        <f t="shared" si="41"/>
        <v>1058</v>
      </c>
      <c r="Y1059">
        <v>1058</v>
      </c>
    </row>
    <row r="1060" spans="1:25" x14ac:dyDescent="0.35">
      <c r="A1060" t="s">
        <v>8</v>
      </c>
      <c r="B1060" s="6" t="s">
        <v>575</v>
      </c>
      <c r="C1060" t="s">
        <v>26</v>
      </c>
      <c r="D1060" s="6" t="s">
        <v>19</v>
      </c>
      <c r="E1060" t="s">
        <v>12</v>
      </c>
      <c r="F1060" t="s">
        <v>472</v>
      </c>
      <c r="G1060" s="6" t="s">
        <v>19</v>
      </c>
      <c r="H1060" t="s">
        <v>1080</v>
      </c>
      <c r="I1060" t="s">
        <v>650</v>
      </c>
      <c r="J1060" t="s">
        <v>2512</v>
      </c>
      <c r="K1060" t="s">
        <v>1080</v>
      </c>
      <c r="L1060" t="s">
        <v>19</v>
      </c>
      <c r="M1060" t="s">
        <v>17</v>
      </c>
      <c r="N1060">
        <v>0</v>
      </c>
      <c r="O1060">
        <v>0</v>
      </c>
      <c r="P1060">
        <v>1</v>
      </c>
      <c r="Q1060">
        <v>1</v>
      </c>
      <c r="R1060" s="6">
        <v>1</v>
      </c>
      <c r="S1060" s="6">
        <f t="shared" si="40"/>
        <v>3</v>
      </c>
      <c r="V1060" t="s">
        <v>977</v>
      </c>
      <c r="W1060">
        <v>0</v>
      </c>
      <c r="X1060" s="6">
        <f t="shared" si="41"/>
        <v>1059</v>
      </c>
      <c r="Y1060">
        <v>1059</v>
      </c>
    </row>
    <row r="1061" spans="1:25" x14ac:dyDescent="0.35">
      <c r="A1061" t="s">
        <v>8</v>
      </c>
      <c r="B1061" s="6" t="s">
        <v>575</v>
      </c>
      <c r="C1061" t="s">
        <v>26</v>
      </c>
      <c r="D1061" s="6" t="s">
        <v>19</v>
      </c>
      <c r="E1061" t="s">
        <v>12</v>
      </c>
      <c r="F1061" t="s">
        <v>472</v>
      </c>
      <c r="G1061" s="6" t="s">
        <v>19</v>
      </c>
      <c r="H1061" t="s">
        <v>1081</v>
      </c>
      <c r="I1061" s="6" t="s">
        <v>944</v>
      </c>
      <c r="J1061" t="s">
        <v>2500</v>
      </c>
      <c r="K1061" t="s">
        <v>1081</v>
      </c>
      <c r="L1061" t="s">
        <v>19</v>
      </c>
      <c r="M1061" s="6" t="s">
        <v>664</v>
      </c>
      <c r="N1061">
        <v>1</v>
      </c>
      <c r="O1061" s="6">
        <v>0</v>
      </c>
      <c r="P1061">
        <v>1</v>
      </c>
      <c r="Q1061">
        <v>0</v>
      </c>
      <c r="R1061" s="6">
        <v>1</v>
      </c>
      <c r="S1061" s="6">
        <f t="shared" si="40"/>
        <v>3</v>
      </c>
      <c r="V1061" t="s">
        <v>71</v>
      </c>
      <c r="W1061">
        <v>0</v>
      </c>
      <c r="X1061" s="6">
        <f t="shared" si="41"/>
        <v>1060</v>
      </c>
      <c r="Y1061">
        <v>1060</v>
      </c>
    </row>
    <row r="1062" spans="1:25" x14ac:dyDescent="0.35">
      <c r="A1062" t="s">
        <v>8</v>
      </c>
      <c r="B1062" s="6" t="s">
        <v>575</v>
      </c>
      <c r="C1062" t="s">
        <v>26</v>
      </c>
      <c r="D1062" s="6" t="s">
        <v>19</v>
      </c>
      <c r="E1062" t="s">
        <v>12</v>
      </c>
      <c r="F1062" t="s">
        <v>472</v>
      </c>
      <c r="G1062" s="6" t="s">
        <v>19</v>
      </c>
      <c r="H1062" t="s">
        <v>1082</v>
      </c>
      <c r="I1062" t="s">
        <v>165</v>
      </c>
      <c r="J1062" s="2" t="s">
        <v>180</v>
      </c>
      <c r="K1062" t="s">
        <v>165</v>
      </c>
      <c r="L1062" t="s">
        <v>19</v>
      </c>
      <c r="M1062" t="s">
        <v>42</v>
      </c>
      <c r="N1062">
        <v>0</v>
      </c>
      <c r="O1062">
        <v>0</v>
      </c>
      <c r="P1062">
        <v>1</v>
      </c>
      <c r="Q1062">
        <v>0</v>
      </c>
      <c r="R1062" s="6">
        <v>1</v>
      </c>
      <c r="S1062" s="6">
        <f t="shared" si="40"/>
        <v>2</v>
      </c>
      <c r="V1062" t="s">
        <v>165</v>
      </c>
      <c r="W1062">
        <v>0</v>
      </c>
      <c r="X1062" s="6">
        <f t="shared" si="41"/>
        <v>1061</v>
      </c>
      <c r="Y1062">
        <v>1061</v>
      </c>
    </row>
    <row r="1063" spans="1:25" x14ac:dyDescent="0.35">
      <c r="A1063" t="s">
        <v>8</v>
      </c>
      <c r="B1063" s="6" t="s">
        <v>575</v>
      </c>
      <c r="C1063" t="s">
        <v>26</v>
      </c>
      <c r="D1063" s="6" t="s">
        <v>19</v>
      </c>
      <c r="E1063" t="s">
        <v>12</v>
      </c>
      <c r="F1063" t="s">
        <v>472</v>
      </c>
      <c r="G1063" s="6" t="s">
        <v>19</v>
      </c>
      <c r="H1063" t="s">
        <v>51</v>
      </c>
      <c r="I1063" t="s">
        <v>51</v>
      </c>
      <c r="K1063" t="s">
        <v>51</v>
      </c>
      <c r="L1063" t="s">
        <v>19</v>
      </c>
      <c r="M1063" t="s">
        <v>42</v>
      </c>
      <c r="N1063">
        <v>0</v>
      </c>
      <c r="O1063">
        <v>1</v>
      </c>
      <c r="P1063">
        <v>0</v>
      </c>
      <c r="Q1063">
        <v>0</v>
      </c>
      <c r="R1063" s="6">
        <v>1</v>
      </c>
      <c r="S1063" s="6">
        <f t="shared" si="40"/>
        <v>2</v>
      </c>
      <c r="V1063" t="s">
        <v>958</v>
      </c>
      <c r="W1063">
        <v>0</v>
      </c>
      <c r="X1063" s="6">
        <f t="shared" si="41"/>
        <v>1062</v>
      </c>
      <c r="Y1063">
        <v>1062</v>
      </c>
    </row>
    <row r="1064" spans="1:25" x14ac:dyDescent="0.35">
      <c r="A1064" t="s">
        <v>8</v>
      </c>
      <c r="B1064" s="6" t="s">
        <v>575</v>
      </c>
      <c r="C1064" t="s">
        <v>10</v>
      </c>
      <c r="D1064" s="6" t="s">
        <v>19</v>
      </c>
      <c r="E1064" t="s">
        <v>12</v>
      </c>
      <c r="F1064" t="s">
        <v>472</v>
      </c>
      <c r="G1064" s="6" t="s">
        <v>19</v>
      </c>
      <c r="H1064" t="s">
        <v>1083</v>
      </c>
      <c r="I1064" s="6" t="s">
        <v>146</v>
      </c>
      <c r="J1064" s="2" t="s">
        <v>590</v>
      </c>
      <c r="K1064" t="s">
        <v>146</v>
      </c>
      <c r="L1064" t="s">
        <v>19</v>
      </c>
      <c r="M1064" t="s">
        <v>17</v>
      </c>
      <c r="N1064">
        <v>1</v>
      </c>
      <c r="O1064">
        <v>0</v>
      </c>
      <c r="P1064">
        <v>0</v>
      </c>
      <c r="Q1064">
        <v>0</v>
      </c>
      <c r="R1064" s="6">
        <v>1</v>
      </c>
      <c r="S1064" s="6">
        <f t="shared" si="40"/>
        <v>2</v>
      </c>
      <c r="V1064" t="s">
        <v>146</v>
      </c>
      <c r="W1064">
        <v>0</v>
      </c>
      <c r="X1064" s="6">
        <f t="shared" si="41"/>
        <v>1063</v>
      </c>
      <c r="Y1064">
        <v>1063</v>
      </c>
    </row>
    <row r="1065" spans="1:25" x14ac:dyDescent="0.35">
      <c r="A1065" t="s">
        <v>8</v>
      </c>
      <c r="B1065" s="6" t="s">
        <v>575</v>
      </c>
      <c r="C1065" t="s">
        <v>10</v>
      </c>
      <c r="D1065" s="6" t="s">
        <v>19</v>
      </c>
      <c r="E1065" t="s">
        <v>12</v>
      </c>
      <c r="F1065" t="s">
        <v>472</v>
      </c>
      <c r="G1065" s="6" t="s">
        <v>19</v>
      </c>
      <c r="H1065" t="s">
        <v>1083</v>
      </c>
      <c r="I1065" s="6" t="s">
        <v>146</v>
      </c>
      <c r="J1065" s="2" t="s">
        <v>590</v>
      </c>
      <c r="K1065" t="s">
        <v>146</v>
      </c>
      <c r="L1065" t="s">
        <v>19</v>
      </c>
      <c r="M1065" t="s">
        <v>17</v>
      </c>
      <c r="N1065">
        <v>1</v>
      </c>
      <c r="O1065">
        <v>0</v>
      </c>
      <c r="P1065">
        <v>0</v>
      </c>
      <c r="Q1065">
        <v>0</v>
      </c>
      <c r="R1065" s="6">
        <v>1</v>
      </c>
      <c r="S1065" s="6">
        <f t="shared" si="40"/>
        <v>2</v>
      </c>
      <c r="V1065" t="s">
        <v>146</v>
      </c>
      <c r="W1065">
        <v>0</v>
      </c>
      <c r="X1065" s="6">
        <f t="shared" si="41"/>
        <v>1064</v>
      </c>
      <c r="Y1065">
        <v>1064</v>
      </c>
    </row>
    <row r="1066" spans="1:25" x14ac:dyDescent="0.35">
      <c r="A1066" t="s">
        <v>8</v>
      </c>
      <c r="B1066" s="6" t="s">
        <v>575</v>
      </c>
      <c r="C1066" t="s">
        <v>10</v>
      </c>
      <c r="D1066" s="6" t="s">
        <v>19</v>
      </c>
      <c r="E1066" t="s">
        <v>12</v>
      </c>
      <c r="F1066" t="s">
        <v>472</v>
      </c>
      <c r="G1066" s="6" t="s">
        <v>19</v>
      </c>
      <c r="H1066" t="s">
        <v>1083</v>
      </c>
      <c r="I1066" s="6" t="s">
        <v>146</v>
      </c>
      <c r="J1066" s="2" t="s">
        <v>590</v>
      </c>
      <c r="K1066" t="s">
        <v>146</v>
      </c>
      <c r="L1066" t="s">
        <v>19</v>
      </c>
      <c r="M1066" t="s">
        <v>17</v>
      </c>
      <c r="N1066">
        <v>1</v>
      </c>
      <c r="O1066">
        <v>0</v>
      </c>
      <c r="P1066">
        <v>0</v>
      </c>
      <c r="Q1066">
        <v>0</v>
      </c>
      <c r="R1066" s="6">
        <v>1</v>
      </c>
      <c r="S1066" s="6">
        <f t="shared" si="40"/>
        <v>2</v>
      </c>
      <c r="V1066" t="s">
        <v>146</v>
      </c>
      <c r="W1066">
        <v>0</v>
      </c>
      <c r="X1066" s="6">
        <f t="shared" si="41"/>
        <v>1065</v>
      </c>
      <c r="Y1066">
        <v>1065</v>
      </c>
    </row>
    <row r="1067" spans="1:25" x14ac:dyDescent="0.35">
      <c r="A1067" t="s">
        <v>8</v>
      </c>
      <c r="B1067" s="6" t="s">
        <v>575</v>
      </c>
      <c r="C1067" t="s">
        <v>10</v>
      </c>
      <c r="D1067" s="6" t="s">
        <v>19</v>
      </c>
      <c r="E1067" t="s">
        <v>12</v>
      </c>
      <c r="F1067" t="s">
        <v>472</v>
      </c>
      <c r="G1067" s="6" t="s">
        <v>19</v>
      </c>
      <c r="H1067" t="s">
        <v>1083</v>
      </c>
      <c r="I1067" s="6" t="s">
        <v>146</v>
      </c>
      <c r="J1067" s="2" t="s">
        <v>590</v>
      </c>
      <c r="K1067" t="s">
        <v>146</v>
      </c>
      <c r="L1067" t="s">
        <v>19</v>
      </c>
      <c r="M1067" t="s">
        <v>17</v>
      </c>
      <c r="N1067">
        <v>1</v>
      </c>
      <c r="O1067">
        <v>0</v>
      </c>
      <c r="P1067">
        <v>0</v>
      </c>
      <c r="Q1067">
        <v>0</v>
      </c>
      <c r="R1067" s="6">
        <v>1</v>
      </c>
      <c r="S1067" s="6">
        <f t="shared" si="40"/>
        <v>2</v>
      </c>
      <c r="V1067" t="s">
        <v>146</v>
      </c>
      <c r="W1067">
        <v>0</v>
      </c>
      <c r="X1067" s="6">
        <f t="shared" si="41"/>
        <v>1066</v>
      </c>
      <c r="Y1067">
        <v>1066</v>
      </c>
    </row>
    <row r="1068" spans="1:25" x14ac:dyDescent="0.35">
      <c r="A1068" t="s">
        <v>8</v>
      </c>
      <c r="B1068" s="6" t="s">
        <v>575</v>
      </c>
      <c r="C1068" t="s">
        <v>10</v>
      </c>
      <c r="D1068" s="6" t="s">
        <v>19</v>
      </c>
      <c r="E1068" t="s">
        <v>12</v>
      </c>
      <c r="F1068" t="s">
        <v>472</v>
      </c>
      <c r="G1068" s="6" t="s">
        <v>19</v>
      </c>
      <c r="H1068" t="s">
        <v>1083</v>
      </c>
      <c r="I1068" s="6" t="s">
        <v>146</v>
      </c>
      <c r="J1068" s="2" t="s">
        <v>590</v>
      </c>
      <c r="K1068" t="s">
        <v>146</v>
      </c>
      <c r="L1068" t="s">
        <v>19</v>
      </c>
      <c r="M1068" t="s">
        <v>17</v>
      </c>
      <c r="N1068">
        <v>1</v>
      </c>
      <c r="O1068">
        <v>0</v>
      </c>
      <c r="P1068">
        <v>0</v>
      </c>
      <c r="Q1068">
        <v>0</v>
      </c>
      <c r="R1068" s="6">
        <v>1</v>
      </c>
      <c r="S1068" s="6">
        <f t="shared" si="40"/>
        <v>2</v>
      </c>
      <c r="V1068" t="s">
        <v>146</v>
      </c>
      <c r="W1068">
        <v>0</v>
      </c>
      <c r="X1068" s="6">
        <f t="shared" si="41"/>
        <v>1067</v>
      </c>
      <c r="Y1068">
        <v>1067</v>
      </c>
    </row>
    <row r="1069" spans="1:25" x14ac:dyDescent="0.35">
      <c r="A1069" t="s">
        <v>8</v>
      </c>
      <c r="B1069" s="6" t="s">
        <v>575</v>
      </c>
      <c r="C1069" t="s">
        <v>10</v>
      </c>
      <c r="D1069" s="6" t="s">
        <v>19</v>
      </c>
      <c r="E1069" t="s">
        <v>12</v>
      </c>
      <c r="F1069" t="s">
        <v>472</v>
      </c>
      <c r="G1069" s="6" t="s">
        <v>19</v>
      </c>
      <c r="H1069" t="s">
        <v>1084</v>
      </c>
      <c r="I1069" t="s">
        <v>1084</v>
      </c>
      <c r="J1069" t="s">
        <v>155</v>
      </c>
      <c r="K1069" t="s">
        <v>1084</v>
      </c>
      <c r="L1069" t="s">
        <v>19</v>
      </c>
      <c r="M1069" t="s">
        <v>17</v>
      </c>
      <c r="N1069">
        <v>1</v>
      </c>
      <c r="O1069">
        <v>0</v>
      </c>
      <c r="P1069">
        <v>0</v>
      </c>
      <c r="Q1069">
        <v>0</v>
      </c>
      <c r="R1069" s="6">
        <v>1</v>
      </c>
      <c r="S1069" s="6">
        <f t="shared" si="40"/>
        <v>2</v>
      </c>
      <c r="V1069" t="s">
        <v>973</v>
      </c>
      <c r="W1069">
        <v>0</v>
      </c>
      <c r="X1069" s="6">
        <f t="shared" si="41"/>
        <v>1068</v>
      </c>
      <c r="Y1069">
        <v>1068</v>
      </c>
    </row>
    <row r="1070" spans="1:25" x14ac:dyDescent="0.35">
      <c r="A1070" t="s">
        <v>8</v>
      </c>
      <c r="B1070" s="6" t="s">
        <v>575</v>
      </c>
      <c r="C1070" t="s">
        <v>10</v>
      </c>
      <c r="D1070" s="6" t="s">
        <v>19</v>
      </c>
      <c r="E1070" t="s">
        <v>12</v>
      </c>
      <c r="F1070" t="s">
        <v>472</v>
      </c>
      <c r="G1070" s="6" t="s">
        <v>19</v>
      </c>
      <c r="H1070" t="s">
        <v>1084</v>
      </c>
      <c r="I1070" t="s">
        <v>1084</v>
      </c>
      <c r="J1070" t="s">
        <v>155</v>
      </c>
      <c r="K1070" t="s">
        <v>1084</v>
      </c>
      <c r="L1070" t="s">
        <v>19</v>
      </c>
      <c r="M1070" t="s">
        <v>17</v>
      </c>
      <c r="N1070">
        <v>1</v>
      </c>
      <c r="O1070">
        <v>0</v>
      </c>
      <c r="P1070">
        <v>0</v>
      </c>
      <c r="Q1070">
        <v>0</v>
      </c>
      <c r="R1070" s="6">
        <v>1</v>
      </c>
      <c r="S1070" s="6">
        <f t="shared" si="40"/>
        <v>2</v>
      </c>
      <c r="V1070" t="s">
        <v>973</v>
      </c>
      <c r="W1070">
        <v>0</v>
      </c>
      <c r="X1070" s="6">
        <f t="shared" si="41"/>
        <v>1069</v>
      </c>
      <c r="Y1070">
        <v>1069</v>
      </c>
    </row>
    <row r="1071" spans="1:25" x14ac:dyDescent="0.35">
      <c r="A1071" t="s">
        <v>8</v>
      </c>
      <c r="B1071" s="6" t="s">
        <v>575</v>
      </c>
      <c r="C1071" t="s">
        <v>10</v>
      </c>
      <c r="D1071" s="6" t="s">
        <v>19</v>
      </c>
      <c r="E1071" t="s">
        <v>12</v>
      </c>
      <c r="F1071" t="s">
        <v>472</v>
      </c>
      <c r="G1071" s="6" t="s">
        <v>19</v>
      </c>
      <c r="H1071" t="s">
        <v>1084</v>
      </c>
      <c r="I1071" t="s">
        <v>1084</v>
      </c>
      <c r="J1071" t="s">
        <v>155</v>
      </c>
      <c r="K1071" t="s">
        <v>1084</v>
      </c>
      <c r="L1071" t="s">
        <v>19</v>
      </c>
      <c r="M1071" t="s">
        <v>17</v>
      </c>
      <c r="N1071">
        <v>1</v>
      </c>
      <c r="O1071">
        <v>0</v>
      </c>
      <c r="P1071">
        <v>0</v>
      </c>
      <c r="Q1071">
        <v>0</v>
      </c>
      <c r="R1071" s="6">
        <v>1</v>
      </c>
      <c r="S1071" s="6">
        <f t="shared" si="40"/>
        <v>2</v>
      </c>
      <c r="V1071" t="s">
        <v>973</v>
      </c>
      <c r="W1071">
        <v>0</v>
      </c>
      <c r="X1071" s="6">
        <f t="shared" si="41"/>
        <v>1070</v>
      </c>
      <c r="Y1071">
        <v>1070</v>
      </c>
    </row>
    <row r="1072" spans="1:25" x14ac:dyDescent="0.35">
      <c r="A1072" t="s">
        <v>8</v>
      </c>
      <c r="B1072" s="6" t="s">
        <v>575</v>
      </c>
      <c r="C1072" t="s">
        <v>10</v>
      </c>
      <c r="D1072" s="6" t="s">
        <v>19</v>
      </c>
      <c r="E1072" t="s">
        <v>12</v>
      </c>
      <c r="F1072" t="s">
        <v>472</v>
      </c>
      <c r="G1072" s="6" t="s">
        <v>19</v>
      </c>
      <c r="H1072" t="s">
        <v>1084</v>
      </c>
      <c r="I1072" t="s">
        <v>1084</v>
      </c>
      <c r="J1072" t="s">
        <v>155</v>
      </c>
      <c r="K1072" t="s">
        <v>1084</v>
      </c>
      <c r="L1072" t="s">
        <v>19</v>
      </c>
      <c r="M1072" t="s">
        <v>17</v>
      </c>
      <c r="N1072">
        <v>1</v>
      </c>
      <c r="O1072">
        <v>0</v>
      </c>
      <c r="P1072">
        <v>0</v>
      </c>
      <c r="Q1072">
        <v>0</v>
      </c>
      <c r="R1072" s="6">
        <v>1</v>
      </c>
      <c r="S1072" s="6">
        <f t="shared" si="40"/>
        <v>2</v>
      </c>
      <c r="V1072" t="s">
        <v>973</v>
      </c>
      <c r="W1072">
        <v>0</v>
      </c>
      <c r="X1072" s="6">
        <f t="shared" si="41"/>
        <v>1071</v>
      </c>
      <c r="Y1072">
        <v>1071</v>
      </c>
    </row>
    <row r="1073" spans="1:25" x14ac:dyDescent="0.35">
      <c r="A1073" t="s">
        <v>8</v>
      </c>
      <c r="B1073" s="6" t="s">
        <v>575</v>
      </c>
      <c r="C1073" t="s">
        <v>10</v>
      </c>
      <c r="D1073" s="6" t="s">
        <v>19</v>
      </c>
      <c r="E1073" t="s">
        <v>12</v>
      </c>
      <c r="F1073" t="s">
        <v>472</v>
      </c>
      <c r="G1073" s="6" t="s">
        <v>19</v>
      </c>
      <c r="H1073" t="s">
        <v>1085</v>
      </c>
      <c r="I1073" s="6" t="s">
        <v>416</v>
      </c>
      <c r="J1073" t="s">
        <v>416</v>
      </c>
      <c r="K1073" t="s">
        <v>1086</v>
      </c>
      <c r="L1073" t="s">
        <v>19</v>
      </c>
      <c r="M1073" t="s">
        <v>42</v>
      </c>
      <c r="N1073">
        <v>0</v>
      </c>
      <c r="O1073">
        <v>0</v>
      </c>
      <c r="P1073">
        <v>1</v>
      </c>
      <c r="Q1073" s="6">
        <v>1</v>
      </c>
      <c r="R1073" s="6">
        <v>1</v>
      </c>
      <c r="S1073" s="6">
        <f t="shared" si="40"/>
        <v>3</v>
      </c>
      <c r="V1073" t="s">
        <v>967</v>
      </c>
      <c r="W1073">
        <v>0</v>
      </c>
      <c r="X1073" s="6">
        <f t="shared" si="41"/>
        <v>1072</v>
      </c>
      <c r="Y1073">
        <v>1072</v>
      </c>
    </row>
    <row r="1074" spans="1:25" x14ac:dyDescent="0.35">
      <c r="A1074" t="s">
        <v>8</v>
      </c>
      <c r="B1074" s="6" t="s">
        <v>575</v>
      </c>
      <c r="C1074" t="s">
        <v>10</v>
      </c>
      <c r="D1074" s="6" t="s">
        <v>19</v>
      </c>
      <c r="E1074" t="s">
        <v>12</v>
      </c>
      <c r="F1074" t="s">
        <v>472</v>
      </c>
      <c r="G1074" s="6" t="s">
        <v>19</v>
      </c>
      <c r="H1074" t="s">
        <v>1085</v>
      </c>
      <c r="I1074" s="6" t="s">
        <v>416</v>
      </c>
      <c r="J1074" t="s">
        <v>416</v>
      </c>
      <c r="K1074" t="s">
        <v>1086</v>
      </c>
      <c r="L1074" t="s">
        <v>19</v>
      </c>
      <c r="M1074" t="s">
        <v>42</v>
      </c>
      <c r="N1074">
        <v>0</v>
      </c>
      <c r="O1074">
        <v>0</v>
      </c>
      <c r="P1074">
        <v>1</v>
      </c>
      <c r="Q1074" s="6">
        <v>1</v>
      </c>
      <c r="R1074" s="6">
        <v>1</v>
      </c>
      <c r="S1074" s="6">
        <f t="shared" si="40"/>
        <v>3</v>
      </c>
      <c r="V1074" t="s">
        <v>967</v>
      </c>
      <c r="W1074">
        <v>0</v>
      </c>
      <c r="X1074" s="6">
        <f t="shared" si="41"/>
        <v>1073</v>
      </c>
      <c r="Y1074">
        <v>1073</v>
      </c>
    </row>
    <row r="1075" spans="1:25" ht="72.5" x14ac:dyDescent="0.35">
      <c r="A1075" t="s">
        <v>8</v>
      </c>
      <c r="B1075" s="6" t="s">
        <v>575</v>
      </c>
      <c r="C1075" t="s">
        <v>10</v>
      </c>
      <c r="D1075" s="6" t="s">
        <v>19</v>
      </c>
      <c r="E1075" t="s">
        <v>12</v>
      </c>
      <c r="F1075" t="s">
        <v>472</v>
      </c>
      <c r="G1075" s="6" t="s">
        <v>19</v>
      </c>
      <c r="H1075" s="6" t="s">
        <v>1085</v>
      </c>
      <c r="I1075" s="6" t="s">
        <v>416</v>
      </c>
      <c r="J1075" t="s">
        <v>416</v>
      </c>
      <c r="K1075" t="s">
        <v>1086</v>
      </c>
      <c r="L1075" s="6" t="s">
        <v>19</v>
      </c>
      <c r="M1075" t="s">
        <v>42</v>
      </c>
      <c r="N1075">
        <v>0</v>
      </c>
      <c r="O1075">
        <v>0</v>
      </c>
      <c r="P1075">
        <v>1</v>
      </c>
      <c r="Q1075" s="6">
        <v>1</v>
      </c>
      <c r="R1075" s="6">
        <v>1</v>
      </c>
      <c r="S1075" s="6">
        <f t="shared" si="40"/>
        <v>3</v>
      </c>
      <c r="V1075" t="s">
        <v>967</v>
      </c>
      <c r="W1075">
        <v>0</v>
      </c>
      <c r="X1075" s="6">
        <f t="shared" si="41"/>
        <v>1074</v>
      </c>
      <c r="Y1075">
        <v>1074</v>
      </c>
    </row>
    <row r="1076" spans="1:25" ht="101.5" x14ac:dyDescent="0.35">
      <c r="A1076" t="s">
        <v>8</v>
      </c>
      <c r="B1076" s="6" t="s">
        <v>575</v>
      </c>
      <c r="C1076" t="s">
        <v>10</v>
      </c>
      <c r="D1076" s="6" t="s">
        <v>19</v>
      </c>
      <c r="E1076" t="s">
        <v>12</v>
      </c>
      <c r="F1076" t="s">
        <v>472</v>
      </c>
      <c r="G1076" s="6" t="s">
        <v>19</v>
      </c>
      <c r="H1076" s="6" t="s">
        <v>1085</v>
      </c>
      <c r="I1076" s="6" t="s">
        <v>416</v>
      </c>
      <c r="J1076" t="s">
        <v>416</v>
      </c>
      <c r="K1076" t="s">
        <v>1086</v>
      </c>
      <c r="L1076" s="6" t="s">
        <v>19</v>
      </c>
      <c r="M1076" t="s">
        <v>42</v>
      </c>
      <c r="N1076">
        <v>0</v>
      </c>
      <c r="O1076">
        <v>0</v>
      </c>
      <c r="P1076">
        <v>1</v>
      </c>
      <c r="Q1076" s="6">
        <v>1</v>
      </c>
      <c r="R1076" s="6">
        <v>1</v>
      </c>
      <c r="S1076" s="6">
        <f t="shared" si="40"/>
        <v>3</v>
      </c>
      <c r="V1076" t="s">
        <v>967</v>
      </c>
      <c r="W1076">
        <v>0</v>
      </c>
      <c r="X1076" s="6">
        <f t="shared" si="41"/>
        <v>1075</v>
      </c>
      <c r="Y1076">
        <v>1075</v>
      </c>
    </row>
    <row r="1077" spans="1:25" ht="29" x14ac:dyDescent="0.35">
      <c r="A1077" t="s">
        <v>8</v>
      </c>
      <c r="B1077" s="6" t="s">
        <v>575</v>
      </c>
      <c r="C1077" t="s">
        <v>10</v>
      </c>
      <c r="D1077" s="6" t="s">
        <v>19</v>
      </c>
      <c r="E1077" t="s">
        <v>12</v>
      </c>
      <c r="F1077" t="s">
        <v>472</v>
      </c>
      <c r="G1077" s="6" t="s">
        <v>19</v>
      </c>
      <c r="H1077" s="6" t="s">
        <v>1087</v>
      </c>
      <c r="I1077" t="s">
        <v>146</v>
      </c>
      <c r="J1077" s="2" t="s">
        <v>590</v>
      </c>
      <c r="K1077" t="s">
        <v>146</v>
      </c>
      <c r="L1077" s="6" t="s">
        <v>19</v>
      </c>
      <c r="M1077" t="s">
        <v>17</v>
      </c>
      <c r="N1077">
        <v>1</v>
      </c>
      <c r="O1077">
        <v>0</v>
      </c>
      <c r="P1077">
        <v>0</v>
      </c>
      <c r="Q1077">
        <v>0</v>
      </c>
      <c r="R1077" s="6">
        <v>1</v>
      </c>
      <c r="S1077" s="6">
        <f t="shared" si="40"/>
        <v>2</v>
      </c>
      <c r="V1077" t="s">
        <v>146</v>
      </c>
      <c r="W1077">
        <v>0</v>
      </c>
      <c r="X1077" s="6">
        <f t="shared" si="41"/>
        <v>1076</v>
      </c>
      <c r="Y1077">
        <v>1076</v>
      </c>
    </row>
    <row r="1078" spans="1:25" ht="43.5" x14ac:dyDescent="0.35">
      <c r="A1078" t="s">
        <v>8</v>
      </c>
      <c r="B1078" s="6" t="s">
        <v>575</v>
      </c>
      <c r="C1078" t="s">
        <v>10</v>
      </c>
      <c r="D1078" s="6" t="s">
        <v>19</v>
      </c>
      <c r="E1078" t="s">
        <v>12</v>
      </c>
      <c r="F1078" t="s">
        <v>472</v>
      </c>
      <c r="G1078" s="6" t="s">
        <v>19</v>
      </c>
      <c r="H1078" s="6" t="s">
        <v>1087</v>
      </c>
      <c r="I1078" s="6" t="s">
        <v>146</v>
      </c>
      <c r="J1078" s="2" t="s">
        <v>590</v>
      </c>
      <c r="K1078" t="s">
        <v>146</v>
      </c>
      <c r="L1078" s="6" t="s">
        <v>19</v>
      </c>
      <c r="M1078" t="s">
        <v>17</v>
      </c>
      <c r="N1078">
        <v>1</v>
      </c>
      <c r="O1078">
        <v>0</v>
      </c>
      <c r="P1078">
        <v>0</v>
      </c>
      <c r="Q1078">
        <v>0</v>
      </c>
      <c r="R1078" s="6">
        <v>1</v>
      </c>
      <c r="S1078" s="6">
        <f t="shared" si="40"/>
        <v>2</v>
      </c>
      <c r="V1078" t="s">
        <v>146</v>
      </c>
      <c r="W1078">
        <v>0</v>
      </c>
      <c r="X1078" s="6">
        <f t="shared" si="41"/>
        <v>1077</v>
      </c>
      <c r="Y1078">
        <v>1077</v>
      </c>
    </row>
    <row r="1079" spans="1:25" x14ac:dyDescent="0.35">
      <c r="A1079" t="s">
        <v>8</v>
      </c>
      <c r="B1079" s="6" t="s">
        <v>575</v>
      </c>
      <c r="C1079" t="s">
        <v>10</v>
      </c>
      <c r="D1079" s="6" t="s">
        <v>19</v>
      </c>
      <c r="E1079" t="s">
        <v>12</v>
      </c>
      <c r="F1079" t="s">
        <v>472</v>
      </c>
      <c r="G1079" s="6" t="s">
        <v>19</v>
      </c>
      <c r="H1079" s="6" t="s">
        <v>1087</v>
      </c>
      <c r="I1079" s="6" t="s">
        <v>146</v>
      </c>
      <c r="J1079" s="2" t="s">
        <v>590</v>
      </c>
      <c r="K1079" t="s">
        <v>146</v>
      </c>
      <c r="L1079" s="6" t="s">
        <v>19</v>
      </c>
      <c r="M1079" t="s">
        <v>17</v>
      </c>
      <c r="N1079">
        <v>1</v>
      </c>
      <c r="O1079">
        <v>0</v>
      </c>
      <c r="P1079">
        <v>0</v>
      </c>
      <c r="Q1079">
        <v>0</v>
      </c>
      <c r="R1079" s="6">
        <v>1</v>
      </c>
      <c r="S1079" s="6">
        <f t="shared" si="40"/>
        <v>2</v>
      </c>
      <c r="V1079" t="s">
        <v>146</v>
      </c>
      <c r="W1079">
        <v>0</v>
      </c>
      <c r="X1079" s="6">
        <f t="shared" si="41"/>
        <v>1078</v>
      </c>
      <c r="Y1079">
        <v>1078</v>
      </c>
    </row>
    <row r="1080" spans="1:25" x14ac:dyDescent="0.35">
      <c r="A1080" t="s">
        <v>8</v>
      </c>
      <c r="B1080" s="6" t="s">
        <v>575</v>
      </c>
      <c r="C1080" t="s">
        <v>10</v>
      </c>
      <c r="D1080" s="6" t="s">
        <v>19</v>
      </c>
      <c r="E1080" t="s">
        <v>12</v>
      </c>
      <c r="F1080" t="s">
        <v>472</v>
      </c>
      <c r="G1080" s="6" t="s">
        <v>19</v>
      </c>
      <c r="H1080" t="s">
        <v>1087</v>
      </c>
      <c r="I1080" s="6" t="s">
        <v>146</v>
      </c>
      <c r="J1080" s="2" t="s">
        <v>590</v>
      </c>
      <c r="K1080" t="s">
        <v>146</v>
      </c>
      <c r="L1080" t="s">
        <v>19</v>
      </c>
      <c r="M1080" t="s">
        <v>17</v>
      </c>
      <c r="N1080">
        <v>1</v>
      </c>
      <c r="O1080">
        <v>0</v>
      </c>
      <c r="P1080">
        <v>0</v>
      </c>
      <c r="Q1080">
        <v>0</v>
      </c>
      <c r="R1080" s="6">
        <v>1</v>
      </c>
      <c r="S1080" s="6">
        <f t="shared" si="40"/>
        <v>2</v>
      </c>
      <c r="V1080" t="s">
        <v>146</v>
      </c>
      <c r="W1080">
        <v>0</v>
      </c>
      <c r="X1080" s="6">
        <f t="shared" si="41"/>
        <v>1079</v>
      </c>
      <c r="Y1080">
        <v>1079</v>
      </c>
    </row>
    <row r="1081" spans="1:25" x14ac:dyDescent="0.35">
      <c r="A1081" t="s">
        <v>8</v>
      </c>
      <c r="B1081" s="6" t="s">
        <v>575</v>
      </c>
      <c r="C1081" t="s">
        <v>10</v>
      </c>
      <c r="D1081" s="6" t="s">
        <v>19</v>
      </c>
      <c r="E1081" t="s">
        <v>12</v>
      </c>
      <c r="F1081" t="s">
        <v>472</v>
      </c>
      <c r="G1081" s="6" t="s">
        <v>19</v>
      </c>
      <c r="H1081" t="s">
        <v>1088</v>
      </c>
      <c r="I1081" s="6" t="s">
        <v>1089</v>
      </c>
      <c r="J1081" t="s">
        <v>1089</v>
      </c>
      <c r="K1081" t="s">
        <v>1089</v>
      </c>
      <c r="L1081" t="s">
        <v>19</v>
      </c>
      <c r="M1081" t="s">
        <v>17</v>
      </c>
      <c r="N1081">
        <v>1</v>
      </c>
      <c r="O1081">
        <v>0</v>
      </c>
      <c r="P1081">
        <v>0</v>
      </c>
      <c r="Q1081">
        <v>0</v>
      </c>
      <c r="R1081" s="6">
        <v>1</v>
      </c>
      <c r="S1081" s="6">
        <f t="shared" si="40"/>
        <v>2</v>
      </c>
      <c r="V1081" t="s">
        <v>957</v>
      </c>
      <c r="W1081">
        <v>0</v>
      </c>
      <c r="X1081" s="6">
        <f t="shared" si="41"/>
        <v>1080</v>
      </c>
      <c r="Y1081">
        <v>1080</v>
      </c>
    </row>
    <row r="1082" spans="1:25" ht="29" x14ac:dyDescent="0.35">
      <c r="A1082" t="s">
        <v>8</v>
      </c>
      <c r="B1082" s="6" t="s">
        <v>575</v>
      </c>
      <c r="C1082" t="s">
        <v>10</v>
      </c>
      <c r="D1082" s="6" t="s">
        <v>19</v>
      </c>
      <c r="E1082" t="s">
        <v>12</v>
      </c>
      <c r="F1082" t="s">
        <v>472</v>
      </c>
      <c r="G1082" s="6" t="s">
        <v>19</v>
      </c>
      <c r="H1082" s="6" t="s">
        <v>1088</v>
      </c>
      <c r="I1082" s="6" t="s">
        <v>1089</v>
      </c>
      <c r="J1082" t="s">
        <v>1089</v>
      </c>
      <c r="K1082" t="s">
        <v>1089</v>
      </c>
      <c r="L1082" s="6" t="s">
        <v>19</v>
      </c>
      <c r="M1082" s="6" t="s">
        <v>17</v>
      </c>
      <c r="N1082">
        <v>1</v>
      </c>
      <c r="O1082">
        <v>0</v>
      </c>
      <c r="P1082">
        <v>0</v>
      </c>
      <c r="Q1082">
        <v>0</v>
      </c>
      <c r="R1082" s="6">
        <v>1</v>
      </c>
      <c r="S1082" s="6">
        <f t="shared" si="40"/>
        <v>2</v>
      </c>
      <c r="V1082" t="s">
        <v>957</v>
      </c>
      <c r="W1082">
        <v>0</v>
      </c>
      <c r="X1082" s="6">
        <f t="shared" si="41"/>
        <v>1081</v>
      </c>
      <c r="Y1082">
        <v>1081</v>
      </c>
    </row>
    <row r="1083" spans="1:25" x14ac:dyDescent="0.35">
      <c r="A1083" t="s">
        <v>8</v>
      </c>
      <c r="B1083" s="6" t="s">
        <v>575</v>
      </c>
      <c r="C1083" t="s">
        <v>10</v>
      </c>
      <c r="D1083" s="6" t="s">
        <v>19</v>
      </c>
      <c r="E1083" t="s">
        <v>12</v>
      </c>
      <c r="F1083" t="s">
        <v>472</v>
      </c>
      <c r="G1083" s="6" t="s">
        <v>19</v>
      </c>
      <c r="H1083" s="6" t="s">
        <v>1088</v>
      </c>
      <c r="I1083" s="6" t="s">
        <v>1089</v>
      </c>
      <c r="J1083" t="s">
        <v>1089</v>
      </c>
      <c r="K1083" t="s">
        <v>1089</v>
      </c>
      <c r="L1083" s="6" t="s">
        <v>19</v>
      </c>
      <c r="M1083" s="6" t="s">
        <v>17</v>
      </c>
      <c r="N1083">
        <v>1</v>
      </c>
      <c r="O1083">
        <v>0</v>
      </c>
      <c r="P1083">
        <v>0</v>
      </c>
      <c r="Q1083">
        <v>0</v>
      </c>
      <c r="R1083" s="6">
        <v>1</v>
      </c>
      <c r="S1083" s="6">
        <f t="shared" si="40"/>
        <v>2</v>
      </c>
      <c r="V1083" t="s">
        <v>957</v>
      </c>
      <c r="W1083">
        <v>0</v>
      </c>
      <c r="X1083" s="6">
        <f t="shared" si="41"/>
        <v>1082</v>
      </c>
      <c r="Y1083">
        <v>1082</v>
      </c>
    </row>
    <row r="1084" spans="1:25" x14ac:dyDescent="0.35">
      <c r="A1084" t="s">
        <v>8</v>
      </c>
      <c r="B1084" s="6" t="s">
        <v>575</v>
      </c>
      <c r="C1084" t="s">
        <v>10</v>
      </c>
      <c r="D1084" s="6" t="s">
        <v>19</v>
      </c>
      <c r="E1084" t="s">
        <v>12</v>
      </c>
      <c r="F1084" t="s">
        <v>472</v>
      </c>
      <c r="G1084" s="6" t="s">
        <v>19</v>
      </c>
      <c r="H1084" t="s">
        <v>1088</v>
      </c>
      <c r="I1084" s="6" t="s">
        <v>1089</v>
      </c>
      <c r="J1084" t="s">
        <v>1089</v>
      </c>
      <c r="K1084" t="s">
        <v>1089</v>
      </c>
      <c r="L1084" t="s">
        <v>19</v>
      </c>
      <c r="M1084" t="s">
        <v>17</v>
      </c>
      <c r="N1084">
        <v>1</v>
      </c>
      <c r="O1084">
        <v>0</v>
      </c>
      <c r="P1084">
        <v>0</v>
      </c>
      <c r="Q1084">
        <v>0</v>
      </c>
      <c r="R1084" s="6">
        <v>1</v>
      </c>
      <c r="S1084" s="6">
        <f t="shared" ref="S1084:S1147" si="42">SUM(N1084:R1084)</f>
        <v>2</v>
      </c>
      <c r="V1084" t="s">
        <v>957</v>
      </c>
      <c r="W1084">
        <v>0</v>
      </c>
      <c r="X1084" s="6">
        <f t="shared" si="41"/>
        <v>1083</v>
      </c>
      <c r="Y1084">
        <v>1083</v>
      </c>
    </row>
    <row r="1085" spans="1:25" x14ac:dyDescent="0.35">
      <c r="A1085" t="s">
        <v>8</v>
      </c>
      <c r="B1085" s="6" t="s">
        <v>575</v>
      </c>
      <c r="C1085" t="s">
        <v>10</v>
      </c>
      <c r="D1085" s="6" t="s">
        <v>19</v>
      </c>
      <c r="E1085" t="s">
        <v>12</v>
      </c>
      <c r="F1085" t="s">
        <v>472</v>
      </c>
      <c r="G1085" s="6" t="s">
        <v>19</v>
      </c>
      <c r="H1085" t="s">
        <v>1090</v>
      </c>
      <c r="I1085" t="s">
        <v>1090</v>
      </c>
      <c r="K1085" t="s">
        <v>1090</v>
      </c>
      <c r="L1085" t="s">
        <v>19</v>
      </c>
      <c r="M1085" t="s">
        <v>17</v>
      </c>
      <c r="N1085">
        <v>1</v>
      </c>
      <c r="O1085">
        <v>0</v>
      </c>
      <c r="P1085">
        <v>0</v>
      </c>
      <c r="Q1085">
        <v>0</v>
      </c>
      <c r="R1085" s="6">
        <v>1</v>
      </c>
      <c r="S1085" s="6">
        <f t="shared" si="42"/>
        <v>2</v>
      </c>
      <c r="V1085" t="s">
        <v>982</v>
      </c>
      <c r="W1085">
        <v>0</v>
      </c>
      <c r="X1085" s="6">
        <f t="shared" si="41"/>
        <v>1084</v>
      </c>
      <c r="Y1085">
        <v>1084</v>
      </c>
    </row>
    <row r="1086" spans="1:25" x14ac:dyDescent="0.35">
      <c r="A1086" t="s">
        <v>8</v>
      </c>
      <c r="B1086" s="6" t="s">
        <v>575</v>
      </c>
      <c r="C1086" t="s">
        <v>10</v>
      </c>
      <c r="D1086" s="6" t="s">
        <v>19</v>
      </c>
      <c r="E1086" t="s">
        <v>12</v>
      </c>
      <c r="F1086" t="s">
        <v>472</v>
      </c>
      <c r="G1086" s="6" t="s">
        <v>19</v>
      </c>
      <c r="H1086" t="s">
        <v>1090</v>
      </c>
      <c r="I1086" t="s">
        <v>1090</v>
      </c>
      <c r="K1086" t="s">
        <v>1090</v>
      </c>
      <c r="L1086" t="s">
        <v>19</v>
      </c>
      <c r="M1086" t="s">
        <v>17</v>
      </c>
      <c r="N1086">
        <v>1</v>
      </c>
      <c r="O1086">
        <v>0</v>
      </c>
      <c r="P1086">
        <v>0</v>
      </c>
      <c r="Q1086">
        <v>0</v>
      </c>
      <c r="R1086" s="6">
        <v>1</v>
      </c>
      <c r="S1086" s="6">
        <f t="shared" si="42"/>
        <v>2</v>
      </c>
      <c r="V1086" t="s">
        <v>982</v>
      </c>
      <c r="W1086">
        <v>0</v>
      </c>
      <c r="X1086" s="6">
        <f t="shared" si="41"/>
        <v>1085</v>
      </c>
      <c r="Y1086">
        <v>1085</v>
      </c>
    </row>
    <row r="1087" spans="1:25" ht="43.5" x14ac:dyDescent="0.35">
      <c r="A1087" t="s">
        <v>8</v>
      </c>
      <c r="B1087" s="6" t="s">
        <v>575</v>
      </c>
      <c r="C1087" t="s">
        <v>10</v>
      </c>
      <c r="D1087" s="6" t="s">
        <v>19</v>
      </c>
      <c r="E1087" t="s">
        <v>12</v>
      </c>
      <c r="F1087" t="s">
        <v>472</v>
      </c>
      <c r="G1087" s="6" t="s">
        <v>19</v>
      </c>
      <c r="H1087" s="6" t="s">
        <v>1090</v>
      </c>
      <c r="I1087" t="s">
        <v>1090</v>
      </c>
      <c r="K1087" t="s">
        <v>1090</v>
      </c>
      <c r="L1087" s="6" t="s">
        <v>19</v>
      </c>
      <c r="M1087" s="6" t="s">
        <v>17</v>
      </c>
      <c r="N1087">
        <v>1</v>
      </c>
      <c r="O1087">
        <v>0</v>
      </c>
      <c r="P1087">
        <v>0</v>
      </c>
      <c r="Q1087">
        <v>0</v>
      </c>
      <c r="R1087" s="6">
        <v>1</v>
      </c>
      <c r="S1087" s="6">
        <f t="shared" si="42"/>
        <v>2</v>
      </c>
      <c r="V1087" t="s">
        <v>982</v>
      </c>
      <c r="W1087">
        <v>0</v>
      </c>
      <c r="X1087" s="6">
        <f t="shared" si="41"/>
        <v>1086</v>
      </c>
      <c r="Y1087">
        <v>1086</v>
      </c>
    </row>
    <row r="1088" spans="1:25" ht="29" x14ac:dyDescent="0.35">
      <c r="A1088" t="s">
        <v>8</v>
      </c>
      <c r="B1088" s="6" t="s">
        <v>575</v>
      </c>
      <c r="C1088" t="s">
        <v>10</v>
      </c>
      <c r="D1088" s="6" t="s">
        <v>19</v>
      </c>
      <c r="E1088" t="s">
        <v>12</v>
      </c>
      <c r="F1088" t="s">
        <v>472</v>
      </c>
      <c r="G1088" s="6" t="s">
        <v>19</v>
      </c>
      <c r="H1088" s="6" t="s">
        <v>1091</v>
      </c>
      <c r="I1088" t="s">
        <v>1091</v>
      </c>
      <c r="K1088" t="s">
        <v>1091</v>
      </c>
      <c r="L1088" s="6" t="s">
        <v>19</v>
      </c>
      <c r="M1088" s="6" t="s">
        <v>17</v>
      </c>
      <c r="N1088">
        <v>1</v>
      </c>
      <c r="O1088">
        <v>0</v>
      </c>
      <c r="P1088">
        <v>0</v>
      </c>
      <c r="Q1088">
        <v>0</v>
      </c>
      <c r="R1088" s="6">
        <v>1</v>
      </c>
      <c r="S1088" s="6">
        <f t="shared" si="42"/>
        <v>2</v>
      </c>
      <c r="V1088" t="s">
        <v>1092</v>
      </c>
      <c r="W1088">
        <v>0</v>
      </c>
      <c r="X1088" s="6">
        <f t="shared" si="41"/>
        <v>1087</v>
      </c>
      <c r="Y1088">
        <v>1087</v>
      </c>
    </row>
    <row r="1089" spans="1:25" x14ac:dyDescent="0.35">
      <c r="A1089" t="s">
        <v>8</v>
      </c>
      <c r="B1089" s="6" t="s">
        <v>575</v>
      </c>
      <c r="C1089" t="s">
        <v>10</v>
      </c>
      <c r="D1089" s="6" t="s">
        <v>19</v>
      </c>
      <c r="E1089" t="s">
        <v>12</v>
      </c>
      <c r="F1089" t="s">
        <v>472</v>
      </c>
      <c r="G1089" s="6" t="s">
        <v>19</v>
      </c>
      <c r="H1089" t="s">
        <v>1091</v>
      </c>
      <c r="I1089" t="s">
        <v>1091</v>
      </c>
      <c r="K1089" t="s">
        <v>1091</v>
      </c>
      <c r="L1089" t="s">
        <v>19</v>
      </c>
      <c r="M1089" s="6" t="s">
        <v>17</v>
      </c>
      <c r="N1089">
        <v>1</v>
      </c>
      <c r="O1089">
        <v>0</v>
      </c>
      <c r="P1089">
        <v>0</v>
      </c>
      <c r="Q1089">
        <v>0</v>
      </c>
      <c r="R1089" s="6">
        <v>1</v>
      </c>
      <c r="S1089" s="6">
        <f t="shared" si="42"/>
        <v>2</v>
      </c>
      <c r="V1089" t="s">
        <v>1092</v>
      </c>
      <c r="W1089">
        <v>0</v>
      </c>
      <c r="X1089" s="6">
        <f t="shared" si="41"/>
        <v>1088</v>
      </c>
      <c r="Y1089">
        <v>1088</v>
      </c>
    </row>
    <row r="1090" spans="1:25" x14ac:dyDescent="0.35">
      <c r="A1090" t="s">
        <v>8</v>
      </c>
      <c r="B1090" s="6" t="s">
        <v>575</v>
      </c>
      <c r="C1090" t="s">
        <v>10</v>
      </c>
      <c r="D1090" s="6" t="s">
        <v>19</v>
      </c>
      <c r="E1090" t="s">
        <v>12</v>
      </c>
      <c r="F1090" t="s">
        <v>472</v>
      </c>
      <c r="G1090" s="6" t="s">
        <v>19</v>
      </c>
      <c r="H1090" t="s">
        <v>1091</v>
      </c>
      <c r="I1090" t="s">
        <v>1091</v>
      </c>
      <c r="K1090" t="s">
        <v>1091</v>
      </c>
      <c r="L1090" t="s">
        <v>19</v>
      </c>
      <c r="M1090" s="6" t="s">
        <v>17</v>
      </c>
      <c r="N1090">
        <v>1</v>
      </c>
      <c r="O1090">
        <v>0</v>
      </c>
      <c r="P1090">
        <v>0</v>
      </c>
      <c r="Q1090">
        <v>0</v>
      </c>
      <c r="R1090" s="6">
        <v>1</v>
      </c>
      <c r="S1090" s="6">
        <f t="shared" si="42"/>
        <v>2</v>
      </c>
      <c r="V1090" t="s">
        <v>1092</v>
      </c>
      <c r="W1090">
        <v>0</v>
      </c>
      <c r="X1090" s="6">
        <f t="shared" si="41"/>
        <v>1089</v>
      </c>
      <c r="Y1090">
        <v>1089</v>
      </c>
    </row>
    <row r="1091" spans="1:25" x14ac:dyDescent="0.35">
      <c r="A1091" t="s">
        <v>8</v>
      </c>
      <c r="B1091" s="6" t="s">
        <v>575</v>
      </c>
      <c r="C1091" t="s">
        <v>10</v>
      </c>
      <c r="D1091" s="6" t="s">
        <v>19</v>
      </c>
      <c r="E1091" t="s">
        <v>12</v>
      </c>
      <c r="F1091" t="s">
        <v>472</v>
      </c>
      <c r="G1091" s="6" t="s">
        <v>19</v>
      </c>
      <c r="H1091" t="s">
        <v>1093</v>
      </c>
      <c r="I1091" s="6" t="s">
        <v>1084</v>
      </c>
      <c r="J1091" t="s">
        <v>155</v>
      </c>
      <c r="K1091" t="s">
        <v>1084</v>
      </c>
      <c r="L1091" t="s">
        <v>19</v>
      </c>
      <c r="M1091" t="s">
        <v>17</v>
      </c>
      <c r="N1091">
        <v>1</v>
      </c>
      <c r="O1091">
        <v>0</v>
      </c>
      <c r="P1091">
        <v>0</v>
      </c>
      <c r="Q1091">
        <v>0</v>
      </c>
      <c r="R1091" s="6">
        <v>1</v>
      </c>
      <c r="S1091" s="6">
        <f t="shared" si="42"/>
        <v>2</v>
      </c>
      <c r="V1091" t="s">
        <v>973</v>
      </c>
      <c r="W1091">
        <v>0</v>
      </c>
      <c r="X1091" s="6">
        <f t="shared" ref="X1091:X1154" si="43">1+X1090</f>
        <v>1090</v>
      </c>
      <c r="Y1091">
        <v>1090</v>
      </c>
    </row>
    <row r="1092" spans="1:25" x14ac:dyDescent="0.35">
      <c r="A1092" t="s">
        <v>8</v>
      </c>
      <c r="B1092" s="6" t="s">
        <v>575</v>
      </c>
      <c r="C1092" t="s">
        <v>10</v>
      </c>
      <c r="D1092" s="6" t="s">
        <v>19</v>
      </c>
      <c r="E1092" t="s">
        <v>12</v>
      </c>
      <c r="F1092" t="s">
        <v>472</v>
      </c>
      <c r="G1092" s="6" t="s">
        <v>19</v>
      </c>
      <c r="H1092" t="s">
        <v>1093</v>
      </c>
      <c r="I1092" s="6" t="s">
        <v>1084</v>
      </c>
      <c r="J1092" s="6" t="s">
        <v>155</v>
      </c>
      <c r="K1092" t="s">
        <v>1084</v>
      </c>
      <c r="L1092" t="s">
        <v>19</v>
      </c>
      <c r="M1092" t="s">
        <v>17</v>
      </c>
      <c r="N1092">
        <v>1</v>
      </c>
      <c r="O1092">
        <v>0</v>
      </c>
      <c r="P1092">
        <v>0</v>
      </c>
      <c r="Q1092">
        <v>0</v>
      </c>
      <c r="R1092" s="6">
        <v>1</v>
      </c>
      <c r="S1092" s="6">
        <f t="shared" si="42"/>
        <v>2</v>
      </c>
      <c r="V1092" t="s">
        <v>973</v>
      </c>
      <c r="W1092">
        <v>0</v>
      </c>
      <c r="X1092" s="6">
        <f t="shared" si="43"/>
        <v>1091</v>
      </c>
      <c r="Y1092">
        <v>1091</v>
      </c>
    </row>
    <row r="1093" spans="1:25" x14ac:dyDescent="0.35">
      <c r="A1093" t="s">
        <v>8</v>
      </c>
      <c r="B1093" s="6" t="s">
        <v>575</v>
      </c>
      <c r="C1093" t="s">
        <v>10</v>
      </c>
      <c r="D1093" s="6" t="s">
        <v>19</v>
      </c>
      <c r="E1093" t="s">
        <v>12</v>
      </c>
      <c r="F1093" t="s">
        <v>472</v>
      </c>
      <c r="G1093" s="6" t="s">
        <v>19</v>
      </c>
      <c r="H1093" t="s">
        <v>1093</v>
      </c>
      <c r="I1093" s="6" t="s">
        <v>1084</v>
      </c>
      <c r="J1093" s="6" t="s">
        <v>155</v>
      </c>
      <c r="K1093" t="s">
        <v>1084</v>
      </c>
      <c r="L1093" t="s">
        <v>19</v>
      </c>
      <c r="M1093" t="s">
        <v>17</v>
      </c>
      <c r="N1093">
        <v>1</v>
      </c>
      <c r="O1093">
        <v>0</v>
      </c>
      <c r="P1093">
        <v>0</v>
      </c>
      <c r="Q1093">
        <v>0</v>
      </c>
      <c r="R1093" s="6">
        <v>1</v>
      </c>
      <c r="S1093" s="6">
        <f t="shared" si="42"/>
        <v>2</v>
      </c>
      <c r="V1093" t="s">
        <v>973</v>
      </c>
      <c r="W1093">
        <v>0</v>
      </c>
      <c r="X1093" s="6">
        <f t="shared" si="43"/>
        <v>1092</v>
      </c>
      <c r="Y1093">
        <v>1092</v>
      </c>
    </row>
    <row r="1094" spans="1:25" x14ac:dyDescent="0.35">
      <c r="A1094" t="s">
        <v>8</v>
      </c>
      <c r="B1094" s="6" t="s">
        <v>575</v>
      </c>
      <c r="C1094" t="s">
        <v>10</v>
      </c>
      <c r="D1094" s="6" t="s">
        <v>19</v>
      </c>
      <c r="E1094" t="s">
        <v>12</v>
      </c>
      <c r="F1094" t="s">
        <v>472</v>
      </c>
      <c r="G1094" s="6" t="s">
        <v>19</v>
      </c>
      <c r="H1094" t="s">
        <v>128</v>
      </c>
      <c r="I1094" s="6" t="s">
        <v>1599</v>
      </c>
      <c r="J1094" s="6" t="s">
        <v>1599</v>
      </c>
      <c r="K1094" t="s">
        <v>128</v>
      </c>
      <c r="L1094" t="s">
        <v>19</v>
      </c>
      <c r="M1094" t="s">
        <v>17</v>
      </c>
      <c r="N1094">
        <v>1</v>
      </c>
      <c r="O1094">
        <v>0</v>
      </c>
      <c r="P1094">
        <v>0</v>
      </c>
      <c r="Q1094">
        <v>0</v>
      </c>
      <c r="R1094" s="6">
        <v>1</v>
      </c>
      <c r="S1094" s="6">
        <f t="shared" si="42"/>
        <v>2</v>
      </c>
      <c r="V1094" t="s">
        <v>968</v>
      </c>
      <c r="W1094">
        <v>0</v>
      </c>
      <c r="X1094" s="6">
        <f t="shared" si="43"/>
        <v>1093</v>
      </c>
      <c r="Y1094">
        <v>1093</v>
      </c>
    </row>
    <row r="1095" spans="1:25" x14ac:dyDescent="0.35">
      <c r="A1095" t="s">
        <v>8</v>
      </c>
      <c r="B1095" s="6" t="s">
        <v>575</v>
      </c>
      <c r="C1095" t="s">
        <v>10</v>
      </c>
      <c r="D1095" s="6" t="s">
        <v>19</v>
      </c>
      <c r="E1095" t="s">
        <v>12</v>
      </c>
      <c r="F1095" t="s">
        <v>472</v>
      </c>
      <c r="G1095" s="6" t="s">
        <v>19</v>
      </c>
      <c r="H1095" t="s">
        <v>128</v>
      </c>
      <c r="I1095" s="6" t="s">
        <v>1599</v>
      </c>
      <c r="J1095" s="6" t="s">
        <v>1599</v>
      </c>
      <c r="K1095" t="s">
        <v>128</v>
      </c>
      <c r="L1095" t="s">
        <v>19</v>
      </c>
      <c r="M1095" t="s">
        <v>17</v>
      </c>
      <c r="N1095">
        <v>1</v>
      </c>
      <c r="O1095">
        <v>0</v>
      </c>
      <c r="P1095">
        <v>0</v>
      </c>
      <c r="Q1095">
        <v>0</v>
      </c>
      <c r="R1095" s="6">
        <v>1</v>
      </c>
      <c r="S1095" s="6">
        <f t="shared" si="42"/>
        <v>2</v>
      </c>
      <c r="V1095" t="s">
        <v>968</v>
      </c>
      <c r="W1095">
        <v>0</v>
      </c>
      <c r="X1095" s="6">
        <f t="shared" si="43"/>
        <v>1094</v>
      </c>
      <c r="Y1095">
        <v>1094</v>
      </c>
    </row>
    <row r="1096" spans="1:25" x14ac:dyDescent="0.35">
      <c r="A1096" t="s">
        <v>8</v>
      </c>
      <c r="B1096" s="6" t="s">
        <v>575</v>
      </c>
      <c r="C1096" t="s">
        <v>10</v>
      </c>
      <c r="D1096" s="6" t="s">
        <v>19</v>
      </c>
      <c r="E1096" t="s">
        <v>12</v>
      </c>
      <c r="F1096" t="s">
        <v>472</v>
      </c>
      <c r="G1096" s="6" t="s">
        <v>19</v>
      </c>
      <c r="H1096" t="s">
        <v>128</v>
      </c>
      <c r="I1096" s="6" t="s">
        <v>1599</v>
      </c>
      <c r="J1096" s="6" t="s">
        <v>1599</v>
      </c>
      <c r="K1096" t="s">
        <v>128</v>
      </c>
      <c r="L1096" t="s">
        <v>19</v>
      </c>
      <c r="M1096" t="s">
        <v>17</v>
      </c>
      <c r="N1096">
        <v>1</v>
      </c>
      <c r="O1096">
        <v>0</v>
      </c>
      <c r="P1096">
        <v>0</v>
      </c>
      <c r="Q1096">
        <v>0</v>
      </c>
      <c r="R1096" s="6">
        <v>1</v>
      </c>
      <c r="S1096" s="6">
        <f t="shared" si="42"/>
        <v>2</v>
      </c>
      <c r="V1096" t="s">
        <v>968</v>
      </c>
      <c r="W1096">
        <v>0</v>
      </c>
      <c r="X1096" s="6">
        <f t="shared" si="43"/>
        <v>1095</v>
      </c>
      <c r="Y1096">
        <v>1095</v>
      </c>
    </row>
    <row r="1097" spans="1:25" x14ac:dyDescent="0.35">
      <c r="A1097" t="s">
        <v>8</v>
      </c>
      <c r="B1097" s="6" t="s">
        <v>575</v>
      </c>
      <c r="C1097" t="s">
        <v>10</v>
      </c>
      <c r="D1097" s="6" t="s">
        <v>19</v>
      </c>
      <c r="E1097" t="s">
        <v>12</v>
      </c>
      <c r="F1097" t="s">
        <v>472</v>
      </c>
      <c r="G1097" s="6" t="s">
        <v>19</v>
      </c>
      <c r="H1097" t="s">
        <v>1094</v>
      </c>
      <c r="I1097" t="s">
        <v>1095</v>
      </c>
      <c r="J1097" s="2" t="s">
        <v>569</v>
      </c>
      <c r="K1097" t="s">
        <v>1095</v>
      </c>
      <c r="L1097" t="s">
        <v>19</v>
      </c>
      <c r="M1097" t="s">
        <v>17</v>
      </c>
      <c r="N1097">
        <v>1</v>
      </c>
      <c r="O1097">
        <v>0</v>
      </c>
      <c r="P1097">
        <v>0</v>
      </c>
      <c r="Q1097">
        <v>0</v>
      </c>
      <c r="R1097" s="6">
        <v>1</v>
      </c>
      <c r="S1097" s="6">
        <f t="shared" si="42"/>
        <v>2</v>
      </c>
      <c r="V1097" t="s">
        <v>974</v>
      </c>
      <c r="W1097">
        <v>0</v>
      </c>
      <c r="X1097" s="6">
        <f t="shared" si="43"/>
        <v>1096</v>
      </c>
      <c r="Y1097">
        <v>1096</v>
      </c>
    </row>
    <row r="1098" spans="1:25" x14ac:dyDescent="0.35">
      <c r="A1098" t="s">
        <v>8</v>
      </c>
      <c r="B1098" s="6" t="s">
        <v>575</v>
      </c>
      <c r="C1098" t="s">
        <v>10</v>
      </c>
      <c r="D1098" s="6" t="s">
        <v>19</v>
      </c>
      <c r="E1098" t="s">
        <v>12</v>
      </c>
      <c r="F1098" t="s">
        <v>472</v>
      </c>
      <c r="G1098" s="6" t="s">
        <v>19</v>
      </c>
      <c r="H1098" t="s">
        <v>1094</v>
      </c>
      <c r="I1098" t="s">
        <v>1095</v>
      </c>
      <c r="J1098" s="2" t="s">
        <v>569</v>
      </c>
      <c r="K1098" t="s">
        <v>1095</v>
      </c>
      <c r="L1098" t="s">
        <v>19</v>
      </c>
      <c r="M1098" t="s">
        <v>17</v>
      </c>
      <c r="N1098">
        <v>1</v>
      </c>
      <c r="O1098">
        <v>0</v>
      </c>
      <c r="P1098">
        <v>0</v>
      </c>
      <c r="Q1098">
        <v>0</v>
      </c>
      <c r="R1098" s="6">
        <v>1</v>
      </c>
      <c r="S1098" s="6">
        <f t="shared" si="42"/>
        <v>2</v>
      </c>
      <c r="V1098" t="s">
        <v>974</v>
      </c>
      <c r="W1098">
        <v>0</v>
      </c>
      <c r="X1098" s="6">
        <f t="shared" si="43"/>
        <v>1097</v>
      </c>
      <c r="Y1098">
        <v>1097</v>
      </c>
    </row>
    <row r="1099" spans="1:25" x14ac:dyDescent="0.35">
      <c r="A1099" t="s">
        <v>8</v>
      </c>
      <c r="B1099" s="6" t="s">
        <v>575</v>
      </c>
      <c r="C1099" t="s">
        <v>10</v>
      </c>
      <c r="D1099" s="6" t="s">
        <v>19</v>
      </c>
      <c r="E1099" t="s">
        <v>12</v>
      </c>
      <c r="F1099" t="s">
        <v>472</v>
      </c>
      <c r="G1099" s="6" t="s">
        <v>19</v>
      </c>
      <c r="H1099" t="s">
        <v>1096</v>
      </c>
      <c r="I1099" t="s">
        <v>1096</v>
      </c>
      <c r="J1099" s="6"/>
      <c r="K1099" t="s">
        <v>1096</v>
      </c>
      <c r="L1099" t="s">
        <v>19</v>
      </c>
      <c r="M1099" t="s">
        <v>17</v>
      </c>
      <c r="N1099">
        <v>1</v>
      </c>
      <c r="O1099">
        <v>0</v>
      </c>
      <c r="P1099">
        <v>0</v>
      </c>
      <c r="Q1099">
        <v>0</v>
      </c>
      <c r="R1099" s="6">
        <v>1</v>
      </c>
      <c r="S1099" s="6">
        <f t="shared" si="42"/>
        <v>2</v>
      </c>
      <c r="V1099" t="s">
        <v>1097</v>
      </c>
      <c r="W1099">
        <v>0</v>
      </c>
      <c r="X1099" s="6">
        <f t="shared" si="43"/>
        <v>1098</v>
      </c>
      <c r="Y1099">
        <v>1098</v>
      </c>
    </row>
    <row r="1100" spans="1:25" ht="29" x14ac:dyDescent="0.35">
      <c r="A1100" t="s">
        <v>8</v>
      </c>
      <c r="B1100" s="6" t="s">
        <v>575</v>
      </c>
      <c r="C1100" t="s">
        <v>10</v>
      </c>
      <c r="D1100" s="6" t="s">
        <v>19</v>
      </c>
      <c r="E1100" t="s">
        <v>12</v>
      </c>
      <c r="F1100" t="s">
        <v>472</v>
      </c>
      <c r="G1100" s="6" t="s">
        <v>19</v>
      </c>
      <c r="H1100" s="6" t="s">
        <v>1096</v>
      </c>
      <c r="I1100" s="6" t="s">
        <v>1096</v>
      </c>
      <c r="J1100" s="6"/>
      <c r="K1100" t="s">
        <v>1096</v>
      </c>
      <c r="L1100" s="6" t="s">
        <v>19</v>
      </c>
      <c r="M1100" t="s">
        <v>17</v>
      </c>
      <c r="N1100">
        <v>1</v>
      </c>
      <c r="O1100">
        <v>0</v>
      </c>
      <c r="P1100">
        <v>0</v>
      </c>
      <c r="Q1100">
        <v>0</v>
      </c>
      <c r="R1100" s="6">
        <v>1</v>
      </c>
      <c r="S1100" s="6">
        <f t="shared" si="42"/>
        <v>2</v>
      </c>
      <c r="V1100" t="s">
        <v>1097</v>
      </c>
      <c r="W1100">
        <v>0</v>
      </c>
      <c r="X1100" s="6">
        <f t="shared" si="43"/>
        <v>1099</v>
      </c>
      <c r="Y1100">
        <v>1099</v>
      </c>
    </row>
    <row r="1101" spans="1:25" x14ac:dyDescent="0.35">
      <c r="A1101" t="s">
        <v>8</v>
      </c>
      <c r="B1101" s="6" t="s">
        <v>575</v>
      </c>
      <c r="C1101" t="s">
        <v>10</v>
      </c>
      <c r="D1101" s="6" t="s">
        <v>19</v>
      </c>
      <c r="E1101" t="s">
        <v>12</v>
      </c>
      <c r="F1101" t="s">
        <v>472</v>
      </c>
      <c r="G1101" s="6" t="s">
        <v>19</v>
      </c>
      <c r="H1101" s="6" t="s">
        <v>1098</v>
      </c>
      <c r="I1101" s="6" t="s">
        <v>416</v>
      </c>
      <c r="J1101" s="6" t="s">
        <v>416</v>
      </c>
      <c r="K1101" t="s">
        <v>1086</v>
      </c>
      <c r="L1101" s="6" t="s">
        <v>19</v>
      </c>
      <c r="M1101" t="s">
        <v>42</v>
      </c>
      <c r="N1101">
        <v>0</v>
      </c>
      <c r="O1101">
        <v>0</v>
      </c>
      <c r="P1101">
        <v>0</v>
      </c>
      <c r="Q1101" s="6">
        <v>1</v>
      </c>
      <c r="R1101" s="6">
        <v>1</v>
      </c>
      <c r="S1101" s="6">
        <f t="shared" si="42"/>
        <v>2</v>
      </c>
      <c r="V1101" t="s">
        <v>967</v>
      </c>
      <c r="W1101">
        <v>0</v>
      </c>
      <c r="X1101" s="6">
        <f t="shared" si="43"/>
        <v>1100</v>
      </c>
      <c r="Y1101">
        <v>1100</v>
      </c>
    </row>
    <row r="1102" spans="1:25" ht="29" x14ac:dyDescent="0.35">
      <c r="A1102" t="s">
        <v>8</v>
      </c>
      <c r="B1102" s="6" t="s">
        <v>575</v>
      </c>
      <c r="C1102" t="s">
        <v>10</v>
      </c>
      <c r="D1102" s="6" t="s">
        <v>19</v>
      </c>
      <c r="E1102" t="s">
        <v>12</v>
      </c>
      <c r="F1102" t="s">
        <v>472</v>
      </c>
      <c r="G1102" s="6" t="s">
        <v>19</v>
      </c>
      <c r="H1102" s="6" t="s">
        <v>1098</v>
      </c>
      <c r="I1102" s="6" t="s">
        <v>416</v>
      </c>
      <c r="J1102" s="6" t="s">
        <v>416</v>
      </c>
      <c r="K1102" t="s">
        <v>1086</v>
      </c>
      <c r="L1102" s="6" t="s">
        <v>19</v>
      </c>
      <c r="M1102" t="s">
        <v>42</v>
      </c>
      <c r="N1102">
        <v>0</v>
      </c>
      <c r="O1102">
        <v>0</v>
      </c>
      <c r="P1102">
        <v>0</v>
      </c>
      <c r="Q1102" s="6">
        <v>1</v>
      </c>
      <c r="R1102" s="6">
        <v>1</v>
      </c>
      <c r="S1102" s="6">
        <f t="shared" si="42"/>
        <v>2</v>
      </c>
      <c r="V1102" t="s">
        <v>967</v>
      </c>
      <c r="W1102">
        <v>0</v>
      </c>
      <c r="X1102" s="6">
        <f t="shared" si="43"/>
        <v>1101</v>
      </c>
      <c r="Y1102">
        <v>1101</v>
      </c>
    </row>
    <row r="1103" spans="1:25" x14ac:dyDescent="0.35">
      <c r="A1103" t="s">
        <v>8</v>
      </c>
      <c r="B1103" s="6" t="s">
        <v>575</v>
      </c>
      <c r="C1103" t="s">
        <v>10</v>
      </c>
      <c r="D1103" s="6" t="s">
        <v>19</v>
      </c>
      <c r="E1103" t="s">
        <v>12</v>
      </c>
      <c r="F1103" t="s">
        <v>472</v>
      </c>
      <c r="G1103" s="6" t="s">
        <v>19</v>
      </c>
      <c r="H1103" s="6" t="s">
        <v>1099</v>
      </c>
      <c r="I1103" s="6" t="s">
        <v>1099</v>
      </c>
      <c r="J1103" s="6"/>
      <c r="K1103" t="s">
        <v>1099</v>
      </c>
      <c r="L1103" s="6" t="s">
        <v>19</v>
      </c>
      <c r="M1103" t="s">
        <v>17</v>
      </c>
      <c r="N1103">
        <v>1</v>
      </c>
      <c r="O1103">
        <v>0</v>
      </c>
      <c r="P1103">
        <v>0</v>
      </c>
      <c r="Q1103">
        <v>0</v>
      </c>
      <c r="R1103" s="6">
        <v>1</v>
      </c>
      <c r="S1103" s="6">
        <f t="shared" si="42"/>
        <v>2</v>
      </c>
      <c r="V1103" t="s">
        <v>1092</v>
      </c>
      <c r="W1103">
        <v>0</v>
      </c>
      <c r="X1103" s="6">
        <f t="shared" si="43"/>
        <v>1102</v>
      </c>
      <c r="Y1103">
        <v>1102</v>
      </c>
    </row>
    <row r="1104" spans="1:25" x14ac:dyDescent="0.35">
      <c r="A1104" t="s">
        <v>8</v>
      </c>
      <c r="B1104" s="6" t="s">
        <v>575</v>
      </c>
      <c r="C1104" t="s">
        <v>10</v>
      </c>
      <c r="D1104" s="6" t="s">
        <v>19</v>
      </c>
      <c r="E1104" t="s">
        <v>12</v>
      </c>
      <c r="F1104" t="s">
        <v>472</v>
      </c>
      <c r="G1104" s="6" t="s">
        <v>19</v>
      </c>
      <c r="H1104" t="s">
        <v>1099</v>
      </c>
      <c r="I1104" t="s">
        <v>1099</v>
      </c>
      <c r="J1104" s="6"/>
      <c r="K1104" t="s">
        <v>1099</v>
      </c>
      <c r="L1104" t="s">
        <v>19</v>
      </c>
      <c r="M1104" t="s">
        <v>17</v>
      </c>
      <c r="N1104">
        <v>1</v>
      </c>
      <c r="O1104">
        <v>0</v>
      </c>
      <c r="P1104">
        <v>0</v>
      </c>
      <c r="Q1104">
        <v>0</v>
      </c>
      <c r="R1104" s="6">
        <v>1</v>
      </c>
      <c r="S1104" s="6">
        <f t="shared" si="42"/>
        <v>2</v>
      </c>
      <c r="V1104" t="s">
        <v>1092</v>
      </c>
      <c r="W1104">
        <v>0</v>
      </c>
      <c r="X1104" s="6">
        <f t="shared" si="43"/>
        <v>1103</v>
      </c>
      <c r="Y1104">
        <v>1103</v>
      </c>
    </row>
    <row r="1105" spans="1:25" ht="43.5" x14ac:dyDescent="0.35">
      <c r="A1105" t="s">
        <v>8</v>
      </c>
      <c r="B1105" s="6" t="s">
        <v>575</v>
      </c>
      <c r="C1105" t="s">
        <v>10</v>
      </c>
      <c r="D1105" s="6" t="s">
        <v>19</v>
      </c>
      <c r="E1105" t="s">
        <v>12</v>
      </c>
      <c r="F1105" t="s">
        <v>472</v>
      </c>
      <c r="G1105" s="6" t="s">
        <v>19</v>
      </c>
      <c r="H1105" s="6" t="s">
        <v>1100</v>
      </c>
      <c r="I1105" s="6" t="s">
        <v>940</v>
      </c>
      <c r="J1105" s="6" t="s">
        <v>752</v>
      </c>
      <c r="K1105" t="s">
        <v>940</v>
      </c>
      <c r="L1105" s="6" t="s">
        <v>19</v>
      </c>
      <c r="M1105" t="s">
        <v>42</v>
      </c>
      <c r="N1105">
        <v>1</v>
      </c>
      <c r="O1105">
        <v>0</v>
      </c>
      <c r="P1105">
        <v>0</v>
      </c>
      <c r="Q1105">
        <v>0</v>
      </c>
      <c r="R1105" s="6">
        <v>1</v>
      </c>
      <c r="S1105" s="6">
        <f t="shared" si="42"/>
        <v>2</v>
      </c>
      <c r="V1105" t="s">
        <v>1028</v>
      </c>
      <c r="W1105">
        <v>0</v>
      </c>
      <c r="X1105" s="6">
        <f t="shared" si="43"/>
        <v>1104</v>
      </c>
      <c r="Y1105">
        <v>1104</v>
      </c>
    </row>
    <row r="1106" spans="1:25" x14ac:dyDescent="0.35">
      <c r="A1106" t="s">
        <v>8</v>
      </c>
      <c r="B1106" s="6" t="s">
        <v>575</v>
      </c>
      <c r="C1106" t="s">
        <v>10</v>
      </c>
      <c r="D1106" s="6" t="s">
        <v>19</v>
      </c>
      <c r="E1106" t="s">
        <v>12</v>
      </c>
      <c r="F1106" t="s">
        <v>472</v>
      </c>
      <c r="G1106" s="6" t="s">
        <v>19</v>
      </c>
      <c r="H1106" s="6" t="s">
        <v>1100</v>
      </c>
      <c r="I1106" s="6" t="s">
        <v>940</v>
      </c>
      <c r="J1106" t="s">
        <v>752</v>
      </c>
      <c r="K1106" t="s">
        <v>940</v>
      </c>
      <c r="L1106" s="6" t="s">
        <v>19</v>
      </c>
      <c r="M1106" t="s">
        <v>42</v>
      </c>
      <c r="N1106">
        <v>1</v>
      </c>
      <c r="O1106">
        <v>0</v>
      </c>
      <c r="P1106">
        <v>0</v>
      </c>
      <c r="Q1106">
        <v>0</v>
      </c>
      <c r="R1106" s="6">
        <v>1</v>
      </c>
      <c r="S1106" s="6">
        <f t="shared" si="42"/>
        <v>2</v>
      </c>
      <c r="V1106" t="s">
        <v>1028</v>
      </c>
      <c r="W1106">
        <v>0</v>
      </c>
      <c r="X1106" s="6">
        <f t="shared" si="43"/>
        <v>1105</v>
      </c>
      <c r="Y1106">
        <v>1105</v>
      </c>
    </row>
    <row r="1107" spans="1:25" x14ac:dyDescent="0.35">
      <c r="A1107" t="s">
        <v>8</v>
      </c>
      <c r="B1107" s="6" t="s">
        <v>575</v>
      </c>
      <c r="C1107" t="s">
        <v>10</v>
      </c>
      <c r="D1107" s="6" t="s">
        <v>19</v>
      </c>
      <c r="E1107" t="s">
        <v>12</v>
      </c>
      <c r="F1107" t="s">
        <v>472</v>
      </c>
      <c r="G1107" s="6" t="s">
        <v>19</v>
      </c>
      <c r="H1107" t="s">
        <v>1101</v>
      </c>
      <c r="I1107" t="s">
        <v>1101</v>
      </c>
      <c r="J1107" s="6"/>
      <c r="K1107" t="s">
        <v>1101</v>
      </c>
      <c r="L1107" t="s">
        <v>19</v>
      </c>
      <c r="M1107" t="s">
        <v>17</v>
      </c>
      <c r="N1107">
        <v>1</v>
      </c>
      <c r="O1107">
        <v>0</v>
      </c>
      <c r="P1107">
        <v>0</v>
      </c>
      <c r="Q1107">
        <v>0</v>
      </c>
      <c r="R1107" s="6">
        <v>1</v>
      </c>
      <c r="S1107" s="6">
        <f t="shared" si="42"/>
        <v>2</v>
      </c>
      <c r="V1107" t="s">
        <v>1092</v>
      </c>
      <c r="W1107">
        <v>0</v>
      </c>
      <c r="X1107" s="6">
        <f t="shared" si="43"/>
        <v>1106</v>
      </c>
      <c r="Y1107">
        <v>1106</v>
      </c>
    </row>
    <row r="1108" spans="1:25" x14ac:dyDescent="0.35">
      <c r="A1108" t="s">
        <v>8</v>
      </c>
      <c r="B1108" s="6" t="s">
        <v>575</v>
      </c>
      <c r="C1108" t="s">
        <v>10</v>
      </c>
      <c r="D1108" s="6" t="s">
        <v>19</v>
      </c>
      <c r="E1108" t="s">
        <v>12</v>
      </c>
      <c r="F1108" t="s">
        <v>472</v>
      </c>
      <c r="G1108" s="6" t="s">
        <v>19</v>
      </c>
      <c r="H1108" t="s">
        <v>1101</v>
      </c>
      <c r="I1108" t="s">
        <v>1101</v>
      </c>
      <c r="J1108" s="6"/>
      <c r="K1108" t="s">
        <v>1101</v>
      </c>
      <c r="L1108" t="s">
        <v>19</v>
      </c>
      <c r="M1108" t="s">
        <v>17</v>
      </c>
      <c r="N1108">
        <v>1</v>
      </c>
      <c r="O1108">
        <v>0</v>
      </c>
      <c r="P1108">
        <v>0</v>
      </c>
      <c r="Q1108">
        <v>0</v>
      </c>
      <c r="R1108" s="6">
        <v>1</v>
      </c>
      <c r="S1108" s="6">
        <f t="shared" si="42"/>
        <v>2</v>
      </c>
      <c r="V1108" t="s">
        <v>1092</v>
      </c>
      <c r="W1108">
        <v>0</v>
      </c>
      <c r="X1108" s="6">
        <f t="shared" si="43"/>
        <v>1107</v>
      </c>
      <c r="Y1108">
        <v>1107</v>
      </c>
    </row>
    <row r="1109" spans="1:25" x14ac:dyDescent="0.35">
      <c r="A1109" t="s">
        <v>8</v>
      </c>
      <c r="B1109" s="6" t="s">
        <v>575</v>
      </c>
      <c r="C1109" t="s">
        <v>10</v>
      </c>
      <c r="D1109" s="6" t="s">
        <v>19</v>
      </c>
      <c r="E1109" t="s">
        <v>12</v>
      </c>
      <c r="F1109" t="s">
        <v>472</v>
      </c>
      <c r="G1109" s="6" t="s">
        <v>19</v>
      </c>
      <c r="H1109" t="s">
        <v>1102</v>
      </c>
      <c r="I1109" s="6" t="s">
        <v>1103</v>
      </c>
      <c r="J1109" s="6"/>
      <c r="K1109" t="s">
        <v>1103</v>
      </c>
      <c r="L1109" t="s">
        <v>19</v>
      </c>
      <c r="M1109" t="s">
        <v>17</v>
      </c>
      <c r="N1109">
        <v>1</v>
      </c>
      <c r="O1109">
        <v>0</v>
      </c>
      <c r="P1109">
        <v>0</v>
      </c>
      <c r="Q1109">
        <v>0</v>
      </c>
      <c r="R1109" s="6">
        <v>1</v>
      </c>
      <c r="S1109" s="6">
        <f t="shared" si="42"/>
        <v>2</v>
      </c>
      <c r="V1109" t="s">
        <v>1092</v>
      </c>
      <c r="W1109">
        <v>0</v>
      </c>
      <c r="X1109" s="6">
        <f t="shared" si="43"/>
        <v>1108</v>
      </c>
      <c r="Y1109">
        <v>1108</v>
      </c>
    </row>
    <row r="1110" spans="1:25" x14ac:dyDescent="0.35">
      <c r="A1110" t="s">
        <v>8</v>
      </c>
      <c r="B1110" s="6" t="s">
        <v>575</v>
      </c>
      <c r="C1110" t="s">
        <v>10</v>
      </c>
      <c r="D1110" s="6" t="s">
        <v>19</v>
      </c>
      <c r="E1110" t="s">
        <v>12</v>
      </c>
      <c r="F1110" t="s">
        <v>472</v>
      </c>
      <c r="G1110" s="6" t="s">
        <v>19</v>
      </c>
      <c r="H1110" t="s">
        <v>1102</v>
      </c>
      <c r="I1110" s="6" t="s">
        <v>1103</v>
      </c>
      <c r="J1110" s="6"/>
      <c r="K1110" t="s">
        <v>1103</v>
      </c>
      <c r="L1110" t="s">
        <v>19</v>
      </c>
      <c r="M1110" t="s">
        <v>17</v>
      </c>
      <c r="N1110">
        <v>1</v>
      </c>
      <c r="O1110">
        <v>0</v>
      </c>
      <c r="P1110">
        <v>0</v>
      </c>
      <c r="Q1110">
        <v>0</v>
      </c>
      <c r="R1110" s="6">
        <v>1</v>
      </c>
      <c r="S1110" s="6">
        <f t="shared" si="42"/>
        <v>2</v>
      </c>
      <c r="V1110" t="s">
        <v>1092</v>
      </c>
      <c r="W1110">
        <v>0</v>
      </c>
      <c r="X1110" s="6">
        <f t="shared" si="43"/>
        <v>1109</v>
      </c>
      <c r="Y1110">
        <v>1109</v>
      </c>
    </row>
    <row r="1111" spans="1:25" x14ac:dyDescent="0.35">
      <c r="A1111" t="s">
        <v>8</v>
      </c>
      <c r="B1111" s="6" t="s">
        <v>575</v>
      </c>
      <c r="C1111" t="s">
        <v>10</v>
      </c>
      <c r="D1111" s="6" t="s">
        <v>19</v>
      </c>
      <c r="E1111" t="s">
        <v>12</v>
      </c>
      <c r="F1111" t="s">
        <v>472</v>
      </c>
      <c r="G1111" s="6" t="s">
        <v>19</v>
      </c>
      <c r="H1111" t="s">
        <v>1104</v>
      </c>
      <c r="I1111" t="s">
        <v>1105</v>
      </c>
      <c r="J1111" s="6"/>
      <c r="K1111" t="s">
        <v>1106</v>
      </c>
      <c r="L1111" t="s">
        <v>19</v>
      </c>
      <c r="M1111" t="s">
        <v>17</v>
      </c>
      <c r="N1111">
        <v>1</v>
      </c>
      <c r="O1111">
        <v>0</v>
      </c>
      <c r="P1111">
        <v>0</v>
      </c>
      <c r="Q1111">
        <v>0</v>
      </c>
      <c r="R1111" s="6">
        <v>1</v>
      </c>
      <c r="S1111" s="6">
        <f t="shared" si="42"/>
        <v>2</v>
      </c>
      <c r="V1111" t="s">
        <v>204</v>
      </c>
      <c r="W1111">
        <v>0</v>
      </c>
      <c r="X1111" s="6">
        <f t="shared" si="43"/>
        <v>1110</v>
      </c>
      <c r="Y1111">
        <v>1110</v>
      </c>
    </row>
    <row r="1112" spans="1:25" ht="43.5" x14ac:dyDescent="0.35">
      <c r="A1112" t="s">
        <v>8</v>
      </c>
      <c r="B1112" s="6" t="s">
        <v>575</v>
      </c>
      <c r="C1112" t="s">
        <v>10</v>
      </c>
      <c r="D1112" s="6" t="s">
        <v>19</v>
      </c>
      <c r="E1112" t="s">
        <v>12</v>
      </c>
      <c r="F1112" t="s">
        <v>472</v>
      </c>
      <c r="G1112" s="6" t="s">
        <v>19</v>
      </c>
      <c r="H1112" s="6" t="s">
        <v>1104</v>
      </c>
      <c r="I1112" t="s">
        <v>1105</v>
      </c>
      <c r="J1112" s="6"/>
      <c r="K1112" t="s">
        <v>1106</v>
      </c>
      <c r="L1112" t="s">
        <v>19</v>
      </c>
      <c r="M1112" s="6" t="s">
        <v>17</v>
      </c>
      <c r="N1112">
        <v>1</v>
      </c>
      <c r="O1112">
        <v>0</v>
      </c>
      <c r="P1112">
        <v>0</v>
      </c>
      <c r="Q1112">
        <v>0</v>
      </c>
      <c r="R1112" s="6">
        <v>1</v>
      </c>
      <c r="S1112" s="6">
        <f t="shared" si="42"/>
        <v>2</v>
      </c>
      <c r="V1112" t="s">
        <v>204</v>
      </c>
      <c r="W1112">
        <v>0</v>
      </c>
      <c r="X1112" s="6">
        <f t="shared" si="43"/>
        <v>1111</v>
      </c>
      <c r="Y1112">
        <v>1111</v>
      </c>
    </row>
    <row r="1113" spans="1:25" ht="159.5" x14ac:dyDescent="0.35">
      <c r="A1113" t="s">
        <v>8</v>
      </c>
      <c r="B1113" s="6" t="s">
        <v>575</v>
      </c>
      <c r="C1113" t="s">
        <v>10</v>
      </c>
      <c r="D1113" s="6" t="s">
        <v>19</v>
      </c>
      <c r="E1113" t="s">
        <v>12</v>
      </c>
      <c r="F1113" t="s">
        <v>472</v>
      </c>
      <c r="G1113" s="6" t="s">
        <v>19</v>
      </c>
      <c r="H1113" s="6" t="s">
        <v>1107</v>
      </c>
      <c r="I1113" t="s">
        <v>1107</v>
      </c>
      <c r="J1113" s="6"/>
      <c r="K1113" t="s">
        <v>1107</v>
      </c>
      <c r="L1113" s="6" t="s">
        <v>19</v>
      </c>
      <c r="M1113" s="6" t="s">
        <v>17</v>
      </c>
      <c r="N1113">
        <v>1</v>
      </c>
      <c r="O1113">
        <v>0</v>
      </c>
      <c r="P1113">
        <v>0</v>
      </c>
      <c r="Q1113">
        <v>0</v>
      </c>
      <c r="R1113" s="6">
        <v>1</v>
      </c>
      <c r="S1113" s="6">
        <f t="shared" si="42"/>
        <v>2</v>
      </c>
      <c r="V1113" t="s">
        <v>957</v>
      </c>
      <c r="W1113">
        <v>0</v>
      </c>
      <c r="X1113" s="6">
        <f t="shared" si="43"/>
        <v>1112</v>
      </c>
      <c r="Y1113">
        <v>1112</v>
      </c>
    </row>
    <row r="1114" spans="1:25" ht="58" x14ac:dyDescent="0.35">
      <c r="A1114" t="s">
        <v>8</v>
      </c>
      <c r="B1114" s="6" t="s">
        <v>575</v>
      </c>
      <c r="C1114" t="s">
        <v>10</v>
      </c>
      <c r="D1114" s="6" t="s">
        <v>19</v>
      </c>
      <c r="E1114" t="s">
        <v>12</v>
      </c>
      <c r="F1114" t="s">
        <v>472</v>
      </c>
      <c r="G1114" s="6" t="s">
        <v>19</v>
      </c>
      <c r="H1114" s="6" t="s">
        <v>1107</v>
      </c>
      <c r="I1114" t="s">
        <v>1107</v>
      </c>
      <c r="J1114" s="6"/>
      <c r="K1114" t="s">
        <v>1107</v>
      </c>
      <c r="L1114" s="6" t="s">
        <v>19</v>
      </c>
      <c r="M1114" s="6" t="s">
        <v>17</v>
      </c>
      <c r="N1114">
        <v>1</v>
      </c>
      <c r="O1114">
        <v>0</v>
      </c>
      <c r="P1114">
        <v>0</v>
      </c>
      <c r="Q1114">
        <v>0</v>
      </c>
      <c r="R1114" s="6">
        <v>1</v>
      </c>
      <c r="S1114" s="6">
        <f t="shared" si="42"/>
        <v>2</v>
      </c>
      <c r="V1114" t="s">
        <v>957</v>
      </c>
      <c r="W1114">
        <v>0</v>
      </c>
      <c r="X1114" s="6">
        <f t="shared" si="43"/>
        <v>1113</v>
      </c>
      <c r="Y1114">
        <v>1113</v>
      </c>
    </row>
    <row r="1115" spans="1:25" x14ac:dyDescent="0.35">
      <c r="A1115" t="s">
        <v>8</v>
      </c>
      <c r="B1115" s="6" t="s">
        <v>575</v>
      </c>
      <c r="C1115" t="s">
        <v>10</v>
      </c>
      <c r="D1115" s="6" t="s">
        <v>19</v>
      </c>
      <c r="E1115" t="s">
        <v>12</v>
      </c>
      <c r="F1115" t="s">
        <v>472</v>
      </c>
      <c r="G1115" s="6" t="s">
        <v>19</v>
      </c>
      <c r="H1115" s="4">
        <v>659152</v>
      </c>
      <c r="I1115" t="s">
        <v>19</v>
      </c>
      <c r="J1115" s="6"/>
      <c r="K1115" t="s">
        <v>47</v>
      </c>
      <c r="L1115" s="6" t="s">
        <v>19</v>
      </c>
      <c r="M1115" s="6" t="s">
        <v>19</v>
      </c>
      <c r="N1115">
        <v>0</v>
      </c>
      <c r="O1115">
        <v>0</v>
      </c>
      <c r="P1115">
        <v>0</v>
      </c>
      <c r="Q1115">
        <v>0</v>
      </c>
      <c r="R1115" s="6">
        <v>1</v>
      </c>
      <c r="S1115" s="6">
        <f t="shared" si="42"/>
        <v>1</v>
      </c>
      <c r="V1115" t="s">
        <v>19</v>
      </c>
      <c r="W1115">
        <v>0</v>
      </c>
      <c r="X1115" s="6">
        <f t="shared" si="43"/>
        <v>1114</v>
      </c>
      <c r="Y1115">
        <v>1114</v>
      </c>
    </row>
    <row r="1116" spans="1:25" ht="58" x14ac:dyDescent="0.35">
      <c r="A1116" t="s">
        <v>8</v>
      </c>
      <c r="B1116" s="6" t="s">
        <v>575</v>
      </c>
      <c r="C1116" t="s">
        <v>10</v>
      </c>
      <c r="D1116" s="6" t="s">
        <v>19</v>
      </c>
      <c r="E1116" t="s">
        <v>12</v>
      </c>
      <c r="F1116" t="s">
        <v>472</v>
      </c>
      <c r="G1116" s="6" t="s">
        <v>19</v>
      </c>
      <c r="H1116" s="6" t="s">
        <v>1108</v>
      </c>
      <c r="I1116" s="6" t="s">
        <v>2195</v>
      </c>
      <c r="J1116" s="6"/>
      <c r="K1116" t="s">
        <v>1109</v>
      </c>
      <c r="L1116" s="6" t="s">
        <v>19</v>
      </c>
      <c r="M1116" s="6" t="s">
        <v>17</v>
      </c>
      <c r="N1116">
        <v>1</v>
      </c>
      <c r="O1116">
        <v>0</v>
      </c>
      <c r="P1116">
        <v>0</v>
      </c>
      <c r="Q1116">
        <v>0</v>
      </c>
      <c r="R1116" s="6">
        <v>1</v>
      </c>
      <c r="S1116" s="6">
        <f t="shared" si="42"/>
        <v>2</v>
      </c>
      <c r="V1116" t="s">
        <v>1017</v>
      </c>
      <c r="W1116">
        <v>0</v>
      </c>
      <c r="X1116" s="6">
        <f t="shared" si="43"/>
        <v>1115</v>
      </c>
      <c r="Y1116">
        <v>1115</v>
      </c>
    </row>
    <row r="1117" spans="1:25" x14ac:dyDescent="0.35">
      <c r="A1117" t="s">
        <v>8</v>
      </c>
      <c r="B1117" s="6" t="s">
        <v>575</v>
      </c>
      <c r="C1117" t="s">
        <v>10</v>
      </c>
      <c r="D1117" s="6" t="s">
        <v>19</v>
      </c>
      <c r="E1117" t="s">
        <v>12</v>
      </c>
      <c r="F1117" t="s">
        <v>472</v>
      </c>
      <c r="G1117" s="6" t="s">
        <v>19</v>
      </c>
      <c r="H1117" s="6" t="s">
        <v>1110</v>
      </c>
      <c r="I1117" s="6" t="s">
        <v>1111</v>
      </c>
      <c r="J1117" s="6"/>
      <c r="K1117" t="s">
        <v>1017</v>
      </c>
      <c r="L1117" s="6" t="s">
        <v>19</v>
      </c>
      <c r="M1117" s="6" t="s">
        <v>17</v>
      </c>
      <c r="N1117">
        <v>1</v>
      </c>
      <c r="O1117">
        <v>0</v>
      </c>
      <c r="P1117">
        <v>0</v>
      </c>
      <c r="Q1117">
        <v>0</v>
      </c>
      <c r="R1117" s="6">
        <v>1</v>
      </c>
      <c r="S1117" s="6">
        <f t="shared" si="42"/>
        <v>2</v>
      </c>
      <c r="V1117" t="s">
        <v>1017</v>
      </c>
      <c r="W1117">
        <v>0</v>
      </c>
      <c r="X1117" s="6">
        <f t="shared" si="43"/>
        <v>1116</v>
      </c>
      <c r="Y1117">
        <v>1116</v>
      </c>
    </row>
    <row r="1118" spans="1:25" x14ac:dyDescent="0.35">
      <c r="A1118" t="s">
        <v>8</v>
      </c>
      <c r="B1118" s="6" t="s">
        <v>575</v>
      </c>
      <c r="C1118" t="s">
        <v>10</v>
      </c>
      <c r="D1118" s="6" t="s">
        <v>19</v>
      </c>
      <c r="E1118" t="s">
        <v>12</v>
      </c>
      <c r="F1118" t="s">
        <v>472</v>
      </c>
      <c r="G1118" s="6" t="s">
        <v>19</v>
      </c>
      <c r="H1118" s="6" t="s">
        <v>1112</v>
      </c>
      <c r="I1118" s="6" t="s">
        <v>1113</v>
      </c>
      <c r="J1118" t="s">
        <v>1113</v>
      </c>
      <c r="K1118" t="s">
        <v>1113</v>
      </c>
      <c r="L1118" s="6" t="s">
        <v>19</v>
      </c>
      <c r="M1118" t="s">
        <v>17</v>
      </c>
      <c r="N1118">
        <v>0</v>
      </c>
      <c r="O1118">
        <v>0</v>
      </c>
      <c r="P1118">
        <v>0</v>
      </c>
      <c r="Q1118">
        <v>1</v>
      </c>
      <c r="R1118" s="6">
        <v>1</v>
      </c>
      <c r="S1118" s="6">
        <f t="shared" si="42"/>
        <v>2</v>
      </c>
      <c r="V1118" t="s">
        <v>1010</v>
      </c>
      <c r="W1118">
        <v>0</v>
      </c>
      <c r="X1118" s="6">
        <f t="shared" si="43"/>
        <v>1117</v>
      </c>
      <c r="Y1118">
        <v>1117</v>
      </c>
    </row>
    <row r="1119" spans="1:25" x14ac:dyDescent="0.35">
      <c r="A1119" t="s">
        <v>8</v>
      </c>
      <c r="B1119" s="6" t="s">
        <v>575</v>
      </c>
      <c r="C1119" t="s">
        <v>10</v>
      </c>
      <c r="D1119" s="6" t="s">
        <v>19</v>
      </c>
      <c r="E1119" t="s">
        <v>12</v>
      </c>
      <c r="F1119" t="s">
        <v>472</v>
      </c>
      <c r="G1119" s="6" t="s">
        <v>19</v>
      </c>
      <c r="H1119" t="s">
        <v>741</v>
      </c>
      <c r="I1119" t="s">
        <v>741</v>
      </c>
      <c r="K1119" t="s">
        <v>741</v>
      </c>
      <c r="L1119" t="s">
        <v>19</v>
      </c>
      <c r="M1119" t="s">
        <v>17</v>
      </c>
      <c r="N1119">
        <v>1</v>
      </c>
      <c r="O1119">
        <v>0</v>
      </c>
      <c r="P1119">
        <v>0</v>
      </c>
      <c r="Q1119">
        <v>1</v>
      </c>
      <c r="R1119" s="6">
        <v>1</v>
      </c>
      <c r="S1119" s="6">
        <f t="shared" si="42"/>
        <v>3</v>
      </c>
      <c r="V1119" t="s">
        <v>741</v>
      </c>
      <c r="W1119">
        <v>0</v>
      </c>
      <c r="X1119" s="6">
        <f t="shared" si="43"/>
        <v>1118</v>
      </c>
      <c r="Y1119">
        <v>1118</v>
      </c>
    </row>
    <row r="1120" spans="1:25" x14ac:dyDescent="0.35">
      <c r="A1120" t="s">
        <v>8</v>
      </c>
      <c r="B1120" s="6" t="s">
        <v>575</v>
      </c>
      <c r="C1120" t="s">
        <v>10</v>
      </c>
      <c r="D1120" s="6" t="s">
        <v>19</v>
      </c>
      <c r="E1120" t="s">
        <v>12</v>
      </c>
      <c r="F1120" t="s">
        <v>472</v>
      </c>
      <c r="G1120" s="6" t="s">
        <v>19</v>
      </c>
      <c r="H1120" t="s">
        <v>1114</v>
      </c>
      <c r="I1120" t="s">
        <v>1114</v>
      </c>
      <c r="K1120" t="s">
        <v>326</v>
      </c>
      <c r="L1120" t="s">
        <v>19</v>
      </c>
      <c r="M1120" t="s">
        <v>17</v>
      </c>
      <c r="N1120">
        <v>1</v>
      </c>
      <c r="O1120">
        <v>0</v>
      </c>
      <c r="P1120">
        <v>0</v>
      </c>
      <c r="Q1120">
        <v>0</v>
      </c>
      <c r="R1120" s="6">
        <v>1</v>
      </c>
      <c r="S1120" s="6">
        <f t="shared" si="42"/>
        <v>2</v>
      </c>
      <c r="V1120" t="s">
        <v>982</v>
      </c>
      <c r="W1120">
        <v>0</v>
      </c>
      <c r="X1120" s="6">
        <f t="shared" si="43"/>
        <v>1119</v>
      </c>
      <c r="Y1120">
        <v>1119</v>
      </c>
    </row>
    <row r="1121" spans="1:25" x14ac:dyDescent="0.35">
      <c r="A1121" t="s">
        <v>8</v>
      </c>
      <c r="B1121" s="6" t="s">
        <v>575</v>
      </c>
      <c r="C1121" t="s">
        <v>10</v>
      </c>
      <c r="D1121" s="6" t="s">
        <v>19</v>
      </c>
      <c r="E1121" t="s">
        <v>12</v>
      </c>
      <c r="F1121" t="s">
        <v>472</v>
      </c>
      <c r="G1121" s="6" t="s">
        <v>19</v>
      </c>
      <c r="H1121" t="s">
        <v>1115</v>
      </c>
      <c r="I1121" t="s">
        <v>749</v>
      </c>
      <c r="K1121" t="s">
        <v>749</v>
      </c>
      <c r="L1121" t="s">
        <v>19</v>
      </c>
      <c r="M1121" t="s">
        <v>17</v>
      </c>
      <c r="N1121">
        <v>1</v>
      </c>
      <c r="O1121">
        <v>0</v>
      </c>
      <c r="P1121">
        <v>0</v>
      </c>
      <c r="Q1121">
        <v>0</v>
      </c>
      <c r="R1121" s="6">
        <v>1</v>
      </c>
      <c r="S1121" s="6">
        <f t="shared" si="42"/>
        <v>2</v>
      </c>
      <c r="V1121" t="s">
        <v>749</v>
      </c>
      <c r="W1121">
        <v>0</v>
      </c>
      <c r="X1121" s="6">
        <f t="shared" si="43"/>
        <v>1120</v>
      </c>
      <c r="Y1121">
        <v>1120</v>
      </c>
    </row>
    <row r="1122" spans="1:25" x14ac:dyDescent="0.35">
      <c r="A1122" t="s">
        <v>8</v>
      </c>
      <c r="B1122" s="6" t="s">
        <v>575</v>
      </c>
      <c r="C1122" t="s">
        <v>10</v>
      </c>
      <c r="D1122" s="6" t="s">
        <v>19</v>
      </c>
      <c r="E1122" t="s">
        <v>12</v>
      </c>
      <c r="F1122" t="s">
        <v>472</v>
      </c>
      <c r="G1122" s="6" t="s">
        <v>19</v>
      </c>
      <c r="H1122" t="s">
        <v>1116</v>
      </c>
      <c r="I1122" t="s">
        <v>1116</v>
      </c>
      <c r="K1122" t="s">
        <v>1116</v>
      </c>
      <c r="L1122" t="s">
        <v>19</v>
      </c>
      <c r="M1122" t="s">
        <v>17</v>
      </c>
      <c r="N1122">
        <v>1</v>
      </c>
      <c r="O1122">
        <v>0</v>
      </c>
      <c r="P1122">
        <v>0</v>
      </c>
      <c r="Q1122">
        <v>0</v>
      </c>
      <c r="R1122" s="6">
        <v>1</v>
      </c>
      <c r="S1122" s="6">
        <f t="shared" si="42"/>
        <v>2</v>
      </c>
      <c r="V1122" t="s">
        <v>1092</v>
      </c>
      <c r="W1122">
        <v>0</v>
      </c>
      <c r="X1122" s="6">
        <f t="shared" si="43"/>
        <v>1121</v>
      </c>
      <c r="Y1122">
        <v>1121</v>
      </c>
    </row>
    <row r="1123" spans="1:25" x14ac:dyDescent="0.35">
      <c r="A1123" t="s">
        <v>8</v>
      </c>
      <c r="B1123" s="6" t="s">
        <v>575</v>
      </c>
      <c r="C1123" t="s">
        <v>10</v>
      </c>
      <c r="D1123" s="6" t="s">
        <v>19</v>
      </c>
      <c r="E1123" t="s">
        <v>12</v>
      </c>
      <c r="F1123" t="s">
        <v>472</v>
      </c>
      <c r="G1123" s="6" t="s">
        <v>19</v>
      </c>
      <c r="H1123" t="s">
        <v>1117</v>
      </c>
      <c r="I1123" t="s">
        <v>1064</v>
      </c>
      <c r="J1123" t="s">
        <v>28</v>
      </c>
      <c r="K1123" t="s">
        <v>1064</v>
      </c>
      <c r="L1123" t="s">
        <v>19</v>
      </c>
      <c r="M1123" t="s">
        <v>42</v>
      </c>
      <c r="N1123" s="6">
        <v>0</v>
      </c>
      <c r="O1123">
        <v>1</v>
      </c>
      <c r="P1123">
        <v>0</v>
      </c>
      <c r="Q1123" s="6">
        <v>0</v>
      </c>
      <c r="R1123" s="6">
        <v>1</v>
      </c>
      <c r="S1123" s="6">
        <f t="shared" si="42"/>
        <v>2</v>
      </c>
      <c r="V1123" t="s">
        <v>28</v>
      </c>
      <c r="W1123">
        <v>0</v>
      </c>
      <c r="X1123" s="6">
        <f t="shared" si="43"/>
        <v>1122</v>
      </c>
      <c r="Y1123">
        <v>1122</v>
      </c>
    </row>
    <row r="1124" spans="1:25" x14ac:dyDescent="0.35">
      <c r="A1124" t="s">
        <v>8</v>
      </c>
      <c r="B1124" s="6" t="s">
        <v>575</v>
      </c>
      <c r="C1124" t="s">
        <v>10</v>
      </c>
      <c r="D1124" s="6" t="s">
        <v>19</v>
      </c>
      <c r="E1124" t="s">
        <v>12</v>
      </c>
      <c r="F1124" t="s">
        <v>472</v>
      </c>
      <c r="G1124" s="6" t="s">
        <v>19</v>
      </c>
      <c r="H1124" t="s">
        <v>1118</v>
      </c>
      <c r="I1124" t="s">
        <v>2156</v>
      </c>
      <c r="K1124" t="s">
        <v>1118</v>
      </c>
      <c r="L1124" t="s">
        <v>19</v>
      </c>
      <c r="M1124" t="s">
        <v>17</v>
      </c>
      <c r="N1124">
        <v>1</v>
      </c>
      <c r="O1124">
        <v>0</v>
      </c>
      <c r="P1124">
        <v>0</v>
      </c>
      <c r="Q1124">
        <v>0</v>
      </c>
      <c r="R1124" s="6">
        <v>1</v>
      </c>
      <c r="S1124" s="6">
        <f t="shared" si="42"/>
        <v>2</v>
      </c>
      <c r="V1124" t="s">
        <v>1119</v>
      </c>
      <c r="W1124">
        <v>0</v>
      </c>
      <c r="X1124" s="6">
        <f t="shared" si="43"/>
        <v>1123</v>
      </c>
      <c r="Y1124">
        <v>1123</v>
      </c>
    </row>
    <row r="1125" spans="1:25" x14ac:dyDescent="0.35">
      <c r="A1125" t="s">
        <v>8</v>
      </c>
      <c r="B1125" s="6" t="s">
        <v>575</v>
      </c>
      <c r="C1125" t="s">
        <v>10</v>
      </c>
      <c r="D1125" s="6" t="s">
        <v>19</v>
      </c>
      <c r="E1125" t="s">
        <v>12</v>
      </c>
      <c r="F1125" t="s">
        <v>472</v>
      </c>
      <c r="G1125" s="6" t="s">
        <v>19</v>
      </c>
      <c r="H1125" t="s">
        <v>1120</v>
      </c>
      <c r="I1125" t="s">
        <v>1022</v>
      </c>
      <c r="K1125" t="s">
        <v>1022</v>
      </c>
      <c r="L1125" t="s">
        <v>19</v>
      </c>
      <c r="M1125" t="s">
        <v>17</v>
      </c>
      <c r="N1125">
        <v>1</v>
      </c>
      <c r="O1125">
        <v>0</v>
      </c>
      <c r="P1125">
        <v>0</v>
      </c>
      <c r="Q1125">
        <v>0</v>
      </c>
      <c r="R1125" s="6">
        <v>1</v>
      </c>
      <c r="S1125" s="6">
        <f t="shared" si="42"/>
        <v>2</v>
      </c>
      <c r="V1125" t="s">
        <v>1119</v>
      </c>
      <c r="W1125">
        <v>0</v>
      </c>
      <c r="X1125" s="6">
        <f t="shared" si="43"/>
        <v>1124</v>
      </c>
      <c r="Y1125">
        <v>1124</v>
      </c>
    </row>
    <row r="1126" spans="1:25" x14ac:dyDescent="0.35">
      <c r="A1126" t="s">
        <v>8</v>
      </c>
      <c r="B1126" s="6" t="s">
        <v>575</v>
      </c>
      <c r="C1126" t="s">
        <v>10</v>
      </c>
      <c r="D1126" s="6" t="s">
        <v>19</v>
      </c>
      <c r="E1126" t="s">
        <v>12</v>
      </c>
      <c r="F1126" t="s">
        <v>472</v>
      </c>
      <c r="G1126" s="6" t="s">
        <v>19</v>
      </c>
      <c r="H1126" t="s">
        <v>1121</v>
      </c>
      <c r="I1126" t="s">
        <v>1121</v>
      </c>
      <c r="K1126" t="s">
        <v>286</v>
      </c>
      <c r="L1126" t="s">
        <v>19</v>
      </c>
      <c r="M1126" t="s">
        <v>17</v>
      </c>
      <c r="N1126">
        <v>1</v>
      </c>
      <c r="O1126">
        <v>0</v>
      </c>
      <c r="P1126">
        <v>0</v>
      </c>
      <c r="Q1126">
        <v>0</v>
      </c>
      <c r="R1126" s="6">
        <v>1</v>
      </c>
      <c r="S1126" s="6">
        <f t="shared" si="42"/>
        <v>2</v>
      </c>
      <c r="V1126" t="s">
        <v>965</v>
      </c>
      <c r="W1126">
        <v>0</v>
      </c>
      <c r="X1126" s="6">
        <f t="shared" si="43"/>
        <v>1125</v>
      </c>
      <c r="Y1126">
        <v>1125</v>
      </c>
    </row>
    <row r="1127" spans="1:25" x14ac:dyDescent="0.35">
      <c r="A1127" t="s">
        <v>8</v>
      </c>
      <c r="B1127" s="6" t="s">
        <v>575</v>
      </c>
      <c r="C1127" t="s">
        <v>10</v>
      </c>
      <c r="D1127" s="6" t="s">
        <v>19</v>
      </c>
      <c r="E1127" t="s">
        <v>12</v>
      </c>
      <c r="F1127" t="s">
        <v>472</v>
      </c>
      <c r="G1127" s="6" t="s">
        <v>19</v>
      </c>
      <c r="H1127" t="s">
        <v>1122</v>
      </c>
      <c r="I1127" t="s">
        <v>1123</v>
      </c>
      <c r="J1127" t="s">
        <v>2511</v>
      </c>
      <c r="K1127" t="s">
        <v>1123</v>
      </c>
      <c r="L1127" t="s">
        <v>19</v>
      </c>
      <c r="M1127" t="s">
        <v>17</v>
      </c>
      <c r="N1127">
        <v>1</v>
      </c>
      <c r="O1127">
        <v>0</v>
      </c>
      <c r="P1127">
        <v>0</v>
      </c>
      <c r="Q1127">
        <v>0</v>
      </c>
      <c r="R1127" s="6">
        <v>1</v>
      </c>
      <c r="S1127" s="6">
        <f t="shared" si="42"/>
        <v>2</v>
      </c>
      <c r="V1127" t="s">
        <v>965</v>
      </c>
      <c r="W1127">
        <v>0</v>
      </c>
      <c r="X1127" s="6">
        <f t="shared" si="43"/>
        <v>1126</v>
      </c>
      <c r="Y1127">
        <v>1126</v>
      </c>
    </row>
    <row r="1128" spans="1:25" x14ac:dyDescent="0.35">
      <c r="A1128" t="s">
        <v>8</v>
      </c>
      <c r="B1128" s="6" t="s">
        <v>575</v>
      </c>
      <c r="C1128" t="s">
        <v>10</v>
      </c>
      <c r="D1128" s="6" t="s">
        <v>19</v>
      </c>
      <c r="E1128" t="s">
        <v>12</v>
      </c>
      <c r="F1128" t="s">
        <v>472</v>
      </c>
      <c r="G1128" s="6" t="s">
        <v>19</v>
      </c>
      <c r="H1128" t="s">
        <v>1124</v>
      </c>
      <c r="I1128" t="s">
        <v>1125</v>
      </c>
      <c r="K1128" t="s">
        <v>1125</v>
      </c>
      <c r="L1128" t="s">
        <v>19</v>
      </c>
      <c r="M1128" t="s">
        <v>17</v>
      </c>
      <c r="N1128">
        <v>1</v>
      </c>
      <c r="O1128">
        <v>0</v>
      </c>
      <c r="P1128">
        <v>0</v>
      </c>
      <c r="Q1128">
        <v>0</v>
      </c>
      <c r="R1128" s="6">
        <v>1</v>
      </c>
      <c r="S1128" s="6">
        <f t="shared" si="42"/>
        <v>2</v>
      </c>
      <c r="V1128" t="s">
        <v>1007</v>
      </c>
      <c r="W1128">
        <v>0</v>
      </c>
      <c r="X1128" s="6">
        <f t="shared" si="43"/>
        <v>1127</v>
      </c>
      <c r="Y1128">
        <v>1127</v>
      </c>
    </row>
    <row r="1129" spans="1:25" x14ac:dyDescent="0.35">
      <c r="A1129" t="s">
        <v>8</v>
      </c>
      <c r="B1129" s="6" t="s">
        <v>575</v>
      </c>
      <c r="C1129" t="s">
        <v>10</v>
      </c>
      <c r="D1129" s="6" t="s">
        <v>19</v>
      </c>
      <c r="E1129" t="s">
        <v>12</v>
      </c>
      <c r="F1129" t="s">
        <v>472</v>
      </c>
      <c r="G1129" s="6" t="s">
        <v>19</v>
      </c>
      <c r="H1129" t="s">
        <v>1126</v>
      </c>
      <c r="I1129" t="s">
        <v>1127</v>
      </c>
      <c r="K1129" t="s">
        <v>1127</v>
      </c>
      <c r="L1129" t="s">
        <v>19</v>
      </c>
      <c r="M1129" t="s">
        <v>17</v>
      </c>
      <c r="N1129">
        <v>1</v>
      </c>
      <c r="O1129">
        <v>0</v>
      </c>
      <c r="P1129">
        <v>0</v>
      </c>
      <c r="Q1129">
        <v>0</v>
      </c>
      <c r="R1129" s="6">
        <v>1</v>
      </c>
      <c r="S1129" s="6">
        <f t="shared" si="42"/>
        <v>2</v>
      </c>
      <c r="V1129" t="s">
        <v>1007</v>
      </c>
      <c r="W1129">
        <v>0</v>
      </c>
      <c r="X1129" s="6">
        <f t="shared" si="43"/>
        <v>1128</v>
      </c>
      <c r="Y1129">
        <v>1128</v>
      </c>
    </row>
    <row r="1130" spans="1:25" x14ac:dyDescent="0.35">
      <c r="A1130" t="s">
        <v>8</v>
      </c>
      <c r="B1130" s="6" t="s">
        <v>575</v>
      </c>
      <c r="C1130" t="s">
        <v>10</v>
      </c>
      <c r="D1130" s="6" t="s">
        <v>19</v>
      </c>
      <c r="E1130" t="s">
        <v>12</v>
      </c>
      <c r="F1130" t="s">
        <v>472</v>
      </c>
      <c r="G1130" s="6" t="s">
        <v>19</v>
      </c>
      <c r="H1130" t="s">
        <v>1128</v>
      </c>
      <c r="I1130" s="6" t="s">
        <v>2107</v>
      </c>
      <c r="J1130" t="s">
        <v>2107</v>
      </c>
      <c r="K1130" t="s">
        <v>1129</v>
      </c>
      <c r="L1130" t="s">
        <v>19</v>
      </c>
      <c r="M1130" t="s">
        <v>42</v>
      </c>
      <c r="N1130">
        <v>1</v>
      </c>
      <c r="O1130">
        <v>0</v>
      </c>
      <c r="P1130">
        <v>0</v>
      </c>
      <c r="Q1130">
        <v>0</v>
      </c>
      <c r="R1130" s="6">
        <v>1</v>
      </c>
      <c r="S1130" s="6">
        <f t="shared" si="42"/>
        <v>2</v>
      </c>
      <c r="V1130" t="s">
        <v>1130</v>
      </c>
      <c r="W1130">
        <v>0</v>
      </c>
      <c r="X1130" s="6">
        <f t="shared" si="43"/>
        <v>1129</v>
      </c>
      <c r="Y1130">
        <v>1129</v>
      </c>
    </row>
    <row r="1131" spans="1:25" x14ac:dyDescent="0.35">
      <c r="A1131" t="s">
        <v>8</v>
      </c>
      <c r="B1131" s="6" t="s">
        <v>575</v>
      </c>
      <c r="C1131" t="s">
        <v>10</v>
      </c>
      <c r="D1131" s="6" t="s">
        <v>19</v>
      </c>
      <c r="E1131" t="s">
        <v>12</v>
      </c>
      <c r="F1131" t="s">
        <v>472</v>
      </c>
      <c r="G1131" s="6" t="s">
        <v>19</v>
      </c>
      <c r="H1131" t="s">
        <v>1131</v>
      </c>
      <c r="I1131" t="s">
        <v>1132</v>
      </c>
      <c r="K1131" t="s">
        <v>1132</v>
      </c>
      <c r="L1131" t="s">
        <v>19</v>
      </c>
      <c r="M1131" t="s">
        <v>42</v>
      </c>
      <c r="N1131">
        <v>1</v>
      </c>
      <c r="O1131">
        <v>0</v>
      </c>
      <c r="P1131">
        <v>0</v>
      </c>
      <c r="Q1131">
        <v>0</v>
      </c>
      <c r="R1131" s="6">
        <v>1</v>
      </c>
      <c r="S1131" s="6">
        <f t="shared" si="42"/>
        <v>2</v>
      </c>
      <c r="V1131" t="s">
        <v>206</v>
      </c>
      <c r="W1131">
        <v>0</v>
      </c>
      <c r="X1131" s="6">
        <f t="shared" si="43"/>
        <v>1130</v>
      </c>
      <c r="Y1131">
        <v>1130</v>
      </c>
    </row>
    <row r="1132" spans="1:25" s="6" customFormat="1" x14ac:dyDescent="0.35">
      <c r="A1132" s="6" t="s">
        <v>8</v>
      </c>
      <c r="B1132" s="6" t="s">
        <v>575</v>
      </c>
      <c r="C1132" s="6" t="s">
        <v>10</v>
      </c>
      <c r="D1132" s="6" t="s">
        <v>19</v>
      </c>
      <c r="E1132" s="6" t="s">
        <v>12</v>
      </c>
      <c r="F1132" s="6" t="s">
        <v>472</v>
      </c>
      <c r="G1132" s="6" t="s">
        <v>19</v>
      </c>
      <c r="H1132" s="6" t="s">
        <v>1133</v>
      </c>
      <c r="I1132" s="6" t="s">
        <v>2203</v>
      </c>
      <c r="K1132" s="6" t="s">
        <v>1134</v>
      </c>
      <c r="L1132" s="6" t="s">
        <v>19</v>
      </c>
      <c r="M1132" s="6" t="s">
        <v>17</v>
      </c>
      <c r="N1132" s="6">
        <v>1</v>
      </c>
      <c r="O1132" s="6">
        <v>0</v>
      </c>
      <c r="P1132" s="6">
        <v>0</v>
      </c>
      <c r="Q1132" s="6">
        <v>0</v>
      </c>
      <c r="R1132" s="6">
        <v>1</v>
      </c>
      <c r="S1132" s="6">
        <f t="shared" si="42"/>
        <v>2</v>
      </c>
      <c r="V1132" s="6" t="s">
        <v>974</v>
      </c>
      <c r="W1132" s="6">
        <v>0</v>
      </c>
      <c r="X1132" s="6">
        <f t="shared" si="43"/>
        <v>1131</v>
      </c>
      <c r="Y1132" s="6">
        <v>1131</v>
      </c>
    </row>
    <row r="1133" spans="1:25" x14ac:dyDescent="0.35">
      <c r="A1133" t="s">
        <v>8</v>
      </c>
      <c r="B1133" s="6" t="s">
        <v>575</v>
      </c>
      <c r="C1133" t="s">
        <v>10</v>
      </c>
      <c r="D1133" s="6" t="s">
        <v>19</v>
      </c>
      <c r="E1133" t="s">
        <v>12</v>
      </c>
      <c r="F1133" t="s">
        <v>472</v>
      </c>
      <c r="G1133" s="6" t="s">
        <v>19</v>
      </c>
      <c r="H1133" t="s">
        <v>1133</v>
      </c>
      <c r="I1133" t="s">
        <v>702</v>
      </c>
      <c r="J1133" t="s">
        <v>702</v>
      </c>
      <c r="K1133" t="s">
        <v>1134</v>
      </c>
      <c r="L1133" t="s">
        <v>19</v>
      </c>
      <c r="M1133" t="s">
        <v>17</v>
      </c>
      <c r="N1133">
        <v>1</v>
      </c>
      <c r="O1133">
        <v>0</v>
      </c>
      <c r="P1133">
        <v>0</v>
      </c>
      <c r="Q1133">
        <v>0</v>
      </c>
      <c r="R1133" s="6">
        <v>1</v>
      </c>
      <c r="S1133" s="6">
        <f t="shared" si="42"/>
        <v>2</v>
      </c>
      <c r="V1133" t="s">
        <v>974</v>
      </c>
      <c r="W1133">
        <v>0</v>
      </c>
      <c r="X1133" s="6">
        <f t="shared" si="43"/>
        <v>1132</v>
      </c>
      <c r="Y1133">
        <v>1132</v>
      </c>
    </row>
    <row r="1134" spans="1:25" x14ac:dyDescent="0.35">
      <c r="A1134" t="s">
        <v>8</v>
      </c>
      <c r="B1134" s="6" t="s">
        <v>575</v>
      </c>
      <c r="C1134" t="s">
        <v>10</v>
      </c>
      <c r="D1134" s="6" t="s">
        <v>19</v>
      </c>
      <c r="E1134" t="s">
        <v>12</v>
      </c>
      <c r="F1134" t="s">
        <v>472</v>
      </c>
      <c r="G1134" s="6" t="s">
        <v>19</v>
      </c>
      <c r="H1134" t="s">
        <v>1135</v>
      </c>
      <c r="I1134" t="s">
        <v>959</v>
      </c>
      <c r="K1134" t="s">
        <v>55</v>
      </c>
      <c r="L1134" t="s">
        <v>19</v>
      </c>
      <c r="M1134" t="s">
        <v>17</v>
      </c>
      <c r="N1134">
        <v>1</v>
      </c>
      <c r="O1134">
        <v>0</v>
      </c>
      <c r="P1134">
        <v>0</v>
      </c>
      <c r="Q1134">
        <v>0</v>
      </c>
      <c r="R1134" s="6">
        <v>1</v>
      </c>
      <c r="S1134" s="6">
        <f t="shared" si="42"/>
        <v>2</v>
      </c>
      <c r="V1134" t="s">
        <v>959</v>
      </c>
      <c r="W1134">
        <v>0</v>
      </c>
      <c r="X1134" s="6">
        <f t="shared" si="43"/>
        <v>1133</v>
      </c>
      <c r="Y1134">
        <v>1133</v>
      </c>
    </row>
    <row r="1135" spans="1:25" x14ac:dyDescent="0.35">
      <c r="A1135" t="s">
        <v>8</v>
      </c>
      <c r="B1135" s="6" t="s">
        <v>575</v>
      </c>
      <c r="C1135" t="s">
        <v>10</v>
      </c>
      <c r="D1135" s="6" t="s">
        <v>19</v>
      </c>
      <c r="E1135" t="s">
        <v>12</v>
      </c>
      <c r="F1135" t="s">
        <v>472</v>
      </c>
      <c r="G1135" s="6" t="s">
        <v>19</v>
      </c>
      <c r="H1135" t="s">
        <v>1136</v>
      </c>
      <c r="I1135" t="s">
        <v>2190</v>
      </c>
      <c r="J1135" t="s">
        <v>450</v>
      </c>
      <c r="K1135" t="s">
        <v>1137</v>
      </c>
      <c r="L1135" t="s">
        <v>19</v>
      </c>
      <c r="M1135" t="s">
        <v>17</v>
      </c>
      <c r="N1135">
        <v>1</v>
      </c>
      <c r="O1135">
        <v>0</v>
      </c>
      <c r="P1135">
        <v>0</v>
      </c>
      <c r="Q1135">
        <v>0</v>
      </c>
      <c r="R1135" s="6">
        <v>1</v>
      </c>
      <c r="S1135" s="6">
        <f t="shared" si="42"/>
        <v>2</v>
      </c>
      <c r="V1135" t="s">
        <v>957</v>
      </c>
      <c r="W1135">
        <v>0</v>
      </c>
      <c r="X1135" s="6">
        <f t="shared" si="43"/>
        <v>1134</v>
      </c>
      <c r="Y1135">
        <v>1134</v>
      </c>
    </row>
    <row r="1136" spans="1:25" x14ac:dyDescent="0.35">
      <c r="A1136" t="s">
        <v>8</v>
      </c>
      <c r="B1136" s="6" t="s">
        <v>575</v>
      </c>
      <c r="C1136" t="s">
        <v>10</v>
      </c>
      <c r="D1136" s="6" t="s">
        <v>19</v>
      </c>
      <c r="E1136" t="s">
        <v>12</v>
      </c>
      <c r="F1136" t="s">
        <v>472</v>
      </c>
      <c r="G1136" s="6" t="s">
        <v>19</v>
      </c>
      <c r="H1136" t="s">
        <v>1138</v>
      </c>
      <c r="I1136" t="s">
        <v>665</v>
      </c>
      <c r="K1136" t="s">
        <v>1106</v>
      </c>
      <c r="L1136" t="s">
        <v>19</v>
      </c>
      <c r="M1136" t="s">
        <v>17</v>
      </c>
      <c r="N1136">
        <v>1</v>
      </c>
      <c r="O1136">
        <v>0</v>
      </c>
      <c r="P1136">
        <v>0</v>
      </c>
      <c r="Q1136">
        <v>0</v>
      </c>
      <c r="R1136" s="6">
        <v>1</v>
      </c>
      <c r="S1136" s="6">
        <f t="shared" si="42"/>
        <v>2</v>
      </c>
      <c r="V1136" t="s">
        <v>980</v>
      </c>
      <c r="W1136">
        <v>0</v>
      </c>
      <c r="X1136" s="6">
        <f t="shared" si="43"/>
        <v>1135</v>
      </c>
      <c r="Y1136">
        <v>1135</v>
      </c>
    </row>
    <row r="1137" spans="1:25" x14ac:dyDescent="0.35">
      <c r="A1137" t="s">
        <v>8</v>
      </c>
      <c r="B1137" s="6" t="s">
        <v>575</v>
      </c>
      <c r="C1137" t="s">
        <v>10</v>
      </c>
      <c r="D1137" s="6" t="s">
        <v>19</v>
      </c>
      <c r="E1137" t="s">
        <v>12</v>
      </c>
      <c r="F1137" t="s">
        <v>472</v>
      </c>
      <c r="G1137" s="6" t="s">
        <v>19</v>
      </c>
      <c r="H1137" t="s">
        <v>1139</v>
      </c>
      <c r="I1137" t="s">
        <v>1140</v>
      </c>
      <c r="K1137" t="s">
        <v>128</v>
      </c>
      <c r="L1137" t="s">
        <v>19</v>
      </c>
      <c r="M1137" t="s">
        <v>17</v>
      </c>
      <c r="N1137">
        <v>1</v>
      </c>
      <c r="O1137">
        <v>0</v>
      </c>
      <c r="P1137">
        <v>0</v>
      </c>
      <c r="Q1137">
        <v>0</v>
      </c>
      <c r="R1137" s="6">
        <v>1</v>
      </c>
      <c r="S1137" s="6">
        <f t="shared" si="42"/>
        <v>2</v>
      </c>
      <c r="V1137" t="s">
        <v>968</v>
      </c>
      <c r="W1137">
        <v>0</v>
      </c>
      <c r="X1137" s="6">
        <f t="shared" si="43"/>
        <v>1136</v>
      </c>
      <c r="Y1137">
        <v>1136</v>
      </c>
    </row>
    <row r="1138" spans="1:25" x14ac:dyDescent="0.35">
      <c r="A1138" t="s">
        <v>8</v>
      </c>
      <c r="B1138" s="6" t="s">
        <v>575</v>
      </c>
      <c r="C1138" t="s">
        <v>10</v>
      </c>
      <c r="D1138" s="6" t="s">
        <v>19</v>
      </c>
      <c r="E1138" t="s">
        <v>12</v>
      </c>
      <c r="F1138" t="s">
        <v>472</v>
      </c>
      <c r="G1138" s="6" t="s">
        <v>19</v>
      </c>
      <c r="H1138" t="s">
        <v>1141</v>
      </c>
      <c r="I1138" t="s">
        <v>981</v>
      </c>
      <c r="K1138" t="s">
        <v>981</v>
      </c>
      <c r="L1138" t="s">
        <v>19</v>
      </c>
      <c r="M1138" t="s">
        <v>17</v>
      </c>
      <c r="N1138">
        <v>1</v>
      </c>
      <c r="O1138">
        <v>0</v>
      </c>
      <c r="P1138">
        <v>0</v>
      </c>
      <c r="Q1138">
        <v>0</v>
      </c>
      <c r="R1138" s="6">
        <v>1</v>
      </c>
      <c r="S1138" s="6">
        <f t="shared" si="42"/>
        <v>2</v>
      </c>
      <c r="V1138" t="s">
        <v>1092</v>
      </c>
      <c r="W1138">
        <v>0</v>
      </c>
      <c r="X1138" s="6">
        <f t="shared" si="43"/>
        <v>1137</v>
      </c>
      <c r="Y1138">
        <v>1137</v>
      </c>
    </row>
    <row r="1139" spans="1:25" ht="29" x14ac:dyDescent="0.35">
      <c r="A1139" t="s">
        <v>8</v>
      </c>
      <c r="B1139" s="6" t="s">
        <v>575</v>
      </c>
      <c r="C1139" t="s">
        <v>10</v>
      </c>
      <c r="D1139" s="6" t="s">
        <v>19</v>
      </c>
      <c r="E1139" t="s">
        <v>12</v>
      </c>
      <c r="F1139" t="s">
        <v>472</v>
      </c>
      <c r="G1139" s="6" t="s">
        <v>19</v>
      </c>
      <c r="H1139" s="6" t="s">
        <v>1142</v>
      </c>
      <c r="I1139" s="6" t="s">
        <v>1143</v>
      </c>
      <c r="J1139" t="s">
        <v>569</v>
      </c>
      <c r="K1139" t="s">
        <v>993</v>
      </c>
      <c r="L1139" s="6" t="s">
        <v>19</v>
      </c>
      <c r="M1139" s="6" t="s">
        <v>17</v>
      </c>
      <c r="N1139">
        <v>1</v>
      </c>
      <c r="O1139">
        <v>0</v>
      </c>
      <c r="P1139">
        <v>0</v>
      </c>
      <c r="Q1139">
        <v>0</v>
      </c>
      <c r="R1139" s="6">
        <v>1</v>
      </c>
      <c r="S1139" s="6">
        <f t="shared" si="42"/>
        <v>2</v>
      </c>
      <c r="V1139" t="s">
        <v>968</v>
      </c>
      <c r="W1139">
        <v>0</v>
      </c>
      <c r="X1139" s="6">
        <f t="shared" si="43"/>
        <v>1138</v>
      </c>
      <c r="Y1139">
        <v>1138</v>
      </c>
    </row>
    <row r="1140" spans="1:25" ht="29" x14ac:dyDescent="0.35">
      <c r="A1140" t="s">
        <v>8</v>
      </c>
      <c r="B1140" s="6" t="s">
        <v>575</v>
      </c>
      <c r="C1140" t="s">
        <v>10</v>
      </c>
      <c r="D1140" s="6" t="s">
        <v>19</v>
      </c>
      <c r="E1140" t="s">
        <v>12</v>
      </c>
      <c r="F1140" t="s">
        <v>472</v>
      </c>
      <c r="G1140" s="6" t="s">
        <v>19</v>
      </c>
      <c r="H1140" s="6" t="s">
        <v>1144</v>
      </c>
      <c r="I1140" s="6" t="s">
        <v>1145</v>
      </c>
      <c r="K1140" t="s">
        <v>993</v>
      </c>
      <c r="L1140" s="6" t="s">
        <v>19</v>
      </c>
      <c r="M1140" s="6" t="s">
        <v>17</v>
      </c>
      <c r="N1140">
        <v>1</v>
      </c>
      <c r="O1140">
        <v>0</v>
      </c>
      <c r="P1140">
        <v>0</v>
      </c>
      <c r="Q1140">
        <v>0</v>
      </c>
      <c r="R1140" s="6">
        <v>1</v>
      </c>
      <c r="S1140" s="6">
        <f t="shared" si="42"/>
        <v>2</v>
      </c>
      <c r="V1140" t="s">
        <v>968</v>
      </c>
      <c r="W1140">
        <v>0</v>
      </c>
      <c r="X1140" s="6">
        <f t="shared" si="43"/>
        <v>1139</v>
      </c>
      <c r="Y1140">
        <v>1139</v>
      </c>
    </row>
    <row r="1141" spans="1:25" ht="29" x14ac:dyDescent="0.35">
      <c r="A1141" t="s">
        <v>8</v>
      </c>
      <c r="B1141" s="6" t="s">
        <v>575</v>
      </c>
      <c r="C1141" t="s">
        <v>10</v>
      </c>
      <c r="D1141" s="6" t="s">
        <v>19</v>
      </c>
      <c r="E1141" t="s">
        <v>12</v>
      </c>
      <c r="F1141" t="s">
        <v>472</v>
      </c>
      <c r="G1141" s="6" t="s">
        <v>19</v>
      </c>
      <c r="H1141" s="6" t="s">
        <v>1146</v>
      </c>
      <c r="I1141" s="6" t="s">
        <v>2107</v>
      </c>
      <c r="J1141" t="s">
        <v>2107</v>
      </c>
      <c r="K1141" t="s">
        <v>1129</v>
      </c>
      <c r="L1141" s="6" t="s">
        <v>19</v>
      </c>
      <c r="M1141" s="6" t="s">
        <v>42</v>
      </c>
      <c r="N1141">
        <v>1</v>
      </c>
      <c r="O1141">
        <v>0</v>
      </c>
      <c r="P1141">
        <v>0</v>
      </c>
      <c r="Q1141">
        <v>0</v>
      </c>
      <c r="R1141" s="6">
        <v>1</v>
      </c>
      <c r="S1141" s="6">
        <f t="shared" si="42"/>
        <v>2</v>
      </c>
      <c r="V1141" t="s">
        <v>1130</v>
      </c>
      <c r="W1141">
        <v>0</v>
      </c>
      <c r="X1141" s="6">
        <f t="shared" si="43"/>
        <v>1140</v>
      </c>
      <c r="Y1141">
        <v>1140</v>
      </c>
    </row>
    <row r="1142" spans="1:25" ht="29" x14ac:dyDescent="0.35">
      <c r="A1142" t="s">
        <v>8</v>
      </c>
      <c r="B1142" s="6" t="s">
        <v>575</v>
      </c>
      <c r="C1142" t="s">
        <v>10</v>
      </c>
      <c r="D1142" s="6" t="s">
        <v>19</v>
      </c>
      <c r="E1142" t="s">
        <v>12</v>
      </c>
      <c r="F1142" t="s">
        <v>472</v>
      </c>
      <c r="G1142" s="6" t="s">
        <v>19</v>
      </c>
      <c r="H1142" s="6" t="s">
        <v>1147</v>
      </c>
      <c r="I1142" s="6" t="s">
        <v>1101</v>
      </c>
      <c r="K1142" t="s">
        <v>1101</v>
      </c>
      <c r="L1142" s="6" t="s">
        <v>19</v>
      </c>
      <c r="M1142" s="6" t="s">
        <v>17</v>
      </c>
      <c r="N1142">
        <v>1</v>
      </c>
      <c r="O1142">
        <v>0</v>
      </c>
      <c r="P1142">
        <v>0</v>
      </c>
      <c r="Q1142">
        <v>0</v>
      </c>
      <c r="R1142" s="6">
        <v>1</v>
      </c>
      <c r="S1142" s="6">
        <f t="shared" si="42"/>
        <v>2</v>
      </c>
      <c r="V1142" t="s">
        <v>1092</v>
      </c>
      <c r="W1142">
        <v>0</v>
      </c>
      <c r="X1142" s="6">
        <f t="shared" si="43"/>
        <v>1141</v>
      </c>
      <c r="Y1142">
        <v>1141</v>
      </c>
    </row>
    <row r="1143" spans="1:25" x14ac:dyDescent="0.35">
      <c r="A1143" t="s">
        <v>8</v>
      </c>
      <c r="B1143" s="6" t="s">
        <v>575</v>
      </c>
      <c r="C1143" t="s">
        <v>10</v>
      </c>
      <c r="D1143" s="6" t="s">
        <v>19</v>
      </c>
      <c r="E1143" t="s">
        <v>12</v>
      </c>
      <c r="F1143" t="s">
        <v>472</v>
      </c>
      <c r="G1143" s="6" t="s">
        <v>19</v>
      </c>
      <c r="H1143" s="6" t="s">
        <v>1148</v>
      </c>
      <c r="I1143" s="6" t="s">
        <v>771</v>
      </c>
      <c r="J1143" t="s">
        <v>771</v>
      </c>
      <c r="K1143" t="s">
        <v>1113</v>
      </c>
      <c r="L1143" s="6" t="s">
        <v>19</v>
      </c>
      <c r="M1143" s="6" t="s">
        <v>17</v>
      </c>
      <c r="N1143">
        <v>0</v>
      </c>
      <c r="O1143">
        <v>0</v>
      </c>
      <c r="P1143">
        <v>0</v>
      </c>
      <c r="Q1143">
        <v>1</v>
      </c>
      <c r="R1143" s="6">
        <v>1</v>
      </c>
      <c r="S1143" s="6">
        <f t="shared" si="42"/>
        <v>2</v>
      </c>
      <c r="V1143" t="s">
        <v>1010</v>
      </c>
      <c r="W1143">
        <v>0</v>
      </c>
      <c r="X1143" s="6">
        <f t="shared" si="43"/>
        <v>1142</v>
      </c>
      <c r="Y1143">
        <v>1142</v>
      </c>
    </row>
    <row r="1144" spans="1:25" x14ac:dyDescent="0.35">
      <c r="A1144" t="s">
        <v>8</v>
      </c>
      <c r="B1144" s="6" t="s">
        <v>575</v>
      </c>
      <c r="C1144" t="s">
        <v>10</v>
      </c>
      <c r="D1144" s="6" t="s">
        <v>19</v>
      </c>
      <c r="E1144" t="s">
        <v>12</v>
      </c>
      <c r="F1144" t="s">
        <v>472</v>
      </c>
      <c r="G1144" s="6" t="s">
        <v>19</v>
      </c>
      <c r="H1144" t="s">
        <v>1149</v>
      </c>
      <c r="I1144" t="s">
        <v>783</v>
      </c>
      <c r="J1144" t="s">
        <v>106</v>
      </c>
      <c r="K1144" t="s">
        <v>783</v>
      </c>
      <c r="L1144" t="s">
        <v>19</v>
      </c>
      <c r="M1144" t="s">
        <v>17</v>
      </c>
      <c r="N1144">
        <v>1</v>
      </c>
      <c r="O1144">
        <v>0</v>
      </c>
      <c r="P1144">
        <v>0</v>
      </c>
      <c r="Q1144">
        <v>0</v>
      </c>
      <c r="R1144" s="6">
        <v>1</v>
      </c>
      <c r="S1144" s="6">
        <f t="shared" si="42"/>
        <v>2</v>
      </c>
      <c r="V1144" t="s">
        <v>965</v>
      </c>
      <c r="W1144">
        <v>0</v>
      </c>
      <c r="X1144" s="6">
        <f t="shared" si="43"/>
        <v>1143</v>
      </c>
      <c r="Y1144">
        <v>1143</v>
      </c>
    </row>
    <row r="1145" spans="1:25" x14ac:dyDescent="0.35">
      <c r="A1145" t="s">
        <v>8</v>
      </c>
      <c r="B1145" s="6" t="s">
        <v>575</v>
      </c>
      <c r="C1145" t="s">
        <v>10</v>
      </c>
      <c r="D1145" s="6" t="s">
        <v>19</v>
      </c>
      <c r="E1145" t="s">
        <v>12</v>
      </c>
      <c r="F1145" t="s">
        <v>472</v>
      </c>
      <c r="G1145" s="6" t="s">
        <v>19</v>
      </c>
      <c r="H1145" t="s">
        <v>1150</v>
      </c>
      <c r="I1145" t="s">
        <v>1150</v>
      </c>
      <c r="K1145" t="s">
        <v>1150</v>
      </c>
      <c r="L1145" t="s">
        <v>19</v>
      </c>
      <c r="M1145" t="s">
        <v>17</v>
      </c>
      <c r="N1145">
        <v>1</v>
      </c>
      <c r="O1145">
        <v>0</v>
      </c>
      <c r="P1145">
        <v>0</v>
      </c>
      <c r="Q1145">
        <v>0</v>
      </c>
      <c r="R1145" s="6">
        <v>1</v>
      </c>
      <c r="S1145" s="6">
        <f t="shared" si="42"/>
        <v>2</v>
      </c>
      <c r="V1145" t="s">
        <v>982</v>
      </c>
      <c r="W1145">
        <v>0</v>
      </c>
      <c r="X1145" s="6">
        <f t="shared" si="43"/>
        <v>1144</v>
      </c>
      <c r="Y1145">
        <v>1144</v>
      </c>
    </row>
    <row r="1146" spans="1:25" x14ac:dyDescent="0.35">
      <c r="A1146" t="s">
        <v>8</v>
      </c>
      <c r="B1146" s="6" t="s">
        <v>575</v>
      </c>
      <c r="C1146" t="s">
        <v>10</v>
      </c>
      <c r="D1146" s="6" t="s">
        <v>19</v>
      </c>
      <c r="E1146" t="s">
        <v>12</v>
      </c>
      <c r="F1146" t="s">
        <v>472</v>
      </c>
      <c r="G1146" s="6" t="s">
        <v>19</v>
      </c>
      <c r="H1146" t="s">
        <v>1151</v>
      </c>
      <c r="I1146" t="s">
        <v>1151</v>
      </c>
      <c r="J1146" t="s">
        <v>569</v>
      </c>
      <c r="K1146" t="s">
        <v>1151</v>
      </c>
      <c r="L1146" t="s">
        <v>19</v>
      </c>
      <c r="M1146" t="s">
        <v>17</v>
      </c>
      <c r="N1146">
        <v>1</v>
      </c>
      <c r="O1146">
        <v>0</v>
      </c>
      <c r="P1146">
        <v>0</v>
      </c>
      <c r="Q1146">
        <v>0</v>
      </c>
      <c r="R1146" s="6">
        <v>1</v>
      </c>
      <c r="S1146" s="6">
        <f t="shared" si="42"/>
        <v>2</v>
      </c>
      <c r="V1146" t="s">
        <v>968</v>
      </c>
      <c r="W1146">
        <v>0</v>
      </c>
      <c r="X1146" s="6">
        <f t="shared" si="43"/>
        <v>1145</v>
      </c>
      <c r="Y1146">
        <v>1145</v>
      </c>
    </row>
    <row r="1147" spans="1:25" x14ac:dyDescent="0.35">
      <c r="A1147" t="s">
        <v>8</v>
      </c>
      <c r="B1147" s="6" t="s">
        <v>575</v>
      </c>
      <c r="C1147" t="s">
        <v>10</v>
      </c>
      <c r="D1147" s="6" t="s">
        <v>19</v>
      </c>
      <c r="E1147" t="s">
        <v>12</v>
      </c>
      <c r="F1147" t="s">
        <v>472</v>
      </c>
      <c r="G1147" s="6" t="s">
        <v>19</v>
      </c>
      <c r="H1147" t="s">
        <v>1152</v>
      </c>
      <c r="I1147" t="s">
        <v>428</v>
      </c>
      <c r="K1147" t="s">
        <v>155</v>
      </c>
      <c r="L1147" t="s">
        <v>19</v>
      </c>
      <c r="M1147" t="s">
        <v>17</v>
      </c>
      <c r="N1147">
        <v>1</v>
      </c>
      <c r="O1147">
        <v>0</v>
      </c>
      <c r="P1147">
        <v>0</v>
      </c>
      <c r="Q1147">
        <v>0</v>
      </c>
      <c r="R1147" s="6">
        <v>1</v>
      </c>
      <c r="S1147" s="6">
        <f t="shared" si="42"/>
        <v>2</v>
      </c>
      <c r="V1147" t="s">
        <v>973</v>
      </c>
      <c r="W1147">
        <v>0</v>
      </c>
      <c r="X1147" s="6">
        <f t="shared" si="43"/>
        <v>1146</v>
      </c>
      <c r="Y1147">
        <v>1146</v>
      </c>
    </row>
    <row r="1148" spans="1:25" x14ac:dyDescent="0.35">
      <c r="A1148" t="s">
        <v>8</v>
      </c>
      <c r="B1148" s="6" t="s">
        <v>575</v>
      </c>
      <c r="C1148" t="s">
        <v>10</v>
      </c>
      <c r="D1148" s="6" t="s">
        <v>19</v>
      </c>
      <c r="E1148" t="s">
        <v>12</v>
      </c>
      <c r="F1148" t="s">
        <v>472</v>
      </c>
      <c r="G1148" s="6" t="s">
        <v>19</v>
      </c>
      <c r="H1148" t="s">
        <v>1153</v>
      </c>
      <c r="I1148" s="6" t="s">
        <v>724</v>
      </c>
      <c r="J1148" t="s">
        <v>2511</v>
      </c>
      <c r="K1148" t="s">
        <v>1123</v>
      </c>
      <c r="L1148" t="s">
        <v>19</v>
      </c>
      <c r="M1148" s="6" t="s">
        <v>664</v>
      </c>
      <c r="N1148">
        <v>1</v>
      </c>
      <c r="O1148">
        <v>0</v>
      </c>
      <c r="P1148">
        <v>0</v>
      </c>
      <c r="Q1148">
        <v>0</v>
      </c>
      <c r="R1148" s="6">
        <v>1</v>
      </c>
      <c r="S1148" s="6">
        <f t="shared" ref="S1148:S1211" si="44">SUM(N1148:R1148)</f>
        <v>2</v>
      </c>
      <c r="V1148" t="s">
        <v>965</v>
      </c>
      <c r="W1148">
        <v>0</v>
      </c>
      <c r="X1148" s="6">
        <f t="shared" si="43"/>
        <v>1147</v>
      </c>
      <c r="Y1148">
        <v>1147</v>
      </c>
    </row>
    <row r="1149" spans="1:25" x14ac:dyDescent="0.35">
      <c r="A1149" t="s">
        <v>8</v>
      </c>
      <c r="B1149" s="6" t="s">
        <v>575</v>
      </c>
      <c r="C1149" t="s">
        <v>10</v>
      </c>
      <c r="D1149" s="6" t="s">
        <v>19</v>
      </c>
      <c r="E1149" t="s">
        <v>12</v>
      </c>
      <c r="F1149" t="s">
        <v>472</v>
      </c>
      <c r="G1149" s="6" t="s">
        <v>19</v>
      </c>
      <c r="H1149" t="s">
        <v>1154</v>
      </c>
      <c r="I1149" t="s">
        <v>1155</v>
      </c>
      <c r="J1149" t="s">
        <v>2511</v>
      </c>
      <c r="K1149" t="s">
        <v>146</v>
      </c>
      <c r="L1149" t="s">
        <v>19</v>
      </c>
      <c r="M1149" t="s">
        <v>17</v>
      </c>
      <c r="N1149">
        <v>1</v>
      </c>
      <c r="O1149">
        <v>0</v>
      </c>
      <c r="P1149">
        <v>0</v>
      </c>
      <c r="Q1149">
        <v>0</v>
      </c>
      <c r="R1149" s="6">
        <v>1</v>
      </c>
      <c r="S1149" s="6">
        <f t="shared" si="44"/>
        <v>2</v>
      </c>
      <c r="V1149" t="s">
        <v>146</v>
      </c>
      <c r="W1149">
        <v>0</v>
      </c>
      <c r="X1149" s="6">
        <f t="shared" si="43"/>
        <v>1148</v>
      </c>
      <c r="Y1149">
        <v>1148</v>
      </c>
    </row>
    <row r="1150" spans="1:25" x14ac:dyDescent="0.35">
      <c r="A1150" t="s">
        <v>8</v>
      </c>
      <c r="B1150" s="6" t="s">
        <v>575</v>
      </c>
      <c r="C1150" t="s">
        <v>10</v>
      </c>
      <c r="D1150" s="6" t="s">
        <v>19</v>
      </c>
      <c r="E1150" t="s">
        <v>12</v>
      </c>
      <c r="F1150" t="s">
        <v>472</v>
      </c>
      <c r="G1150" s="6" t="s">
        <v>19</v>
      </c>
      <c r="H1150" t="s">
        <v>1156</v>
      </c>
      <c r="I1150" t="s">
        <v>1844</v>
      </c>
      <c r="K1150" t="s">
        <v>25</v>
      </c>
      <c r="L1150" t="s">
        <v>19</v>
      </c>
      <c r="M1150" t="s">
        <v>17</v>
      </c>
      <c r="N1150">
        <v>1</v>
      </c>
      <c r="O1150">
        <v>0</v>
      </c>
      <c r="P1150">
        <v>0</v>
      </c>
      <c r="Q1150">
        <v>0</v>
      </c>
      <c r="R1150" s="6">
        <v>1</v>
      </c>
      <c r="S1150" s="6">
        <f t="shared" si="44"/>
        <v>2</v>
      </c>
      <c r="V1150" t="s">
        <v>957</v>
      </c>
      <c r="W1150">
        <v>0</v>
      </c>
      <c r="X1150" s="6">
        <f t="shared" si="43"/>
        <v>1149</v>
      </c>
      <c r="Y1150">
        <v>1149</v>
      </c>
    </row>
    <row r="1151" spans="1:25" x14ac:dyDescent="0.35">
      <c r="A1151" t="s">
        <v>8</v>
      </c>
      <c r="B1151" s="6" t="s">
        <v>575</v>
      </c>
      <c r="C1151" t="s">
        <v>10</v>
      </c>
      <c r="D1151" s="6" t="s">
        <v>19</v>
      </c>
      <c r="E1151" t="s">
        <v>12</v>
      </c>
      <c r="F1151" t="s">
        <v>472</v>
      </c>
      <c r="G1151" s="6" t="s">
        <v>19</v>
      </c>
      <c r="H1151" t="s">
        <v>1157</v>
      </c>
      <c r="I1151" t="s">
        <v>1157</v>
      </c>
      <c r="K1151" t="s">
        <v>1158</v>
      </c>
      <c r="L1151" t="s">
        <v>19</v>
      </c>
      <c r="M1151" t="s">
        <v>17</v>
      </c>
      <c r="N1151">
        <v>1</v>
      </c>
      <c r="O1151">
        <v>0</v>
      </c>
      <c r="P1151">
        <v>0</v>
      </c>
      <c r="Q1151">
        <v>0</v>
      </c>
      <c r="R1151" s="6">
        <v>1</v>
      </c>
      <c r="S1151" s="6">
        <f t="shared" si="44"/>
        <v>2</v>
      </c>
      <c r="V1151" t="s">
        <v>1092</v>
      </c>
      <c r="W1151">
        <v>0</v>
      </c>
      <c r="X1151" s="6">
        <f t="shared" si="43"/>
        <v>1150</v>
      </c>
      <c r="Y1151">
        <v>1150</v>
      </c>
    </row>
    <row r="1152" spans="1:25" x14ac:dyDescent="0.35">
      <c r="A1152" t="s">
        <v>8</v>
      </c>
      <c r="B1152" s="6" t="s">
        <v>575</v>
      </c>
      <c r="C1152" t="s">
        <v>44</v>
      </c>
      <c r="D1152" s="6" t="s">
        <v>19</v>
      </c>
      <c r="E1152" t="s">
        <v>12</v>
      </c>
      <c r="F1152" t="s">
        <v>472</v>
      </c>
      <c r="G1152" s="6" t="s">
        <v>19</v>
      </c>
      <c r="H1152" t="s">
        <v>261</v>
      </c>
      <c r="I1152" t="s">
        <v>591</v>
      </c>
      <c r="K1152" t="s">
        <v>985</v>
      </c>
      <c r="L1152" t="s">
        <v>19</v>
      </c>
      <c r="M1152" t="s">
        <v>17</v>
      </c>
      <c r="N1152">
        <v>1</v>
      </c>
      <c r="O1152">
        <v>0</v>
      </c>
      <c r="P1152">
        <v>0</v>
      </c>
      <c r="Q1152">
        <v>1</v>
      </c>
      <c r="R1152" s="6">
        <v>1</v>
      </c>
      <c r="S1152" s="6">
        <f t="shared" si="44"/>
        <v>3</v>
      </c>
      <c r="V1152" t="s">
        <v>985</v>
      </c>
      <c r="W1152">
        <v>0</v>
      </c>
      <c r="X1152" s="6">
        <f t="shared" si="43"/>
        <v>1151</v>
      </c>
      <c r="Y1152">
        <v>1151</v>
      </c>
    </row>
    <row r="1153" spans="1:25" x14ac:dyDescent="0.35">
      <c r="A1153" t="s">
        <v>8</v>
      </c>
      <c r="B1153" s="6" t="s">
        <v>575</v>
      </c>
      <c r="C1153" t="s">
        <v>44</v>
      </c>
      <c r="D1153" s="6" t="s">
        <v>19</v>
      </c>
      <c r="E1153" t="s">
        <v>12</v>
      </c>
      <c r="F1153" t="s">
        <v>472</v>
      </c>
      <c r="G1153" s="6" t="s">
        <v>19</v>
      </c>
      <c r="H1153" t="s">
        <v>261</v>
      </c>
      <c r="I1153" t="s">
        <v>591</v>
      </c>
      <c r="K1153" t="s">
        <v>985</v>
      </c>
      <c r="L1153" t="s">
        <v>19</v>
      </c>
      <c r="M1153" t="s">
        <v>17</v>
      </c>
      <c r="N1153">
        <v>1</v>
      </c>
      <c r="O1153">
        <v>0</v>
      </c>
      <c r="P1153">
        <v>0</v>
      </c>
      <c r="Q1153">
        <v>1</v>
      </c>
      <c r="R1153" s="6">
        <v>1</v>
      </c>
      <c r="S1153" s="6">
        <f t="shared" si="44"/>
        <v>3</v>
      </c>
      <c r="V1153" t="s">
        <v>985</v>
      </c>
      <c r="W1153">
        <v>0</v>
      </c>
      <c r="X1153" s="6">
        <f t="shared" si="43"/>
        <v>1152</v>
      </c>
      <c r="Y1153">
        <v>1152</v>
      </c>
    </row>
    <row r="1154" spans="1:25" x14ac:dyDescent="0.35">
      <c r="A1154" t="s">
        <v>8</v>
      </c>
      <c r="B1154" s="6" t="s">
        <v>575</v>
      </c>
      <c r="C1154" t="s">
        <v>44</v>
      </c>
      <c r="D1154" s="6" t="s">
        <v>19</v>
      </c>
      <c r="E1154" t="s">
        <v>12</v>
      </c>
      <c r="F1154" t="s">
        <v>472</v>
      </c>
      <c r="G1154" s="6" t="s">
        <v>19</v>
      </c>
      <c r="H1154" t="s">
        <v>261</v>
      </c>
      <c r="I1154" t="s">
        <v>591</v>
      </c>
      <c r="K1154" t="s">
        <v>985</v>
      </c>
      <c r="L1154" t="s">
        <v>19</v>
      </c>
      <c r="M1154" t="s">
        <v>17</v>
      </c>
      <c r="N1154">
        <v>1</v>
      </c>
      <c r="O1154">
        <v>0</v>
      </c>
      <c r="P1154">
        <v>0</v>
      </c>
      <c r="Q1154">
        <v>1</v>
      </c>
      <c r="R1154" s="6">
        <v>1</v>
      </c>
      <c r="S1154" s="6">
        <f t="shared" si="44"/>
        <v>3</v>
      </c>
      <c r="V1154" t="s">
        <v>985</v>
      </c>
      <c r="W1154">
        <v>0</v>
      </c>
      <c r="X1154" s="6">
        <f t="shared" si="43"/>
        <v>1153</v>
      </c>
      <c r="Y1154">
        <v>1153</v>
      </c>
    </row>
    <row r="1155" spans="1:25" x14ac:dyDescent="0.35">
      <c r="A1155" t="s">
        <v>8</v>
      </c>
      <c r="B1155" s="6" t="s">
        <v>575</v>
      </c>
      <c r="C1155" t="s">
        <v>44</v>
      </c>
      <c r="D1155" s="6" t="s">
        <v>19</v>
      </c>
      <c r="E1155" t="s">
        <v>12</v>
      </c>
      <c r="F1155" t="s">
        <v>472</v>
      </c>
      <c r="G1155" s="6" t="s">
        <v>19</v>
      </c>
      <c r="H1155" t="s">
        <v>261</v>
      </c>
      <c r="I1155" t="s">
        <v>591</v>
      </c>
      <c r="K1155" t="s">
        <v>985</v>
      </c>
      <c r="L1155" t="s">
        <v>19</v>
      </c>
      <c r="M1155" t="s">
        <v>17</v>
      </c>
      <c r="N1155">
        <v>1</v>
      </c>
      <c r="O1155">
        <v>0</v>
      </c>
      <c r="P1155">
        <v>0</v>
      </c>
      <c r="Q1155">
        <v>1</v>
      </c>
      <c r="R1155" s="6">
        <v>1</v>
      </c>
      <c r="S1155" s="6">
        <f t="shared" si="44"/>
        <v>3</v>
      </c>
      <c r="V1155" t="s">
        <v>985</v>
      </c>
      <c r="W1155">
        <v>0</v>
      </c>
      <c r="X1155" s="6">
        <f t="shared" ref="X1155:X1218" si="45">1+X1154</f>
        <v>1154</v>
      </c>
      <c r="Y1155">
        <v>1154</v>
      </c>
    </row>
    <row r="1156" spans="1:25" x14ac:dyDescent="0.35">
      <c r="A1156" t="s">
        <v>8</v>
      </c>
      <c r="B1156" s="6" t="s">
        <v>575</v>
      </c>
      <c r="C1156" t="s">
        <v>44</v>
      </c>
      <c r="D1156" s="6" t="s">
        <v>19</v>
      </c>
      <c r="E1156" t="s">
        <v>12</v>
      </c>
      <c r="F1156" t="s">
        <v>472</v>
      </c>
      <c r="G1156" s="6" t="s">
        <v>19</v>
      </c>
      <c r="H1156" t="s">
        <v>261</v>
      </c>
      <c r="I1156" t="s">
        <v>591</v>
      </c>
      <c r="K1156" t="s">
        <v>985</v>
      </c>
      <c r="L1156" t="s">
        <v>19</v>
      </c>
      <c r="M1156" t="s">
        <v>17</v>
      </c>
      <c r="N1156">
        <v>1</v>
      </c>
      <c r="O1156">
        <v>0</v>
      </c>
      <c r="P1156">
        <v>0</v>
      </c>
      <c r="Q1156">
        <v>1</v>
      </c>
      <c r="R1156" s="6">
        <v>1</v>
      </c>
      <c r="S1156" s="6">
        <f t="shared" si="44"/>
        <v>3</v>
      </c>
      <c r="V1156" t="s">
        <v>985</v>
      </c>
      <c r="W1156">
        <v>0</v>
      </c>
      <c r="X1156" s="6">
        <f t="shared" si="45"/>
        <v>1155</v>
      </c>
      <c r="Y1156">
        <v>1155</v>
      </c>
    </row>
    <row r="1157" spans="1:25" x14ac:dyDescent="0.35">
      <c r="A1157" t="s">
        <v>8</v>
      </c>
      <c r="B1157" s="6" t="s">
        <v>575</v>
      </c>
      <c r="C1157" t="s">
        <v>44</v>
      </c>
      <c r="D1157" s="6" t="s">
        <v>19</v>
      </c>
      <c r="E1157" t="s">
        <v>12</v>
      </c>
      <c r="F1157" t="s">
        <v>472</v>
      </c>
      <c r="G1157" s="6" t="s">
        <v>19</v>
      </c>
      <c r="H1157" t="s">
        <v>261</v>
      </c>
      <c r="I1157" t="s">
        <v>591</v>
      </c>
      <c r="K1157" t="s">
        <v>985</v>
      </c>
      <c r="L1157" t="s">
        <v>19</v>
      </c>
      <c r="M1157" t="s">
        <v>17</v>
      </c>
      <c r="N1157">
        <v>1</v>
      </c>
      <c r="O1157">
        <v>0</v>
      </c>
      <c r="P1157">
        <v>0</v>
      </c>
      <c r="Q1157">
        <v>1</v>
      </c>
      <c r="R1157" s="6">
        <v>1</v>
      </c>
      <c r="S1157" s="6">
        <f t="shared" si="44"/>
        <v>3</v>
      </c>
      <c r="V1157" t="s">
        <v>985</v>
      </c>
      <c r="W1157">
        <v>0</v>
      </c>
      <c r="X1157" s="6">
        <f t="shared" si="45"/>
        <v>1156</v>
      </c>
      <c r="Y1157">
        <v>1156</v>
      </c>
    </row>
    <row r="1158" spans="1:25" x14ac:dyDescent="0.35">
      <c r="A1158" t="s">
        <v>8</v>
      </c>
      <c r="B1158" s="6" t="s">
        <v>575</v>
      </c>
      <c r="C1158" t="s">
        <v>44</v>
      </c>
      <c r="D1158" s="6" t="s">
        <v>19</v>
      </c>
      <c r="E1158" t="s">
        <v>12</v>
      </c>
      <c r="F1158" t="s">
        <v>472</v>
      </c>
      <c r="G1158" s="6" t="s">
        <v>19</v>
      </c>
      <c r="H1158" t="s">
        <v>261</v>
      </c>
      <c r="I1158" t="s">
        <v>591</v>
      </c>
      <c r="K1158" t="s">
        <v>985</v>
      </c>
      <c r="L1158" t="s">
        <v>19</v>
      </c>
      <c r="M1158" t="s">
        <v>17</v>
      </c>
      <c r="N1158">
        <v>1</v>
      </c>
      <c r="O1158">
        <v>0</v>
      </c>
      <c r="P1158">
        <v>0</v>
      </c>
      <c r="Q1158">
        <v>1</v>
      </c>
      <c r="R1158" s="6">
        <v>1</v>
      </c>
      <c r="S1158" s="6">
        <f t="shared" si="44"/>
        <v>3</v>
      </c>
      <c r="V1158" t="s">
        <v>985</v>
      </c>
      <c r="W1158">
        <v>0</v>
      </c>
      <c r="X1158" s="6">
        <f t="shared" si="45"/>
        <v>1157</v>
      </c>
      <c r="Y1158">
        <v>1157</v>
      </c>
    </row>
    <row r="1159" spans="1:25" x14ac:dyDescent="0.35">
      <c r="A1159" t="s">
        <v>8</v>
      </c>
      <c r="B1159" s="6" t="s">
        <v>575</v>
      </c>
      <c r="C1159" t="s">
        <v>44</v>
      </c>
      <c r="D1159" s="6" t="s">
        <v>19</v>
      </c>
      <c r="E1159" t="s">
        <v>12</v>
      </c>
      <c r="F1159" t="s">
        <v>472</v>
      </c>
      <c r="G1159" s="6" t="s">
        <v>19</v>
      </c>
      <c r="H1159" t="s">
        <v>261</v>
      </c>
      <c r="I1159" t="s">
        <v>591</v>
      </c>
      <c r="K1159" t="s">
        <v>985</v>
      </c>
      <c r="L1159" t="s">
        <v>19</v>
      </c>
      <c r="M1159" t="s">
        <v>17</v>
      </c>
      <c r="N1159">
        <v>1</v>
      </c>
      <c r="O1159">
        <v>0</v>
      </c>
      <c r="P1159">
        <v>0</v>
      </c>
      <c r="Q1159">
        <v>1</v>
      </c>
      <c r="R1159" s="6">
        <v>1</v>
      </c>
      <c r="S1159" s="6">
        <f t="shared" si="44"/>
        <v>3</v>
      </c>
      <c r="V1159" t="s">
        <v>985</v>
      </c>
      <c r="W1159">
        <v>0</v>
      </c>
      <c r="X1159" s="6">
        <f t="shared" si="45"/>
        <v>1158</v>
      </c>
      <c r="Y1159">
        <v>1158</v>
      </c>
    </row>
    <row r="1160" spans="1:25" ht="29" x14ac:dyDescent="0.35">
      <c r="A1160" t="s">
        <v>8</v>
      </c>
      <c r="B1160" s="6" t="s">
        <v>575</v>
      </c>
      <c r="C1160" t="s">
        <v>44</v>
      </c>
      <c r="D1160" s="6" t="s">
        <v>19</v>
      </c>
      <c r="E1160" t="s">
        <v>12</v>
      </c>
      <c r="F1160" t="s">
        <v>472</v>
      </c>
      <c r="G1160" s="6" t="s">
        <v>19</v>
      </c>
      <c r="H1160" s="6" t="s">
        <v>98</v>
      </c>
      <c r="I1160" s="6" t="s">
        <v>98</v>
      </c>
      <c r="J1160" s="2" t="s">
        <v>98</v>
      </c>
      <c r="K1160" t="s">
        <v>95</v>
      </c>
      <c r="L1160" s="6" t="s">
        <v>19</v>
      </c>
      <c r="M1160" s="6" t="s">
        <v>42</v>
      </c>
      <c r="N1160" s="6">
        <v>0</v>
      </c>
      <c r="O1160">
        <v>1</v>
      </c>
      <c r="P1160" s="6">
        <v>0</v>
      </c>
      <c r="Q1160" s="6">
        <v>1</v>
      </c>
      <c r="R1160" s="6">
        <v>1</v>
      </c>
      <c r="S1160" s="6">
        <f t="shared" si="44"/>
        <v>3</v>
      </c>
      <c r="V1160" t="s">
        <v>95</v>
      </c>
      <c r="W1160">
        <v>0</v>
      </c>
      <c r="X1160" s="6">
        <f t="shared" si="45"/>
        <v>1159</v>
      </c>
      <c r="Y1160">
        <v>1159</v>
      </c>
    </row>
    <row r="1161" spans="1:25" ht="58" x14ac:dyDescent="0.35">
      <c r="A1161" t="s">
        <v>8</v>
      </c>
      <c r="B1161" s="6" t="s">
        <v>575</v>
      </c>
      <c r="C1161" t="s">
        <v>44</v>
      </c>
      <c r="D1161" s="6" t="s">
        <v>19</v>
      </c>
      <c r="E1161" t="s">
        <v>12</v>
      </c>
      <c r="F1161" t="s">
        <v>472</v>
      </c>
      <c r="G1161" s="6" t="s">
        <v>19</v>
      </c>
      <c r="H1161" s="6" t="s">
        <v>98</v>
      </c>
      <c r="I1161" s="6" t="s">
        <v>98</v>
      </c>
      <c r="J1161" s="2" t="s">
        <v>98</v>
      </c>
      <c r="K1161" t="s">
        <v>95</v>
      </c>
      <c r="L1161" s="6" t="s">
        <v>19</v>
      </c>
      <c r="M1161" s="6" t="s">
        <v>42</v>
      </c>
      <c r="N1161" s="6">
        <v>0</v>
      </c>
      <c r="O1161">
        <v>1</v>
      </c>
      <c r="P1161" s="6">
        <v>0</v>
      </c>
      <c r="Q1161" s="6">
        <v>1</v>
      </c>
      <c r="R1161" s="6">
        <v>1</v>
      </c>
      <c r="S1161" s="6">
        <f t="shared" si="44"/>
        <v>3</v>
      </c>
      <c r="V1161" t="s">
        <v>95</v>
      </c>
      <c r="W1161">
        <v>0</v>
      </c>
      <c r="X1161" s="6">
        <f t="shared" si="45"/>
        <v>1160</v>
      </c>
      <c r="Y1161">
        <v>1160</v>
      </c>
    </row>
    <row r="1162" spans="1:25" ht="58" x14ac:dyDescent="0.35">
      <c r="A1162" t="s">
        <v>8</v>
      </c>
      <c r="B1162" s="6" t="s">
        <v>575</v>
      </c>
      <c r="C1162" t="s">
        <v>44</v>
      </c>
      <c r="D1162" s="6" t="s">
        <v>19</v>
      </c>
      <c r="E1162" t="s">
        <v>12</v>
      </c>
      <c r="F1162" t="s">
        <v>472</v>
      </c>
      <c r="G1162" s="6" t="s">
        <v>19</v>
      </c>
      <c r="H1162" s="6" t="s">
        <v>98</v>
      </c>
      <c r="I1162" s="6" t="s">
        <v>98</v>
      </c>
      <c r="J1162" s="2" t="s">
        <v>98</v>
      </c>
      <c r="K1162" t="s">
        <v>95</v>
      </c>
      <c r="L1162" s="6" t="s">
        <v>19</v>
      </c>
      <c r="M1162" s="6" t="s">
        <v>42</v>
      </c>
      <c r="N1162" s="6">
        <v>0</v>
      </c>
      <c r="O1162">
        <v>1</v>
      </c>
      <c r="P1162" s="6">
        <v>0</v>
      </c>
      <c r="Q1162" s="6">
        <v>1</v>
      </c>
      <c r="R1162" s="6">
        <v>1</v>
      </c>
      <c r="S1162" s="6">
        <f t="shared" si="44"/>
        <v>3</v>
      </c>
      <c r="V1162" t="s">
        <v>95</v>
      </c>
      <c r="W1162">
        <v>0</v>
      </c>
      <c r="X1162" s="6">
        <f t="shared" si="45"/>
        <v>1161</v>
      </c>
      <c r="Y1162">
        <v>1161</v>
      </c>
    </row>
    <row r="1163" spans="1:25" ht="43.5" x14ac:dyDescent="0.35">
      <c r="A1163" t="s">
        <v>8</v>
      </c>
      <c r="B1163" s="6" t="s">
        <v>575</v>
      </c>
      <c r="C1163" t="s">
        <v>44</v>
      </c>
      <c r="D1163" s="6" t="s">
        <v>19</v>
      </c>
      <c r="E1163" t="s">
        <v>12</v>
      </c>
      <c r="F1163" t="s">
        <v>472</v>
      </c>
      <c r="G1163" s="6" t="s">
        <v>19</v>
      </c>
      <c r="H1163" s="6" t="s">
        <v>98</v>
      </c>
      <c r="I1163" s="6" t="s">
        <v>98</v>
      </c>
      <c r="J1163" s="2" t="s">
        <v>98</v>
      </c>
      <c r="K1163" t="s">
        <v>95</v>
      </c>
      <c r="L1163" s="6" t="s">
        <v>19</v>
      </c>
      <c r="M1163" s="6" t="s">
        <v>42</v>
      </c>
      <c r="N1163" s="6">
        <v>0</v>
      </c>
      <c r="O1163">
        <v>1</v>
      </c>
      <c r="P1163" s="6">
        <v>0</v>
      </c>
      <c r="Q1163" s="6">
        <v>1</v>
      </c>
      <c r="R1163" s="6">
        <v>1</v>
      </c>
      <c r="S1163" s="6">
        <f t="shared" si="44"/>
        <v>3</v>
      </c>
      <c r="V1163" t="s">
        <v>95</v>
      </c>
      <c r="W1163">
        <v>0</v>
      </c>
      <c r="X1163" s="6">
        <f t="shared" si="45"/>
        <v>1162</v>
      </c>
      <c r="Y1163">
        <v>1162</v>
      </c>
    </row>
    <row r="1164" spans="1:25" ht="58" x14ac:dyDescent="0.35">
      <c r="A1164" t="s">
        <v>8</v>
      </c>
      <c r="B1164" s="6" t="s">
        <v>575</v>
      </c>
      <c r="C1164" t="s">
        <v>44</v>
      </c>
      <c r="D1164" s="6" t="s">
        <v>19</v>
      </c>
      <c r="E1164" t="s">
        <v>12</v>
      </c>
      <c r="F1164" t="s">
        <v>472</v>
      </c>
      <c r="G1164" s="6" t="s">
        <v>19</v>
      </c>
      <c r="H1164" s="6" t="s">
        <v>98</v>
      </c>
      <c r="I1164" s="6" t="s">
        <v>98</v>
      </c>
      <c r="J1164" s="2" t="s">
        <v>98</v>
      </c>
      <c r="K1164" t="s">
        <v>95</v>
      </c>
      <c r="L1164" s="6" t="s">
        <v>19</v>
      </c>
      <c r="M1164" s="6" t="s">
        <v>42</v>
      </c>
      <c r="N1164" s="6">
        <v>0</v>
      </c>
      <c r="O1164">
        <v>1</v>
      </c>
      <c r="P1164" s="6">
        <v>0</v>
      </c>
      <c r="Q1164" s="6">
        <v>1</v>
      </c>
      <c r="R1164" s="6">
        <v>1</v>
      </c>
      <c r="S1164" s="6">
        <f t="shared" si="44"/>
        <v>3</v>
      </c>
      <c r="V1164" t="s">
        <v>95</v>
      </c>
      <c r="W1164">
        <v>0</v>
      </c>
      <c r="X1164" s="6">
        <f t="shared" si="45"/>
        <v>1163</v>
      </c>
      <c r="Y1164">
        <v>1163</v>
      </c>
    </row>
    <row r="1165" spans="1:25" x14ac:dyDescent="0.35">
      <c r="A1165" t="s">
        <v>8</v>
      </c>
      <c r="B1165" s="6" t="s">
        <v>575</v>
      </c>
      <c r="C1165" t="s">
        <v>44</v>
      </c>
      <c r="D1165" s="6" t="s">
        <v>19</v>
      </c>
      <c r="E1165" t="s">
        <v>12</v>
      </c>
      <c r="F1165" t="s">
        <v>472</v>
      </c>
      <c r="G1165" s="6" t="s">
        <v>19</v>
      </c>
      <c r="H1165" s="6" t="s">
        <v>98</v>
      </c>
      <c r="I1165" s="6" t="s">
        <v>98</v>
      </c>
      <c r="J1165" s="2" t="s">
        <v>98</v>
      </c>
      <c r="K1165" t="s">
        <v>95</v>
      </c>
      <c r="L1165" s="6" t="s">
        <v>19</v>
      </c>
      <c r="M1165" s="6" t="s">
        <v>42</v>
      </c>
      <c r="N1165" s="6">
        <v>0</v>
      </c>
      <c r="O1165">
        <v>1</v>
      </c>
      <c r="P1165" s="6">
        <v>0</v>
      </c>
      <c r="Q1165" s="6">
        <v>1</v>
      </c>
      <c r="R1165" s="6">
        <v>1</v>
      </c>
      <c r="S1165" s="6">
        <f t="shared" si="44"/>
        <v>3</v>
      </c>
      <c r="V1165" t="s">
        <v>95</v>
      </c>
      <c r="W1165">
        <v>0</v>
      </c>
      <c r="X1165" s="6">
        <f t="shared" si="45"/>
        <v>1164</v>
      </c>
      <c r="Y1165">
        <v>1164</v>
      </c>
    </row>
    <row r="1166" spans="1:25" x14ac:dyDescent="0.35">
      <c r="A1166" t="s">
        <v>8</v>
      </c>
      <c r="B1166" s="6" t="s">
        <v>575</v>
      </c>
      <c r="C1166" t="s">
        <v>44</v>
      </c>
      <c r="D1166" s="6" t="s">
        <v>19</v>
      </c>
      <c r="E1166" t="s">
        <v>12</v>
      </c>
      <c r="F1166" t="s">
        <v>472</v>
      </c>
      <c r="G1166" s="6" t="s">
        <v>19</v>
      </c>
      <c r="H1166" t="s">
        <v>98</v>
      </c>
      <c r="I1166" t="s">
        <v>98</v>
      </c>
      <c r="J1166" s="2" t="s">
        <v>98</v>
      </c>
      <c r="K1166" t="s">
        <v>95</v>
      </c>
      <c r="L1166" t="s">
        <v>19</v>
      </c>
      <c r="M1166" t="s">
        <v>42</v>
      </c>
      <c r="N1166" s="6">
        <v>0</v>
      </c>
      <c r="O1166">
        <v>1</v>
      </c>
      <c r="P1166" s="6">
        <v>0</v>
      </c>
      <c r="Q1166" s="6">
        <v>1</v>
      </c>
      <c r="R1166" s="6">
        <v>1</v>
      </c>
      <c r="S1166" s="6">
        <f t="shared" si="44"/>
        <v>3</v>
      </c>
      <c r="V1166" t="s">
        <v>95</v>
      </c>
      <c r="W1166">
        <v>0</v>
      </c>
      <c r="X1166" s="6">
        <f t="shared" si="45"/>
        <v>1165</v>
      </c>
      <c r="Y1166">
        <v>1165</v>
      </c>
    </row>
    <row r="1167" spans="1:25" x14ac:dyDescent="0.35">
      <c r="A1167" t="s">
        <v>8</v>
      </c>
      <c r="B1167" s="6" t="s">
        <v>575</v>
      </c>
      <c r="C1167" t="s">
        <v>44</v>
      </c>
      <c r="D1167" s="6" t="s">
        <v>19</v>
      </c>
      <c r="E1167" t="s">
        <v>12</v>
      </c>
      <c r="F1167" t="s">
        <v>472</v>
      </c>
      <c r="G1167" s="6" t="s">
        <v>19</v>
      </c>
      <c r="H1167" t="s">
        <v>73</v>
      </c>
      <c r="I1167" t="s">
        <v>71</v>
      </c>
      <c r="J1167" t="s">
        <v>71</v>
      </c>
      <c r="K1167" t="s">
        <v>71</v>
      </c>
      <c r="L1167" t="s">
        <v>19</v>
      </c>
      <c r="M1167" t="s">
        <v>42</v>
      </c>
      <c r="N1167">
        <v>0</v>
      </c>
      <c r="O1167" s="6">
        <v>0</v>
      </c>
      <c r="P1167">
        <v>1</v>
      </c>
      <c r="Q1167">
        <v>0</v>
      </c>
      <c r="R1167" s="6">
        <v>1</v>
      </c>
      <c r="S1167" s="6">
        <f t="shared" si="44"/>
        <v>2</v>
      </c>
      <c r="V1167" t="s">
        <v>71</v>
      </c>
      <c r="W1167">
        <v>0</v>
      </c>
      <c r="X1167" s="6">
        <f t="shared" si="45"/>
        <v>1166</v>
      </c>
      <c r="Y1167">
        <v>1166</v>
      </c>
    </row>
    <row r="1168" spans="1:25" x14ac:dyDescent="0.35">
      <c r="A1168" t="s">
        <v>8</v>
      </c>
      <c r="B1168" s="6" t="s">
        <v>575</v>
      </c>
      <c r="C1168" t="s">
        <v>44</v>
      </c>
      <c r="D1168" s="6" t="s">
        <v>19</v>
      </c>
      <c r="E1168" t="s">
        <v>12</v>
      </c>
      <c r="F1168" t="s">
        <v>472</v>
      </c>
      <c r="G1168" s="6" t="s">
        <v>19</v>
      </c>
      <c r="H1168" t="s">
        <v>73</v>
      </c>
      <c r="I1168" t="s">
        <v>71</v>
      </c>
      <c r="J1168" t="s">
        <v>71</v>
      </c>
      <c r="K1168" t="s">
        <v>71</v>
      </c>
      <c r="L1168" t="s">
        <v>19</v>
      </c>
      <c r="M1168" t="s">
        <v>42</v>
      </c>
      <c r="N1168">
        <v>0</v>
      </c>
      <c r="O1168" s="6">
        <v>0</v>
      </c>
      <c r="P1168">
        <v>1</v>
      </c>
      <c r="Q1168">
        <v>0</v>
      </c>
      <c r="R1168" s="6">
        <v>1</v>
      </c>
      <c r="S1168" s="6">
        <f t="shared" si="44"/>
        <v>2</v>
      </c>
      <c r="V1168" t="s">
        <v>71</v>
      </c>
      <c r="W1168">
        <v>0</v>
      </c>
      <c r="X1168" s="6">
        <f t="shared" si="45"/>
        <v>1167</v>
      </c>
      <c r="Y1168">
        <v>1167</v>
      </c>
    </row>
    <row r="1169" spans="1:25" x14ac:dyDescent="0.35">
      <c r="A1169" t="s">
        <v>8</v>
      </c>
      <c r="B1169" s="6" t="s">
        <v>575</v>
      </c>
      <c r="C1169" t="s">
        <v>44</v>
      </c>
      <c r="D1169" s="6" t="s">
        <v>19</v>
      </c>
      <c r="E1169" t="s">
        <v>12</v>
      </c>
      <c r="F1169" t="s">
        <v>472</v>
      </c>
      <c r="G1169" s="6" t="s">
        <v>19</v>
      </c>
      <c r="H1169" t="s">
        <v>73</v>
      </c>
      <c r="I1169" t="s">
        <v>71</v>
      </c>
      <c r="J1169" t="s">
        <v>71</v>
      </c>
      <c r="K1169" t="s">
        <v>71</v>
      </c>
      <c r="L1169" t="s">
        <v>19</v>
      </c>
      <c r="M1169" t="s">
        <v>42</v>
      </c>
      <c r="N1169">
        <v>0</v>
      </c>
      <c r="O1169" s="6">
        <v>0</v>
      </c>
      <c r="P1169">
        <v>1</v>
      </c>
      <c r="Q1169">
        <v>0</v>
      </c>
      <c r="R1169" s="6">
        <v>1</v>
      </c>
      <c r="S1169" s="6">
        <f t="shared" si="44"/>
        <v>2</v>
      </c>
      <c r="V1169" t="s">
        <v>71</v>
      </c>
      <c r="W1169">
        <v>0</v>
      </c>
      <c r="X1169" s="6">
        <f t="shared" si="45"/>
        <v>1168</v>
      </c>
      <c r="Y1169">
        <v>1168</v>
      </c>
    </row>
    <row r="1170" spans="1:25" x14ac:dyDescent="0.35">
      <c r="A1170" t="s">
        <v>8</v>
      </c>
      <c r="B1170" s="6" t="s">
        <v>575</v>
      </c>
      <c r="C1170" t="s">
        <v>44</v>
      </c>
      <c r="D1170" s="6" t="s">
        <v>19</v>
      </c>
      <c r="E1170" t="s">
        <v>12</v>
      </c>
      <c r="F1170" t="s">
        <v>472</v>
      </c>
      <c r="G1170" s="6" t="s">
        <v>19</v>
      </c>
      <c r="H1170" t="s">
        <v>73</v>
      </c>
      <c r="I1170" t="s">
        <v>71</v>
      </c>
      <c r="J1170" t="s">
        <v>71</v>
      </c>
      <c r="K1170" t="s">
        <v>71</v>
      </c>
      <c r="L1170" t="s">
        <v>19</v>
      </c>
      <c r="M1170" t="s">
        <v>42</v>
      </c>
      <c r="N1170">
        <v>0</v>
      </c>
      <c r="O1170" s="6">
        <v>0</v>
      </c>
      <c r="P1170">
        <v>1</v>
      </c>
      <c r="Q1170">
        <v>0</v>
      </c>
      <c r="R1170" s="6">
        <v>1</v>
      </c>
      <c r="S1170" s="6">
        <f t="shared" si="44"/>
        <v>2</v>
      </c>
      <c r="V1170" t="s">
        <v>71</v>
      </c>
      <c r="W1170">
        <v>0</v>
      </c>
      <c r="X1170" s="6">
        <f t="shared" si="45"/>
        <v>1169</v>
      </c>
      <c r="Y1170">
        <v>1169</v>
      </c>
    </row>
    <row r="1171" spans="1:25" x14ac:dyDescent="0.35">
      <c r="A1171" t="s">
        <v>8</v>
      </c>
      <c r="B1171" s="6" t="s">
        <v>575</v>
      </c>
      <c r="C1171" t="s">
        <v>44</v>
      </c>
      <c r="D1171" s="6" t="s">
        <v>19</v>
      </c>
      <c r="E1171" t="s">
        <v>12</v>
      </c>
      <c r="F1171" t="s">
        <v>472</v>
      </c>
      <c r="G1171" s="6" t="s">
        <v>19</v>
      </c>
      <c r="H1171" t="s">
        <v>73</v>
      </c>
      <c r="I1171" t="s">
        <v>71</v>
      </c>
      <c r="J1171" t="s">
        <v>71</v>
      </c>
      <c r="K1171" t="s">
        <v>71</v>
      </c>
      <c r="L1171" t="s">
        <v>19</v>
      </c>
      <c r="M1171" t="s">
        <v>42</v>
      </c>
      <c r="N1171">
        <v>0</v>
      </c>
      <c r="O1171" s="6">
        <v>0</v>
      </c>
      <c r="P1171">
        <v>1</v>
      </c>
      <c r="Q1171">
        <v>0</v>
      </c>
      <c r="R1171" s="6">
        <v>1</v>
      </c>
      <c r="S1171" s="6">
        <f t="shared" si="44"/>
        <v>2</v>
      </c>
      <c r="V1171" t="s">
        <v>71</v>
      </c>
      <c r="W1171">
        <v>0</v>
      </c>
      <c r="X1171" s="6">
        <f t="shared" si="45"/>
        <v>1170</v>
      </c>
      <c r="Y1171">
        <v>1170</v>
      </c>
    </row>
    <row r="1172" spans="1:25" x14ac:dyDescent="0.35">
      <c r="A1172" t="s">
        <v>8</v>
      </c>
      <c r="B1172" s="6" t="s">
        <v>575</v>
      </c>
      <c r="C1172" t="s">
        <v>44</v>
      </c>
      <c r="D1172" s="6" t="s">
        <v>19</v>
      </c>
      <c r="E1172" t="s">
        <v>12</v>
      </c>
      <c r="F1172" t="s">
        <v>472</v>
      </c>
      <c r="G1172" s="6" t="s">
        <v>19</v>
      </c>
      <c r="H1172" t="s">
        <v>73</v>
      </c>
      <c r="I1172" t="s">
        <v>71</v>
      </c>
      <c r="J1172" t="s">
        <v>71</v>
      </c>
      <c r="K1172" t="s">
        <v>71</v>
      </c>
      <c r="L1172" t="s">
        <v>19</v>
      </c>
      <c r="M1172" t="s">
        <v>42</v>
      </c>
      <c r="N1172">
        <v>0</v>
      </c>
      <c r="O1172" s="6">
        <v>0</v>
      </c>
      <c r="P1172">
        <v>1</v>
      </c>
      <c r="Q1172">
        <v>0</v>
      </c>
      <c r="R1172" s="6">
        <v>1</v>
      </c>
      <c r="S1172" s="6">
        <f t="shared" si="44"/>
        <v>2</v>
      </c>
      <c r="V1172" t="s">
        <v>71</v>
      </c>
      <c r="W1172">
        <v>0</v>
      </c>
      <c r="X1172" s="6">
        <f t="shared" si="45"/>
        <v>1171</v>
      </c>
      <c r="Y1172">
        <v>1171</v>
      </c>
    </row>
    <row r="1173" spans="1:25" x14ac:dyDescent="0.35">
      <c r="A1173" t="s">
        <v>8</v>
      </c>
      <c r="B1173" s="6" t="s">
        <v>575</v>
      </c>
      <c r="C1173" t="s">
        <v>44</v>
      </c>
      <c r="D1173" s="6" t="s">
        <v>19</v>
      </c>
      <c r="E1173" t="s">
        <v>12</v>
      </c>
      <c r="F1173" t="s">
        <v>472</v>
      </c>
      <c r="G1173" s="6" t="s">
        <v>19</v>
      </c>
      <c r="H1173" t="s">
        <v>1159</v>
      </c>
      <c r="I1173" s="6" t="s">
        <v>416</v>
      </c>
      <c r="J1173" t="s">
        <v>416</v>
      </c>
      <c r="K1173" t="s">
        <v>416</v>
      </c>
      <c r="L1173" t="s">
        <v>19</v>
      </c>
      <c r="M1173" t="s">
        <v>42</v>
      </c>
      <c r="N1173">
        <v>0</v>
      </c>
      <c r="O1173">
        <v>0</v>
      </c>
      <c r="P1173">
        <v>1</v>
      </c>
      <c r="Q1173" s="6">
        <v>1</v>
      </c>
      <c r="R1173" s="6">
        <v>1</v>
      </c>
      <c r="S1173" s="6">
        <f t="shared" si="44"/>
        <v>3</v>
      </c>
      <c r="V1173" t="s">
        <v>967</v>
      </c>
      <c r="W1173">
        <v>0</v>
      </c>
      <c r="X1173" s="6">
        <f t="shared" si="45"/>
        <v>1172</v>
      </c>
      <c r="Y1173">
        <v>1172</v>
      </c>
    </row>
    <row r="1174" spans="1:25" x14ac:dyDescent="0.35">
      <c r="A1174" t="s">
        <v>8</v>
      </c>
      <c r="B1174" s="6" t="s">
        <v>575</v>
      </c>
      <c r="C1174" t="s">
        <v>44</v>
      </c>
      <c r="D1174" s="6" t="s">
        <v>19</v>
      </c>
      <c r="E1174" t="s">
        <v>12</v>
      </c>
      <c r="F1174" t="s">
        <v>472</v>
      </c>
      <c r="G1174" s="6" t="s">
        <v>19</v>
      </c>
      <c r="H1174" t="s">
        <v>1159</v>
      </c>
      <c r="I1174" s="6" t="s">
        <v>416</v>
      </c>
      <c r="J1174" t="s">
        <v>416</v>
      </c>
      <c r="K1174" t="s">
        <v>416</v>
      </c>
      <c r="L1174" t="s">
        <v>19</v>
      </c>
      <c r="M1174" t="s">
        <v>42</v>
      </c>
      <c r="N1174">
        <v>0</v>
      </c>
      <c r="O1174">
        <v>0</v>
      </c>
      <c r="P1174">
        <v>1</v>
      </c>
      <c r="Q1174" s="6">
        <v>1</v>
      </c>
      <c r="R1174" s="6">
        <v>1</v>
      </c>
      <c r="S1174" s="6">
        <f t="shared" si="44"/>
        <v>3</v>
      </c>
      <c r="V1174" t="s">
        <v>967</v>
      </c>
      <c r="W1174">
        <v>0</v>
      </c>
      <c r="X1174" s="6">
        <f t="shared" si="45"/>
        <v>1173</v>
      </c>
      <c r="Y1174">
        <v>1173</v>
      </c>
    </row>
    <row r="1175" spans="1:25" x14ac:dyDescent="0.35">
      <c r="A1175" t="s">
        <v>8</v>
      </c>
      <c r="B1175" s="6" t="s">
        <v>575</v>
      </c>
      <c r="C1175" t="s">
        <v>44</v>
      </c>
      <c r="D1175" s="6" t="s">
        <v>19</v>
      </c>
      <c r="E1175" t="s">
        <v>12</v>
      </c>
      <c r="F1175" t="s">
        <v>472</v>
      </c>
      <c r="G1175" s="6" t="s">
        <v>19</v>
      </c>
      <c r="H1175" t="s">
        <v>1159</v>
      </c>
      <c r="I1175" s="6" t="s">
        <v>416</v>
      </c>
      <c r="J1175" t="s">
        <v>416</v>
      </c>
      <c r="K1175" t="s">
        <v>416</v>
      </c>
      <c r="L1175" t="s">
        <v>19</v>
      </c>
      <c r="M1175" t="s">
        <v>42</v>
      </c>
      <c r="N1175">
        <v>0</v>
      </c>
      <c r="O1175">
        <v>0</v>
      </c>
      <c r="P1175">
        <v>1</v>
      </c>
      <c r="Q1175" s="6">
        <v>1</v>
      </c>
      <c r="R1175" s="6">
        <v>1</v>
      </c>
      <c r="S1175" s="6">
        <f t="shared" si="44"/>
        <v>3</v>
      </c>
      <c r="V1175" t="s">
        <v>967</v>
      </c>
      <c r="W1175">
        <v>0</v>
      </c>
      <c r="X1175" s="6">
        <f t="shared" si="45"/>
        <v>1174</v>
      </c>
      <c r="Y1175">
        <v>1174</v>
      </c>
    </row>
    <row r="1176" spans="1:25" x14ac:dyDescent="0.35">
      <c r="A1176" t="s">
        <v>8</v>
      </c>
      <c r="B1176" s="6" t="s">
        <v>575</v>
      </c>
      <c r="C1176" t="s">
        <v>44</v>
      </c>
      <c r="D1176" s="6" t="s">
        <v>19</v>
      </c>
      <c r="E1176" t="s">
        <v>12</v>
      </c>
      <c r="F1176" t="s">
        <v>472</v>
      </c>
      <c r="G1176" s="6" t="s">
        <v>19</v>
      </c>
      <c r="H1176" t="s">
        <v>1159</v>
      </c>
      <c r="I1176" s="6" t="s">
        <v>416</v>
      </c>
      <c r="J1176" t="s">
        <v>416</v>
      </c>
      <c r="K1176" t="s">
        <v>416</v>
      </c>
      <c r="L1176" t="s">
        <v>19</v>
      </c>
      <c r="M1176" t="s">
        <v>42</v>
      </c>
      <c r="N1176">
        <v>0</v>
      </c>
      <c r="O1176">
        <v>0</v>
      </c>
      <c r="P1176">
        <v>1</v>
      </c>
      <c r="Q1176" s="6">
        <v>1</v>
      </c>
      <c r="R1176" s="6">
        <v>1</v>
      </c>
      <c r="S1176" s="6">
        <f t="shared" si="44"/>
        <v>3</v>
      </c>
      <c r="V1176" t="s">
        <v>967</v>
      </c>
      <c r="W1176">
        <v>0</v>
      </c>
      <c r="X1176" s="6">
        <f t="shared" si="45"/>
        <v>1175</v>
      </c>
      <c r="Y1176">
        <v>1175</v>
      </c>
    </row>
    <row r="1177" spans="1:25" x14ac:dyDescent="0.35">
      <c r="A1177" t="s">
        <v>8</v>
      </c>
      <c r="B1177" s="6" t="s">
        <v>575</v>
      </c>
      <c r="C1177" t="s">
        <v>44</v>
      </c>
      <c r="D1177" s="6" t="s">
        <v>19</v>
      </c>
      <c r="E1177" t="s">
        <v>12</v>
      </c>
      <c r="F1177" t="s">
        <v>472</v>
      </c>
      <c r="G1177" s="6" t="s">
        <v>19</v>
      </c>
      <c r="H1177" t="s">
        <v>1159</v>
      </c>
      <c r="I1177" s="6" t="s">
        <v>416</v>
      </c>
      <c r="J1177" t="s">
        <v>416</v>
      </c>
      <c r="K1177" t="s">
        <v>416</v>
      </c>
      <c r="L1177" t="s">
        <v>19</v>
      </c>
      <c r="M1177" t="s">
        <v>42</v>
      </c>
      <c r="N1177">
        <v>0</v>
      </c>
      <c r="O1177">
        <v>0</v>
      </c>
      <c r="P1177">
        <v>1</v>
      </c>
      <c r="Q1177" s="6">
        <v>1</v>
      </c>
      <c r="R1177" s="6">
        <v>1</v>
      </c>
      <c r="S1177" s="6">
        <f t="shared" si="44"/>
        <v>3</v>
      </c>
      <c r="V1177" t="s">
        <v>967</v>
      </c>
      <c r="W1177">
        <v>0</v>
      </c>
      <c r="X1177" s="6">
        <f t="shared" si="45"/>
        <v>1176</v>
      </c>
      <c r="Y1177">
        <v>1176</v>
      </c>
    </row>
    <row r="1178" spans="1:25" x14ac:dyDescent="0.35">
      <c r="A1178" t="s">
        <v>8</v>
      </c>
      <c r="B1178" s="6" t="s">
        <v>575</v>
      </c>
      <c r="C1178" t="s">
        <v>44</v>
      </c>
      <c r="D1178" s="6" t="s">
        <v>19</v>
      </c>
      <c r="E1178" t="s">
        <v>12</v>
      </c>
      <c r="F1178" t="s">
        <v>472</v>
      </c>
      <c r="G1178" s="6" t="s">
        <v>19</v>
      </c>
      <c r="H1178" t="s">
        <v>1159</v>
      </c>
      <c r="I1178" s="6" t="s">
        <v>416</v>
      </c>
      <c r="J1178" t="s">
        <v>416</v>
      </c>
      <c r="K1178" t="s">
        <v>416</v>
      </c>
      <c r="L1178" t="s">
        <v>19</v>
      </c>
      <c r="M1178" t="s">
        <v>42</v>
      </c>
      <c r="N1178">
        <v>0</v>
      </c>
      <c r="O1178">
        <v>0</v>
      </c>
      <c r="P1178">
        <v>1</v>
      </c>
      <c r="Q1178" s="6">
        <v>1</v>
      </c>
      <c r="R1178" s="6">
        <v>1</v>
      </c>
      <c r="S1178" s="6">
        <f t="shared" si="44"/>
        <v>3</v>
      </c>
      <c r="V1178" t="s">
        <v>967</v>
      </c>
      <c r="W1178">
        <v>0</v>
      </c>
      <c r="X1178" s="6">
        <f t="shared" si="45"/>
        <v>1177</v>
      </c>
      <c r="Y1178">
        <v>1177</v>
      </c>
    </row>
    <row r="1179" spans="1:25" x14ac:dyDescent="0.35">
      <c r="A1179" t="s">
        <v>8</v>
      </c>
      <c r="B1179" s="6" t="s">
        <v>575</v>
      </c>
      <c r="C1179" t="s">
        <v>44</v>
      </c>
      <c r="D1179" s="6" t="s">
        <v>19</v>
      </c>
      <c r="E1179" t="s">
        <v>12</v>
      </c>
      <c r="F1179" t="s">
        <v>472</v>
      </c>
      <c r="G1179" s="6" t="s">
        <v>19</v>
      </c>
      <c r="H1179" t="s">
        <v>740</v>
      </c>
      <c r="I1179" t="s">
        <v>95</v>
      </c>
      <c r="J1179" s="2" t="s">
        <v>98</v>
      </c>
      <c r="K1179" t="s">
        <v>95</v>
      </c>
      <c r="L1179" t="s">
        <v>19</v>
      </c>
      <c r="M1179" t="s">
        <v>42</v>
      </c>
      <c r="N1179" s="6">
        <v>0</v>
      </c>
      <c r="O1179">
        <v>1</v>
      </c>
      <c r="P1179" s="6">
        <v>0</v>
      </c>
      <c r="Q1179" s="6">
        <v>1</v>
      </c>
      <c r="R1179" s="6">
        <v>1</v>
      </c>
      <c r="S1179" s="6">
        <f t="shared" si="44"/>
        <v>3</v>
      </c>
      <c r="V1179" t="s">
        <v>95</v>
      </c>
      <c r="W1179">
        <v>0</v>
      </c>
      <c r="X1179" s="6">
        <f t="shared" si="45"/>
        <v>1178</v>
      </c>
      <c r="Y1179">
        <v>1178</v>
      </c>
    </row>
    <row r="1180" spans="1:25" x14ac:dyDescent="0.35">
      <c r="A1180" t="s">
        <v>8</v>
      </c>
      <c r="B1180" s="6" t="s">
        <v>575</v>
      </c>
      <c r="C1180" t="s">
        <v>44</v>
      </c>
      <c r="D1180" s="6" t="s">
        <v>19</v>
      </c>
      <c r="E1180" t="s">
        <v>12</v>
      </c>
      <c r="F1180" t="s">
        <v>472</v>
      </c>
      <c r="G1180" s="6" t="s">
        <v>19</v>
      </c>
      <c r="H1180" t="s">
        <v>740</v>
      </c>
      <c r="I1180" t="s">
        <v>95</v>
      </c>
      <c r="J1180" s="2" t="s">
        <v>98</v>
      </c>
      <c r="K1180" t="s">
        <v>95</v>
      </c>
      <c r="L1180" t="s">
        <v>19</v>
      </c>
      <c r="M1180" t="s">
        <v>42</v>
      </c>
      <c r="N1180" s="6">
        <v>0</v>
      </c>
      <c r="O1180">
        <v>1</v>
      </c>
      <c r="P1180" s="6">
        <v>0</v>
      </c>
      <c r="Q1180" s="6">
        <v>1</v>
      </c>
      <c r="R1180" s="6">
        <v>1</v>
      </c>
      <c r="S1180" s="6">
        <f t="shared" si="44"/>
        <v>3</v>
      </c>
      <c r="V1180" t="s">
        <v>95</v>
      </c>
      <c r="W1180">
        <v>0</v>
      </c>
      <c r="X1180" s="6">
        <f t="shared" si="45"/>
        <v>1179</v>
      </c>
      <c r="Y1180">
        <v>1179</v>
      </c>
    </row>
    <row r="1181" spans="1:25" x14ac:dyDescent="0.35">
      <c r="A1181" t="s">
        <v>8</v>
      </c>
      <c r="B1181" s="6" t="s">
        <v>575</v>
      </c>
      <c r="C1181" t="s">
        <v>44</v>
      </c>
      <c r="D1181" s="6" t="s">
        <v>19</v>
      </c>
      <c r="E1181" t="s">
        <v>12</v>
      </c>
      <c r="F1181" t="s">
        <v>472</v>
      </c>
      <c r="G1181" s="6" t="s">
        <v>19</v>
      </c>
      <c r="H1181" t="s">
        <v>740</v>
      </c>
      <c r="I1181" t="s">
        <v>95</v>
      </c>
      <c r="J1181" s="2" t="s">
        <v>98</v>
      </c>
      <c r="K1181" t="s">
        <v>95</v>
      </c>
      <c r="L1181" t="s">
        <v>19</v>
      </c>
      <c r="M1181" t="s">
        <v>42</v>
      </c>
      <c r="N1181" s="6">
        <v>0</v>
      </c>
      <c r="O1181">
        <v>1</v>
      </c>
      <c r="P1181" s="6">
        <v>0</v>
      </c>
      <c r="Q1181" s="6">
        <v>1</v>
      </c>
      <c r="R1181" s="6">
        <v>1</v>
      </c>
      <c r="S1181" s="6">
        <f t="shared" si="44"/>
        <v>3</v>
      </c>
      <c r="V1181" t="s">
        <v>95</v>
      </c>
      <c r="W1181">
        <v>0</v>
      </c>
      <c r="X1181" s="6">
        <f t="shared" si="45"/>
        <v>1180</v>
      </c>
      <c r="Y1181">
        <v>1180</v>
      </c>
    </row>
    <row r="1182" spans="1:25" x14ac:dyDescent="0.35">
      <c r="A1182" t="s">
        <v>8</v>
      </c>
      <c r="B1182" s="6" t="s">
        <v>575</v>
      </c>
      <c r="C1182" t="s">
        <v>44</v>
      </c>
      <c r="D1182" s="6" t="s">
        <v>19</v>
      </c>
      <c r="E1182" t="s">
        <v>12</v>
      </c>
      <c r="F1182" t="s">
        <v>472</v>
      </c>
      <c r="G1182" s="6" t="s">
        <v>19</v>
      </c>
      <c r="H1182" t="s">
        <v>740</v>
      </c>
      <c r="I1182" t="s">
        <v>95</v>
      </c>
      <c r="J1182" s="2" t="s">
        <v>98</v>
      </c>
      <c r="K1182" t="s">
        <v>95</v>
      </c>
      <c r="L1182" t="s">
        <v>19</v>
      </c>
      <c r="M1182" t="s">
        <v>42</v>
      </c>
      <c r="N1182" s="6">
        <v>0</v>
      </c>
      <c r="O1182">
        <v>1</v>
      </c>
      <c r="P1182" s="6">
        <v>0</v>
      </c>
      <c r="Q1182" s="6">
        <v>1</v>
      </c>
      <c r="R1182" s="6">
        <v>1</v>
      </c>
      <c r="S1182" s="6">
        <f t="shared" si="44"/>
        <v>3</v>
      </c>
      <c r="V1182" t="s">
        <v>95</v>
      </c>
      <c r="W1182">
        <v>0</v>
      </c>
      <c r="X1182" s="6">
        <f t="shared" si="45"/>
        <v>1181</v>
      </c>
      <c r="Y1182">
        <v>1181</v>
      </c>
    </row>
    <row r="1183" spans="1:25" s="6" customFormat="1" x14ac:dyDescent="0.35">
      <c r="A1183" s="6" t="s">
        <v>8</v>
      </c>
      <c r="B1183" s="6" t="s">
        <v>575</v>
      </c>
      <c r="C1183" s="6" t="s">
        <v>44</v>
      </c>
      <c r="D1183" s="6" t="s">
        <v>19</v>
      </c>
      <c r="E1183" s="6" t="s">
        <v>12</v>
      </c>
      <c r="F1183" s="6" t="s">
        <v>472</v>
      </c>
      <c r="G1183" s="6" t="s">
        <v>19</v>
      </c>
      <c r="H1183" s="6" t="s">
        <v>1160</v>
      </c>
      <c r="I1183" s="6" t="s">
        <v>591</v>
      </c>
      <c r="K1183" s="6" t="s">
        <v>1161</v>
      </c>
      <c r="L1183" s="6" t="s">
        <v>19</v>
      </c>
      <c r="M1183" s="6" t="s">
        <v>17</v>
      </c>
      <c r="N1183" s="6">
        <v>1</v>
      </c>
      <c r="O1183" s="6">
        <v>0</v>
      </c>
      <c r="P1183" s="6">
        <v>0</v>
      </c>
      <c r="Q1183" s="6">
        <v>1</v>
      </c>
      <c r="R1183" s="6">
        <v>1</v>
      </c>
      <c r="S1183" s="6">
        <f t="shared" si="44"/>
        <v>3</v>
      </c>
      <c r="V1183" s="6" t="s">
        <v>1004</v>
      </c>
      <c r="W1183" s="6">
        <v>0</v>
      </c>
      <c r="X1183" s="6">
        <f t="shared" si="45"/>
        <v>1182</v>
      </c>
      <c r="Y1183" s="6">
        <v>1182</v>
      </c>
    </row>
    <row r="1184" spans="1:25" s="6" customFormat="1" x14ac:dyDescent="0.35">
      <c r="A1184" s="6" t="s">
        <v>8</v>
      </c>
      <c r="B1184" s="6" t="s">
        <v>575</v>
      </c>
      <c r="C1184" s="6" t="s">
        <v>44</v>
      </c>
      <c r="D1184" s="6" t="s">
        <v>19</v>
      </c>
      <c r="E1184" s="6" t="s">
        <v>12</v>
      </c>
      <c r="F1184" s="6" t="s">
        <v>472</v>
      </c>
      <c r="G1184" s="6" t="s">
        <v>19</v>
      </c>
      <c r="H1184" s="6" t="s">
        <v>1160</v>
      </c>
      <c r="I1184" s="6" t="s">
        <v>591</v>
      </c>
      <c r="K1184" s="6" t="s">
        <v>1161</v>
      </c>
      <c r="L1184" s="6" t="s">
        <v>19</v>
      </c>
      <c r="M1184" s="6" t="s">
        <v>17</v>
      </c>
      <c r="N1184" s="6">
        <v>1</v>
      </c>
      <c r="O1184" s="6">
        <v>0</v>
      </c>
      <c r="P1184" s="6">
        <v>0</v>
      </c>
      <c r="Q1184" s="6">
        <v>1</v>
      </c>
      <c r="R1184" s="6">
        <v>1</v>
      </c>
      <c r="S1184" s="6">
        <f t="shared" si="44"/>
        <v>3</v>
      </c>
      <c r="V1184" s="6" t="s">
        <v>1004</v>
      </c>
      <c r="W1184" s="6">
        <v>0</v>
      </c>
      <c r="X1184" s="6">
        <f t="shared" si="45"/>
        <v>1183</v>
      </c>
      <c r="Y1184" s="6">
        <v>1183</v>
      </c>
    </row>
    <row r="1185" spans="1:25" s="6" customFormat="1" x14ac:dyDescent="0.35">
      <c r="A1185" s="6" t="s">
        <v>8</v>
      </c>
      <c r="B1185" s="6" t="s">
        <v>575</v>
      </c>
      <c r="C1185" s="6" t="s">
        <v>44</v>
      </c>
      <c r="D1185" s="6" t="s">
        <v>19</v>
      </c>
      <c r="E1185" s="6" t="s">
        <v>12</v>
      </c>
      <c r="F1185" s="6" t="s">
        <v>472</v>
      </c>
      <c r="G1185" s="6" t="s">
        <v>19</v>
      </c>
      <c r="H1185" s="6" t="s">
        <v>1160</v>
      </c>
      <c r="I1185" s="6" t="s">
        <v>591</v>
      </c>
      <c r="K1185" s="6" t="s">
        <v>1161</v>
      </c>
      <c r="L1185" s="6" t="s">
        <v>19</v>
      </c>
      <c r="M1185" s="6" t="s">
        <v>17</v>
      </c>
      <c r="N1185" s="6">
        <v>1</v>
      </c>
      <c r="O1185" s="6">
        <v>0</v>
      </c>
      <c r="P1185" s="6">
        <v>0</v>
      </c>
      <c r="Q1185" s="6">
        <v>1</v>
      </c>
      <c r="R1185" s="6">
        <v>1</v>
      </c>
      <c r="S1185" s="6">
        <f t="shared" si="44"/>
        <v>3</v>
      </c>
      <c r="V1185" s="6" t="s">
        <v>1004</v>
      </c>
      <c r="W1185" s="6">
        <v>0</v>
      </c>
      <c r="X1185" s="6">
        <f t="shared" si="45"/>
        <v>1184</v>
      </c>
      <c r="Y1185" s="6">
        <v>1184</v>
      </c>
    </row>
    <row r="1186" spans="1:25" x14ac:dyDescent="0.35">
      <c r="A1186" t="s">
        <v>8</v>
      </c>
      <c r="B1186" s="6" t="s">
        <v>575</v>
      </c>
      <c r="C1186" t="s">
        <v>44</v>
      </c>
      <c r="D1186" s="6" t="s">
        <v>19</v>
      </c>
      <c r="E1186" t="s">
        <v>12</v>
      </c>
      <c r="F1186" t="s">
        <v>472</v>
      </c>
      <c r="G1186" s="6" t="s">
        <v>19</v>
      </c>
      <c r="H1186" s="6" t="s">
        <v>1160</v>
      </c>
      <c r="I1186" s="6" t="s">
        <v>1004</v>
      </c>
      <c r="J1186" s="2" t="s">
        <v>664</v>
      </c>
      <c r="K1186" t="s">
        <v>1161</v>
      </c>
      <c r="L1186" s="6" t="s">
        <v>19</v>
      </c>
      <c r="M1186" s="6" t="s">
        <v>17</v>
      </c>
      <c r="N1186">
        <v>1</v>
      </c>
      <c r="O1186">
        <v>0</v>
      </c>
      <c r="P1186">
        <v>0</v>
      </c>
      <c r="Q1186">
        <v>0</v>
      </c>
      <c r="R1186" s="6">
        <v>1</v>
      </c>
      <c r="S1186" s="6">
        <f t="shared" si="44"/>
        <v>2</v>
      </c>
      <c r="V1186" t="s">
        <v>1004</v>
      </c>
      <c r="W1186">
        <v>0</v>
      </c>
      <c r="X1186" s="6">
        <f t="shared" si="45"/>
        <v>1185</v>
      </c>
      <c r="Y1186">
        <v>1185</v>
      </c>
    </row>
    <row r="1187" spans="1:25" x14ac:dyDescent="0.35">
      <c r="A1187" t="s">
        <v>8</v>
      </c>
      <c r="B1187" s="6" t="s">
        <v>575</v>
      </c>
      <c r="C1187" t="s">
        <v>44</v>
      </c>
      <c r="D1187" s="6" t="s">
        <v>19</v>
      </c>
      <c r="E1187" t="s">
        <v>12</v>
      </c>
      <c r="F1187" t="s">
        <v>472</v>
      </c>
      <c r="G1187" s="6" t="s">
        <v>19</v>
      </c>
      <c r="H1187" t="s">
        <v>1160</v>
      </c>
      <c r="I1187" s="6" t="s">
        <v>1004</v>
      </c>
      <c r="J1187" s="2" t="s">
        <v>664</v>
      </c>
      <c r="K1187" t="s">
        <v>1161</v>
      </c>
      <c r="L1187" t="s">
        <v>19</v>
      </c>
      <c r="M1187" s="6" t="s">
        <v>17</v>
      </c>
      <c r="N1187">
        <v>1</v>
      </c>
      <c r="O1187">
        <v>0</v>
      </c>
      <c r="P1187">
        <v>0</v>
      </c>
      <c r="Q1187">
        <v>0</v>
      </c>
      <c r="R1187" s="6">
        <v>1</v>
      </c>
      <c r="S1187" s="6">
        <f t="shared" si="44"/>
        <v>2</v>
      </c>
      <c r="V1187" t="s">
        <v>1004</v>
      </c>
      <c r="W1187">
        <v>0</v>
      </c>
      <c r="X1187" s="6">
        <f t="shared" si="45"/>
        <v>1186</v>
      </c>
      <c r="Y1187">
        <v>1186</v>
      </c>
    </row>
    <row r="1188" spans="1:25" x14ac:dyDescent="0.35">
      <c r="A1188" t="s">
        <v>8</v>
      </c>
      <c r="B1188" s="6" t="s">
        <v>575</v>
      </c>
      <c r="C1188" t="s">
        <v>44</v>
      </c>
      <c r="D1188" s="6" t="s">
        <v>19</v>
      </c>
      <c r="E1188" t="s">
        <v>12</v>
      </c>
      <c r="F1188" t="s">
        <v>472</v>
      </c>
      <c r="G1188" s="6" t="s">
        <v>19</v>
      </c>
      <c r="H1188" t="s">
        <v>1160</v>
      </c>
      <c r="I1188" s="6" t="s">
        <v>1004</v>
      </c>
      <c r="J1188" s="2" t="s">
        <v>664</v>
      </c>
      <c r="K1188" t="s">
        <v>1161</v>
      </c>
      <c r="L1188" t="s">
        <v>19</v>
      </c>
      <c r="M1188" s="6" t="s">
        <v>17</v>
      </c>
      <c r="N1188">
        <v>1</v>
      </c>
      <c r="O1188">
        <v>0</v>
      </c>
      <c r="P1188">
        <v>0</v>
      </c>
      <c r="Q1188">
        <v>0</v>
      </c>
      <c r="R1188" s="6">
        <v>1</v>
      </c>
      <c r="S1188" s="6">
        <f t="shared" si="44"/>
        <v>2</v>
      </c>
      <c r="V1188" t="s">
        <v>1004</v>
      </c>
      <c r="W1188">
        <v>0</v>
      </c>
      <c r="X1188" s="6">
        <f t="shared" si="45"/>
        <v>1187</v>
      </c>
      <c r="Y1188">
        <v>1187</v>
      </c>
    </row>
    <row r="1189" spans="1:25" x14ac:dyDescent="0.35">
      <c r="A1189" t="s">
        <v>8</v>
      </c>
      <c r="B1189" s="6" t="s">
        <v>575</v>
      </c>
      <c r="C1189" t="s">
        <v>44</v>
      </c>
      <c r="D1189" s="6" t="s">
        <v>19</v>
      </c>
      <c r="E1189" t="s">
        <v>12</v>
      </c>
      <c r="F1189" t="s">
        <v>472</v>
      </c>
      <c r="G1189" s="6" t="s">
        <v>19</v>
      </c>
      <c r="H1189" s="6" t="s">
        <v>1162</v>
      </c>
      <c r="I1189" s="6" t="s">
        <v>1163</v>
      </c>
      <c r="K1189" t="s">
        <v>976</v>
      </c>
      <c r="L1189" s="6" t="s">
        <v>19</v>
      </c>
      <c r="M1189" s="6" t="s">
        <v>42</v>
      </c>
      <c r="N1189">
        <v>0</v>
      </c>
      <c r="O1189">
        <v>0</v>
      </c>
      <c r="P1189">
        <v>1</v>
      </c>
      <c r="Q1189">
        <v>0</v>
      </c>
      <c r="R1189" s="6">
        <v>1</v>
      </c>
      <c r="S1189" s="6">
        <f t="shared" si="44"/>
        <v>2</v>
      </c>
      <c r="V1189" t="s">
        <v>977</v>
      </c>
      <c r="W1189">
        <v>0</v>
      </c>
      <c r="X1189" s="6">
        <f t="shared" si="45"/>
        <v>1188</v>
      </c>
      <c r="Y1189">
        <v>1188</v>
      </c>
    </row>
    <row r="1190" spans="1:25" x14ac:dyDescent="0.35">
      <c r="A1190" t="s">
        <v>8</v>
      </c>
      <c r="B1190" s="6" t="s">
        <v>575</v>
      </c>
      <c r="C1190" t="s">
        <v>44</v>
      </c>
      <c r="D1190" s="6" t="s">
        <v>19</v>
      </c>
      <c r="E1190" t="s">
        <v>12</v>
      </c>
      <c r="F1190" t="s">
        <v>472</v>
      </c>
      <c r="G1190" s="6" t="s">
        <v>19</v>
      </c>
      <c r="H1190" s="6" t="s">
        <v>1162</v>
      </c>
      <c r="I1190" s="6" t="s">
        <v>1163</v>
      </c>
      <c r="K1190" t="s">
        <v>976</v>
      </c>
      <c r="L1190" s="6" t="s">
        <v>19</v>
      </c>
      <c r="M1190" s="6" t="s">
        <v>42</v>
      </c>
      <c r="N1190">
        <v>0</v>
      </c>
      <c r="O1190">
        <v>0</v>
      </c>
      <c r="P1190">
        <v>1</v>
      </c>
      <c r="Q1190">
        <v>0</v>
      </c>
      <c r="R1190" s="6">
        <v>1</v>
      </c>
      <c r="S1190" s="6">
        <f t="shared" si="44"/>
        <v>2</v>
      </c>
      <c r="V1190" t="s">
        <v>977</v>
      </c>
      <c r="W1190">
        <v>0</v>
      </c>
      <c r="X1190" s="6">
        <f t="shared" si="45"/>
        <v>1189</v>
      </c>
      <c r="Y1190">
        <v>1189</v>
      </c>
    </row>
    <row r="1191" spans="1:25" x14ac:dyDescent="0.35">
      <c r="A1191" t="s">
        <v>8</v>
      </c>
      <c r="B1191" s="6" t="s">
        <v>575</v>
      </c>
      <c r="C1191" t="s">
        <v>44</v>
      </c>
      <c r="D1191" s="6" t="s">
        <v>19</v>
      </c>
      <c r="E1191" t="s">
        <v>12</v>
      </c>
      <c r="F1191" t="s">
        <v>472</v>
      </c>
      <c r="G1191" s="6" t="s">
        <v>19</v>
      </c>
      <c r="H1191" t="s">
        <v>1162</v>
      </c>
      <c r="I1191" t="s">
        <v>1163</v>
      </c>
      <c r="K1191" t="s">
        <v>976</v>
      </c>
      <c r="L1191" t="s">
        <v>19</v>
      </c>
      <c r="M1191" t="s">
        <v>42</v>
      </c>
      <c r="N1191">
        <v>0</v>
      </c>
      <c r="O1191">
        <v>0</v>
      </c>
      <c r="P1191">
        <v>1</v>
      </c>
      <c r="Q1191">
        <v>0</v>
      </c>
      <c r="R1191" s="6">
        <v>1</v>
      </c>
      <c r="S1191" s="6">
        <f t="shared" si="44"/>
        <v>2</v>
      </c>
      <c r="V1191" t="s">
        <v>977</v>
      </c>
      <c r="W1191">
        <v>0</v>
      </c>
      <c r="X1191" s="6">
        <f t="shared" si="45"/>
        <v>1190</v>
      </c>
      <c r="Y1191">
        <v>1190</v>
      </c>
    </row>
    <row r="1192" spans="1:25" x14ac:dyDescent="0.35">
      <c r="A1192" t="s">
        <v>8</v>
      </c>
      <c r="B1192" s="6" t="s">
        <v>575</v>
      </c>
      <c r="C1192" t="s">
        <v>44</v>
      </c>
      <c r="D1192" s="6" t="s">
        <v>19</v>
      </c>
      <c r="E1192" t="s">
        <v>12</v>
      </c>
      <c r="F1192" t="s">
        <v>472</v>
      </c>
      <c r="G1192" s="6" t="s">
        <v>19</v>
      </c>
      <c r="H1192" t="s">
        <v>372</v>
      </c>
      <c r="I1192" t="s">
        <v>372</v>
      </c>
      <c r="K1192" t="s">
        <v>372</v>
      </c>
      <c r="L1192" t="s">
        <v>19</v>
      </c>
      <c r="M1192" t="s">
        <v>17</v>
      </c>
      <c r="N1192">
        <v>1</v>
      </c>
      <c r="O1192">
        <v>0</v>
      </c>
      <c r="P1192">
        <v>0</v>
      </c>
      <c r="Q1192">
        <v>0</v>
      </c>
      <c r="R1192" s="6">
        <v>1</v>
      </c>
      <c r="S1192" s="6">
        <f t="shared" si="44"/>
        <v>2</v>
      </c>
      <c r="V1192" t="s">
        <v>959</v>
      </c>
      <c r="W1192">
        <v>0</v>
      </c>
      <c r="X1192" s="6">
        <f t="shared" si="45"/>
        <v>1191</v>
      </c>
      <c r="Y1192">
        <v>1191</v>
      </c>
    </row>
    <row r="1193" spans="1:25" x14ac:dyDescent="0.35">
      <c r="A1193" t="s">
        <v>8</v>
      </c>
      <c r="B1193" s="6" t="s">
        <v>575</v>
      </c>
      <c r="C1193" t="s">
        <v>44</v>
      </c>
      <c r="D1193" s="6" t="s">
        <v>19</v>
      </c>
      <c r="E1193" t="s">
        <v>12</v>
      </c>
      <c r="F1193" t="s">
        <v>472</v>
      </c>
      <c r="G1193" s="6" t="s">
        <v>19</v>
      </c>
      <c r="H1193" t="s">
        <v>372</v>
      </c>
      <c r="I1193" t="s">
        <v>372</v>
      </c>
      <c r="K1193" t="s">
        <v>372</v>
      </c>
      <c r="L1193" t="s">
        <v>19</v>
      </c>
      <c r="M1193" t="s">
        <v>17</v>
      </c>
      <c r="N1193">
        <v>1</v>
      </c>
      <c r="O1193">
        <v>0</v>
      </c>
      <c r="P1193">
        <v>0</v>
      </c>
      <c r="Q1193">
        <v>0</v>
      </c>
      <c r="R1193" s="6">
        <v>1</v>
      </c>
      <c r="S1193" s="6">
        <f t="shared" si="44"/>
        <v>2</v>
      </c>
      <c r="V1193" t="s">
        <v>959</v>
      </c>
      <c r="W1193">
        <v>0</v>
      </c>
      <c r="X1193" s="6">
        <f t="shared" si="45"/>
        <v>1192</v>
      </c>
      <c r="Y1193">
        <v>1192</v>
      </c>
    </row>
    <row r="1194" spans="1:25" x14ac:dyDescent="0.35">
      <c r="A1194" t="s">
        <v>8</v>
      </c>
      <c r="B1194" s="6" t="s">
        <v>575</v>
      </c>
      <c r="C1194" t="s">
        <v>44</v>
      </c>
      <c r="D1194" s="6" t="s">
        <v>19</v>
      </c>
      <c r="E1194" t="s">
        <v>12</v>
      </c>
      <c r="F1194" t="s">
        <v>472</v>
      </c>
      <c r="G1194" s="6" t="s">
        <v>19</v>
      </c>
      <c r="H1194" t="s">
        <v>372</v>
      </c>
      <c r="I1194" t="s">
        <v>372</v>
      </c>
      <c r="K1194" t="s">
        <v>372</v>
      </c>
      <c r="L1194" t="s">
        <v>19</v>
      </c>
      <c r="M1194" t="s">
        <v>17</v>
      </c>
      <c r="N1194">
        <v>1</v>
      </c>
      <c r="O1194">
        <v>0</v>
      </c>
      <c r="P1194">
        <v>0</v>
      </c>
      <c r="Q1194">
        <v>0</v>
      </c>
      <c r="R1194" s="6">
        <v>1</v>
      </c>
      <c r="S1194" s="6">
        <f t="shared" si="44"/>
        <v>2</v>
      </c>
      <c r="V1194" t="s">
        <v>959</v>
      </c>
      <c r="W1194">
        <v>0</v>
      </c>
      <c r="X1194" s="6">
        <f t="shared" si="45"/>
        <v>1193</v>
      </c>
      <c r="Y1194">
        <v>1193</v>
      </c>
    </row>
    <row r="1195" spans="1:25" x14ac:dyDescent="0.35">
      <c r="A1195" t="s">
        <v>8</v>
      </c>
      <c r="B1195" s="6" t="s">
        <v>575</v>
      </c>
      <c r="C1195" t="s">
        <v>44</v>
      </c>
      <c r="D1195" s="6" t="s">
        <v>19</v>
      </c>
      <c r="E1195" t="s">
        <v>12</v>
      </c>
      <c r="F1195" t="s">
        <v>472</v>
      </c>
      <c r="G1195" s="6" t="s">
        <v>19</v>
      </c>
      <c r="H1195" t="s">
        <v>845</v>
      </c>
      <c r="I1195" t="s">
        <v>845</v>
      </c>
      <c r="J1195" t="s">
        <v>2513</v>
      </c>
      <c r="K1195" t="s">
        <v>845</v>
      </c>
      <c r="L1195" t="s">
        <v>19</v>
      </c>
      <c r="M1195" t="s">
        <v>17</v>
      </c>
      <c r="N1195">
        <v>1</v>
      </c>
      <c r="O1195">
        <v>0</v>
      </c>
      <c r="P1195">
        <v>0</v>
      </c>
      <c r="Q1195">
        <v>0</v>
      </c>
      <c r="R1195" s="6">
        <v>1</v>
      </c>
      <c r="S1195" s="6">
        <f t="shared" si="44"/>
        <v>2</v>
      </c>
      <c r="V1195" t="s">
        <v>845</v>
      </c>
      <c r="W1195">
        <v>0</v>
      </c>
      <c r="X1195" s="6">
        <f t="shared" si="45"/>
        <v>1194</v>
      </c>
      <c r="Y1195">
        <v>1194</v>
      </c>
    </row>
    <row r="1196" spans="1:25" x14ac:dyDescent="0.35">
      <c r="A1196" t="s">
        <v>8</v>
      </c>
      <c r="B1196" s="6" t="s">
        <v>575</v>
      </c>
      <c r="C1196" t="s">
        <v>44</v>
      </c>
      <c r="D1196" s="6" t="s">
        <v>19</v>
      </c>
      <c r="E1196" t="s">
        <v>12</v>
      </c>
      <c r="F1196" t="s">
        <v>472</v>
      </c>
      <c r="G1196" s="6" t="s">
        <v>19</v>
      </c>
      <c r="H1196" t="s">
        <v>845</v>
      </c>
      <c r="I1196" t="s">
        <v>845</v>
      </c>
      <c r="J1196" t="s">
        <v>2513</v>
      </c>
      <c r="K1196" t="s">
        <v>845</v>
      </c>
      <c r="L1196" t="s">
        <v>19</v>
      </c>
      <c r="M1196" t="s">
        <v>17</v>
      </c>
      <c r="N1196">
        <v>1</v>
      </c>
      <c r="O1196">
        <v>0</v>
      </c>
      <c r="P1196">
        <v>0</v>
      </c>
      <c r="Q1196">
        <v>0</v>
      </c>
      <c r="R1196" s="6">
        <v>1</v>
      </c>
      <c r="S1196" s="6">
        <f t="shared" si="44"/>
        <v>2</v>
      </c>
      <c r="V1196" t="s">
        <v>845</v>
      </c>
      <c r="W1196">
        <v>0</v>
      </c>
      <c r="X1196" s="6">
        <f t="shared" si="45"/>
        <v>1195</v>
      </c>
      <c r="Y1196">
        <v>1195</v>
      </c>
    </row>
    <row r="1197" spans="1:25" ht="29" x14ac:dyDescent="0.35">
      <c r="A1197" t="s">
        <v>8</v>
      </c>
      <c r="B1197" s="6" t="s">
        <v>575</v>
      </c>
      <c r="C1197" t="s">
        <v>44</v>
      </c>
      <c r="D1197" s="6" t="s">
        <v>19</v>
      </c>
      <c r="E1197" t="s">
        <v>12</v>
      </c>
      <c r="F1197" t="s">
        <v>472</v>
      </c>
      <c r="G1197" s="6" t="s">
        <v>19</v>
      </c>
      <c r="H1197" s="6" t="s">
        <v>845</v>
      </c>
      <c r="I1197" s="6" t="s">
        <v>845</v>
      </c>
      <c r="J1197" t="s">
        <v>2513</v>
      </c>
      <c r="K1197" t="s">
        <v>845</v>
      </c>
      <c r="L1197" s="6" t="s">
        <v>19</v>
      </c>
      <c r="M1197" s="6" t="s">
        <v>17</v>
      </c>
      <c r="N1197">
        <v>1</v>
      </c>
      <c r="O1197">
        <v>0</v>
      </c>
      <c r="P1197">
        <v>0</v>
      </c>
      <c r="Q1197">
        <v>0</v>
      </c>
      <c r="R1197" s="6">
        <v>1</v>
      </c>
      <c r="S1197" s="6">
        <f t="shared" si="44"/>
        <v>2</v>
      </c>
      <c r="V1197" t="s">
        <v>845</v>
      </c>
      <c r="W1197">
        <v>0</v>
      </c>
      <c r="X1197" s="6">
        <f t="shared" si="45"/>
        <v>1196</v>
      </c>
      <c r="Y1197">
        <v>1196</v>
      </c>
    </row>
    <row r="1198" spans="1:25" ht="29" x14ac:dyDescent="0.35">
      <c r="A1198" t="s">
        <v>8</v>
      </c>
      <c r="B1198" s="6" t="s">
        <v>575</v>
      </c>
      <c r="C1198" t="s">
        <v>44</v>
      </c>
      <c r="D1198" s="6" t="s">
        <v>19</v>
      </c>
      <c r="E1198" t="s">
        <v>12</v>
      </c>
      <c r="F1198" t="s">
        <v>472</v>
      </c>
      <c r="G1198" s="6" t="s">
        <v>19</v>
      </c>
      <c r="H1198" s="6" t="s">
        <v>1164</v>
      </c>
      <c r="I1198" s="6" t="s">
        <v>169</v>
      </c>
      <c r="K1198" t="s">
        <v>169</v>
      </c>
      <c r="L1198" s="6" t="s">
        <v>19</v>
      </c>
      <c r="M1198" s="6" t="s">
        <v>17</v>
      </c>
      <c r="N1198">
        <v>1</v>
      </c>
      <c r="O1198">
        <v>0</v>
      </c>
      <c r="P1198">
        <v>0</v>
      </c>
      <c r="Q1198">
        <v>1</v>
      </c>
      <c r="R1198" s="6">
        <v>1</v>
      </c>
      <c r="S1198" s="6">
        <f t="shared" si="44"/>
        <v>3</v>
      </c>
      <c r="V1198" t="s">
        <v>169</v>
      </c>
      <c r="W1198">
        <v>0</v>
      </c>
      <c r="X1198" s="6">
        <f t="shared" si="45"/>
        <v>1197</v>
      </c>
      <c r="Y1198">
        <v>1197</v>
      </c>
    </row>
    <row r="1199" spans="1:25" x14ac:dyDescent="0.35">
      <c r="A1199" t="s">
        <v>8</v>
      </c>
      <c r="B1199" s="6" t="s">
        <v>575</v>
      </c>
      <c r="C1199" t="s">
        <v>44</v>
      </c>
      <c r="D1199" s="6" t="s">
        <v>19</v>
      </c>
      <c r="E1199" t="s">
        <v>12</v>
      </c>
      <c r="F1199" t="s">
        <v>472</v>
      </c>
      <c r="G1199" s="6" t="s">
        <v>19</v>
      </c>
      <c r="H1199" s="6" t="s">
        <v>1164</v>
      </c>
      <c r="I1199" s="6" t="s">
        <v>169</v>
      </c>
      <c r="K1199" t="s">
        <v>169</v>
      </c>
      <c r="L1199" s="6" t="s">
        <v>19</v>
      </c>
      <c r="M1199" s="6" t="s">
        <v>17</v>
      </c>
      <c r="N1199">
        <v>1</v>
      </c>
      <c r="O1199">
        <v>0</v>
      </c>
      <c r="P1199">
        <v>0</v>
      </c>
      <c r="Q1199">
        <v>1</v>
      </c>
      <c r="R1199" s="6">
        <v>1</v>
      </c>
      <c r="S1199" s="6">
        <f t="shared" si="44"/>
        <v>3</v>
      </c>
      <c r="V1199" t="s">
        <v>169</v>
      </c>
      <c r="W1199">
        <v>0</v>
      </c>
      <c r="X1199" s="6">
        <f t="shared" si="45"/>
        <v>1198</v>
      </c>
      <c r="Y1199">
        <v>1198</v>
      </c>
    </row>
    <row r="1200" spans="1:25" x14ac:dyDescent="0.35">
      <c r="A1200" t="s">
        <v>8</v>
      </c>
      <c r="B1200" s="6" t="s">
        <v>575</v>
      </c>
      <c r="C1200" t="s">
        <v>44</v>
      </c>
      <c r="D1200" s="6" t="s">
        <v>19</v>
      </c>
      <c r="E1200" t="s">
        <v>12</v>
      </c>
      <c r="F1200" t="s">
        <v>472</v>
      </c>
      <c r="G1200" s="6" t="s">
        <v>19</v>
      </c>
      <c r="H1200" t="s">
        <v>1164</v>
      </c>
      <c r="I1200" t="s">
        <v>169</v>
      </c>
      <c r="K1200" t="s">
        <v>169</v>
      </c>
      <c r="L1200" t="s">
        <v>19</v>
      </c>
      <c r="M1200" t="s">
        <v>17</v>
      </c>
      <c r="N1200">
        <v>1</v>
      </c>
      <c r="O1200">
        <v>0</v>
      </c>
      <c r="P1200">
        <v>0</v>
      </c>
      <c r="Q1200">
        <v>1</v>
      </c>
      <c r="R1200" s="6">
        <v>1</v>
      </c>
      <c r="S1200" s="6">
        <f t="shared" si="44"/>
        <v>3</v>
      </c>
      <c r="V1200" t="s">
        <v>169</v>
      </c>
      <c r="W1200">
        <v>0</v>
      </c>
      <c r="X1200" s="6">
        <f t="shared" si="45"/>
        <v>1199</v>
      </c>
      <c r="Y1200">
        <v>1199</v>
      </c>
    </row>
    <row r="1201" spans="1:25" x14ac:dyDescent="0.35">
      <c r="A1201" t="s">
        <v>8</v>
      </c>
      <c r="B1201" s="6" t="s">
        <v>575</v>
      </c>
      <c r="C1201" t="s">
        <v>44</v>
      </c>
      <c r="D1201" s="6" t="s">
        <v>19</v>
      </c>
      <c r="E1201" t="s">
        <v>12</v>
      </c>
      <c r="F1201" t="s">
        <v>472</v>
      </c>
      <c r="G1201" s="6" t="s">
        <v>19</v>
      </c>
      <c r="H1201" t="s">
        <v>1165</v>
      </c>
      <c r="I1201" t="s">
        <v>1165</v>
      </c>
      <c r="K1201" t="s">
        <v>1166</v>
      </c>
      <c r="L1201" t="s">
        <v>19</v>
      </c>
      <c r="M1201" t="s">
        <v>17</v>
      </c>
      <c r="N1201">
        <v>1</v>
      </c>
      <c r="O1201">
        <v>0</v>
      </c>
      <c r="P1201">
        <v>0</v>
      </c>
      <c r="Q1201">
        <v>0</v>
      </c>
      <c r="R1201" s="6">
        <v>1</v>
      </c>
      <c r="S1201" s="6">
        <f t="shared" si="44"/>
        <v>2</v>
      </c>
      <c r="V1201" t="s">
        <v>965</v>
      </c>
      <c r="W1201">
        <v>0</v>
      </c>
      <c r="X1201" s="6">
        <f t="shared" si="45"/>
        <v>1200</v>
      </c>
      <c r="Y1201">
        <v>1200</v>
      </c>
    </row>
    <row r="1202" spans="1:25" x14ac:dyDescent="0.35">
      <c r="A1202" t="s">
        <v>8</v>
      </c>
      <c r="B1202" s="6" t="s">
        <v>575</v>
      </c>
      <c r="C1202" t="s">
        <v>44</v>
      </c>
      <c r="D1202" s="6" t="s">
        <v>19</v>
      </c>
      <c r="E1202" t="s">
        <v>12</v>
      </c>
      <c r="F1202" t="s">
        <v>472</v>
      </c>
      <c r="G1202" s="6" t="s">
        <v>19</v>
      </c>
      <c r="H1202" t="s">
        <v>1165</v>
      </c>
      <c r="I1202" s="6" t="s">
        <v>1165</v>
      </c>
      <c r="K1202" t="s">
        <v>1166</v>
      </c>
      <c r="L1202" t="s">
        <v>19</v>
      </c>
      <c r="M1202" t="s">
        <v>17</v>
      </c>
      <c r="N1202">
        <v>1</v>
      </c>
      <c r="O1202">
        <v>0</v>
      </c>
      <c r="P1202">
        <v>0</v>
      </c>
      <c r="Q1202">
        <v>0</v>
      </c>
      <c r="R1202" s="6">
        <v>1</v>
      </c>
      <c r="S1202" s="6">
        <f t="shared" si="44"/>
        <v>2</v>
      </c>
      <c r="V1202" t="s">
        <v>965</v>
      </c>
      <c r="W1202">
        <v>0</v>
      </c>
      <c r="X1202" s="6">
        <f t="shared" si="45"/>
        <v>1201</v>
      </c>
      <c r="Y1202">
        <v>1201</v>
      </c>
    </row>
    <row r="1203" spans="1:25" x14ac:dyDescent="0.35">
      <c r="A1203" t="s">
        <v>8</v>
      </c>
      <c r="B1203" s="6" t="s">
        <v>575</v>
      </c>
      <c r="C1203" t="s">
        <v>44</v>
      </c>
      <c r="D1203" s="6" t="s">
        <v>19</v>
      </c>
      <c r="E1203" t="s">
        <v>12</v>
      </c>
      <c r="F1203" t="s">
        <v>472</v>
      </c>
      <c r="G1203" s="6" t="s">
        <v>19</v>
      </c>
      <c r="H1203" t="s">
        <v>680</v>
      </c>
      <c r="I1203" t="s">
        <v>396</v>
      </c>
      <c r="J1203" t="s">
        <v>1113</v>
      </c>
      <c r="K1203" t="s">
        <v>396</v>
      </c>
      <c r="L1203" t="s">
        <v>19</v>
      </c>
      <c r="M1203" t="s">
        <v>17</v>
      </c>
      <c r="N1203">
        <v>1</v>
      </c>
      <c r="O1203">
        <v>0</v>
      </c>
      <c r="P1203">
        <v>0</v>
      </c>
      <c r="Q1203">
        <v>0</v>
      </c>
      <c r="R1203" s="6">
        <v>1</v>
      </c>
      <c r="S1203" s="6">
        <f t="shared" si="44"/>
        <v>2</v>
      </c>
      <c r="V1203" t="s">
        <v>998</v>
      </c>
      <c r="W1203">
        <v>0</v>
      </c>
      <c r="X1203" s="6">
        <f t="shared" si="45"/>
        <v>1202</v>
      </c>
      <c r="Y1203">
        <v>1202</v>
      </c>
    </row>
    <row r="1204" spans="1:25" x14ac:dyDescent="0.35">
      <c r="A1204" t="s">
        <v>8</v>
      </c>
      <c r="B1204" s="6" t="s">
        <v>575</v>
      </c>
      <c r="C1204" t="s">
        <v>44</v>
      </c>
      <c r="D1204" s="6" t="s">
        <v>19</v>
      </c>
      <c r="E1204" t="s">
        <v>12</v>
      </c>
      <c r="F1204" t="s">
        <v>472</v>
      </c>
      <c r="G1204" s="6" t="s">
        <v>19</v>
      </c>
      <c r="H1204" t="s">
        <v>680</v>
      </c>
      <c r="I1204" t="s">
        <v>396</v>
      </c>
      <c r="J1204" t="s">
        <v>1113</v>
      </c>
      <c r="K1204" t="s">
        <v>396</v>
      </c>
      <c r="L1204" t="s">
        <v>19</v>
      </c>
      <c r="M1204" t="s">
        <v>17</v>
      </c>
      <c r="N1204">
        <v>1</v>
      </c>
      <c r="O1204">
        <v>0</v>
      </c>
      <c r="P1204">
        <v>0</v>
      </c>
      <c r="Q1204">
        <v>0</v>
      </c>
      <c r="R1204" s="6">
        <v>1</v>
      </c>
      <c r="S1204" s="6">
        <f t="shared" si="44"/>
        <v>2</v>
      </c>
      <c r="V1204" t="s">
        <v>998</v>
      </c>
      <c r="W1204">
        <v>0</v>
      </c>
      <c r="X1204" s="6">
        <f t="shared" si="45"/>
        <v>1203</v>
      </c>
      <c r="Y1204">
        <v>1203</v>
      </c>
    </row>
    <row r="1205" spans="1:25" x14ac:dyDescent="0.35">
      <c r="A1205" t="s">
        <v>8</v>
      </c>
      <c r="B1205" s="6" t="s">
        <v>575</v>
      </c>
      <c r="C1205" t="s">
        <v>44</v>
      </c>
      <c r="D1205" s="6" t="s">
        <v>19</v>
      </c>
      <c r="E1205" t="s">
        <v>12</v>
      </c>
      <c r="F1205" t="s">
        <v>472</v>
      </c>
      <c r="G1205" s="6" t="s">
        <v>19</v>
      </c>
      <c r="H1205" t="s">
        <v>1167</v>
      </c>
      <c r="I1205" s="6" t="s">
        <v>169</v>
      </c>
      <c r="K1205" t="s">
        <v>169</v>
      </c>
      <c r="L1205" t="s">
        <v>19</v>
      </c>
      <c r="M1205" t="s">
        <v>17</v>
      </c>
      <c r="N1205">
        <v>1</v>
      </c>
      <c r="O1205">
        <v>0</v>
      </c>
      <c r="P1205">
        <v>0</v>
      </c>
      <c r="Q1205">
        <v>1</v>
      </c>
      <c r="R1205" s="6">
        <v>1</v>
      </c>
      <c r="S1205" s="6">
        <f t="shared" si="44"/>
        <v>3</v>
      </c>
      <c r="V1205" t="s">
        <v>169</v>
      </c>
      <c r="W1205">
        <v>0</v>
      </c>
      <c r="X1205" s="6">
        <f t="shared" si="45"/>
        <v>1204</v>
      </c>
      <c r="Y1205">
        <v>1204</v>
      </c>
    </row>
    <row r="1206" spans="1:25" x14ac:dyDescent="0.35">
      <c r="A1206" t="s">
        <v>8</v>
      </c>
      <c r="B1206" s="6" t="s">
        <v>575</v>
      </c>
      <c r="C1206" t="s">
        <v>44</v>
      </c>
      <c r="D1206" s="6" t="s">
        <v>19</v>
      </c>
      <c r="E1206" t="s">
        <v>12</v>
      </c>
      <c r="F1206" t="s">
        <v>472</v>
      </c>
      <c r="G1206" s="6" t="s">
        <v>19</v>
      </c>
      <c r="H1206" t="s">
        <v>1167</v>
      </c>
      <c r="I1206" s="6" t="s">
        <v>169</v>
      </c>
      <c r="K1206" t="s">
        <v>169</v>
      </c>
      <c r="L1206" t="s">
        <v>19</v>
      </c>
      <c r="M1206" t="s">
        <v>17</v>
      </c>
      <c r="N1206">
        <v>1</v>
      </c>
      <c r="O1206">
        <v>0</v>
      </c>
      <c r="P1206">
        <v>0</v>
      </c>
      <c r="Q1206">
        <v>1</v>
      </c>
      <c r="R1206" s="6">
        <v>1</v>
      </c>
      <c r="S1206" s="6">
        <f t="shared" si="44"/>
        <v>3</v>
      </c>
      <c r="V1206" t="s">
        <v>169</v>
      </c>
      <c r="W1206">
        <v>0</v>
      </c>
      <c r="X1206" s="6">
        <f t="shared" si="45"/>
        <v>1205</v>
      </c>
      <c r="Y1206">
        <v>1205</v>
      </c>
    </row>
    <row r="1207" spans="1:25" x14ac:dyDescent="0.35">
      <c r="A1207" t="s">
        <v>8</v>
      </c>
      <c r="B1207" s="6" t="s">
        <v>575</v>
      </c>
      <c r="C1207" t="s">
        <v>44</v>
      </c>
      <c r="D1207" s="6" t="s">
        <v>19</v>
      </c>
      <c r="E1207" t="s">
        <v>12</v>
      </c>
      <c r="F1207" t="s">
        <v>472</v>
      </c>
      <c r="G1207" s="6" t="s">
        <v>19</v>
      </c>
      <c r="H1207" t="s">
        <v>1168</v>
      </c>
      <c r="I1207" t="s">
        <v>1169</v>
      </c>
      <c r="K1207" t="s">
        <v>741</v>
      </c>
      <c r="L1207" t="s">
        <v>19</v>
      </c>
      <c r="M1207" t="s">
        <v>17</v>
      </c>
      <c r="N1207">
        <v>1</v>
      </c>
      <c r="O1207">
        <v>0</v>
      </c>
      <c r="P1207">
        <v>0</v>
      </c>
      <c r="Q1207">
        <v>1</v>
      </c>
      <c r="R1207" s="6">
        <v>1</v>
      </c>
      <c r="S1207" s="6">
        <f t="shared" si="44"/>
        <v>3</v>
      </c>
      <c r="V1207" t="s">
        <v>741</v>
      </c>
      <c r="W1207">
        <v>0</v>
      </c>
      <c r="X1207" s="6">
        <f t="shared" si="45"/>
        <v>1206</v>
      </c>
      <c r="Y1207">
        <v>1206</v>
      </c>
    </row>
    <row r="1208" spans="1:25" x14ac:dyDescent="0.35">
      <c r="A1208" t="s">
        <v>8</v>
      </c>
      <c r="B1208" s="6" t="s">
        <v>575</v>
      </c>
      <c r="C1208" t="s">
        <v>44</v>
      </c>
      <c r="D1208" s="6" t="s">
        <v>19</v>
      </c>
      <c r="E1208" t="s">
        <v>12</v>
      </c>
      <c r="F1208" t="s">
        <v>472</v>
      </c>
      <c r="G1208" s="6" t="s">
        <v>19</v>
      </c>
      <c r="H1208" t="s">
        <v>1168</v>
      </c>
      <c r="I1208" t="s">
        <v>1169</v>
      </c>
      <c r="K1208" t="s">
        <v>741</v>
      </c>
      <c r="L1208" t="s">
        <v>19</v>
      </c>
      <c r="M1208" t="s">
        <v>17</v>
      </c>
      <c r="N1208">
        <v>1</v>
      </c>
      <c r="O1208">
        <v>0</v>
      </c>
      <c r="P1208">
        <v>0</v>
      </c>
      <c r="Q1208">
        <v>1</v>
      </c>
      <c r="R1208" s="6">
        <v>1</v>
      </c>
      <c r="S1208" s="6">
        <f t="shared" si="44"/>
        <v>3</v>
      </c>
      <c r="V1208" t="s">
        <v>741</v>
      </c>
      <c r="W1208">
        <v>0</v>
      </c>
      <c r="X1208" s="6">
        <f t="shared" si="45"/>
        <v>1207</v>
      </c>
      <c r="Y1208">
        <v>1207</v>
      </c>
    </row>
    <row r="1209" spans="1:25" x14ac:dyDescent="0.35">
      <c r="A1209" t="s">
        <v>8</v>
      </c>
      <c r="B1209" s="6" t="s">
        <v>575</v>
      </c>
      <c r="C1209" t="s">
        <v>44</v>
      </c>
      <c r="D1209" s="6" t="s">
        <v>19</v>
      </c>
      <c r="E1209" t="s">
        <v>12</v>
      </c>
      <c r="F1209" t="s">
        <v>472</v>
      </c>
      <c r="G1209" s="6" t="s">
        <v>19</v>
      </c>
      <c r="H1209" t="s">
        <v>172</v>
      </c>
      <c r="I1209" t="s">
        <v>169</v>
      </c>
      <c r="K1209" t="s">
        <v>169</v>
      </c>
      <c r="L1209" t="s">
        <v>19</v>
      </c>
      <c r="M1209" t="s">
        <v>17</v>
      </c>
      <c r="N1209">
        <v>1</v>
      </c>
      <c r="O1209">
        <v>0</v>
      </c>
      <c r="P1209">
        <v>0</v>
      </c>
      <c r="Q1209">
        <v>1</v>
      </c>
      <c r="R1209" s="6">
        <v>1</v>
      </c>
      <c r="S1209" s="6">
        <f t="shared" si="44"/>
        <v>3</v>
      </c>
      <c r="V1209" t="s">
        <v>169</v>
      </c>
      <c r="W1209">
        <v>0</v>
      </c>
      <c r="X1209" s="6">
        <f t="shared" si="45"/>
        <v>1208</v>
      </c>
      <c r="Y1209">
        <v>1208</v>
      </c>
    </row>
    <row r="1210" spans="1:25" x14ac:dyDescent="0.35">
      <c r="A1210" t="s">
        <v>8</v>
      </c>
      <c r="B1210" s="6" t="s">
        <v>575</v>
      </c>
      <c r="C1210" t="s">
        <v>44</v>
      </c>
      <c r="D1210" s="6" t="s">
        <v>19</v>
      </c>
      <c r="E1210" t="s">
        <v>12</v>
      </c>
      <c r="F1210" t="s">
        <v>472</v>
      </c>
      <c r="G1210" s="6" t="s">
        <v>19</v>
      </c>
      <c r="H1210" t="s">
        <v>172</v>
      </c>
      <c r="I1210" t="s">
        <v>169</v>
      </c>
      <c r="K1210" t="s">
        <v>169</v>
      </c>
      <c r="L1210" t="s">
        <v>19</v>
      </c>
      <c r="M1210" t="s">
        <v>17</v>
      </c>
      <c r="N1210">
        <v>1</v>
      </c>
      <c r="O1210">
        <v>0</v>
      </c>
      <c r="P1210">
        <v>0</v>
      </c>
      <c r="Q1210">
        <v>1</v>
      </c>
      <c r="R1210" s="6">
        <v>1</v>
      </c>
      <c r="S1210" s="6">
        <f t="shared" si="44"/>
        <v>3</v>
      </c>
      <c r="V1210" t="s">
        <v>169</v>
      </c>
      <c r="W1210">
        <v>0</v>
      </c>
      <c r="X1210" s="6">
        <f t="shared" si="45"/>
        <v>1209</v>
      </c>
      <c r="Y1210">
        <v>1209</v>
      </c>
    </row>
    <row r="1211" spans="1:25" x14ac:dyDescent="0.35">
      <c r="A1211" t="s">
        <v>8</v>
      </c>
      <c r="B1211" s="6" t="s">
        <v>575</v>
      </c>
      <c r="C1211" t="s">
        <v>44</v>
      </c>
      <c r="D1211" s="6" t="s">
        <v>19</v>
      </c>
      <c r="E1211" t="s">
        <v>12</v>
      </c>
      <c r="F1211" t="s">
        <v>472</v>
      </c>
      <c r="G1211" s="6" t="s">
        <v>19</v>
      </c>
      <c r="H1211" t="s">
        <v>85</v>
      </c>
      <c r="I1211" t="s">
        <v>85</v>
      </c>
      <c r="K1211" t="s">
        <v>85</v>
      </c>
      <c r="L1211" t="s">
        <v>19</v>
      </c>
      <c r="M1211" t="s">
        <v>17</v>
      </c>
      <c r="N1211">
        <v>0</v>
      </c>
      <c r="O1211">
        <v>0</v>
      </c>
      <c r="P1211">
        <v>1</v>
      </c>
      <c r="Q1211">
        <v>0</v>
      </c>
      <c r="R1211" s="6">
        <v>1</v>
      </c>
      <c r="S1211" s="6">
        <f t="shared" si="44"/>
        <v>2</v>
      </c>
      <c r="V1211" t="s">
        <v>85</v>
      </c>
      <c r="W1211">
        <v>0</v>
      </c>
      <c r="X1211" s="6">
        <f t="shared" si="45"/>
        <v>1210</v>
      </c>
      <c r="Y1211">
        <v>1210</v>
      </c>
    </row>
    <row r="1212" spans="1:25" x14ac:dyDescent="0.35">
      <c r="A1212" t="s">
        <v>8</v>
      </c>
      <c r="B1212" s="6" t="s">
        <v>575</v>
      </c>
      <c r="C1212" t="s">
        <v>44</v>
      </c>
      <c r="D1212" s="6" t="s">
        <v>19</v>
      </c>
      <c r="E1212" t="s">
        <v>12</v>
      </c>
      <c r="F1212" t="s">
        <v>472</v>
      </c>
      <c r="G1212" s="6" t="s">
        <v>19</v>
      </c>
      <c r="H1212" t="s">
        <v>85</v>
      </c>
      <c r="I1212" t="s">
        <v>85</v>
      </c>
      <c r="K1212" t="s">
        <v>85</v>
      </c>
      <c r="L1212" t="s">
        <v>19</v>
      </c>
      <c r="M1212" t="s">
        <v>17</v>
      </c>
      <c r="N1212">
        <v>0</v>
      </c>
      <c r="O1212">
        <v>0</v>
      </c>
      <c r="P1212">
        <v>1</v>
      </c>
      <c r="Q1212">
        <v>0</v>
      </c>
      <c r="R1212" s="6">
        <v>1</v>
      </c>
      <c r="S1212" s="6">
        <f t="shared" ref="S1212:S1275" si="46">SUM(N1212:R1212)</f>
        <v>2</v>
      </c>
      <c r="V1212" t="s">
        <v>85</v>
      </c>
      <c r="W1212">
        <v>0</v>
      </c>
      <c r="X1212" s="6">
        <f t="shared" si="45"/>
        <v>1211</v>
      </c>
      <c r="Y1212">
        <v>1211</v>
      </c>
    </row>
    <row r="1213" spans="1:25" x14ac:dyDescent="0.35">
      <c r="A1213" t="s">
        <v>8</v>
      </c>
      <c r="B1213" s="6" t="s">
        <v>575</v>
      </c>
      <c r="C1213" t="s">
        <v>44</v>
      </c>
      <c r="D1213" s="6" t="s">
        <v>19</v>
      </c>
      <c r="E1213" t="s">
        <v>12</v>
      </c>
      <c r="F1213" t="s">
        <v>472</v>
      </c>
      <c r="G1213" s="6" t="s">
        <v>19</v>
      </c>
      <c r="H1213" t="s">
        <v>1170</v>
      </c>
      <c r="I1213" s="6" t="s">
        <v>266</v>
      </c>
      <c r="K1213" t="s">
        <v>266</v>
      </c>
      <c r="L1213" t="s">
        <v>19</v>
      </c>
      <c r="M1213" t="s">
        <v>17</v>
      </c>
      <c r="N1213">
        <v>0</v>
      </c>
      <c r="O1213">
        <v>0</v>
      </c>
      <c r="P1213">
        <v>0</v>
      </c>
      <c r="Q1213">
        <v>1</v>
      </c>
      <c r="R1213" s="6">
        <v>1</v>
      </c>
      <c r="S1213" s="6">
        <f t="shared" si="46"/>
        <v>2</v>
      </c>
      <c r="V1213" t="s">
        <v>986</v>
      </c>
      <c r="W1213">
        <v>0</v>
      </c>
      <c r="X1213" s="6">
        <f t="shared" si="45"/>
        <v>1212</v>
      </c>
      <c r="Y1213">
        <v>1212</v>
      </c>
    </row>
    <row r="1214" spans="1:25" x14ac:dyDescent="0.35">
      <c r="A1214" t="s">
        <v>8</v>
      </c>
      <c r="B1214" s="6" t="s">
        <v>575</v>
      </c>
      <c r="C1214" t="s">
        <v>44</v>
      </c>
      <c r="D1214" s="6" t="s">
        <v>19</v>
      </c>
      <c r="E1214" t="s">
        <v>12</v>
      </c>
      <c r="F1214" t="s">
        <v>472</v>
      </c>
      <c r="G1214" s="6" t="s">
        <v>19</v>
      </c>
      <c r="H1214" t="s">
        <v>1170</v>
      </c>
      <c r="I1214" s="6" t="s">
        <v>266</v>
      </c>
      <c r="K1214" t="s">
        <v>266</v>
      </c>
      <c r="L1214" t="s">
        <v>19</v>
      </c>
      <c r="M1214" t="s">
        <v>17</v>
      </c>
      <c r="N1214">
        <v>0</v>
      </c>
      <c r="O1214">
        <v>0</v>
      </c>
      <c r="P1214">
        <v>0</v>
      </c>
      <c r="Q1214">
        <v>1</v>
      </c>
      <c r="R1214" s="6">
        <v>1</v>
      </c>
      <c r="S1214" s="6">
        <f t="shared" si="46"/>
        <v>2</v>
      </c>
      <c r="V1214" t="s">
        <v>986</v>
      </c>
      <c r="W1214">
        <v>0</v>
      </c>
      <c r="X1214" s="6">
        <f t="shared" si="45"/>
        <v>1213</v>
      </c>
      <c r="Y1214">
        <v>1213</v>
      </c>
    </row>
    <row r="1215" spans="1:25" x14ac:dyDescent="0.35">
      <c r="A1215" t="s">
        <v>8</v>
      </c>
      <c r="B1215" s="6" t="s">
        <v>575</v>
      </c>
      <c r="C1215" t="s">
        <v>44</v>
      </c>
      <c r="D1215" s="6" t="s">
        <v>19</v>
      </c>
      <c r="E1215" t="s">
        <v>12</v>
      </c>
      <c r="F1215" t="s">
        <v>472</v>
      </c>
      <c r="G1215" s="6" t="s">
        <v>19</v>
      </c>
      <c r="H1215" t="s">
        <v>1063</v>
      </c>
      <c r="I1215" s="6" t="s">
        <v>1064</v>
      </c>
      <c r="J1215" t="s">
        <v>28</v>
      </c>
      <c r="K1215" t="s">
        <v>1064</v>
      </c>
      <c r="L1215" t="s">
        <v>19</v>
      </c>
      <c r="M1215" t="s">
        <v>17</v>
      </c>
      <c r="N1215">
        <v>1</v>
      </c>
      <c r="O1215">
        <v>1</v>
      </c>
      <c r="P1215">
        <v>0</v>
      </c>
      <c r="Q1215">
        <v>1</v>
      </c>
      <c r="R1215" s="6">
        <v>1</v>
      </c>
      <c r="S1215" s="6">
        <f t="shared" si="46"/>
        <v>4</v>
      </c>
      <c r="V1215" t="s">
        <v>28</v>
      </c>
      <c r="W1215">
        <v>0</v>
      </c>
      <c r="X1215" s="6">
        <f t="shared" si="45"/>
        <v>1214</v>
      </c>
      <c r="Y1215">
        <v>1214</v>
      </c>
    </row>
    <row r="1216" spans="1:25" x14ac:dyDescent="0.35">
      <c r="A1216" t="s">
        <v>8</v>
      </c>
      <c r="B1216" s="6" t="s">
        <v>575</v>
      </c>
      <c r="C1216" t="s">
        <v>44</v>
      </c>
      <c r="D1216" s="6" t="s">
        <v>19</v>
      </c>
      <c r="E1216" t="s">
        <v>12</v>
      </c>
      <c r="F1216" t="s">
        <v>472</v>
      </c>
      <c r="G1216" s="6" t="s">
        <v>19</v>
      </c>
      <c r="H1216" t="s">
        <v>1063</v>
      </c>
      <c r="I1216" s="6" t="s">
        <v>1064</v>
      </c>
      <c r="J1216" t="s">
        <v>28</v>
      </c>
      <c r="K1216" t="s">
        <v>1064</v>
      </c>
      <c r="L1216" t="s">
        <v>19</v>
      </c>
      <c r="M1216" t="s">
        <v>17</v>
      </c>
      <c r="N1216">
        <v>1</v>
      </c>
      <c r="O1216">
        <v>1</v>
      </c>
      <c r="P1216">
        <v>0</v>
      </c>
      <c r="Q1216">
        <v>1</v>
      </c>
      <c r="R1216" s="6">
        <v>1</v>
      </c>
      <c r="S1216" s="6">
        <f t="shared" si="46"/>
        <v>4</v>
      </c>
      <c r="V1216" t="s">
        <v>28</v>
      </c>
      <c r="W1216">
        <v>0</v>
      </c>
      <c r="X1216" s="6">
        <f t="shared" si="45"/>
        <v>1215</v>
      </c>
      <c r="Y1216">
        <v>1215</v>
      </c>
    </row>
    <row r="1217" spans="1:25" x14ac:dyDescent="0.35">
      <c r="A1217" t="s">
        <v>8</v>
      </c>
      <c r="B1217" s="6" t="s">
        <v>575</v>
      </c>
      <c r="C1217" t="s">
        <v>44</v>
      </c>
      <c r="D1217" s="6" t="s">
        <v>19</v>
      </c>
      <c r="E1217" t="s">
        <v>12</v>
      </c>
      <c r="F1217" t="s">
        <v>472</v>
      </c>
      <c r="G1217" s="6" t="s">
        <v>19</v>
      </c>
      <c r="H1217" t="s">
        <v>28</v>
      </c>
      <c r="I1217" t="s">
        <v>28</v>
      </c>
      <c r="K1217" t="s">
        <v>28</v>
      </c>
      <c r="L1217" t="s">
        <v>19</v>
      </c>
      <c r="M1217" t="s">
        <v>17</v>
      </c>
      <c r="N1217">
        <v>0</v>
      </c>
      <c r="O1217">
        <v>1</v>
      </c>
      <c r="P1217">
        <v>0</v>
      </c>
      <c r="Q1217">
        <v>1</v>
      </c>
      <c r="R1217" s="6">
        <v>1</v>
      </c>
      <c r="S1217" s="6">
        <f t="shared" si="46"/>
        <v>3</v>
      </c>
      <c r="V1217" t="s">
        <v>28</v>
      </c>
      <c r="W1217">
        <v>0</v>
      </c>
      <c r="X1217" s="6">
        <f t="shared" si="45"/>
        <v>1216</v>
      </c>
      <c r="Y1217">
        <v>1216</v>
      </c>
    </row>
    <row r="1218" spans="1:25" x14ac:dyDescent="0.35">
      <c r="A1218" t="s">
        <v>8</v>
      </c>
      <c r="B1218" s="6" t="s">
        <v>575</v>
      </c>
      <c r="C1218" t="s">
        <v>44</v>
      </c>
      <c r="D1218" s="6" t="s">
        <v>19</v>
      </c>
      <c r="E1218" t="s">
        <v>12</v>
      </c>
      <c r="F1218" t="s">
        <v>472</v>
      </c>
      <c r="G1218" s="6" t="s">
        <v>19</v>
      </c>
      <c r="H1218" t="s">
        <v>28</v>
      </c>
      <c r="I1218" t="s">
        <v>28</v>
      </c>
      <c r="K1218" t="s">
        <v>28</v>
      </c>
      <c r="L1218" t="s">
        <v>19</v>
      </c>
      <c r="M1218" t="s">
        <v>17</v>
      </c>
      <c r="N1218">
        <v>0</v>
      </c>
      <c r="O1218">
        <v>1</v>
      </c>
      <c r="P1218">
        <v>0</v>
      </c>
      <c r="Q1218">
        <v>1</v>
      </c>
      <c r="R1218" s="6">
        <v>1</v>
      </c>
      <c r="S1218" s="6">
        <f t="shared" si="46"/>
        <v>3</v>
      </c>
      <c r="V1218" t="s">
        <v>28</v>
      </c>
      <c r="W1218">
        <v>0</v>
      </c>
      <c r="X1218" s="6">
        <f t="shared" si="45"/>
        <v>1217</v>
      </c>
      <c r="Y1218">
        <v>1217</v>
      </c>
    </row>
    <row r="1219" spans="1:25" x14ac:dyDescent="0.35">
      <c r="A1219" t="s">
        <v>8</v>
      </c>
      <c r="B1219" s="6" t="s">
        <v>575</v>
      </c>
      <c r="C1219" t="s">
        <v>44</v>
      </c>
      <c r="D1219" s="6" t="s">
        <v>19</v>
      </c>
      <c r="E1219" t="s">
        <v>12</v>
      </c>
      <c r="F1219" t="s">
        <v>472</v>
      </c>
      <c r="G1219" s="6" t="s">
        <v>19</v>
      </c>
      <c r="H1219" t="s">
        <v>1171</v>
      </c>
      <c r="I1219" s="6" t="s">
        <v>1461</v>
      </c>
      <c r="K1219" t="s">
        <v>29</v>
      </c>
      <c r="L1219" t="s">
        <v>19</v>
      </c>
      <c r="M1219" t="s">
        <v>17</v>
      </c>
      <c r="N1219">
        <v>1</v>
      </c>
      <c r="O1219">
        <v>0</v>
      </c>
      <c r="P1219">
        <v>0</v>
      </c>
      <c r="Q1219">
        <v>0</v>
      </c>
      <c r="R1219" s="6">
        <v>1</v>
      </c>
      <c r="S1219" s="6">
        <f t="shared" si="46"/>
        <v>2</v>
      </c>
      <c r="V1219" t="s">
        <v>29</v>
      </c>
      <c r="W1219">
        <v>0</v>
      </c>
      <c r="X1219" s="6">
        <f t="shared" ref="X1219:X1282" si="47">1+X1218</f>
        <v>1218</v>
      </c>
      <c r="Y1219">
        <v>1218</v>
      </c>
    </row>
    <row r="1220" spans="1:25" x14ac:dyDescent="0.35">
      <c r="A1220" t="s">
        <v>8</v>
      </c>
      <c r="B1220" s="6" t="s">
        <v>575</v>
      </c>
      <c r="C1220" t="s">
        <v>44</v>
      </c>
      <c r="D1220" s="6" t="s">
        <v>19</v>
      </c>
      <c r="E1220" t="s">
        <v>12</v>
      </c>
      <c r="F1220" t="s">
        <v>472</v>
      </c>
      <c r="G1220" s="6" t="s">
        <v>19</v>
      </c>
      <c r="H1220" t="s">
        <v>1171</v>
      </c>
      <c r="I1220" s="6" t="s">
        <v>1461</v>
      </c>
      <c r="K1220" t="s">
        <v>29</v>
      </c>
      <c r="L1220" t="s">
        <v>19</v>
      </c>
      <c r="M1220" t="s">
        <v>17</v>
      </c>
      <c r="N1220">
        <v>1</v>
      </c>
      <c r="O1220">
        <v>0</v>
      </c>
      <c r="P1220">
        <v>0</v>
      </c>
      <c r="Q1220">
        <v>0</v>
      </c>
      <c r="R1220" s="6">
        <v>1</v>
      </c>
      <c r="S1220" s="6">
        <f t="shared" si="46"/>
        <v>2</v>
      </c>
      <c r="V1220" t="s">
        <v>29</v>
      </c>
      <c r="W1220">
        <v>0</v>
      </c>
      <c r="X1220" s="6">
        <f t="shared" si="47"/>
        <v>1219</v>
      </c>
      <c r="Y1220">
        <v>1219</v>
      </c>
    </row>
    <row r="1221" spans="1:25" x14ac:dyDescent="0.35">
      <c r="A1221" t="s">
        <v>8</v>
      </c>
      <c r="B1221" s="6" t="s">
        <v>575</v>
      </c>
      <c r="C1221" t="s">
        <v>44</v>
      </c>
      <c r="D1221" s="6" t="s">
        <v>19</v>
      </c>
      <c r="E1221" t="s">
        <v>12</v>
      </c>
      <c r="F1221" t="s">
        <v>472</v>
      </c>
      <c r="G1221" s="6" t="s">
        <v>19</v>
      </c>
      <c r="H1221" t="s">
        <v>1061</v>
      </c>
      <c r="I1221" s="5" t="s">
        <v>2094</v>
      </c>
      <c r="K1221" t="s">
        <v>1002</v>
      </c>
      <c r="L1221" t="s">
        <v>19</v>
      </c>
      <c r="M1221" t="s">
        <v>42</v>
      </c>
      <c r="N1221">
        <v>0</v>
      </c>
      <c r="O1221">
        <v>1</v>
      </c>
      <c r="P1221">
        <v>1</v>
      </c>
      <c r="Q1221">
        <v>0</v>
      </c>
      <c r="R1221" s="6">
        <v>1</v>
      </c>
      <c r="S1221" s="6">
        <f t="shared" si="46"/>
        <v>3</v>
      </c>
      <c r="V1221" t="s">
        <v>1002</v>
      </c>
      <c r="W1221">
        <v>0</v>
      </c>
      <c r="X1221" s="6">
        <f t="shared" si="47"/>
        <v>1220</v>
      </c>
      <c r="Y1221">
        <v>1220</v>
      </c>
    </row>
    <row r="1222" spans="1:25" x14ac:dyDescent="0.35">
      <c r="A1222" t="s">
        <v>8</v>
      </c>
      <c r="B1222" s="6" t="s">
        <v>575</v>
      </c>
      <c r="C1222" t="s">
        <v>44</v>
      </c>
      <c r="D1222" s="6" t="s">
        <v>19</v>
      </c>
      <c r="E1222" t="s">
        <v>12</v>
      </c>
      <c r="F1222" t="s">
        <v>472</v>
      </c>
      <c r="G1222" s="6" t="s">
        <v>19</v>
      </c>
      <c r="H1222" t="s">
        <v>1061</v>
      </c>
      <c r="I1222" s="5" t="s">
        <v>2094</v>
      </c>
      <c r="K1222" t="s">
        <v>1002</v>
      </c>
      <c r="L1222" t="s">
        <v>19</v>
      </c>
      <c r="M1222" t="s">
        <v>42</v>
      </c>
      <c r="N1222">
        <v>0</v>
      </c>
      <c r="O1222">
        <v>1</v>
      </c>
      <c r="P1222">
        <v>1</v>
      </c>
      <c r="Q1222">
        <v>0</v>
      </c>
      <c r="R1222" s="6">
        <v>1</v>
      </c>
      <c r="S1222" s="6">
        <f t="shared" si="46"/>
        <v>3</v>
      </c>
      <c r="V1222" t="s">
        <v>1002</v>
      </c>
      <c r="W1222">
        <v>0</v>
      </c>
      <c r="X1222" s="6">
        <f t="shared" si="47"/>
        <v>1221</v>
      </c>
      <c r="Y1222">
        <v>1221</v>
      </c>
    </row>
    <row r="1223" spans="1:25" x14ac:dyDescent="0.35">
      <c r="A1223" t="s">
        <v>8</v>
      </c>
      <c r="B1223" s="6" t="s">
        <v>575</v>
      </c>
      <c r="C1223" t="s">
        <v>44</v>
      </c>
      <c r="D1223" s="6" t="s">
        <v>19</v>
      </c>
      <c r="E1223" t="s">
        <v>12</v>
      </c>
      <c r="F1223" t="s">
        <v>472</v>
      </c>
      <c r="G1223" s="6" t="s">
        <v>19</v>
      </c>
      <c r="H1223" t="s">
        <v>1172</v>
      </c>
      <c r="I1223" t="s">
        <v>664</v>
      </c>
      <c r="J1223" t="s">
        <v>664</v>
      </c>
      <c r="K1223" t="s">
        <v>664</v>
      </c>
      <c r="L1223" t="s">
        <v>19</v>
      </c>
      <c r="M1223" s="6" t="s">
        <v>664</v>
      </c>
      <c r="N1223">
        <v>1</v>
      </c>
      <c r="O1223">
        <v>0</v>
      </c>
      <c r="P1223">
        <v>0</v>
      </c>
      <c r="Q1223">
        <v>0</v>
      </c>
      <c r="R1223" s="6">
        <v>1</v>
      </c>
      <c r="S1223" s="6">
        <f t="shared" si="46"/>
        <v>2</v>
      </c>
      <c r="V1223" t="s">
        <v>645</v>
      </c>
      <c r="W1223">
        <v>0</v>
      </c>
      <c r="X1223" s="6">
        <f t="shared" si="47"/>
        <v>1222</v>
      </c>
      <c r="Y1223">
        <v>1222</v>
      </c>
    </row>
    <row r="1224" spans="1:25" x14ac:dyDescent="0.35">
      <c r="A1224" t="s">
        <v>8</v>
      </c>
      <c r="B1224" s="6" t="s">
        <v>575</v>
      </c>
      <c r="C1224" t="s">
        <v>44</v>
      </c>
      <c r="D1224" s="6" t="s">
        <v>19</v>
      </c>
      <c r="E1224" t="s">
        <v>12</v>
      </c>
      <c r="F1224" t="s">
        <v>472</v>
      </c>
      <c r="G1224" s="6" t="s">
        <v>19</v>
      </c>
      <c r="H1224" t="s">
        <v>1172</v>
      </c>
      <c r="I1224" t="s">
        <v>664</v>
      </c>
      <c r="J1224" t="s">
        <v>664</v>
      </c>
      <c r="K1224" t="s">
        <v>664</v>
      </c>
      <c r="L1224" t="s">
        <v>19</v>
      </c>
      <c r="M1224" s="6" t="s">
        <v>664</v>
      </c>
      <c r="N1224">
        <v>1</v>
      </c>
      <c r="O1224">
        <v>0</v>
      </c>
      <c r="P1224">
        <v>0</v>
      </c>
      <c r="Q1224">
        <v>0</v>
      </c>
      <c r="R1224" s="6">
        <v>1</v>
      </c>
      <c r="S1224" s="6">
        <f t="shared" si="46"/>
        <v>2</v>
      </c>
      <c r="V1224" t="s">
        <v>645</v>
      </c>
      <c r="W1224">
        <v>0</v>
      </c>
      <c r="X1224" s="6">
        <f t="shared" si="47"/>
        <v>1223</v>
      </c>
      <c r="Y1224">
        <v>1223</v>
      </c>
    </row>
    <row r="1225" spans="1:25" x14ac:dyDescent="0.35">
      <c r="A1225" t="s">
        <v>8</v>
      </c>
      <c r="B1225" s="6" t="s">
        <v>575</v>
      </c>
      <c r="C1225" t="s">
        <v>44</v>
      </c>
      <c r="D1225" s="6" t="s">
        <v>19</v>
      </c>
      <c r="E1225" t="s">
        <v>12</v>
      </c>
      <c r="F1225" t="s">
        <v>472</v>
      </c>
      <c r="G1225" s="6" t="s">
        <v>19</v>
      </c>
      <c r="H1225" t="s">
        <v>1173</v>
      </c>
      <c r="I1225" s="6" t="s">
        <v>2130</v>
      </c>
      <c r="J1225" s="2" t="s">
        <v>761</v>
      </c>
      <c r="K1225" t="s">
        <v>1174</v>
      </c>
      <c r="L1225" t="s">
        <v>19</v>
      </c>
      <c r="M1225" t="s">
        <v>42</v>
      </c>
      <c r="N1225">
        <v>0</v>
      </c>
      <c r="O1225">
        <v>0</v>
      </c>
      <c r="P1225">
        <v>1</v>
      </c>
      <c r="Q1225">
        <v>0</v>
      </c>
      <c r="R1225" s="6">
        <v>1</v>
      </c>
      <c r="S1225" s="6">
        <f t="shared" si="46"/>
        <v>2</v>
      </c>
      <c r="V1225" t="s">
        <v>995</v>
      </c>
      <c r="W1225">
        <v>0</v>
      </c>
      <c r="X1225" s="6">
        <f t="shared" si="47"/>
        <v>1224</v>
      </c>
      <c r="Y1225">
        <v>1224</v>
      </c>
    </row>
    <row r="1226" spans="1:25" ht="29" x14ac:dyDescent="0.35">
      <c r="A1226" t="s">
        <v>8</v>
      </c>
      <c r="B1226" s="6" t="s">
        <v>575</v>
      </c>
      <c r="C1226" t="s">
        <v>44</v>
      </c>
      <c r="D1226" s="6" t="s">
        <v>19</v>
      </c>
      <c r="E1226" t="s">
        <v>12</v>
      </c>
      <c r="F1226" t="s">
        <v>472</v>
      </c>
      <c r="G1226" s="6" t="s">
        <v>19</v>
      </c>
      <c r="H1226" s="6" t="s">
        <v>1175</v>
      </c>
      <c r="I1226" s="6" t="s">
        <v>1641</v>
      </c>
      <c r="J1226" t="s">
        <v>2426</v>
      </c>
      <c r="K1226" t="s">
        <v>1176</v>
      </c>
      <c r="L1226" s="6" t="s">
        <v>19</v>
      </c>
      <c r="M1226" s="6" t="s">
        <v>17</v>
      </c>
      <c r="N1226">
        <v>1</v>
      </c>
      <c r="O1226">
        <v>0</v>
      </c>
      <c r="P1226">
        <v>0</v>
      </c>
      <c r="Q1226">
        <v>0</v>
      </c>
      <c r="R1226" s="6">
        <v>1</v>
      </c>
      <c r="S1226" s="6">
        <f t="shared" si="46"/>
        <v>2</v>
      </c>
      <c r="V1226" t="s">
        <v>998</v>
      </c>
      <c r="W1226">
        <v>0</v>
      </c>
      <c r="X1226" s="6">
        <f t="shared" si="47"/>
        <v>1225</v>
      </c>
      <c r="Y1226">
        <v>1225</v>
      </c>
    </row>
    <row r="1227" spans="1:25" x14ac:dyDescent="0.35">
      <c r="A1227" t="s">
        <v>8</v>
      </c>
      <c r="B1227" s="6" t="s">
        <v>575</v>
      </c>
      <c r="C1227" t="s">
        <v>44</v>
      </c>
      <c r="D1227" s="6" t="s">
        <v>19</v>
      </c>
      <c r="E1227" t="s">
        <v>12</v>
      </c>
      <c r="F1227" t="s">
        <v>472</v>
      </c>
      <c r="G1227" s="6" t="s">
        <v>19</v>
      </c>
      <c r="H1227" s="6" t="s">
        <v>1177</v>
      </c>
      <c r="I1227" s="6" t="s">
        <v>665</v>
      </c>
      <c r="K1227" t="s">
        <v>1106</v>
      </c>
      <c r="L1227" s="6" t="s">
        <v>19</v>
      </c>
      <c r="M1227" s="6" t="s">
        <v>17</v>
      </c>
      <c r="N1227">
        <v>1</v>
      </c>
      <c r="O1227">
        <v>0</v>
      </c>
      <c r="P1227">
        <v>0</v>
      </c>
      <c r="Q1227">
        <v>0</v>
      </c>
      <c r="R1227" s="6">
        <v>1</v>
      </c>
      <c r="S1227" s="6">
        <f t="shared" si="46"/>
        <v>2</v>
      </c>
      <c r="V1227" t="s">
        <v>980</v>
      </c>
      <c r="W1227">
        <v>0</v>
      </c>
      <c r="X1227" s="6">
        <f t="shared" si="47"/>
        <v>1226</v>
      </c>
      <c r="Y1227">
        <v>1226</v>
      </c>
    </row>
    <row r="1228" spans="1:25" x14ac:dyDescent="0.35">
      <c r="A1228" t="s">
        <v>8</v>
      </c>
      <c r="B1228" s="6" t="s">
        <v>575</v>
      </c>
      <c r="C1228" t="s">
        <v>44</v>
      </c>
      <c r="D1228" s="6" t="s">
        <v>19</v>
      </c>
      <c r="E1228" t="s">
        <v>12</v>
      </c>
      <c r="F1228" t="s">
        <v>472</v>
      </c>
      <c r="G1228" s="6" t="s">
        <v>19</v>
      </c>
      <c r="H1228" t="s">
        <v>1110</v>
      </c>
      <c r="I1228" s="6" t="s">
        <v>1111</v>
      </c>
      <c r="K1228" t="s">
        <v>1017</v>
      </c>
      <c r="L1228" t="s">
        <v>19</v>
      </c>
      <c r="M1228" t="s">
        <v>17</v>
      </c>
      <c r="N1228">
        <v>1</v>
      </c>
      <c r="O1228">
        <v>0</v>
      </c>
      <c r="P1228">
        <v>0</v>
      </c>
      <c r="Q1228">
        <v>0</v>
      </c>
      <c r="R1228" s="6">
        <v>1</v>
      </c>
      <c r="S1228" s="6">
        <f t="shared" si="46"/>
        <v>2</v>
      </c>
      <c r="V1228" t="s">
        <v>1017</v>
      </c>
      <c r="W1228">
        <v>0</v>
      </c>
      <c r="X1228" s="6">
        <f t="shared" si="47"/>
        <v>1227</v>
      </c>
      <c r="Y1228">
        <v>1227</v>
      </c>
    </row>
    <row r="1229" spans="1:25" x14ac:dyDescent="0.35">
      <c r="A1229" t="s">
        <v>8</v>
      </c>
      <c r="B1229" s="6" t="s">
        <v>575</v>
      </c>
      <c r="C1229" t="s">
        <v>44</v>
      </c>
      <c r="D1229" s="6" t="s">
        <v>19</v>
      </c>
      <c r="E1229" t="s">
        <v>12</v>
      </c>
      <c r="F1229" t="s">
        <v>472</v>
      </c>
      <c r="G1229" s="6" t="s">
        <v>19</v>
      </c>
      <c r="H1229" t="s">
        <v>1178</v>
      </c>
      <c r="I1229" s="6" t="s">
        <v>1179</v>
      </c>
      <c r="J1229" t="s">
        <v>2515</v>
      </c>
      <c r="K1229" t="s">
        <v>1179</v>
      </c>
      <c r="L1229" t="s">
        <v>19</v>
      </c>
      <c r="M1229" t="s">
        <v>42</v>
      </c>
      <c r="N1229">
        <v>0</v>
      </c>
      <c r="O1229">
        <v>1</v>
      </c>
      <c r="P1229">
        <v>1</v>
      </c>
      <c r="Q1229">
        <v>0</v>
      </c>
      <c r="R1229" s="6">
        <v>1</v>
      </c>
      <c r="S1229" s="6">
        <f t="shared" si="46"/>
        <v>3</v>
      </c>
      <c r="V1229" t="s">
        <v>1179</v>
      </c>
      <c r="W1229">
        <v>0</v>
      </c>
      <c r="X1229" s="6">
        <f t="shared" si="47"/>
        <v>1228</v>
      </c>
      <c r="Y1229">
        <v>1228</v>
      </c>
    </row>
    <row r="1230" spans="1:25" x14ac:dyDescent="0.35">
      <c r="A1230" t="s">
        <v>8</v>
      </c>
      <c r="B1230" s="6" t="s">
        <v>575</v>
      </c>
      <c r="C1230" t="s">
        <v>44</v>
      </c>
      <c r="D1230" s="6" t="s">
        <v>19</v>
      </c>
      <c r="E1230" t="s">
        <v>12</v>
      </c>
      <c r="F1230" t="s">
        <v>472</v>
      </c>
      <c r="G1230" s="6" t="s">
        <v>19</v>
      </c>
      <c r="H1230" t="s">
        <v>1180</v>
      </c>
      <c r="I1230" t="s">
        <v>1181</v>
      </c>
      <c r="K1230" t="s">
        <v>1181</v>
      </c>
      <c r="L1230" t="s">
        <v>19</v>
      </c>
      <c r="M1230" t="s">
        <v>42</v>
      </c>
      <c r="N1230">
        <v>0</v>
      </c>
      <c r="O1230">
        <v>1</v>
      </c>
      <c r="P1230">
        <v>0</v>
      </c>
      <c r="Q1230">
        <v>0</v>
      </c>
      <c r="R1230" s="6">
        <v>1</v>
      </c>
      <c r="S1230" s="6">
        <f t="shared" si="46"/>
        <v>2</v>
      </c>
      <c r="V1230" t="s">
        <v>1182</v>
      </c>
      <c r="W1230">
        <v>0</v>
      </c>
      <c r="X1230" s="6">
        <f t="shared" si="47"/>
        <v>1229</v>
      </c>
      <c r="Y1230">
        <v>1229</v>
      </c>
    </row>
    <row r="1231" spans="1:25" x14ac:dyDescent="0.35">
      <c r="A1231" t="s">
        <v>8</v>
      </c>
      <c r="B1231" s="6" t="s">
        <v>575</v>
      </c>
      <c r="C1231" t="s">
        <v>44</v>
      </c>
      <c r="D1231" s="6" t="s">
        <v>19</v>
      </c>
      <c r="E1231" t="s">
        <v>12</v>
      </c>
      <c r="F1231" t="s">
        <v>472</v>
      </c>
      <c r="G1231" s="6" t="s">
        <v>19</v>
      </c>
      <c r="H1231" t="s">
        <v>1183</v>
      </c>
      <c r="I1231" t="s">
        <v>1210</v>
      </c>
      <c r="K1231" t="s">
        <v>55</v>
      </c>
      <c r="L1231" t="s">
        <v>19</v>
      </c>
      <c r="M1231" t="s">
        <v>17</v>
      </c>
      <c r="N1231" s="6">
        <v>1</v>
      </c>
      <c r="O1231" s="6">
        <v>1</v>
      </c>
      <c r="P1231" s="6">
        <v>0</v>
      </c>
      <c r="Q1231" s="6">
        <v>1</v>
      </c>
      <c r="R1231" s="6">
        <v>1</v>
      </c>
      <c r="S1231" s="6">
        <f t="shared" si="46"/>
        <v>4</v>
      </c>
      <c r="V1231" t="s">
        <v>959</v>
      </c>
      <c r="W1231">
        <v>0</v>
      </c>
      <c r="X1231" s="6">
        <f t="shared" si="47"/>
        <v>1230</v>
      </c>
      <c r="Y1231">
        <v>1230</v>
      </c>
    </row>
    <row r="1232" spans="1:25" s="6" customFormat="1" x14ac:dyDescent="0.35">
      <c r="A1232" s="6" t="s">
        <v>8</v>
      </c>
      <c r="B1232" s="6" t="s">
        <v>575</v>
      </c>
      <c r="C1232" s="6" t="s">
        <v>44</v>
      </c>
      <c r="D1232" s="6" t="s">
        <v>19</v>
      </c>
      <c r="E1232" s="6" t="s">
        <v>12</v>
      </c>
      <c r="F1232" s="6" t="s">
        <v>472</v>
      </c>
      <c r="G1232" s="6" t="s">
        <v>19</v>
      </c>
      <c r="H1232" s="6" t="s">
        <v>1184</v>
      </c>
      <c r="I1232" s="6" t="s">
        <v>109</v>
      </c>
      <c r="J1232" s="6" t="s">
        <v>155</v>
      </c>
      <c r="K1232" s="6" t="s">
        <v>966</v>
      </c>
      <c r="L1232" s="6" t="s">
        <v>19</v>
      </c>
      <c r="M1232" s="6" t="s">
        <v>42</v>
      </c>
      <c r="N1232" s="6">
        <v>0</v>
      </c>
      <c r="O1232" s="6">
        <v>0</v>
      </c>
      <c r="P1232" s="6">
        <v>0</v>
      </c>
      <c r="Q1232" s="6">
        <v>1</v>
      </c>
      <c r="R1232" s="6">
        <v>1</v>
      </c>
      <c r="S1232" s="6">
        <f t="shared" si="46"/>
        <v>2</v>
      </c>
      <c r="V1232" s="6" t="s">
        <v>966</v>
      </c>
      <c r="W1232" s="6">
        <v>0</v>
      </c>
      <c r="X1232" s="6">
        <f t="shared" si="47"/>
        <v>1231</v>
      </c>
      <c r="Y1232" s="6">
        <v>1231</v>
      </c>
    </row>
    <row r="1233" spans="1:25" x14ac:dyDescent="0.35">
      <c r="A1233" t="s">
        <v>8</v>
      </c>
      <c r="B1233" s="6" t="s">
        <v>575</v>
      </c>
      <c r="C1233" t="s">
        <v>44</v>
      </c>
      <c r="D1233" s="6" t="s">
        <v>19</v>
      </c>
      <c r="E1233" t="s">
        <v>12</v>
      </c>
      <c r="F1233" t="s">
        <v>472</v>
      </c>
      <c r="G1233" s="6" t="s">
        <v>19</v>
      </c>
      <c r="H1233" t="s">
        <v>1184</v>
      </c>
      <c r="I1233" t="s">
        <v>2126</v>
      </c>
      <c r="K1233" t="s">
        <v>966</v>
      </c>
      <c r="L1233" t="s">
        <v>19</v>
      </c>
      <c r="M1233" t="s">
        <v>42</v>
      </c>
      <c r="N1233">
        <v>0</v>
      </c>
      <c r="O1233">
        <v>0</v>
      </c>
      <c r="P1233">
        <v>0</v>
      </c>
      <c r="Q1233" s="6">
        <v>1</v>
      </c>
      <c r="R1233" s="6">
        <v>1</v>
      </c>
      <c r="S1233" s="6">
        <f t="shared" si="46"/>
        <v>2</v>
      </c>
      <c r="V1233" t="s">
        <v>966</v>
      </c>
      <c r="W1233">
        <v>0</v>
      </c>
      <c r="X1233" s="6">
        <f t="shared" si="47"/>
        <v>1232</v>
      </c>
      <c r="Y1233">
        <v>1232</v>
      </c>
    </row>
    <row r="1234" spans="1:25" s="6" customFormat="1" x14ac:dyDescent="0.35">
      <c r="A1234" s="6" t="s">
        <v>8</v>
      </c>
      <c r="B1234" s="6" t="s">
        <v>575</v>
      </c>
      <c r="C1234" s="6" t="s">
        <v>44</v>
      </c>
      <c r="D1234" s="6" t="s">
        <v>19</v>
      </c>
      <c r="E1234" s="6" t="s">
        <v>12</v>
      </c>
      <c r="F1234" s="6" t="s">
        <v>472</v>
      </c>
      <c r="G1234" s="6" t="s">
        <v>19</v>
      </c>
      <c r="H1234" s="6" t="s">
        <v>1185</v>
      </c>
      <c r="I1234" s="6" t="s">
        <v>650</v>
      </c>
      <c r="J1234" s="6" t="s">
        <v>2512</v>
      </c>
      <c r="K1234" s="6" t="s">
        <v>976</v>
      </c>
      <c r="L1234" s="6" t="s">
        <v>19</v>
      </c>
      <c r="M1234" s="6" t="s">
        <v>42</v>
      </c>
      <c r="N1234" s="6">
        <v>0</v>
      </c>
      <c r="O1234" s="6">
        <v>0</v>
      </c>
      <c r="P1234" s="6">
        <v>1</v>
      </c>
      <c r="Q1234" s="6">
        <v>1</v>
      </c>
      <c r="R1234" s="6">
        <v>1</v>
      </c>
      <c r="S1234" s="6">
        <f t="shared" si="46"/>
        <v>3</v>
      </c>
      <c r="V1234" s="6" t="s">
        <v>977</v>
      </c>
      <c r="W1234" s="6">
        <v>0</v>
      </c>
      <c r="X1234" s="6">
        <f t="shared" si="47"/>
        <v>1233</v>
      </c>
      <c r="Y1234" s="6">
        <v>1233</v>
      </c>
    </row>
    <row r="1235" spans="1:25" x14ac:dyDescent="0.35">
      <c r="A1235" t="s">
        <v>8</v>
      </c>
      <c r="B1235" s="6" t="s">
        <v>575</v>
      </c>
      <c r="C1235" t="s">
        <v>44</v>
      </c>
      <c r="D1235" s="6" t="s">
        <v>19</v>
      </c>
      <c r="E1235" t="s">
        <v>12</v>
      </c>
      <c r="F1235" t="s">
        <v>472</v>
      </c>
      <c r="G1235" s="6" t="s">
        <v>19</v>
      </c>
      <c r="H1235" t="s">
        <v>1185</v>
      </c>
      <c r="I1235" t="s">
        <v>999</v>
      </c>
      <c r="J1235" t="s">
        <v>2510</v>
      </c>
      <c r="K1235" t="s">
        <v>976</v>
      </c>
      <c r="L1235" t="s">
        <v>19</v>
      </c>
      <c r="M1235" s="5" t="s">
        <v>664</v>
      </c>
      <c r="N1235">
        <v>0</v>
      </c>
      <c r="O1235">
        <v>0</v>
      </c>
      <c r="P1235">
        <v>1</v>
      </c>
      <c r="Q1235">
        <v>0</v>
      </c>
      <c r="R1235" s="6">
        <v>1</v>
      </c>
      <c r="S1235" s="6">
        <f t="shared" si="46"/>
        <v>2</v>
      </c>
      <c r="V1235" t="s">
        <v>977</v>
      </c>
      <c r="W1235">
        <v>0</v>
      </c>
      <c r="X1235" s="6">
        <f t="shared" si="47"/>
        <v>1234</v>
      </c>
      <c r="Y1235">
        <v>1234</v>
      </c>
    </row>
    <row r="1236" spans="1:25" x14ac:dyDescent="0.35">
      <c r="A1236" t="s">
        <v>8</v>
      </c>
      <c r="B1236" s="6" t="s">
        <v>575</v>
      </c>
      <c r="C1236" t="s">
        <v>44</v>
      </c>
      <c r="D1236" s="6" t="s">
        <v>19</v>
      </c>
      <c r="E1236" t="s">
        <v>12</v>
      </c>
      <c r="F1236" t="s">
        <v>472</v>
      </c>
      <c r="G1236" s="6" t="s">
        <v>19</v>
      </c>
      <c r="H1236" t="s">
        <v>1186</v>
      </c>
      <c r="I1236" t="s">
        <v>1187</v>
      </c>
      <c r="K1236" t="s">
        <v>256</v>
      </c>
      <c r="L1236" t="s">
        <v>19</v>
      </c>
      <c r="M1236" t="s">
        <v>17</v>
      </c>
      <c r="N1236">
        <v>1</v>
      </c>
      <c r="O1236">
        <v>0</v>
      </c>
      <c r="P1236">
        <v>0</v>
      </c>
      <c r="Q1236">
        <v>0</v>
      </c>
      <c r="R1236" s="6">
        <v>1</v>
      </c>
      <c r="S1236" s="6">
        <f t="shared" si="46"/>
        <v>2</v>
      </c>
      <c r="V1236" t="s">
        <v>984</v>
      </c>
      <c r="W1236">
        <v>0</v>
      </c>
      <c r="X1236" s="6">
        <f t="shared" si="47"/>
        <v>1235</v>
      </c>
      <c r="Y1236">
        <v>1235</v>
      </c>
    </row>
    <row r="1237" spans="1:25" x14ac:dyDescent="0.35">
      <c r="A1237" t="s">
        <v>8</v>
      </c>
      <c r="B1237" s="6" t="s">
        <v>575</v>
      </c>
      <c r="C1237" t="s">
        <v>44</v>
      </c>
      <c r="D1237" s="6" t="s">
        <v>19</v>
      </c>
      <c r="E1237" t="s">
        <v>12</v>
      </c>
      <c r="F1237" t="s">
        <v>472</v>
      </c>
      <c r="G1237" s="6" t="s">
        <v>19</v>
      </c>
      <c r="H1237" t="s">
        <v>1188</v>
      </c>
      <c r="I1237" t="s">
        <v>1188</v>
      </c>
      <c r="K1237" t="s">
        <v>1189</v>
      </c>
      <c r="L1237" t="s">
        <v>19</v>
      </c>
      <c r="M1237" t="s">
        <v>17</v>
      </c>
      <c r="N1237">
        <v>1</v>
      </c>
      <c r="O1237">
        <v>0</v>
      </c>
      <c r="P1237">
        <v>0</v>
      </c>
      <c r="Q1237">
        <v>0</v>
      </c>
      <c r="R1237" s="6">
        <v>1</v>
      </c>
      <c r="S1237" s="6">
        <f t="shared" si="46"/>
        <v>2</v>
      </c>
      <c r="V1237" t="s">
        <v>1130</v>
      </c>
      <c r="W1237">
        <v>0</v>
      </c>
      <c r="X1237" s="6">
        <f t="shared" si="47"/>
        <v>1236</v>
      </c>
      <c r="Y1237">
        <v>1236</v>
      </c>
    </row>
    <row r="1238" spans="1:25" x14ac:dyDescent="0.35">
      <c r="A1238" t="s">
        <v>8</v>
      </c>
      <c r="B1238" s="6" t="s">
        <v>575</v>
      </c>
      <c r="C1238" t="s">
        <v>44</v>
      </c>
      <c r="D1238" s="6" t="s">
        <v>19</v>
      </c>
      <c r="E1238" t="s">
        <v>12</v>
      </c>
      <c r="F1238" t="s">
        <v>472</v>
      </c>
      <c r="G1238" s="6" t="s">
        <v>19</v>
      </c>
      <c r="H1238" t="s">
        <v>1190</v>
      </c>
      <c r="I1238" t="s">
        <v>1191</v>
      </c>
      <c r="K1238" t="s">
        <v>1192</v>
      </c>
      <c r="L1238" t="s">
        <v>19</v>
      </c>
      <c r="M1238" t="s">
        <v>17</v>
      </c>
      <c r="N1238">
        <v>1</v>
      </c>
      <c r="O1238">
        <v>0</v>
      </c>
      <c r="P1238">
        <v>0</v>
      </c>
      <c r="Q1238">
        <v>0</v>
      </c>
      <c r="R1238" s="6">
        <v>1</v>
      </c>
      <c r="S1238" s="6">
        <f t="shared" si="46"/>
        <v>2</v>
      </c>
      <c r="V1238" t="s">
        <v>1018</v>
      </c>
      <c r="W1238">
        <v>0</v>
      </c>
      <c r="X1238" s="6">
        <f t="shared" si="47"/>
        <v>1237</v>
      </c>
      <c r="Y1238">
        <v>1237</v>
      </c>
    </row>
    <row r="1239" spans="1:25" x14ac:dyDescent="0.35">
      <c r="A1239" t="s">
        <v>8</v>
      </c>
      <c r="B1239" s="6" t="s">
        <v>575</v>
      </c>
      <c r="C1239" t="s">
        <v>44</v>
      </c>
      <c r="D1239" s="6" t="s">
        <v>19</v>
      </c>
      <c r="E1239" t="s">
        <v>12</v>
      </c>
      <c r="F1239" t="s">
        <v>472</v>
      </c>
      <c r="G1239" s="6" t="s">
        <v>19</v>
      </c>
      <c r="H1239" t="s">
        <v>1193</v>
      </c>
      <c r="I1239" s="6" t="s">
        <v>733</v>
      </c>
      <c r="K1239" t="s">
        <v>1194</v>
      </c>
      <c r="L1239" t="s">
        <v>19</v>
      </c>
      <c r="M1239" t="s">
        <v>42</v>
      </c>
      <c r="N1239">
        <v>1</v>
      </c>
      <c r="O1239">
        <v>1</v>
      </c>
      <c r="P1239">
        <v>1</v>
      </c>
      <c r="Q1239" s="6">
        <v>1</v>
      </c>
      <c r="R1239" s="6">
        <v>1</v>
      </c>
      <c r="S1239" s="6">
        <f t="shared" si="46"/>
        <v>5</v>
      </c>
      <c r="V1239" t="s">
        <v>29</v>
      </c>
      <c r="W1239">
        <v>0</v>
      </c>
      <c r="X1239" s="6">
        <f t="shared" si="47"/>
        <v>1238</v>
      </c>
      <c r="Y1239">
        <v>1238</v>
      </c>
    </row>
    <row r="1240" spans="1:25" x14ac:dyDescent="0.35">
      <c r="A1240" t="s">
        <v>8</v>
      </c>
      <c r="B1240" s="6" t="s">
        <v>575</v>
      </c>
      <c r="C1240" t="s">
        <v>44</v>
      </c>
      <c r="D1240" s="6" t="s">
        <v>19</v>
      </c>
      <c r="E1240" t="s">
        <v>12</v>
      </c>
      <c r="F1240" t="s">
        <v>472</v>
      </c>
      <c r="G1240" s="6" t="s">
        <v>19</v>
      </c>
      <c r="H1240" t="s">
        <v>1195</v>
      </c>
      <c r="I1240" s="6" t="s">
        <v>2119</v>
      </c>
      <c r="K1240" t="s">
        <v>1195</v>
      </c>
      <c r="L1240" t="s">
        <v>19</v>
      </c>
      <c r="M1240" t="s">
        <v>17</v>
      </c>
      <c r="N1240">
        <v>0</v>
      </c>
      <c r="O1240">
        <v>0</v>
      </c>
      <c r="P1240">
        <v>1</v>
      </c>
      <c r="Q1240">
        <v>0</v>
      </c>
      <c r="R1240" s="6">
        <v>1</v>
      </c>
      <c r="S1240" s="6">
        <f t="shared" si="46"/>
        <v>2</v>
      </c>
      <c r="V1240" t="s">
        <v>987</v>
      </c>
      <c r="W1240">
        <v>0</v>
      </c>
      <c r="X1240" s="6">
        <f t="shared" si="47"/>
        <v>1239</v>
      </c>
      <c r="Y1240">
        <v>1239</v>
      </c>
    </row>
    <row r="1241" spans="1:25" x14ac:dyDescent="0.35">
      <c r="A1241" t="s">
        <v>8</v>
      </c>
      <c r="B1241" s="6" t="s">
        <v>575</v>
      </c>
      <c r="C1241" t="s">
        <v>44</v>
      </c>
      <c r="D1241" s="6" t="s">
        <v>19</v>
      </c>
      <c r="E1241" t="s">
        <v>12</v>
      </c>
      <c r="F1241" t="s">
        <v>472</v>
      </c>
      <c r="G1241" s="6" t="s">
        <v>19</v>
      </c>
      <c r="H1241" t="s">
        <v>1196</v>
      </c>
      <c r="I1241" s="6" t="s">
        <v>1179</v>
      </c>
      <c r="J1241" t="s">
        <v>2515</v>
      </c>
      <c r="K1241" t="s">
        <v>1179</v>
      </c>
      <c r="L1241" t="s">
        <v>19</v>
      </c>
      <c r="M1241" t="s">
        <v>17</v>
      </c>
      <c r="N1241">
        <v>0</v>
      </c>
      <c r="O1241">
        <v>1</v>
      </c>
      <c r="P1241">
        <v>1</v>
      </c>
      <c r="Q1241">
        <v>0</v>
      </c>
      <c r="R1241" s="6">
        <v>1</v>
      </c>
      <c r="S1241" s="6">
        <f t="shared" si="46"/>
        <v>3</v>
      </c>
      <c r="V1241" t="s">
        <v>1179</v>
      </c>
      <c r="W1241">
        <v>0</v>
      </c>
      <c r="X1241" s="6">
        <f t="shared" si="47"/>
        <v>1240</v>
      </c>
      <c r="Y1241">
        <v>1240</v>
      </c>
    </row>
    <row r="1242" spans="1:25" x14ac:dyDescent="0.35">
      <c r="A1242" t="s">
        <v>8</v>
      </c>
      <c r="B1242" s="6" t="s">
        <v>575</v>
      </c>
      <c r="C1242" t="s">
        <v>44</v>
      </c>
      <c r="D1242" s="6" t="s">
        <v>19</v>
      </c>
      <c r="E1242" t="s">
        <v>12</v>
      </c>
      <c r="F1242" t="s">
        <v>472</v>
      </c>
      <c r="G1242" s="6" t="s">
        <v>19</v>
      </c>
      <c r="H1242" t="s">
        <v>1197</v>
      </c>
      <c r="I1242" t="s">
        <v>399</v>
      </c>
      <c r="K1242" t="s">
        <v>399</v>
      </c>
      <c r="L1242" t="s">
        <v>19</v>
      </c>
      <c r="M1242" s="6" t="s">
        <v>42</v>
      </c>
      <c r="N1242">
        <v>0</v>
      </c>
      <c r="O1242">
        <v>0</v>
      </c>
      <c r="P1242">
        <v>1</v>
      </c>
      <c r="Q1242">
        <v>0</v>
      </c>
      <c r="R1242" s="6">
        <v>1</v>
      </c>
      <c r="S1242" s="6">
        <f t="shared" si="46"/>
        <v>2</v>
      </c>
      <c r="V1242" t="s">
        <v>987</v>
      </c>
      <c r="W1242">
        <v>0</v>
      </c>
      <c r="X1242" s="6">
        <f t="shared" si="47"/>
        <v>1241</v>
      </c>
      <c r="Y1242">
        <v>1241</v>
      </c>
    </row>
    <row r="1243" spans="1:25" x14ac:dyDescent="0.35">
      <c r="A1243" t="s">
        <v>8</v>
      </c>
      <c r="B1243" s="6" t="s">
        <v>575</v>
      </c>
      <c r="C1243" t="s">
        <v>44</v>
      </c>
      <c r="D1243" s="6" t="s">
        <v>19</v>
      </c>
      <c r="E1243" t="s">
        <v>12</v>
      </c>
      <c r="F1243" t="s">
        <v>472</v>
      </c>
      <c r="G1243" s="6" t="s">
        <v>19</v>
      </c>
      <c r="H1243" t="s">
        <v>1198</v>
      </c>
      <c r="I1243" t="s">
        <v>1199</v>
      </c>
      <c r="K1243" t="s">
        <v>28</v>
      </c>
      <c r="L1243" t="s">
        <v>19</v>
      </c>
      <c r="M1243" t="s">
        <v>17</v>
      </c>
      <c r="N1243">
        <v>0</v>
      </c>
      <c r="O1243">
        <v>1</v>
      </c>
      <c r="P1243">
        <v>0</v>
      </c>
      <c r="Q1243">
        <v>1</v>
      </c>
      <c r="R1243" s="6">
        <v>1</v>
      </c>
      <c r="S1243" s="6">
        <f t="shared" si="46"/>
        <v>3</v>
      </c>
      <c r="V1243" t="s">
        <v>28</v>
      </c>
      <c r="W1243">
        <v>0</v>
      </c>
      <c r="X1243" s="6">
        <f t="shared" si="47"/>
        <v>1242</v>
      </c>
      <c r="Y1243">
        <v>1242</v>
      </c>
    </row>
    <row r="1244" spans="1:25" x14ac:dyDescent="0.35">
      <c r="A1244" t="s">
        <v>8</v>
      </c>
      <c r="B1244" s="6" t="s">
        <v>575</v>
      </c>
      <c r="C1244" t="s">
        <v>44</v>
      </c>
      <c r="D1244" s="6" t="s">
        <v>19</v>
      </c>
      <c r="E1244" t="s">
        <v>12</v>
      </c>
      <c r="F1244" t="s">
        <v>472</v>
      </c>
      <c r="G1244" s="6" t="s">
        <v>19</v>
      </c>
      <c r="H1244" s="6" t="s">
        <v>1200</v>
      </c>
      <c r="I1244" t="s">
        <v>1071</v>
      </c>
      <c r="K1244" t="s">
        <v>1071</v>
      </c>
      <c r="L1244" s="6" t="s">
        <v>19</v>
      </c>
      <c r="M1244" t="s">
        <v>42</v>
      </c>
      <c r="N1244">
        <v>0</v>
      </c>
      <c r="O1244">
        <v>1</v>
      </c>
      <c r="P1244">
        <v>1</v>
      </c>
      <c r="Q1244" s="6">
        <v>0</v>
      </c>
      <c r="R1244" s="6">
        <v>1</v>
      </c>
      <c r="S1244" s="6">
        <f t="shared" si="46"/>
        <v>3</v>
      </c>
      <c r="V1244" t="s">
        <v>1071</v>
      </c>
      <c r="W1244">
        <v>0</v>
      </c>
      <c r="X1244" s="6">
        <f t="shared" si="47"/>
        <v>1243</v>
      </c>
      <c r="Y1244">
        <v>1243</v>
      </c>
    </row>
    <row r="1245" spans="1:25" x14ac:dyDescent="0.35">
      <c r="A1245" t="s">
        <v>8</v>
      </c>
      <c r="B1245" s="6" t="s">
        <v>575</v>
      </c>
      <c r="C1245" t="s">
        <v>44</v>
      </c>
      <c r="D1245" s="6" t="s">
        <v>19</v>
      </c>
      <c r="E1245" t="s">
        <v>12</v>
      </c>
      <c r="F1245" t="s">
        <v>472</v>
      </c>
      <c r="G1245" s="6" t="s">
        <v>19</v>
      </c>
      <c r="H1245" s="6" t="s">
        <v>1201</v>
      </c>
      <c r="I1245" t="s">
        <v>1202</v>
      </c>
      <c r="K1245" t="s">
        <v>1202</v>
      </c>
      <c r="L1245" s="6" t="s">
        <v>19</v>
      </c>
      <c r="M1245" t="s">
        <v>17</v>
      </c>
      <c r="N1245">
        <v>0</v>
      </c>
      <c r="O1245">
        <v>0</v>
      </c>
      <c r="P1245">
        <v>1</v>
      </c>
      <c r="Q1245">
        <v>0</v>
      </c>
      <c r="R1245" s="6">
        <v>1</v>
      </c>
      <c r="S1245" s="6">
        <f t="shared" si="46"/>
        <v>2</v>
      </c>
      <c r="V1245" t="s">
        <v>964</v>
      </c>
      <c r="W1245">
        <v>0</v>
      </c>
      <c r="X1245" s="6">
        <f t="shared" si="47"/>
        <v>1244</v>
      </c>
      <c r="Y1245">
        <v>1244</v>
      </c>
    </row>
    <row r="1246" spans="1:25" x14ac:dyDescent="0.35">
      <c r="A1246" t="s">
        <v>8</v>
      </c>
      <c r="B1246" s="6" t="s">
        <v>575</v>
      </c>
      <c r="C1246" t="s">
        <v>44</v>
      </c>
      <c r="D1246" s="6" t="s">
        <v>19</v>
      </c>
      <c r="E1246" t="s">
        <v>12</v>
      </c>
      <c r="F1246" t="s">
        <v>472</v>
      </c>
      <c r="G1246" s="6" t="s">
        <v>19</v>
      </c>
      <c r="H1246" t="s">
        <v>1203</v>
      </c>
      <c r="I1246" t="s">
        <v>1204</v>
      </c>
      <c r="K1246" t="s">
        <v>1204</v>
      </c>
      <c r="L1246" t="s">
        <v>19</v>
      </c>
      <c r="M1246" t="s">
        <v>42</v>
      </c>
      <c r="N1246">
        <v>0</v>
      </c>
      <c r="O1246">
        <v>0</v>
      </c>
      <c r="P1246">
        <v>1</v>
      </c>
      <c r="Q1246">
        <v>0</v>
      </c>
      <c r="R1246" s="6">
        <v>1</v>
      </c>
      <c r="S1246" s="6">
        <f t="shared" si="46"/>
        <v>2</v>
      </c>
      <c r="V1246" t="s">
        <v>977</v>
      </c>
      <c r="W1246">
        <v>0</v>
      </c>
      <c r="X1246" s="6">
        <f t="shared" si="47"/>
        <v>1245</v>
      </c>
      <c r="Y1246">
        <v>1245</v>
      </c>
    </row>
    <row r="1247" spans="1:25" s="6" customFormat="1" ht="72.5" x14ac:dyDescent="0.35">
      <c r="A1247" s="6" t="s">
        <v>8</v>
      </c>
      <c r="B1247" s="6" t="s">
        <v>575</v>
      </c>
      <c r="C1247" s="6" t="s">
        <v>44</v>
      </c>
      <c r="D1247" s="6" t="s">
        <v>19</v>
      </c>
      <c r="E1247" s="6" t="s">
        <v>12</v>
      </c>
      <c r="F1247" s="6" t="s">
        <v>472</v>
      </c>
      <c r="G1247" s="6" t="s">
        <v>19</v>
      </c>
      <c r="H1247" s="6" t="s">
        <v>1205</v>
      </c>
      <c r="I1247" s="6" t="s">
        <v>95</v>
      </c>
      <c r="J1247" s="2" t="s">
        <v>98</v>
      </c>
      <c r="K1247" s="6" t="s">
        <v>1206</v>
      </c>
      <c r="L1247" s="6" t="s">
        <v>19</v>
      </c>
      <c r="M1247" s="6" t="s">
        <v>42</v>
      </c>
      <c r="N1247" s="6">
        <v>0</v>
      </c>
      <c r="O1247" s="6">
        <v>1</v>
      </c>
      <c r="P1247" s="6">
        <v>0</v>
      </c>
      <c r="Q1247" s="6">
        <v>1</v>
      </c>
      <c r="R1247" s="6">
        <v>1</v>
      </c>
      <c r="S1247" s="6">
        <f t="shared" si="46"/>
        <v>3</v>
      </c>
      <c r="V1247" s="6" t="s">
        <v>95</v>
      </c>
      <c r="W1247" s="6">
        <v>0</v>
      </c>
      <c r="X1247" s="6">
        <f t="shared" si="47"/>
        <v>1246</v>
      </c>
      <c r="Y1247" s="6">
        <v>1246</v>
      </c>
    </row>
    <row r="1248" spans="1:25" x14ac:dyDescent="0.35">
      <c r="A1248" t="s">
        <v>8</v>
      </c>
      <c r="B1248" s="6" t="s">
        <v>575</v>
      </c>
      <c r="C1248" t="s">
        <v>44</v>
      </c>
      <c r="D1248" s="6" t="s">
        <v>19</v>
      </c>
      <c r="E1248" t="s">
        <v>12</v>
      </c>
      <c r="F1248" t="s">
        <v>472</v>
      </c>
      <c r="G1248" s="6" t="s">
        <v>19</v>
      </c>
      <c r="H1248" s="6" t="s">
        <v>1205</v>
      </c>
      <c r="I1248" s="6" t="s">
        <v>664</v>
      </c>
      <c r="J1248" t="s">
        <v>664</v>
      </c>
      <c r="K1248" t="s">
        <v>1206</v>
      </c>
      <c r="L1248" s="6" t="s">
        <v>19</v>
      </c>
      <c r="M1248" s="6" t="s">
        <v>664</v>
      </c>
      <c r="N1248">
        <v>1</v>
      </c>
      <c r="O1248">
        <v>0</v>
      </c>
      <c r="P1248">
        <v>1</v>
      </c>
      <c r="Q1248">
        <v>1</v>
      </c>
      <c r="R1248" s="6">
        <v>1</v>
      </c>
      <c r="S1248" s="6">
        <f t="shared" si="46"/>
        <v>4</v>
      </c>
      <c r="V1248" t="s">
        <v>95</v>
      </c>
      <c r="W1248">
        <v>0</v>
      </c>
      <c r="X1248" s="6">
        <f t="shared" si="47"/>
        <v>1247</v>
      </c>
      <c r="Y1248">
        <v>1247</v>
      </c>
    </row>
    <row r="1249" spans="1:25" s="6" customFormat="1" x14ac:dyDescent="0.35">
      <c r="A1249" s="6" t="s">
        <v>8</v>
      </c>
      <c r="B1249" s="6" t="s">
        <v>575</v>
      </c>
      <c r="C1249" s="6" t="s">
        <v>44</v>
      </c>
      <c r="D1249" s="6" t="s">
        <v>19</v>
      </c>
      <c r="E1249" s="6" t="s">
        <v>12</v>
      </c>
      <c r="F1249" s="6" t="s">
        <v>472</v>
      </c>
      <c r="G1249" s="6" t="s">
        <v>19</v>
      </c>
      <c r="H1249" s="6" t="s">
        <v>1207</v>
      </c>
      <c r="I1249" s="6" t="s">
        <v>664</v>
      </c>
      <c r="J1249" s="6" t="s">
        <v>664</v>
      </c>
      <c r="K1249" s="6" t="s">
        <v>1208</v>
      </c>
      <c r="L1249" s="6" t="s">
        <v>19</v>
      </c>
      <c r="M1249" s="6" t="s">
        <v>664</v>
      </c>
      <c r="N1249" s="6">
        <v>1</v>
      </c>
      <c r="O1249" s="6">
        <v>0</v>
      </c>
      <c r="P1249" s="6">
        <v>1</v>
      </c>
      <c r="Q1249" s="6">
        <v>1</v>
      </c>
      <c r="R1249" s="6">
        <v>1</v>
      </c>
      <c r="S1249" s="6">
        <f t="shared" si="46"/>
        <v>4</v>
      </c>
      <c r="V1249" s="6" t="s">
        <v>95</v>
      </c>
      <c r="W1249" s="6">
        <v>0</v>
      </c>
      <c r="X1249" s="6">
        <f t="shared" si="47"/>
        <v>1248</v>
      </c>
      <c r="Y1249" s="6">
        <v>1248</v>
      </c>
    </row>
    <row r="1250" spans="1:25" x14ac:dyDescent="0.35">
      <c r="A1250" t="s">
        <v>8</v>
      </c>
      <c r="B1250" s="6" t="s">
        <v>575</v>
      </c>
      <c r="C1250" t="s">
        <v>44</v>
      </c>
      <c r="D1250" s="6" t="s">
        <v>19</v>
      </c>
      <c r="E1250" t="s">
        <v>12</v>
      </c>
      <c r="F1250" t="s">
        <v>472</v>
      </c>
      <c r="G1250" s="6" t="s">
        <v>19</v>
      </c>
      <c r="H1250" t="s">
        <v>1207</v>
      </c>
      <c r="I1250" t="s">
        <v>761</v>
      </c>
      <c r="J1250" s="2" t="s">
        <v>761</v>
      </c>
      <c r="K1250" t="s">
        <v>1208</v>
      </c>
      <c r="L1250" t="s">
        <v>19</v>
      </c>
      <c r="M1250" t="s">
        <v>2212</v>
      </c>
      <c r="N1250">
        <v>0</v>
      </c>
      <c r="O1250">
        <v>1</v>
      </c>
      <c r="P1250">
        <v>1</v>
      </c>
      <c r="Q1250" s="6">
        <v>0</v>
      </c>
      <c r="R1250" s="6">
        <v>1</v>
      </c>
      <c r="S1250" s="6">
        <f t="shared" si="46"/>
        <v>3</v>
      </c>
      <c r="V1250" t="s">
        <v>95</v>
      </c>
      <c r="W1250">
        <v>0</v>
      </c>
      <c r="X1250" s="6">
        <f t="shared" si="47"/>
        <v>1249</v>
      </c>
      <c r="Y1250">
        <v>1249</v>
      </c>
    </row>
    <row r="1251" spans="1:25" x14ac:dyDescent="0.35">
      <c r="A1251" t="s">
        <v>8</v>
      </c>
      <c r="B1251" s="6" t="s">
        <v>575</v>
      </c>
      <c r="C1251" t="s">
        <v>44</v>
      </c>
      <c r="D1251" s="6" t="s">
        <v>19</v>
      </c>
      <c r="E1251" t="s">
        <v>12</v>
      </c>
      <c r="F1251" t="s">
        <v>472</v>
      </c>
      <c r="G1251" s="6" t="s">
        <v>19</v>
      </c>
      <c r="H1251" t="s">
        <v>1209</v>
      </c>
      <c r="I1251" t="s">
        <v>2140</v>
      </c>
      <c r="J1251" t="s">
        <v>752</v>
      </c>
      <c r="K1251" t="s">
        <v>1209</v>
      </c>
      <c r="L1251" t="s">
        <v>19</v>
      </c>
      <c r="M1251" t="s">
        <v>42</v>
      </c>
      <c r="N1251">
        <v>0</v>
      </c>
      <c r="O1251">
        <v>0</v>
      </c>
      <c r="P1251">
        <v>1</v>
      </c>
      <c r="Q1251">
        <v>0</v>
      </c>
      <c r="R1251" s="6">
        <v>1</v>
      </c>
      <c r="S1251" s="6">
        <f t="shared" si="46"/>
        <v>2</v>
      </c>
      <c r="V1251" t="s">
        <v>291</v>
      </c>
      <c r="W1251">
        <v>0</v>
      </c>
      <c r="X1251" s="6">
        <f t="shared" si="47"/>
        <v>1250</v>
      </c>
      <c r="Y1251">
        <v>1250</v>
      </c>
    </row>
    <row r="1252" spans="1:25" x14ac:dyDescent="0.35">
      <c r="A1252" t="s">
        <v>8</v>
      </c>
      <c r="B1252" s="6" t="s">
        <v>575</v>
      </c>
      <c r="C1252" t="s">
        <v>44</v>
      </c>
      <c r="D1252" s="6" t="s">
        <v>19</v>
      </c>
      <c r="E1252" t="s">
        <v>12</v>
      </c>
      <c r="F1252" t="s">
        <v>472</v>
      </c>
      <c r="G1252" s="6" t="s">
        <v>19</v>
      </c>
      <c r="H1252" t="s">
        <v>1210</v>
      </c>
      <c r="I1252" t="s">
        <v>1210</v>
      </c>
      <c r="K1252" t="s">
        <v>1210</v>
      </c>
      <c r="L1252" t="s">
        <v>19</v>
      </c>
      <c r="M1252" t="s">
        <v>17</v>
      </c>
      <c r="N1252" s="6">
        <v>1</v>
      </c>
      <c r="O1252" s="6">
        <v>1</v>
      </c>
      <c r="P1252" s="6">
        <v>0</v>
      </c>
      <c r="Q1252" s="6">
        <v>1</v>
      </c>
      <c r="R1252" s="6">
        <v>1</v>
      </c>
      <c r="S1252" s="6">
        <f t="shared" si="46"/>
        <v>4</v>
      </c>
      <c r="V1252" t="s">
        <v>959</v>
      </c>
      <c r="W1252">
        <v>0</v>
      </c>
      <c r="X1252" s="6">
        <f t="shared" si="47"/>
        <v>1251</v>
      </c>
      <c r="Y1252">
        <v>1251</v>
      </c>
    </row>
    <row r="1253" spans="1:25" x14ac:dyDescent="0.35">
      <c r="A1253" t="s">
        <v>8</v>
      </c>
      <c r="B1253" s="6" t="s">
        <v>575</v>
      </c>
      <c r="C1253" t="s">
        <v>44</v>
      </c>
      <c r="D1253" s="6" t="s">
        <v>19</v>
      </c>
      <c r="E1253" t="s">
        <v>12</v>
      </c>
      <c r="F1253" t="s">
        <v>472</v>
      </c>
      <c r="G1253" s="6" t="s">
        <v>19</v>
      </c>
      <c r="H1253" t="s">
        <v>591</v>
      </c>
      <c r="I1253" t="s">
        <v>591</v>
      </c>
      <c r="K1253" t="s">
        <v>985</v>
      </c>
      <c r="L1253" t="s">
        <v>19</v>
      </c>
      <c r="M1253" t="s">
        <v>17</v>
      </c>
      <c r="N1253">
        <v>1</v>
      </c>
      <c r="O1253">
        <v>0</v>
      </c>
      <c r="P1253">
        <v>0</v>
      </c>
      <c r="Q1253">
        <v>1</v>
      </c>
      <c r="R1253" s="6">
        <v>1</v>
      </c>
      <c r="S1253" s="6">
        <f t="shared" si="46"/>
        <v>3</v>
      </c>
      <c r="V1253" t="s">
        <v>985</v>
      </c>
      <c r="W1253">
        <v>0</v>
      </c>
      <c r="X1253" s="6">
        <f t="shared" si="47"/>
        <v>1252</v>
      </c>
      <c r="Y1253">
        <v>1252</v>
      </c>
    </row>
    <row r="1254" spans="1:25" x14ac:dyDescent="0.35">
      <c r="A1254" t="s">
        <v>8</v>
      </c>
      <c r="B1254" s="6" t="s">
        <v>575</v>
      </c>
      <c r="C1254" t="s">
        <v>44</v>
      </c>
      <c r="D1254" s="6" t="s">
        <v>19</v>
      </c>
      <c r="E1254" t="s">
        <v>12</v>
      </c>
      <c r="F1254" t="s">
        <v>472</v>
      </c>
      <c r="G1254" s="6" t="s">
        <v>19</v>
      </c>
      <c r="H1254" t="s">
        <v>1211</v>
      </c>
      <c r="I1254" t="s">
        <v>1212</v>
      </c>
      <c r="K1254" t="s">
        <v>1212</v>
      </c>
      <c r="L1254" t="s">
        <v>19</v>
      </c>
      <c r="M1254" t="s">
        <v>42</v>
      </c>
      <c r="N1254">
        <v>0</v>
      </c>
      <c r="O1254">
        <v>0</v>
      </c>
      <c r="P1254">
        <v>1</v>
      </c>
      <c r="Q1254" s="6">
        <v>1</v>
      </c>
      <c r="R1254" s="6">
        <v>1</v>
      </c>
      <c r="S1254" s="6">
        <f t="shared" si="46"/>
        <v>3</v>
      </c>
      <c r="V1254" t="s">
        <v>206</v>
      </c>
      <c r="W1254">
        <v>0</v>
      </c>
      <c r="X1254" s="6">
        <f t="shared" si="47"/>
        <v>1253</v>
      </c>
      <c r="Y1254">
        <v>1253</v>
      </c>
    </row>
    <row r="1255" spans="1:25" x14ac:dyDescent="0.35">
      <c r="A1255" t="s">
        <v>8</v>
      </c>
      <c r="B1255" s="6" t="s">
        <v>575</v>
      </c>
      <c r="C1255" t="s">
        <v>44</v>
      </c>
      <c r="D1255" s="6" t="s">
        <v>19</v>
      </c>
      <c r="E1255" t="s">
        <v>12</v>
      </c>
      <c r="F1255" t="s">
        <v>472</v>
      </c>
      <c r="G1255" s="6" t="s">
        <v>19</v>
      </c>
      <c r="H1255" t="s">
        <v>1213</v>
      </c>
      <c r="I1255" t="s">
        <v>1213</v>
      </c>
      <c r="K1255" t="s">
        <v>1213</v>
      </c>
      <c r="L1255" t="s">
        <v>19</v>
      </c>
      <c r="M1255" t="s">
        <v>17</v>
      </c>
      <c r="N1255">
        <v>1</v>
      </c>
      <c r="O1255">
        <v>0</v>
      </c>
      <c r="P1255">
        <v>0</v>
      </c>
      <c r="Q1255">
        <v>0</v>
      </c>
      <c r="R1255" s="6">
        <v>1</v>
      </c>
      <c r="S1255" s="6">
        <f t="shared" si="46"/>
        <v>2</v>
      </c>
      <c r="V1255" t="s">
        <v>245</v>
      </c>
      <c r="W1255">
        <v>0</v>
      </c>
      <c r="X1255" s="6">
        <f t="shared" si="47"/>
        <v>1254</v>
      </c>
      <c r="Y1255">
        <v>1254</v>
      </c>
    </row>
    <row r="1256" spans="1:25" x14ac:dyDescent="0.35">
      <c r="A1256" t="s">
        <v>8</v>
      </c>
      <c r="B1256" s="6" t="s">
        <v>575</v>
      </c>
      <c r="C1256" t="s">
        <v>44</v>
      </c>
      <c r="D1256" s="6" t="s">
        <v>19</v>
      </c>
      <c r="E1256" t="s">
        <v>12</v>
      </c>
      <c r="F1256" t="s">
        <v>472</v>
      </c>
      <c r="G1256" s="6" t="s">
        <v>19</v>
      </c>
      <c r="H1256" t="s">
        <v>1214</v>
      </c>
      <c r="I1256" t="s">
        <v>1214</v>
      </c>
      <c r="J1256" t="s">
        <v>2513</v>
      </c>
      <c r="K1256" t="s">
        <v>1214</v>
      </c>
      <c r="L1256" t="s">
        <v>19</v>
      </c>
      <c r="M1256" t="s">
        <v>17</v>
      </c>
      <c r="N1256">
        <v>1</v>
      </c>
      <c r="O1256">
        <v>0</v>
      </c>
      <c r="P1256">
        <v>0</v>
      </c>
      <c r="Q1256">
        <v>0</v>
      </c>
      <c r="R1256" s="6">
        <v>1</v>
      </c>
      <c r="S1256" s="6">
        <f t="shared" si="46"/>
        <v>2</v>
      </c>
      <c r="V1256" t="s">
        <v>973</v>
      </c>
      <c r="W1256">
        <v>0</v>
      </c>
      <c r="X1256" s="6">
        <f t="shared" si="47"/>
        <v>1255</v>
      </c>
      <c r="Y1256">
        <v>1255</v>
      </c>
    </row>
    <row r="1257" spans="1:25" x14ac:dyDescent="0.35">
      <c r="A1257" t="s">
        <v>8</v>
      </c>
      <c r="B1257" s="6" t="s">
        <v>575</v>
      </c>
      <c r="C1257" t="s">
        <v>44</v>
      </c>
      <c r="D1257" s="6" t="s">
        <v>19</v>
      </c>
      <c r="E1257" t="s">
        <v>12</v>
      </c>
      <c r="F1257" t="s">
        <v>472</v>
      </c>
      <c r="G1257" s="6" t="s">
        <v>19</v>
      </c>
      <c r="H1257" t="s">
        <v>1215</v>
      </c>
      <c r="I1257" s="6" t="s">
        <v>645</v>
      </c>
      <c r="J1257" t="s">
        <v>664</v>
      </c>
      <c r="K1257" t="s">
        <v>1215</v>
      </c>
      <c r="L1257" t="s">
        <v>19</v>
      </c>
      <c r="M1257" s="6" t="s">
        <v>664</v>
      </c>
      <c r="N1257">
        <v>0</v>
      </c>
      <c r="O1257">
        <v>0</v>
      </c>
      <c r="P1257">
        <v>1</v>
      </c>
      <c r="Q1257">
        <v>0</v>
      </c>
      <c r="R1257" s="6">
        <v>1</v>
      </c>
      <c r="S1257" s="6">
        <f t="shared" si="46"/>
        <v>2</v>
      </c>
      <c r="V1257" t="s">
        <v>160</v>
      </c>
      <c r="W1257">
        <v>0</v>
      </c>
      <c r="X1257" s="6">
        <f t="shared" si="47"/>
        <v>1256</v>
      </c>
      <c r="Y1257">
        <v>1256</v>
      </c>
    </row>
    <row r="1258" spans="1:25" x14ac:dyDescent="0.35">
      <c r="A1258" t="s">
        <v>8</v>
      </c>
      <c r="B1258" s="6" t="s">
        <v>575</v>
      </c>
      <c r="C1258" t="s">
        <v>44</v>
      </c>
      <c r="D1258" s="6" t="s">
        <v>19</v>
      </c>
      <c r="E1258" t="s">
        <v>12</v>
      </c>
      <c r="F1258" t="s">
        <v>472</v>
      </c>
      <c r="G1258" s="6" t="s">
        <v>19</v>
      </c>
      <c r="H1258" t="s">
        <v>1216</v>
      </c>
      <c r="I1258" t="s">
        <v>753</v>
      </c>
      <c r="J1258" t="s">
        <v>2500</v>
      </c>
      <c r="K1258" t="s">
        <v>1217</v>
      </c>
      <c r="L1258" t="s">
        <v>19</v>
      </c>
      <c r="M1258" t="s">
        <v>17</v>
      </c>
      <c r="N1258">
        <v>1</v>
      </c>
      <c r="O1258">
        <v>0</v>
      </c>
      <c r="P1258">
        <v>0</v>
      </c>
      <c r="Q1258">
        <v>0</v>
      </c>
      <c r="R1258" s="6">
        <v>1</v>
      </c>
      <c r="S1258" s="6">
        <f t="shared" si="46"/>
        <v>2</v>
      </c>
      <c r="V1258" t="s">
        <v>1217</v>
      </c>
      <c r="W1258">
        <v>0</v>
      </c>
      <c r="X1258" s="6">
        <f t="shared" si="47"/>
        <v>1257</v>
      </c>
      <c r="Y1258">
        <v>1257</v>
      </c>
    </row>
    <row r="1259" spans="1:25" x14ac:dyDescent="0.35">
      <c r="A1259" t="s">
        <v>8</v>
      </c>
      <c r="B1259" s="6" t="s">
        <v>575</v>
      </c>
      <c r="C1259" t="s">
        <v>44</v>
      </c>
      <c r="D1259" s="6" t="s">
        <v>19</v>
      </c>
      <c r="E1259" t="s">
        <v>12</v>
      </c>
      <c r="F1259" t="s">
        <v>472</v>
      </c>
      <c r="G1259" s="6" t="s">
        <v>19</v>
      </c>
      <c r="H1259" t="s">
        <v>984</v>
      </c>
      <c r="I1259" t="s">
        <v>2179</v>
      </c>
      <c r="K1259" t="s">
        <v>984</v>
      </c>
      <c r="L1259" t="s">
        <v>19</v>
      </c>
      <c r="M1259" t="s">
        <v>17</v>
      </c>
      <c r="N1259">
        <v>1</v>
      </c>
      <c r="O1259">
        <v>0</v>
      </c>
      <c r="P1259">
        <v>0</v>
      </c>
      <c r="Q1259">
        <v>0</v>
      </c>
      <c r="R1259" s="6">
        <v>1</v>
      </c>
      <c r="S1259" s="6">
        <f t="shared" si="46"/>
        <v>2</v>
      </c>
      <c r="V1259" t="s">
        <v>984</v>
      </c>
      <c r="W1259">
        <v>0</v>
      </c>
      <c r="X1259" s="6">
        <f t="shared" si="47"/>
        <v>1258</v>
      </c>
      <c r="Y1259">
        <v>1258</v>
      </c>
    </row>
    <row r="1260" spans="1:25" x14ac:dyDescent="0.35">
      <c r="A1260" t="s">
        <v>8</v>
      </c>
      <c r="B1260" s="6" t="s">
        <v>575</v>
      </c>
      <c r="C1260" t="s">
        <v>44</v>
      </c>
      <c r="D1260" s="6" t="s">
        <v>19</v>
      </c>
      <c r="E1260" t="s">
        <v>12</v>
      </c>
      <c r="F1260" t="s">
        <v>472</v>
      </c>
      <c r="G1260" s="6" t="s">
        <v>19</v>
      </c>
      <c r="H1260" t="s">
        <v>1218</v>
      </c>
      <c r="I1260" t="s">
        <v>1219</v>
      </c>
      <c r="J1260" s="2" t="s">
        <v>790</v>
      </c>
      <c r="K1260" t="s">
        <v>1219</v>
      </c>
      <c r="L1260" t="s">
        <v>19</v>
      </c>
      <c r="M1260" t="s">
        <v>17</v>
      </c>
      <c r="N1260">
        <v>1</v>
      </c>
      <c r="O1260">
        <v>0</v>
      </c>
      <c r="P1260">
        <v>0</v>
      </c>
      <c r="Q1260">
        <v>1</v>
      </c>
      <c r="R1260" s="6">
        <v>1</v>
      </c>
      <c r="S1260" s="6">
        <f t="shared" si="46"/>
        <v>3</v>
      </c>
      <c r="V1260" t="s">
        <v>972</v>
      </c>
      <c r="W1260">
        <v>0</v>
      </c>
      <c r="X1260" s="6">
        <f t="shared" si="47"/>
        <v>1259</v>
      </c>
      <c r="Y1260">
        <v>1259</v>
      </c>
    </row>
    <row r="1261" spans="1:25" x14ac:dyDescent="0.35">
      <c r="A1261" t="s">
        <v>8</v>
      </c>
      <c r="B1261" s="6" t="s">
        <v>575</v>
      </c>
      <c r="C1261" t="s">
        <v>44</v>
      </c>
      <c r="D1261" s="6" t="s">
        <v>19</v>
      </c>
      <c r="E1261" t="s">
        <v>12</v>
      </c>
      <c r="F1261" t="s">
        <v>472</v>
      </c>
      <c r="G1261" s="6" t="s">
        <v>19</v>
      </c>
      <c r="H1261" t="s">
        <v>1220</v>
      </c>
      <c r="I1261" t="s">
        <v>591</v>
      </c>
      <c r="K1261" t="s">
        <v>985</v>
      </c>
      <c r="L1261" t="s">
        <v>19</v>
      </c>
      <c r="M1261" t="s">
        <v>17</v>
      </c>
      <c r="N1261" s="6">
        <v>1</v>
      </c>
      <c r="O1261" s="6">
        <v>0</v>
      </c>
      <c r="P1261" s="6">
        <v>0</v>
      </c>
      <c r="Q1261" s="6">
        <v>1</v>
      </c>
      <c r="R1261" s="6">
        <v>1</v>
      </c>
      <c r="S1261" s="6">
        <f t="shared" si="46"/>
        <v>3</v>
      </c>
      <c r="V1261" t="s">
        <v>985</v>
      </c>
      <c r="W1261">
        <v>0</v>
      </c>
      <c r="X1261" s="6">
        <f t="shared" si="47"/>
        <v>1260</v>
      </c>
      <c r="Y1261">
        <v>1260</v>
      </c>
    </row>
    <row r="1262" spans="1:25" ht="72.5" x14ac:dyDescent="0.35">
      <c r="A1262" t="s">
        <v>8</v>
      </c>
      <c r="B1262" s="6" t="s">
        <v>575</v>
      </c>
      <c r="C1262" t="s">
        <v>44</v>
      </c>
      <c r="D1262" s="6" t="s">
        <v>19</v>
      </c>
      <c r="E1262" t="s">
        <v>12</v>
      </c>
      <c r="F1262" t="s">
        <v>472</v>
      </c>
      <c r="G1262" s="6" t="s">
        <v>19</v>
      </c>
      <c r="H1262" s="6" t="s">
        <v>1221</v>
      </c>
      <c r="I1262" s="6" t="s">
        <v>1222</v>
      </c>
      <c r="K1262" t="s">
        <v>1109</v>
      </c>
      <c r="L1262" s="6" t="s">
        <v>19</v>
      </c>
      <c r="M1262" t="s">
        <v>17</v>
      </c>
      <c r="N1262">
        <v>1</v>
      </c>
      <c r="O1262">
        <v>0</v>
      </c>
      <c r="P1262">
        <v>0</v>
      </c>
      <c r="Q1262">
        <v>0</v>
      </c>
      <c r="R1262" s="6">
        <v>1</v>
      </c>
      <c r="S1262" s="6">
        <f t="shared" si="46"/>
        <v>2</v>
      </c>
      <c r="V1262" t="s">
        <v>1017</v>
      </c>
      <c r="W1262">
        <v>0</v>
      </c>
      <c r="X1262" s="6">
        <f t="shared" si="47"/>
        <v>1261</v>
      </c>
      <c r="Y1262">
        <v>1261</v>
      </c>
    </row>
    <row r="1263" spans="1:25" ht="101.5" x14ac:dyDescent="0.35">
      <c r="A1263" t="s">
        <v>8</v>
      </c>
      <c r="B1263" s="6" t="s">
        <v>575</v>
      </c>
      <c r="C1263" t="s">
        <v>44</v>
      </c>
      <c r="D1263" s="6" t="s">
        <v>19</v>
      </c>
      <c r="E1263" t="s">
        <v>12</v>
      </c>
      <c r="F1263" t="s">
        <v>472</v>
      </c>
      <c r="G1263" s="6" t="s">
        <v>19</v>
      </c>
      <c r="H1263" s="6" t="s">
        <v>1223</v>
      </c>
      <c r="I1263" s="6" t="s">
        <v>1224</v>
      </c>
      <c r="K1263" t="s">
        <v>1224</v>
      </c>
      <c r="L1263" s="6" t="s">
        <v>19</v>
      </c>
      <c r="M1263" s="6" t="s">
        <v>42</v>
      </c>
      <c r="N1263">
        <v>0</v>
      </c>
      <c r="O1263">
        <v>0</v>
      </c>
      <c r="P1263">
        <v>1</v>
      </c>
      <c r="Q1263">
        <v>0</v>
      </c>
      <c r="R1263" s="6">
        <v>1</v>
      </c>
      <c r="S1263" s="6">
        <f t="shared" si="46"/>
        <v>2</v>
      </c>
      <c r="V1263" t="s">
        <v>1225</v>
      </c>
      <c r="W1263">
        <v>0</v>
      </c>
      <c r="X1263" s="6">
        <f t="shared" si="47"/>
        <v>1262</v>
      </c>
      <c r="Y1263">
        <v>1262</v>
      </c>
    </row>
    <row r="1264" spans="1:25" ht="58" x14ac:dyDescent="0.35">
      <c r="A1264" t="s">
        <v>8</v>
      </c>
      <c r="B1264" s="6" t="s">
        <v>575</v>
      </c>
      <c r="C1264" t="s">
        <v>44</v>
      </c>
      <c r="D1264" s="6" t="s">
        <v>19</v>
      </c>
      <c r="E1264" t="s">
        <v>12</v>
      </c>
      <c r="F1264" t="s">
        <v>472</v>
      </c>
      <c r="G1264" s="6" t="s">
        <v>19</v>
      </c>
      <c r="H1264" s="6" t="s">
        <v>1226</v>
      </c>
      <c r="I1264" s="6" t="s">
        <v>256</v>
      </c>
      <c r="K1264" t="s">
        <v>256</v>
      </c>
      <c r="L1264" s="6" t="s">
        <v>19</v>
      </c>
      <c r="M1264" s="6" t="s">
        <v>17</v>
      </c>
      <c r="N1264">
        <v>1</v>
      </c>
      <c r="O1264">
        <v>0</v>
      </c>
      <c r="P1264">
        <v>0</v>
      </c>
      <c r="Q1264">
        <v>0</v>
      </c>
      <c r="R1264" s="6">
        <v>1</v>
      </c>
      <c r="S1264" s="6">
        <f t="shared" si="46"/>
        <v>2</v>
      </c>
      <c r="V1264" t="s">
        <v>984</v>
      </c>
      <c r="W1264">
        <v>0</v>
      </c>
      <c r="X1264" s="6">
        <f t="shared" si="47"/>
        <v>1263</v>
      </c>
      <c r="Y1264">
        <v>1263</v>
      </c>
    </row>
    <row r="1265" spans="1:25" ht="29" x14ac:dyDescent="0.35">
      <c r="A1265" t="s">
        <v>8</v>
      </c>
      <c r="B1265" s="6" t="s">
        <v>575</v>
      </c>
      <c r="C1265" t="s">
        <v>44</v>
      </c>
      <c r="D1265" s="6" t="s">
        <v>19</v>
      </c>
      <c r="E1265" t="s">
        <v>12</v>
      </c>
      <c r="F1265" t="s">
        <v>472</v>
      </c>
      <c r="G1265" s="6" t="s">
        <v>19</v>
      </c>
      <c r="H1265" s="6" t="s">
        <v>1227</v>
      </c>
      <c r="I1265" s="6" t="s">
        <v>664</v>
      </c>
      <c r="J1265" t="s">
        <v>664</v>
      </c>
      <c r="K1265" t="s">
        <v>645</v>
      </c>
      <c r="L1265" s="6" t="s">
        <v>19</v>
      </c>
      <c r="M1265" s="6" t="s">
        <v>664</v>
      </c>
      <c r="N1265">
        <v>1</v>
      </c>
      <c r="O1265">
        <v>0</v>
      </c>
      <c r="P1265">
        <v>0</v>
      </c>
      <c r="Q1265">
        <v>0</v>
      </c>
      <c r="R1265" s="6">
        <v>1</v>
      </c>
      <c r="S1265" s="6">
        <f t="shared" si="46"/>
        <v>2</v>
      </c>
      <c r="V1265" t="s">
        <v>645</v>
      </c>
      <c r="W1265">
        <v>0</v>
      </c>
      <c r="X1265" s="6">
        <f t="shared" si="47"/>
        <v>1264</v>
      </c>
      <c r="Y1265">
        <v>1264</v>
      </c>
    </row>
    <row r="1266" spans="1:25" ht="29" x14ac:dyDescent="0.35">
      <c r="A1266" t="s">
        <v>8</v>
      </c>
      <c r="B1266" s="6" t="s">
        <v>575</v>
      </c>
      <c r="C1266" t="s">
        <v>44</v>
      </c>
      <c r="D1266" s="6" t="s">
        <v>19</v>
      </c>
      <c r="E1266" t="s">
        <v>12</v>
      </c>
      <c r="F1266" t="s">
        <v>472</v>
      </c>
      <c r="G1266" s="6" t="s">
        <v>19</v>
      </c>
      <c r="H1266" s="6" t="s">
        <v>1228</v>
      </c>
      <c r="I1266" s="6" t="s">
        <v>1229</v>
      </c>
      <c r="K1266" t="s">
        <v>1230</v>
      </c>
      <c r="L1266" s="6" t="s">
        <v>19</v>
      </c>
      <c r="M1266" s="6" t="s">
        <v>17</v>
      </c>
      <c r="N1266">
        <v>1</v>
      </c>
      <c r="O1266">
        <v>0</v>
      </c>
      <c r="P1266">
        <v>0</v>
      </c>
      <c r="Q1266">
        <v>0</v>
      </c>
      <c r="R1266" s="6">
        <v>1</v>
      </c>
      <c r="S1266" s="6">
        <f t="shared" si="46"/>
        <v>2</v>
      </c>
      <c r="V1266" t="s">
        <v>998</v>
      </c>
      <c r="W1266">
        <v>0</v>
      </c>
      <c r="X1266" s="6">
        <f t="shared" si="47"/>
        <v>1265</v>
      </c>
      <c r="Y1266">
        <v>1265</v>
      </c>
    </row>
    <row r="1267" spans="1:25" x14ac:dyDescent="0.35">
      <c r="A1267" t="s">
        <v>8</v>
      </c>
      <c r="B1267" s="6" t="s">
        <v>575</v>
      </c>
      <c r="C1267" t="s">
        <v>44</v>
      </c>
      <c r="D1267" s="6" t="s">
        <v>19</v>
      </c>
      <c r="E1267" t="s">
        <v>12</v>
      </c>
      <c r="F1267" t="s">
        <v>472</v>
      </c>
      <c r="G1267" s="6" t="s">
        <v>19</v>
      </c>
      <c r="H1267" s="6" t="s">
        <v>1231</v>
      </c>
      <c r="I1267" s="6" t="s">
        <v>98</v>
      </c>
      <c r="J1267" s="2" t="s">
        <v>98</v>
      </c>
      <c r="K1267" t="s">
        <v>95</v>
      </c>
      <c r="L1267" s="6" t="s">
        <v>19</v>
      </c>
      <c r="M1267" s="6" t="s">
        <v>42</v>
      </c>
      <c r="N1267">
        <v>0</v>
      </c>
      <c r="O1267">
        <v>1</v>
      </c>
      <c r="P1267" s="6">
        <v>0</v>
      </c>
      <c r="Q1267" s="6">
        <v>1</v>
      </c>
      <c r="R1267" s="6">
        <v>1</v>
      </c>
      <c r="S1267" s="6">
        <f t="shared" si="46"/>
        <v>3</v>
      </c>
      <c r="V1267" t="s">
        <v>95</v>
      </c>
      <c r="W1267">
        <v>0</v>
      </c>
      <c r="X1267" s="6">
        <f t="shared" si="47"/>
        <v>1266</v>
      </c>
      <c r="Y1267">
        <v>1266</v>
      </c>
    </row>
    <row r="1268" spans="1:25" s="6" customFormat="1" x14ac:dyDescent="0.35">
      <c r="A1268" s="6" t="s">
        <v>8</v>
      </c>
      <c r="B1268" s="6" t="s">
        <v>575</v>
      </c>
      <c r="C1268" s="6" t="s">
        <v>44</v>
      </c>
      <c r="D1268" s="6" t="s">
        <v>19</v>
      </c>
      <c r="E1268" s="6" t="s">
        <v>12</v>
      </c>
      <c r="F1268" s="6" t="s">
        <v>472</v>
      </c>
      <c r="G1268" s="6" t="s">
        <v>19</v>
      </c>
      <c r="H1268" s="6" t="s">
        <v>1232</v>
      </c>
      <c r="I1268" s="6" t="s">
        <v>2152</v>
      </c>
      <c r="J1268" s="2" t="s">
        <v>664</v>
      </c>
      <c r="K1268" s="6" t="s">
        <v>1233</v>
      </c>
      <c r="L1268" s="6" t="s">
        <v>19</v>
      </c>
      <c r="M1268" s="6" t="s">
        <v>17</v>
      </c>
      <c r="N1268" s="6">
        <v>1</v>
      </c>
      <c r="O1268" s="6">
        <v>0</v>
      </c>
      <c r="P1268" s="6">
        <v>0</v>
      </c>
      <c r="Q1268" s="6">
        <v>0</v>
      </c>
      <c r="R1268" s="6">
        <v>1</v>
      </c>
      <c r="S1268" s="6">
        <f t="shared" si="46"/>
        <v>2</v>
      </c>
      <c r="V1268" s="6" t="s">
        <v>957</v>
      </c>
      <c r="W1268" s="6">
        <v>0</v>
      </c>
      <c r="X1268" s="6">
        <f t="shared" si="47"/>
        <v>1267</v>
      </c>
      <c r="Y1268" s="6">
        <v>1267</v>
      </c>
    </row>
    <row r="1269" spans="1:25" ht="58" x14ac:dyDescent="0.35">
      <c r="A1269" t="s">
        <v>8</v>
      </c>
      <c r="B1269" s="6" t="s">
        <v>575</v>
      </c>
      <c r="C1269" t="s">
        <v>44</v>
      </c>
      <c r="D1269" s="6" t="s">
        <v>19</v>
      </c>
      <c r="E1269" t="s">
        <v>12</v>
      </c>
      <c r="F1269" t="s">
        <v>472</v>
      </c>
      <c r="G1269" s="6" t="s">
        <v>19</v>
      </c>
      <c r="H1269" s="6" t="s">
        <v>1232</v>
      </c>
      <c r="I1269" s="6" t="s">
        <v>1089</v>
      </c>
      <c r="J1269" t="s">
        <v>1089</v>
      </c>
      <c r="K1269" t="s">
        <v>1233</v>
      </c>
      <c r="L1269" s="6" t="s">
        <v>19</v>
      </c>
      <c r="M1269" s="6" t="s">
        <v>17</v>
      </c>
      <c r="N1269">
        <v>1</v>
      </c>
      <c r="O1269">
        <v>0</v>
      </c>
      <c r="P1269">
        <v>0</v>
      </c>
      <c r="Q1269">
        <v>0</v>
      </c>
      <c r="R1269" s="6">
        <v>1</v>
      </c>
      <c r="S1269" s="6">
        <f t="shared" si="46"/>
        <v>2</v>
      </c>
      <c r="V1269" t="s">
        <v>957</v>
      </c>
      <c r="W1269">
        <v>0</v>
      </c>
      <c r="X1269" s="6">
        <f t="shared" si="47"/>
        <v>1268</v>
      </c>
      <c r="Y1269">
        <v>1268</v>
      </c>
    </row>
    <row r="1270" spans="1:25" x14ac:dyDescent="0.35">
      <c r="A1270" t="s">
        <v>389</v>
      </c>
      <c r="B1270" s="6" t="s">
        <v>575</v>
      </c>
      <c r="C1270" t="s">
        <v>19</v>
      </c>
      <c r="D1270" s="6" t="s">
        <v>1234</v>
      </c>
      <c r="E1270" t="s">
        <v>12</v>
      </c>
      <c r="F1270" t="s">
        <v>472</v>
      </c>
      <c r="G1270" s="6" t="s">
        <v>19</v>
      </c>
      <c r="H1270" s="6" t="s">
        <v>1235</v>
      </c>
      <c r="I1270" s="6" t="s">
        <v>1235</v>
      </c>
      <c r="J1270" t="s">
        <v>2510</v>
      </c>
      <c r="K1270" t="s">
        <v>1235</v>
      </c>
      <c r="L1270" s="6" t="s">
        <v>19</v>
      </c>
      <c r="M1270" s="6" t="s">
        <v>664</v>
      </c>
      <c r="N1270">
        <v>1</v>
      </c>
      <c r="O1270">
        <v>0</v>
      </c>
      <c r="P1270">
        <v>0</v>
      </c>
      <c r="Q1270">
        <v>0</v>
      </c>
      <c r="R1270" s="6">
        <v>1</v>
      </c>
      <c r="S1270" s="6">
        <f t="shared" si="46"/>
        <v>2</v>
      </c>
      <c r="V1270" t="s">
        <v>999</v>
      </c>
      <c r="W1270">
        <v>0</v>
      </c>
      <c r="X1270" s="6">
        <f t="shared" si="47"/>
        <v>1269</v>
      </c>
      <c r="Y1270">
        <v>1269</v>
      </c>
    </row>
    <row r="1271" spans="1:25" x14ac:dyDescent="0.35">
      <c r="A1271" t="s">
        <v>389</v>
      </c>
      <c r="B1271" s="6" t="s">
        <v>575</v>
      </c>
      <c r="C1271" t="s">
        <v>19</v>
      </c>
      <c r="D1271" s="6" t="s">
        <v>1234</v>
      </c>
      <c r="E1271" t="s">
        <v>12</v>
      </c>
      <c r="F1271" t="s">
        <v>472</v>
      </c>
      <c r="G1271" s="6" t="s">
        <v>19</v>
      </c>
      <c r="H1271" s="6" t="s">
        <v>1034</v>
      </c>
      <c r="I1271" s="6" t="s">
        <v>1035</v>
      </c>
      <c r="J1271" t="s">
        <v>664</v>
      </c>
      <c r="K1271" t="s">
        <v>1035</v>
      </c>
      <c r="L1271" s="6" t="s">
        <v>19</v>
      </c>
      <c r="M1271" s="6" t="s">
        <v>42</v>
      </c>
      <c r="N1271">
        <v>0</v>
      </c>
      <c r="O1271">
        <v>1</v>
      </c>
      <c r="P1271">
        <v>0</v>
      </c>
      <c r="Q1271">
        <v>0</v>
      </c>
      <c r="R1271" s="6">
        <v>1</v>
      </c>
      <c r="S1271" s="6">
        <f t="shared" si="46"/>
        <v>2</v>
      </c>
      <c r="V1271" t="s">
        <v>1035</v>
      </c>
      <c r="W1271">
        <v>0</v>
      </c>
      <c r="X1271" s="6">
        <f t="shared" si="47"/>
        <v>1270</v>
      </c>
      <c r="Y1271">
        <v>1270</v>
      </c>
    </row>
    <row r="1272" spans="1:25" ht="29" x14ac:dyDescent="0.35">
      <c r="A1272" t="s">
        <v>389</v>
      </c>
      <c r="B1272" s="6" t="s">
        <v>575</v>
      </c>
      <c r="C1272" t="s">
        <v>19</v>
      </c>
      <c r="D1272" s="6" t="s">
        <v>1234</v>
      </c>
      <c r="E1272" t="s">
        <v>12</v>
      </c>
      <c r="F1272" t="s">
        <v>472</v>
      </c>
      <c r="G1272" s="6" t="s">
        <v>19</v>
      </c>
      <c r="H1272" s="6" t="s">
        <v>438</v>
      </c>
      <c r="I1272" t="s">
        <v>438</v>
      </c>
      <c r="J1272" s="2" t="s">
        <v>790</v>
      </c>
      <c r="K1272" t="s">
        <v>438</v>
      </c>
      <c r="L1272" s="6" t="s">
        <v>19</v>
      </c>
      <c r="M1272" t="s">
        <v>42</v>
      </c>
      <c r="N1272">
        <v>0</v>
      </c>
      <c r="O1272">
        <v>1</v>
      </c>
      <c r="P1272">
        <v>0</v>
      </c>
      <c r="Q1272">
        <v>0</v>
      </c>
      <c r="R1272" s="6">
        <v>1</v>
      </c>
      <c r="S1272" s="6">
        <f t="shared" si="46"/>
        <v>2</v>
      </c>
      <c r="V1272" t="s">
        <v>438</v>
      </c>
      <c r="W1272">
        <v>0</v>
      </c>
      <c r="X1272" s="6">
        <f t="shared" si="47"/>
        <v>1271</v>
      </c>
      <c r="Y1272">
        <v>1271</v>
      </c>
    </row>
    <row r="1273" spans="1:25" x14ac:dyDescent="0.35">
      <c r="A1273" t="s">
        <v>389</v>
      </c>
      <c r="B1273" s="6" t="s">
        <v>575</v>
      </c>
      <c r="C1273" t="s">
        <v>19</v>
      </c>
      <c r="D1273" s="6" t="s">
        <v>1234</v>
      </c>
      <c r="E1273" t="s">
        <v>12</v>
      </c>
      <c r="F1273" t="s">
        <v>472</v>
      </c>
      <c r="G1273" s="6" t="s">
        <v>19</v>
      </c>
      <c r="H1273" s="6" t="s">
        <v>396</v>
      </c>
      <c r="I1273" s="6" t="s">
        <v>396</v>
      </c>
      <c r="J1273" t="s">
        <v>1113</v>
      </c>
      <c r="K1273" t="s">
        <v>396</v>
      </c>
      <c r="L1273" s="6" t="s">
        <v>19</v>
      </c>
      <c r="M1273" s="6" t="s">
        <v>17</v>
      </c>
      <c r="N1273">
        <v>1</v>
      </c>
      <c r="O1273">
        <v>0</v>
      </c>
      <c r="P1273">
        <v>0</v>
      </c>
      <c r="Q1273">
        <v>0</v>
      </c>
      <c r="R1273" s="6">
        <v>1</v>
      </c>
      <c r="S1273" s="6">
        <f t="shared" si="46"/>
        <v>2</v>
      </c>
      <c r="V1273" t="s">
        <v>998</v>
      </c>
      <c r="W1273">
        <v>0</v>
      </c>
      <c r="X1273" s="6">
        <f t="shared" si="47"/>
        <v>1272</v>
      </c>
      <c r="Y1273">
        <v>1272</v>
      </c>
    </row>
    <row r="1274" spans="1:25" x14ac:dyDescent="0.35">
      <c r="A1274" t="s">
        <v>389</v>
      </c>
      <c r="B1274" s="6" t="s">
        <v>575</v>
      </c>
      <c r="C1274" t="s">
        <v>19</v>
      </c>
      <c r="D1274" s="6" t="s">
        <v>1234</v>
      </c>
      <c r="E1274" t="s">
        <v>12</v>
      </c>
      <c r="F1274" t="s">
        <v>472</v>
      </c>
      <c r="G1274" s="6" t="s">
        <v>19</v>
      </c>
      <c r="H1274" s="6" t="s">
        <v>336</v>
      </c>
      <c r="I1274" s="6" t="s">
        <v>336</v>
      </c>
      <c r="K1274" t="s">
        <v>336</v>
      </c>
      <c r="L1274" s="6" t="s">
        <v>19</v>
      </c>
      <c r="M1274" s="6" t="s">
        <v>42</v>
      </c>
      <c r="N1274">
        <v>0</v>
      </c>
      <c r="O1274">
        <v>1</v>
      </c>
      <c r="P1274">
        <v>0</v>
      </c>
      <c r="Q1274">
        <v>0</v>
      </c>
      <c r="R1274" s="6">
        <v>1</v>
      </c>
      <c r="S1274" s="6">
        <f t="shared" si="46"/>
        <v>2</v>
      </c>
      <c r="V1274" t="s">
        <v>438</v>
      </c>
      <c r="W1274">
        <v>0</v>
      </c>
      <c r="X1274" s="6">
        <f t="shared" si="47"/>
        <v>1273</v>
      </c>
      <c r="Y1274">
        <v>1273</v>
      </c>
    </row>
    <row r="1275" spans="1:25" ht="29" x14ac:dyDescent="0.35">
      <c r="A1275" t="s">
        <v>389</v>
      </c>
      <c r="B1275" s="6" t="s">
        <v>575</v>
      </c>
      <c r="C1275" t="s">
        <v>19</v>
      </c>
      <c r="D1275" s="6" t="s">
        <v>1234</v>
      </c>
      <c r="E1275" t="s">
        <v>12</v>
      </c>
      <c r="F1275" t="s">
        <v>472</v>
      </c>
      <c r="G1275" s="6" t="s">
        <v>19</v>
      </c>
      <c r="H1275" s="6" t="s">
        <v>1236</v>
      </c>
      <c r="I1275" s="6" t="s">
        <v>1188</v>
      </c>
      <c r="K1275" t="s">
        <v>1189</v>
      </c>
      <c r="L1275" s="6" t="s">
        <v>19</v>
      </c>
      <c r="M1275" s="6" t="s">
        <v>17</v>
      </c>
      <c r="N1275">
        <v>1</v>
      </c>
      <c r="O1275">
        <v>0</v>
      </c>
      <c r="P1275">
        <v>0</v>
      </c>
      <c r="Q1275">
        <v>0</v>
      </c>
      <c r="R1275" s="6">
        <v>1</v>
      </c>
      <c r="S1275" s="6">
        <f t="shared" si="46"/>
        <v>2</v>
      </c>
      <c r="V1275" t="s">
        <v>1130</v>
      </c>
      <c r="W1275">
        <v>0</v>
      </c>
      <c r="X1275" s="6">
        <f t="shared" si="47"/>
        <v>1274</v>
      </c>
      <c r="Y1275">
        <v>1274</v>
      </c>
    </row>
    <row r="1276" spans="1:25" x14ac:dyDescent="0.35">
      <c r="A1276" t="s">
        <v>389</v>
      </c>
      <c r="B1276" s="6" t="s">
        <v>575</v>
      </c>
      <c r="C1276" t="s">
        <v>19</v>
      </c>
      <c r="D1276" s="6" t="s">
        <v>1234</v>
      </c>
      <c r="E1276" t="s">
        <v>12</v>
      </c>
      <c r="F1276" t="s">
        <v>472</v>
      </c>
      <c r="G1276" s="6" t="s">
        <v>19</v>
      </c>
      <c r="H1276" s="6" t="s">
        <v>1146</v>
      </c>
      <c r="I1276" s="6" t="s">
        <v>2107</v>
      </c>
      <c r="J1276" t="s">
        <v>2107</v>
      </c>
      <c r="K1276" t="s">
        <v>1129</v>
      </c>
      <c r="L1276" s="6" t="s">
        <v>19</v>
      </c>
      <c r="M1276" s="6" t="s">
        <v>42</v>
      </c>
      <c r="N1276">
        <v>1</v>
      </c>
      <c r="O1276">
        <v>0</v>
      </c>
      <c r="P1276">
        <v>0</v>
      </c>
      <c r="Q1276">
        <v>0</v>
      </c>
      <c r="R1276" s="6">
        <v>1</v>
      </c>
      <c r="S1276" s="6">
        <f t="shared" ref="S1276:S1339" si="48">SUM(N1276:R1276)</f>
        <v>2</v>
      </c>
      <c r="V1276" t="s">
        <v>1130</v>
      </c>
      <c r="W1276">
        <v>0</v>
      </c>
      <c r="X1276" s="6">
        <f t="shared" si="47"/>
        <v>1275</v>
      </c>
      <c r="Y1276">
        <v>1275</v>
      </c>
    </row>
    <row r="1277" spans="1:25" x14ac:dyDescent="0.35">
      <c r="A1277" t="s">
        <v>389</v>
      </c>
      <c r="B1277" s="6" t="s">
        <v>575</v>
      </c>
      <c r="C1277" t="s">
        <v>19</v>
      </c>
      <c r="D1277" s="6" t="s">
        <v>1234</v>
      </c>
      <c r="E1277" t="s">
        <v>12</v>
      </c>
      <c r="F1277" t="s">
        <v>472</v>
      </c>
      <c r="G1277" s="6" t="s">
        <v>19</v>
      </c>
      <c r="H1277" s="6" t="s">
        <v>1237</v>
      </c>
      <c r="I1277" s="6" t="s">
        <v>25</v>
      </c>
      <c r="K1277" t="s">
        <v>25</v>
      </c>
      <c r="L1277" s="6" t="s">
        <v>19</v>
      </c>
      <c r="M1277" s="6" t="s">
        <v>17</v>
      </c>
      <c r="N1277">
        <v>1</v>
      </c>
      <c r="O1277">
        <v>0</v>
      </c>
      <c r="P1277">
        <v>0</v>
      </c>
      <c r="Q1277">
        <v>0</v>
      </c>
      <c r="R1277" s="6">
        <v>1</v>
      </c>
      <c r="S1277" s="6">
        <f t="shared" si="48"/>
        <v>2</v>
      </c>
      <c r="V1277" t="s">
        <v>957</v>
      </c>
      <c r="W1277">
        <v>0</v>
      </c>
      <c r="X1277" s="6">
        <f t="shared" si="47"/>
        <v>1276</v>
      </c>
      <c r="Y1277">
        <v>1276</v>
      </c>
    </row>
    <row r="1278" spans="1:25" x14ac:dyDescent="0.35">
      <c r="A1278" t="s">
        <v>389</v>
      </c>
      <c r="B1278" s="6" t="s">
        <v>575</v>
      </c>
      <c r="C1278" t="s">
        <v>19</v>
      </c>
      <c r="D1278" s="6" t="s">
        <v>1234</v>
      </c>
      <c r="E1278" t="s">
        <v>12</v>
      </c>
      <c r="F1278" t="s">
        <v>472</v>
      </c>
      <c r="G1278" s="6" t="s">
        <v>19</v>
      </c>
      <c r="H1278" s="6" t="s">
        <v>1238</v>
      </c>
      <c r="I1278" s="6" t="s">
        <v>79</v>
      </c>
      <c r="K1278" t="s">
        <v>79</v>
      </c>
      <c r="L1278" s="6" t="s">
        <v>19</v>
      </c>
      <c r="M1278" s="6" t="s">
        <v>42</v>
      </c>
      <c r="N1278">
        <v>0</v>
      </c>
      <c r="O1278">
        <v>1</v>
      </c>
      <c r="P1278">
        <v>1</v>
      </c>
      <c r="Q1278">
        <v>0</v>
      </c>
      <c r="R1278" s="6">
        <v>1</v>
      </c>
      <c r="S1278" s="6">
        <f t="shared" si="48"/>
        <v>3</v>
      </c>
      <c r="V1278" t="s">
        <v>990</v>
      </c>
      <c r="W1278">
        <v>0</v>
      </c>
      <c r="X1278" s="6">
        <f t="shared" si="47"/>
        <v>1277</v>
      </c>
      <c r="Y1278">
        <v>1277</v>
      </c>
    </row>
    <row r="1279" spans="1:25" x14ac:dyDescent="0.35">
      <c r="A1279" t="s">
        <v>389</v>
      </c>
      <c r="B1279" s="6" t="s">
        <v>575</v>
      </c>
      <c r="C1279" t="s">
        <v>19</v>
      </c>
      <c r="D1279" s="6" t="s">
        <v>1234</v>
      </c>
      <c r="E1279" t="s">
        <v>12</v>
      </c>
      <c r="F1279" t="s">
        <v>472</v>
      </c>
      <c r="G1279" s="6" t="s">
        <v>19</v>
      </c>
      <c r="H1279" s="6" t="s">
        <v>1239</v>
      </c>
      <c r="I1279" s="6" t="s">
        <v>1239</v>
      </c>
      <c r="J1279" t="s">
        <v>790</v>
      </c>
      <c r="K1279" t="s">
        <v>1239</v>
      </c>
      <c r="L1279" s="6" t="s">
        <v>308</v>
      </c>
      <c r="M1279" s="6" t="s">
        <v>42</v>
      </c>
      <c r="N1279">
        <v>0</v>
      </c>
      <c r="O1279">
        <v>1</v>
      </c>
      <c r="P1279">
        <v>0</v>
      </c>
      <c r="Q1279">
        <v>0</v>
      </c>
      <c r="R1279" s="6">
        <v>1</v>
      </c>
      <c r="S1279" s="6">
        <f t="shared" si="48"/>
        <v>2</v>
      </c>
      <c r="V1279" t="s">
        <v>308</v>
      </c>
      <c r="W1279">
        <v>0</v>
      </c>
      <c r="X1279" s="6">
        <f t="shared" si="47"/>
        <v>1278</v>
      </c>
      <c r="Y1279">
        <v>1278</v>
      </c>
    </row>
    <row r="1280" spans="1:25" x14ac:dyDescent="0.35">
      <c r="A1280" t="s">
        <v>389</v>
      </c>
      <c r="B1280" s="6" t="s">
        <v>575</v>
      </c>
      <c r="C1280" t="s">
        <v>19</v>
      </c>
      <c r="D1280" s="6" t="s">
        <v>1234</v>
      </c>
      <c r="E1280" t="s">
        <v>12</v>
      </c>
      <c r="F1280" t="s">
        <v>472</v>
      </c>
      <c r="G1280" s="6" t="s">
        <v>19</v>
      </c>
      <c r="H1280" s="6" t="s">
        <v>1240</v>
      </c>
      <c r="I1280" s="6" t="s">
        <v>95</v>
      </c>
      <c r="J1280" s="2" t="s">
        <v>98</v>
      </c>
      <c r="K1280" t="s">
        <v>95</v>
      </c>
      <c r="L1280" s="6" t="s">
        <v>1241</v>
      </c>
      <c r="M1280" s="6" t="s">
        <v>42</v>
      </c>
      <c r="N1280">
        <v>0</v>
      </c>
      <c r="O1280">
        <v>1</v>
      </c>
      <c r="P1280" s="6">
        <v>0</v>
      </c>
      <c r="Q1280" s="6">
        <v>1</v>
      </c>
      <c r="R1280" s="6">
        <v>1</v>
      </c>
      <c r="S1280" s="6">
        <f t="shared" si="48"/>
        <v>3</v>
      </c>
      <c r="V1280" t="s">
        <v>95</v>
      </c>
      <c r="W1280">
        <v>0</v>
      </c>
      <c r="X1280" s="6">
        <f t="shared" si="47"/>
        <v>1279</v>
      </c>
      <c r="Y1280">
        <v>1279</v>
      </c>
    </row>
    <row r="1281" spans="1:25" x14ac:dyDescent="0.35">
      <c r="A1281" t="s">
        <v>389</v>
      </c>
      <c r="B1281" s="6" t="s">
        <v>575</v>
      </c>
      <c r="C1281" t="s">
        <v>19</v>
      </c>
      <c r="D1281" s="6" t="s">
        <v>1234</v>
      </c>
      <c r="E1281" t="s">
        <v>12</v>
      </c>
      <c r="F1281" t="s">
        <v>472</v>
      </c>
      <c r="G1281" s="6" t="s">
        <v>19</v>
      </c>
      <c r="H1281" s="6" t="s">
        <v>1242</v>
      </c>
      <c r="I1281" s="6" t="s">
        <v>762</v>
      </c>
      <c r="J1281" t="s">
        <v>762</v>
      </c>
      <c r="K1281" t="s">
        <v>645</v>
      </c>
      <c r="L1281" s="6" t="s">
        <v>937</v>
      </c>
      <c r="M1281" s="6" t="s">
        <v>17</v>
      </c>
      <c r="N1281">
        <v>1</v>
      </c>
      <c r="O1281">
        <v>0</v>
      </c>
      <c r="P1281">
        <v>0</v>
      </c>
      <c r="Q1281">
        <v>0</v>
      </c>
      <c r="R1281" s="6">
        <v>1</v>
      </c>
      <c r="S1281" s="6">
        <f t="shared" si="48"/>
        <v>2</v>
      </c>
      <c r="V1281" t="s">
        <v>645</v>
      </c>
      <c r="W1281">
        <v>0</v>
      </c>
      <c r="X1281" s="6">
        <f t="shared" si="47"/>
        <v>1280</v>
      </c>
      <c r="Y1281">
        <v>1280</v>
      </c>
    </row>
    <row r="1282" spans="1:25" x14ac:dyDescent="0.35">
      <c r="A1282" t="s">
        <v>389</v>
      </c>
      <c r="B1282" s="6" t="s">
        <v>575</v>
      </c>
      <c r="C1282" t="s">
        <v>19</v>
      </c>
      <c r="D1282" s="6" t="s">
        <v>1234</v>
      </c>
      <c r="E1282" t="s">
        <v>12</v>
      </c>
      <c r="F1282" t="s">
        <v>472</v>
      </c>
      <c r="G1282" s="6" t="s">
        <v>19</v>
      </c>
      <c r="H1282" s="6" t="s">
        <v>1243</v>
      </c>
      <c r="I1282" s="6" t="s">
        <v>2083</v>
      </c>
      <c r="J1282" t="s">
        <v>2083</v>
      </c>
      <c r="K1282" t="s">
        <v>645</v>
      </c>
      <c r="L1282" s="6" t="s">
        <v>650</v>
      </c>
      <c r="M1282" s="6" t="s">
        <v>17</v>
      </c>
      <c r="N1282">
        <v>1</v>
      </c>
      <c r="O1282">
        <v>0</v>
      </c>
      <c r="P1282">
        <v>0</v>
      </c>
      <c r="Q1282">
        <v>0</v>
      </c>
      <c r="R1282" s="6">
        <v>1</v>
      </c>
      <c r="S1282" s="6">
        <f t="shared" si="48"/>
        <v>2</v>
      </c>
      <c r="V1282" t="s">
        <v>645</v>
      </c>
      <c r="W1282">
        <v>0</v>
      </c>
      <c r="X1282" s="6">
        <f t="shared" si="47"/>
        <v>1281</v>
      </c>
      <c r="Y1282">
        <v>1281</v>
      </c>
    </row>
    <row r="1283" spans="1:25" x14ac:dyDescent="0.35">
      <c r="A1283" t="s">
        <v>389</v>
      </c>
      <c r="B1283" s="6" t="s">
        <v>575</v>
      </c>
      <c r="C1283" t="s">
        <v>19</v>
      </c>
      <c r="D1283" s="6" t="s">
        <v>1234</v>
      </c>
      <c r="E1283" t="s">
        <v>12</v>
      </c>
      <c r="F1283" t="s">
        <v>472</v>
      </c>
      <c r="G1283" s="6" t="s">
        <v>19</v>
      </c>
      <c r="H1283" s="6" t="s">
        <v>1244</v>
      </c>
      <c r="I1283" s="6" t="s">
        <v>2106</v>
      </c>
      <c r="J1283" s="2" t="s">
        <v>1835</v>
      </c>
      <c r="K1283" t="s">
        <v>645</v>
      </c>
      <c r="L1283" s="6" t="s">
        <v>199</v>
      </c>
      <c r="M1283" s="6" t="s">
        <v>42</v>
      </c>
      <c r="N1283">
        <v>0</v>
      </c>
      <c r="O1283">
        <v>1</v>
      </c>
      <c r="P1283">
        <v>1</v>
      </c>
      <c r="Q1283">
        <v>0</v>
      </c>
      <c r="R1283" s="6">
        <v>1</v>
      </c>
      <c r="S1283" s="6">
        <f t="shared" si="48"/>
        <v>3</v>
      </c>
      <c r="V1283" t="s">
        <v>645</v>
      </c>
      <c r="W1283">
        <v>0</v>
      </c>
      <c r="X1283" s="6">
        <f t="shared" ref="X1283:X1346" si="49">1+X1282</f>
        <v>1282</v>
      </c>
      <c r="Y1283">
        <v>1282</v>
      </c>
    </row>
    <row r="1284" spans="1:25" s="6" customFormat="1" x14ac:dyDescent="0.35">
      <c r="A1284" s="6" t="s">
        <v>389</v>
      </c>
      <c r="B1284" s="6" t="s">
        <v>575</v>
      </c>
      <c r="C1284" s="6" t="s">
        <v>19</v>
      </c>
      <c r="D1284" s="6" t="s">
        <v>1234</v>
      </c>
      <c r="E1284" s="6" t="s">
        <v>12</v>
      </c>
      <c r="F1284" s="6" t="s">
        <v>472</v>
      </c>
      <c r="G1284" s="6" t="s">
        <v>19</v>
      </c>
      <c r="H1284" s="6" t="s">
        <v>1245</v>
      </c>
      <c r="I1284" s="6" t="s">
        <v>1111</v>
      </c>
      <c r="K1284" s="6" t="s">
        <v>1017</v>
      </c>
      <c r="L1284" s="6" t="s">
        <v>19</v>
      </c>
      <c r="M1284" s="6" t="s">
        <v>17</v>
      </c>
      <c r="N1284" s="6">
        <v>1</v>
      </c>
      <c r="O1284" s="6">
        <v>0</v>
      </c>
      <c r="P1284" s="6">
        <v>0</v>
      </c>
      <c r="Q1284" s="6">
        <v>0</v>
      </c>
      <c r="R1284" s="6">
        <v>1</v>
      </c>
      <c r="S1284" s="6">
        <f t="shared" si="48"/>
        <v>2</v>
      </c>
      <c r="V1284" s="6" t="s">
        <v>1017</v>
      </c>
      <c r="W1284" s="6">
        <v>0</v>
      </c>
      <c r="X1284" s="6">
        <f t="shared" si="49"/>
        <v>1283</v>
      </c>
      <c r="Y1284" s="6">
        <v>1283</v>
      </c>
    </row>
    <row r="1285" spans="1:25" s="6" customFormat="1" ht="43.5" x14ac:dyDescent="0.35">
      <c r="A1285" s="6" t="s">
        <v>389</v>
      </c>
      <c r="B1285" s="6" t="s">
        <v>575</v>
      </c>
      <c r="C1285" s="6" t="s">
        <v>19</v>
      </c>
      <c r="D1285" s="6" t="s">
        <v>1234</v>
      </c>
      <c r="E1285" s="6" t="s">
        <v>12</v>
      </c>
      <c r="F1285" s="6" t="s">
        <v>472</v>
      </c>
      <c r="G1285" s="6" t="s">
        <v>19</v>
      </c>
      <c r="H1285" s="6" t="s">
        <v>1245</v>
      </c>
      <c r="I1285" s="6" t="s">
        <v>2198</v>
      </c>
      <c r="K1285" s="6" t="s">
        <v>1017</v>
      </c>
      <c r="L1285" s="6" t="s">
        <v>19</v>
      </c>
      <c r="M1285" s="6" t="s">
        <v>17</v>
      </c>
      <c r="N1285" s="6">
        <v>1</v>
      </c>
      <c r="O1285" s="6">
        <v>0</v>
      </c>
      <c r="P1285" s="6">
        <v>0</v>
      </c>
      <c r="Q1285" s="6">
        <v>0</v>
      </c>
      <c r="R1285" s="6">
        <v>1</v>
      </c>
      <c r="S1285" s="6">
        <f t="shared" si="48"/>
        <v>2</v>
      </c>
      <c r="V1285" s="6" t="s">
        <v>1017</v>
      </c>
      <c r="W1285" s="6">
        <v>0</v>
      </c>
      <c r="X1285" s="6">
        <f t="shared" si="49"/>
        <v>1284</v>
      </c>
      <c r="Y1285" s="6">
        <v>1284</v>
      </c>
    </row>
    <row r="1286" spans="1:25" x14ac:dyDescent="0.35">
      <c r="A1286" t="s">
        <v>389</v>
      </c>
      <c r="B1286" s="6" t="s">
        <v>575</v>
      </c>
      <c r="C1286" t="s">
        <v>19</v>
      </c>
      <c r="D1286" t="s">
        <v>1234</v>
      </c>
      <c r="E1286" t="s">
        <v>12</v>
      </c>
      <c r="F1286" t="s">
        <v>472</v>
      </c>
      <c r="G1286" s="6" t="s">
        <v>19</v>
      </c>
      <c r="H1286" s="6" t="s">
        <v>1245</v>
      </c>
      <c r="I1286" s="6" t="s">
        <v>2083</v>
      </c>
      <c r="J1286" t="s">
        <v>2083</v>
      </c>
      <c r="K1286" t="s">
        <v>1017</v>
      </c>
      <c r="L1286" s="6" t="s">
        <v>19</v>
      </c>
      <c r="M1286" s="6" t="s">
        <v>17</v>
      </c>
      <c r="N1286">
        <v>1</v>
      </c>
      <c r="O1286">
        <v>0</v>
      </c>
      <c r="P1286">
        <v>0</v>
      </c>
      <c r="Q1286">
        <v>0</v>
      </c>
      <c r="R1286" s="6">
        <v>1</v>
      </c>
      <c r="S1286" s="6">
        <f t="shared" si="48"/>
        <v>2</v>
      </c>
      <c r="V1286" t="s">
        <v>1017</v>
      </c>
      <c r="W1286">
        <v>0</v>
      </c>
      <c r="X1286" s="6">
        <f t="shared" si="49"/>
        <v>1285</v>
      </c>
      <c r="Y1286">
        <v>1285</v>
      </c>
    </row>
    <row r="1287" spans="1:25" x14ac:dyDescent="0.35">
      <c r="A1287" t="s">
        <v>389</v>
      </c>
      <c r="B1287" s="6" t="s">
        <v>575</v>
      </c>
      <c r="C1287" t="s">
        <v>19</v>
      </c>
      <c r="D1287" t="s">
        <v>1234</v>
      </c>
      <c r="E1287" t="s">
        <v>12</v>
      </c>
      <c r="F1287" t="s">
        <v>472</v>
      </c>
      <c r="G1287" s="6" t="s">
        <v>19</v>
      </c>
      <c r="H1287" t="s">
        <v>1246</v>
      </c>
      <c r="I1287" t="s">
        <v>95</v>
      </c>
      <c r="J1287" s="2" t="s">
        <v>98</v>
      </c>
      <c r="K1287" t="s">
        <v>95</v>
      </c>
      <c r="L1287" t="s">
        <v>664</v>
      </c>
      <c r="M1287" t="s">
        <v>42</v>
      </c>
      <c r="N1287">
        <v>0</v>
      </c>
      <c r="O1287">
        <v>1</v>
      </c>
      <c r="P1287" s="6">
        <v>0</v>
      </c>
      <c r="Q1287" s="6">
        <v>1</v>
      </c>
      <c r="R1287" s="6">
        <v>1</v>
      </c>
      <c r="S1287" s="6">
        <f t="shared" si="48"/>
        <v>3</v>
      </c>
      <c r="V1287" t="s">
        <v>95</v>
      </c>
      <c r="W1287">
        <v>0</v>
      </c>
      <c r="X1287" s="6">
        <f t="shared" si="49"/>
        <v>1286</v>
      </c>
      <c r="Y1287">
        <v>1286</v>
      </c>
    </row>
    <row r="1288" spans="1:25" x14ac:dyDescent="0.35">
      <c r="A1288" t="s">
        <v>389</v>
      </c>
      <c r="B1288" s="6" t="s">
        <v>575</v>
      </c>
      <c r="C1288" t="s">
        <v>19</v>
      </c>
      <c r="D1288" t="s">
        <v>1234</v>
      </c>
      <c r="E1288" t="s">
        <v>12</v>
      </c>
      <c r="F1288" t="s">
        <v>472</v>
      </c>
      <c r="G1288" s="6" t="s">
        <v>19</v>
      </c>
      <c r="H1288" t="s">
        <v>1246</v>
      </c>
      <c r="I1288" t="s">
        <v>664</v>
      </c>
      <c r="J1288" t="s">
        <v>664</v>
      </c>
      <c r="K1288" t="s">
        <v>645</v>
      </c>
      <c r="L1288" t="s">
        <v>95</v>
      </c>
      <c r="M1288" s="6" t="s">
        <v>664</v>
      </c>
      <c r="N1288">
        <v>1</v>
      </c>
      <c r="O1288">
        <v>0</v>
      </c>
      <c r="P1288">
        <v>0</v>
      </c>
      <c r="Q1288">
        <v>0</v>
      </c>
      <c r="R1288" s="6">
        <v>1</v>
      </c>
      <c r="S1288" s="6">
        <f t="shared" si="48"/>
        <v>2</v>
      </c>
      <c r="V1288" t="s">
        <v>664</v>
      </c>
      <c r="W1288">
        <v>0</v>
      </c>
      <c r="X1288" s="6">
        <f t="shared" si="49"/>
        <v>1287</v>
      </c>
      <c r="Y1288">
        <v>1287</v>
      </c>
    </row>
    <row r="1289" spans="1:25" x14ac:dyDescent="0.35">
      <c r="A1289" t="s">
        <v>389</v>
      </c>
      <c r="B1289" s="6" t="s">
        <v>575</v>
      </c>
      <c r="C1289" t="s">
        <v>19</v>
      </c>
      <c r="D1289" t="s">
        <v>1234</v>
      </c>
      <c r="E1289" t="s">
        <v>12</v>
      </c>
      <c r="F1289" t="s">
        <v>472</v>
      </c>
      <c r="G1289" s="6" t="s">
        <v>19</v>
      </c>
      <c r="H1289" t="s">
        <v>1247</v>
      </c>
      <c r="I1289" t="s">
        <v>1248</v>
      </c>
      <c r="K1289" t="s">
        <v>741</v>
      </c>
      <c r="L1289" t="s">
        <v>19</v>
      </c>
      <c r="M1289" t="s">
        <v>42</v>
      </c>
      <c r="N1289">
        <v>1</v>
      </c>
      <c r="O1289">
        <v>0</v>
      </c>
      <c r="P1289">
        <v>0</v>
      </c>
      <c r="Q1289" s="6">
        <v>1</v>
      </c>
      <c r="R1289" s="6">
        <v>1</v>
      </c>
      <c r="S1289" s="6">
        <f t="shared" si="48"/>
        <v>3</v>
      </c>
      <c r="V1289" t="s">
        <v>741</v>
      </c>
      <c r="W1289">
        <v>0</v>
      </c>
      <c r="X1289" s="6">
        <f t="shared" si="49"/>
        <v>1288</v>
      </c>
      <c r="Y1289">
        <v>1288</v>
      </c>
    </row>
    <row r="1290" spans="1:25" x14ac:dyDescent="0.35">
      <c r="A1290" t="s">
        <v>389</v>
      </c>
      <c r="B1290" s="6" t="s">
        <v>575</v>
      </c>
      <c r="C1290" t="s">
        <v>19</v>
      </c>
      <c r="D1290" t="s">
        <v>1234</v>
      </c>
      <c r="E1290" t="s">
        <v>12</v>
      </c>
      <c r="F1290" t="s">
        <v>472</v>
      </c>
      <c r="G1290" s="6" t="s">
        <v>19</v>
      </c>
      <c r="H1290" t="s">
        <v>1249</v>
      </c>
      <c r="I1290" s="6" t="s">
        <v>65</v>
      </c>
      <c r="J1290" t="s">
        <v>450</v>
      </c>
      <c r="K1290" t="s">
        <v>65</v>
      </c>
      <c r="L1290" t="s">
        <v>19</v>
      </c>
      <c r="M1290" t="s">
        <v>17</v>
      </c>
      <c r="N1290">
        <v>1</v>
      </c>
      <c r="O1290">
        <v>0</v>
      </c>
      <c r="P1290">
        <v>0</v>
      </c>
      <c r="Q1290">
        <v>0</v>
      </c>
      <c r="R1290" s="6">
        <v>1</v>
      </c>
      <c r="S1290" s="6">
        <f t="shared" si="48"/>
        <v>2</v>
      </c>
      <c r="V1290" t="s">
        <v>961</v>
      </c>
      <c r="W1290">
        <v>0</v>
      </c>
      <c r="X1290" s="6">
        <f t="shared" si="49"/>
        <v>1289</v>
      </c>
      <c r="Y1290">
        <v>1289</v>
      </c>
    </row>
    <row r="1291" spans="1:25" x14ac:dyDescent="0.35">
      <c r="A1291" t="s">
        <v>389</v>
      </c>
      <c r="B1291" s="6" t="s">
        <v>575</v>
      </c>
      <c r="C1291" t="s">
        <v>19</v>
      </c>
      <c r="D1291" t="s">
        <v>1234</v>
      </c>
      <c r="E1291" t="s">
        <v>12</v>
      </c>
      <c r="F1291" t="s">
        <v>472</v>
      </c>
      <c r="G1291" s="6" t="s">
        <v>19</v>
      </c>
      <c r="H1291" t="s">
        <v>1250</v>
      </c>
      <c r="I1291" s="6" t="s">
        <v>989</v>
      </c>
      <c r="K1291" t="s">
        <v>1250</v>
      </c>
      <c r="L1291" t="s">
        <v>19</v>
      </c>
      <c r="M1291" s="6" t="s">
        <v>664</v>
      </c>
      <c r="N1291">
        <v>1</v>
      </c>
      <c r="O1291">
        <v>0</v>
      </c>
      <c r="P1291">
        <v>0</v>
      </c>
      <c r="Q1291">
        <v>0</v>
      </c>
      <c r="R1291" s="6">
        <v>1</v>
      </c>
      <c r="S1291" s="6">
        <f t="shared" si="48"/>
        <v>2</v>
      </c>
      <c r="V1291" t="s">
        <v>989</v>
      </c>
      <c r="W1291">
        <v>0</v>
      </c>
      <c r="X1291" s="6">
        <f t="shared" si="49"/>
        <v>1290</v>
      </c>
      <c r="Y1291">
        <v>1290</v>
      </c>
    </row>
    <row r="1292" spans="1:25" ht="29" x14ac:dyDescent="0.35">
      <c r="A1292" t="s">
        <v>389</v>
      </c>
      <c r="B1292" s="6" t="s">
        <v>575</v>
      </c>
      <c r="C1292" t="s">
        <v>19</v>
      </c>
      <c r="D1292" s="6" t="s">
        <v>1234</v>
      </c>
      <c r="E1292" t="s">
        <v>12</v>
      </c>
      <c r="F1292" t="s">
        <v>472</v>
      </c>
      <c r="G1292" s="6" t="s">
        <v>19</v>
      </c>
      <c r="H1292" s="6" t="s">
        <v>1251</v>
      </c>
      <c r="I1292" s="6" t="s">
        <v>485</v>
      </c>
      <c r="J1292" s="2" t="s">
        <v>761</v>
      </c>
      <c r="K1292" t="s">
        <v>1252</v>
      </c>
      <c r="L1292" s="6" t="s">
        <v>19</v>
      </c>
      <c r="M1292" s="6" t="s">
        <v>17</v>
      </c>
      <c r="N1292">
        <v>0</v>
      </c>
      <c r="O1292">
        <v>0</v>
      </c>
      <c r="P1292">
        <v>1</v>
      </c>
      <c r="Q1292">
        <v>0</v>
      </c>
      <c r="R1292" s="6">
        <v>1</v>
      </c>
      <c r="S1292" s="6">
        <f t="shared" si="48"/>
        <v>2</v>
      </c>
      <c r="V1292" t="s">
        <v>961</v>
      </c>
      <c r="W1292">
        <v>0</v>
      </c>
      <c r="X1292" s="6">
        <f t="shared" si="49"/>
        <v>1291</v>
      </c>
      <c r="Y1292">
        <v>1291</v>
      </c>
    </row>
    <row r="1293" spans="1:25" x14ac:dyDescent="0.35">
      <c r="A1293" t="s">
        <v>389</v>
      </c>
      <c r="B1293" s="6" t="s">
        <v>575</v>
      </c>
      <c r="C1293" t="s">
        <v>19</v>
      </c>
      <c r="D1293" s="6" t="s">
        <v>1253</v>
      </c>
      <c r="E1293" t="s">
        <v>12</v>
      </c>
      <c r="F1293" t="s">
        <v>472</v>
      </c>
      <c r="G1293" s="6" t="s">
        <v>19</v>
      </c>
      <c r="H1293" s="6" t="s">
        <v>422</v>
      </c>
      <c r="I1293" s="6" t="s">
        <v>322</v>
      </c>
      <c r="K1293" t="s">
        <v>322</v>
      </c>
      <c r="L1293" s="6" t="s">
        <v>1254</v>
      </c>
      <c r="M1293" s="6" t="s">
        <v>42</v>
      </c>
      <c r="N1293">
        <v>0</v>
      </c>
      <c r="O1293">
        <v>0</v>
      </c>
      <c r="P1293">
        <v>1</v>
      </c>
      <c r="Q1293">
        <v>0</v>
      </c>
      <c r="R1293" s="6">
        <v>1</v>
      </c>
      <c r="S1293" s="6">
        <f t="shared" si="48"/>
        <v>2</v>
      </c>
      <c r="V1293" t="s">
        <v>322</v>
      </c>
      <c r="W1293">
        <v>0</v>
      </c>
      <c r="X1293" s="6">
        <f t="shared" si="49"/>
        <v>1292</v>
      </c>
      <c r="Y1293">
        <v>1292</v>
      </c>
    </row>
    <row r="1294" spans="1:25" x14ac:dyDescent="0.35">
      <c r="A1294" t="s">
        <v>389</v>
      </c>
      <c r="B1294" s="6" t="s">
        <v>575</v>
      </c>
      <c r="C1294" t="s">
        <v>19</v>
      </c>
      <c r="D1294" t="s">
        <v>1253</v>
      </c>
      <c r="E1294" t="s">
        <v>12</v>
      </c>
      <c r="F1294" t="s">
        <v>472</v>
      </c>
      <c r="G1294" s="6" t="s">
        <v>19</v>
      </c>
      <c r="H1294" t="s">
        <v>423</v>
      </c>
      <c r="I1294" t="s">
        <v>85</v>
      </c>
      <c r="K1294" t="s">
        <v>85</v>
      </c>
      <c r="L1294" t="s">
        <v>1254</v>
      </c>
      <c r="M1294" t="s">
        <v>42</v>
      </c>
      <c r="N1294">
        <v>0</v>
      </c>
      <c r="O1294">
        <v>0</v>
      </c>
      <c r="P1294">
        <v>1</v>
      </c>
      <c r="Q1294">
        <v>0</v>
      </c>
      <c r="R1294" s="6">
        <v>1</v>
      </c>
      <c r="S1294" s="6">
        <f t="shared" si="48"/>
        <v>2</v>
      </c>
      <c r="V1294" t="s">
        <v>85</v>
      </c>
      <c r="W1294">
        <v>0</v>
      </c>
      <c r="X1294" s="6">
        <f t="shared" si="49"/>
        <v>1293</v>
      </c>
      <c r="Y1294">
        <v>1293</v>
      </c>
    </row>
    <row r="1295" spans="1:25" x14ac:dyDescent="0.35">
      <c r="A1295" t="s">
        <v>389</v>
      </c>
      <c r="B1295" s="6" t="s">
        <v>575</v>
      </c>
      <c r="C1295" t="s">
        <v>19</v>
      </c>
      <c r="D1295" t="s">
        <v>1253</v>
      </c>
      <c r="E1295" t="s">
        <v>12</v>
      </c>
      <c r="F1295" t="s">
        <v>472</v>
      </c>
      <c r="G1295" s="6" t="s">
        <v>19</v>
      </c>
      <c r="H1295" t="s">
        <v>562</v>
      </c>
      <c r="I1295" t="s">
        <v>209</v>
      </c>
      <c r="K1295" t="s">
        <v>209</v>
      </c>
      <c r="L1295" t="s">
        <v>19</v>
      </c>
      <c r="M1295" t="s">
        <v>42</v>
      </c>
      <c r="N1295">
        <v>0</v>
      </c>
      <c r="O1295">
        <v>1</v>
      </c>
      <c r="P1295">
        <v>0</v>
      </c>
      <c r="Q1295">
        <v>0</v>
      </c>
      <c r="R1295" s="6">
        <v>1</v>
      </c>
      <c r="S1295" s="6">
        <f t="shared" si="48"/>
        <v>2</v>
      </c>
      <c r="V1295" t="s">
        <v>960</v>
      </c>
      <c r="W1295">
        <v>0</v>
      </c>
      <c r="X1295" s="6">
        <f t="shared" si="49"/>
        <v>1294</v>
      </c>
      <c r="Y1295">
        <v>1294</v>
      </c>
    </row>
    <row r="1296" spans="1:25" x14ac:dyDescent="0.35">
      <c r="A1296" t="s">
        <v>389</v>
      </c>
      <c r="B1296" s="6" t="s">
        <v>575</v>
      </c>
      <c r="C1296" t="s">
        <v>19</v>
      </c>
      <c r="D1296" t="s">
        <v>1253</v>
      </c>
      <c r="E1296" t="s">
        <v>12</v>
      </c>
      <c r="F1296" t="s">
        <v>472</v>
      </c>
      <c r="G1296" s="6" t="s">
        <v>19</v>
      </c>
      <c r="H1296" t="s">
        <v>441</v>
      </c>
      <c r="I1296" t="s">
        <v>442</v>
      </c>
      <c r="K1296" t="s">
        <v>442</v>
      </c>
      <c r="L1296" t="s">
        <v>19</v>
      </c>
      <c r="M1296" t="s">
        <v>42</v>
      </c>
      <c r="N1296">
        <v>0</v>
      </c>
      <c r="O1296">
        <v>1</v>
      </c>
      <c r="P1296">
        <v>0</v>
      </c>
      <c r="Q1296">
        <v>0</v>
      </c>
      <c r="R1296" s="6">
        <v>1</v>
      </c>
      <c r="S1296" s="6">
        <f t="shared" si="48"/>
        <v>2</v>
      </c>
      <c r="V1296" t="s">
        <v>960</v>
      </c>
      <c r="W1296">
        <v>0</v>
      </c>
      <c r="X1296" s="6">
        <f t="shared" si="49"/>
        <v>1295</v>
      </c>
      <c r="Y1296">
        <v>1295</v>
      </c>
    </row>
    <row r="1297" spans="1:25" x14ac:dyDescent="0.35">
      <c r="A1297" t="s">
        <v>389</v>
      </c>
      <c r="B1297" s="6" t="s">
        <v>575</v>
      </c>
      <c r="C1297" t="s">
        <v>19</v>
      </c>
      <c r="D1297" t="s">
        <v>1253</v>
      </c>
      <c r="E1297" t="s">
        <v>12</v>
      </c>
      <c r="F1297" t="s">
        <v>472</v>
      </c>
      <c r="G1297" s="6" t="s">
        <v>19</v>
      </c>
      <c r="H1297" t="s">
        <v>1255</v>
      </c>
      <c r="I1297" t="s">
        <v>594</v>
      </c>
      <c r="K1297" t="s">
        <v>594</v>
      </c>
      <c r="L1297" t="s">
        <v>19</v>
      </c>
      <c r="M1297" t="s">
        <v>42</v>
      </c>
      <c r="N1297">
        <v>0</v>
      </c>
      <c r="O1297">
        <v>1</v>
      </c>
      <c r="P1297">
        <v>0</v>
      </c>
      <c r="Q1297">
        <v>0</v>
      </c>
      <c r="R1297" s="6">
        <v>1</v>
      </c>
      <c r="S1297" s="6">
        <f t="shared" si="48"/>
        <v>2</v>
      </c>
      <c r="V1297" t="s">
        <v>438</v>
      </c>
      <c r="W1297">
        <v>0</v>
      </c>
      <c r="X1297" s="6">
        <f t="shared" si="49"/>
        <v>1296</v>
      </c>
      <c r="Y1297">
        <v>1296</v>
      </c>
    </row>
    <row r="1298" spans="1:25" x14ac:dyDescent="0.35">
      <c r="A1298" t="s">
        <v>389</v>
      </c>
      <c r="B1298" s="6" t="s">
        <v>575</v>
      </c>
      <c r="C1298" t="s">
        <v>19</v>
      </c>
      <c r="D1298" t="s">
        <v>1253</v>
      </c>
      <c r="E1298" t="s">
        <v>12</v>
      </c>
      <c r="F1298" t="s">
        <v>472</v>
      </c>
      <c r="G1298" s="6" t="s">
        <v>19</v>
      </c>
      <c r="H1298" t="s">
        <v>1256</v>
      </c>
      <c r="I1298" t="s">
        <v>208</v>
      </c>
      <c r="K1298" t="s">
        <v>208</v>
      </c>
      <c r="L1298" t="s">
        <v>19</v>
      </c>
      <c r="M1298" t="s">
        <v>42</v>
      </c>
      <c r="N1298">
        <v>0</v>
      </c>
      <c r="O1298">
        <v>1</v>
      </c>
      <c r="P1298">
        <v>0</v>
      </c>
      <c r="Q1298">
        <v>0</v>
      </c>
      <c r="R1298" s="6">
        <v>1</v>
      </c>
      <c r="S1298" s="6">
        <f t="shared" si="48"/>
        <v>2</v>
      </c>
      <c r="V1298" t="s">
        <v>960</v>
      </c>
      <c r="W1298">
        <v>0</v>
      </c>
      <c r="X1298" s="6">
        <f t="shared" si="49"/>
        <v>1297</v>
      </c>
      <c r="Y1298">
        <v>1297</v>
      </c>
    </row>
    <row r="1299" spans="1:25" x14ac:dyDescent="0.35">
      <c r="A1299" t="s">
        <v>389</v>
      </c>
      <c r="B1299" s="6" t="s">
        <v>575</v>
      </c>
      <c r="C1299" t="s">
        <v>19</v>
      </c>
      <c r="D1299" t="s">
        <v>1253</v>
      </c>
      <c r="E1299" t="s">
        <v>12</v>
      </c>
      <c r="F1299" t="s">
        <v>472</v>
      </c>
      <c r="G1299" s="6" t="s">
        <v>19</v>
      </c>
      <c r="H1299" t="s">
        <v>501</v>
      </c>
      <c r="I1299" s="6" t="s">
        <v>111</v>
      </c>
      <c r="J1299" t="s">
        <v>790</v>
      </c>
      <c r="K1299" t="s">
        <v>111</v>
      </c>
      <c r="L1299" t="s">
        <v>19</v>
      </c>
      <c r="M1299" t="s">
        <v>42</v>
      </c>
      <c r="N1299">
        <v>0</v>
      </c>
      <c r="O1299">
        <v>1</v>
      </c>
      <c r="P1299">
        <v>0</v>
      </c>
      <c r="Q1299">
        <v>0</v>
      </c>
      <c r="R1299" s="6">
        <v>1</v>
      </c>
      <c r="S1299" s="6">
        <f t="shared" si="48"/>
        <v>2</v>
      </c>
      <c r="V1299" t="s">
        <v>960</v>
      </c>
      <c r="W1299">
        <v>0</v>
      </c>
      <c r="X1299" s="6">
        <f t="shared" si="49"/>
        <v>1298</v>
      </c>
      <c r="Y1299">
        <v>1298</v>
      </c>
    </row>
    <row r="1300" spans="1:25" x14ac:dyDescent="0.35">
      <c r="A1300" t="s">
        <v>389</v>
      </c>
      <c r="B1300" s="6" t="s">
        <v>575</v>
      </c>
      <c r="C1300" t="s">
        <v>19</v>
      </c>
      <c r="D1300" t="s">
        <v>1253</v>
      </c>
      <c r="E1300" t="s">
        <v>12</v>
      </c>
      <c r="F1300" t="s">
        <v>472</v>
      </c>
      <c r="G1300" s="6" t="s">
        <v>19</v>
      </c>
      <c r="H1300" t="s">
        <v>1257</v>
      </c>
      <c r="I1300" s="6" t="s">
        <v>1035</v>
      </c>
      <c r="J1300" t="s">
        <v>664</v>
      </c>
      <c r="K1300" t="s">
        <v>960</v>
      </c>
      <c r="L1300" t="s">
        <v>19</v>
      </c>
      <c r="M1300" t="s">
        <v>42</v>
      </c>
      <c r="N1300">
        <v>0</v>
      </c>
      <c r="O1300">
        <v>1</v>
      </c>
      <c r="P1300">
        <v>0</v>
      </c>
      <c r="Q1300">
        <v>0</v>
      </c>
      <c r="R1300" s="6">
        <v>1</v>
      </c>
      <c r="S1300" s="6">
        <f t="shared" si="48"/>
        <v>2</v>
      </c>
      <c r="V1300" t="s">
        <v>960</v>
      </c>
      <c r="W1300">
        <v>0</v>
      </c>
      <c r="X1300" s="6">
        <f t="shared" si="49"/>
        <v>1299</v>
      </c>
      <c r="Y1300">
        <v>1299</v>
      </c>
    </row>
    <row r="1301" spans="1:25" x14ac:dyDescent="0.35">
      <c r="A1301" t="s">
        <v>389</v>
      </c>
      <c r="B1301" s="6" t="s">
        <v>575</v>
      </c>
      <c r="C1301" t="s">
        <v>19</v>
      </c>
      <c r="D1301" t="s">
        <v>1253</v>
      </c>
      <c r="E1301" t="s">
        <v>12</v>
      </c>
      <c r="F1301" t="s">
        <v>472</v>
      </c>
      <c r="G1301" s="6" t="s">
        <v>19</v>
      </c>
      <c r="H1301" t="s">
        <v>1258</v>
      </c>
      <c r="I1301" t="s">
        <v>50</v>
      </c>
      <c r="J1301" t="s">
        <v>790</v>
      </c>
      <c r="K1301" t="s">
        <v>50</v>
      </c>
      <c r="L1301" t="s">
        <v>19</v>
      </c>
      <c r="M1301" t="s">
        <v>42</v>
      </c>
      <c r="N1301">
        <v>0</v>
      </c>
      <c r="O1301">
        <v>1</v>
      </c>
      <c r="P1301">
        <v>0</v>
      </c>
      <c r="Q1301">
        <v>0</v>
      </c>
      <c r="R1301" s="6">
        <v>1</v>
      </c>
      <c r="S1301" s="6">
        <f t="shared" si="48"/>
        <v>2</v>
      </c>
      <c r="V1301" t="s">
        <v>958</v>
      </c>
      <c r="W1301">
        <v>0</v>
      </c>
      <c r="X1301" s="6">
        <f t="shared" si="49"/>
        <v>1300</v>
      </c>
      <c r="Y1301">
        <v>1300</v>
      </c>
    </row>
    <row r="1302" spans="1:25" x14ac:dyDescent="0.35">
      <c r="A1302" t="s">
        <v>389</v>
      </c>
      <c r="B1302" s="6" t="s">
        <v>575</v>
      </c>
      <c r="C1302" t="s">
        <v>19</v>
      </c>
      <c r="D1302" t="s">
        <v>1253</v>
      </c>
      <c r="E1302" t="s">
        <v>12</v>
      </c>
      <c r="F1302" t="s">
        <v>472</v>
      </c>
      <c r="G1302" s="6" t="s">
        <v>19</v>
      </c>
      <c r="H1302" t="s">
        <v>1259</v>
      </c>
      <c r="I1302" t="s">
        <v>962</v>
      </c>
      <c r="K1302" t="s">
        <v>962</v>
      </c>
      <c r="L1302" t="s">
        <v>19</v>
      </c>
      <c r="M1302" t="s">
        <v>42</v>
      </c>
      <c r="N1302">
        <v>0</v>
      </c>
      <c r="O1302">
        <v>1</v>
      </c>
      <c r="P1302">
        <v>0</v>
      </c>
      <c r="Q1302">
        <v>0</v>
      </c>
      <c r="R1302" s="6">
        <v>1</v>
      </c>
      <c r="S1302" s="6">
        <f t="shared" si="48"/>
        <v>2</v>
      </c>
      <c r="V1302" t="s">
        <v>960</v>
      </c>
      <c r="W1302">
        <v>0</v>
      </c>
      <c r="X1302" s="6">
        <f t="shared" si="49"/>
        <v>1301</v>
      </c>
      <c r="Y1302">
        <v>1301</v>
      </c>
    </row>
    <row r="1303" spans="1:25" x14ac:dyDescent="0.35">
      <c r="A1303" t="s">
        <v>389</v>
      </c>
      <c r="B1303" s="6" t="s">
        <v>575</v>
      </c>
      <c r="C1303" t="s">
        <v>19</v>
      </c>
      <c r="D1303" t="s">
        <v>1253</v>
      </c>
      <c r="E1303" t="s">
        <v>12</v>
      </c>
      <c r="F1303" t="s">
        <v>472</v>
      </c>
      <c r="G1303" s="6" t="s">
        <v>19</v>
      </c>
      <c r="H1303" t="s">
        <v>1260</v>
      </c>
      <c r="I1303" t="s">
        <v>313</v>
      </c>
      <c r="K1303" t="s">
        <v>313</v>
      </c>
      <c r="L1303" t="s">
        <v>19</v>
      </c>
      <c r="M1303" t="s">
        <v>42</v>
      </c>
      <c r="N1303">
        <v>0</v>
      </c>
      <c r="O1303">
        <v>1</v>
      </c>
      <c r="P1303">
        <v>0</v>
      </c>
      <c r="Q1303">
        <v>0</v>
      </c>
      <c r="R1303" s="6">
        <v>1</v>
      </c>
      <c r="S1303" s="6">
        <f t="shared" si="48"/>
        <v>2</v>
      </c>
      <c r="V1303" t="s">
        <v>958</v>
      </c>
      <c r="W1303">
        <v>0</v>
      </c>
      <c r="X1303" s="6">
        <f t="shared" si="49"/>
        <v>1302</v>
      </c>
      <c r="Y1303">
        <v>1302</v>
      </c>
    </row>
    <row r="1304" spans="1:25" x14ac:dyDescent="0.35">
      <c r="A1304" t="s">
        <v>389</v>
      </c>
      <c r="B1304" s="6" t="s">
        <v>575</v>
      </c>
      <c r="C1304" t="s">
        <v>19</v>
      </c>
      <c r="D1304" t="s">
        <v>1253</v>
      </c>
      <c r="E1304" t="s">
        <v>12</v>
      </c>
      <c r="F1304" t="s">
        <v>472</v>
      </c>
      <c r="G1304" s="6" t="s">
        <v>19</v>
      </c>
      <c r="H1304" t="s">
        <v>1261</v>
      </c>
      <c r="I1304" t="s">
        <v>1262</v>
      </c>
      <c r="J1304" t="s">
        <v>180</v>
      </c>
      <c r="K1304" t="s">
        <v>1262</v>
      </c>
      <c r="L1304" t="s">
        <v>19</v>
      </c>
      <c r="M1304" t="s">
        <v>42</v>
      </c>
      <c r="N1304">
        <v>0</v>
      </c>
      <c r="O1304">
        <v>1</v>
      </c>
      <c r="P1304">
        <v>0</v>
      </c>
      <c r="Q1304">
        <v>0</v>
      </c>
      <c r="R1304" s="6">
        <v>1</v>
      </c>
      <c r="S1304" s="6">
        <f t="shared" si="48"/>
        <v>2</v>
      </c>
      <c r="V1304" t="s">
        <v>165</v>
      </c>
      <c r="W1304">
        <v>0</v>
      </c>
      <c r="X1304" s="6">
        <f t="shared" si="49"/>
        <v>1303</v>
      </c>
      <c r="Y1304">
        <v>1303</v>
      </c>
    </row>
    <row r="1305" spans="1:25" x14ac:dyDescent="0.35">
      <c r="A1305" t="s">
        <v>389</v>
      </c>
      <c r="B1305" s="6" t="s">
        <v>575</v>
      </c>
      <c r="C1305" t="s">
        <v>19</v>
      </c>
      <c r="D1305" t="s">
        <v>1253</v>
      </c>
      <c r="E1305" t="s">
        <v>12</v>
      </c>
      <c r="F1305" t="s">
        <v>472</v>
      </c>
      <c r="G1305" s="6" t="s">
        <v>19</v>
      </c>
      <c r="H1305" t="s">
        <v>1263</v>
      </c>
      <c r="I1305" t="s">
        <v>51</v>
      </c>
      <c r="K1305" t="s">
        <v>51</v>
      </c>
      <c r="L1305" t="s">
        <v>19</v>
      </c>
      <c r="M1305" t="s">
        <v>42</v>
      </c>
      <c r="N1305">
        <v>0</v>
      </c>
      <c r="O1305">
        <v>1</v>
      </c>
      <c r="P1305">
        <v>0</v>
      </c>
      <c r="Q1305">
        <v>0</v>
      </c>
      <c r="R1305" s="6">
        <v>1</v>
      </c>
      <c r="S1305" s="6">
        <f t="shared" si="48"/>
        <v>2</v>
      </c>
      <c r="V1305" t="s">
        <v>958</v>
      </c>
      <c r="W1305">
        <v>0</v>
      </c>
      <c r="X1305" s="6">
        <f t="shared" si="49"/>
        <v>1304</v>
      </c>
      <c r="Y1305">
        <v>1304</v>
      </c>
    </row>
    <row r="1306" spans="1:25" s="6" customFormat="1" x14ac:dyDescent="0.35">
      <c r="A1306" s="6" t="s">
        <v>389</v>
      </c>
      <c r="B1306" s="6" t="s">
        <v>575</v>
      </c>
      <c r="C1306" s="6" t="s">
        <v>19</v>
      </c>
      <c r="D1306" s="6" t="s">
        <v>1264</v>
      </c>
      <c r="E1306" s="6" t="s">
        <v>12</v>
      </c>
      <c r="F1306" s="6" t="s">
        <v>472</v>
      </c>
      <c r="G1306" s="6" t="s">
        <v>19</v>
      </c>
      <c r="H1306" s="6" t="s">
        <v>1265</v>
      </c>
      <c r="I1306" s="6" t="s">
        <v>95</v>
      </c>
      <c r="J1306" s="2" t="s">
        <v>98</v>
      </c>
      <c r="K1306" s="6" t="s">
        <v>95</v>
      </c>
      <c r="L1306" s="6" t="s">
        <v>995</v>
      </c>
      <c r="M1306" s="6" t="s">
        <v>42</v>
      </c>
      <c r="N1306" s="6">
        <v>0</v>
      </c>
      <c r="O1306" s="6">
        <v>0</v>
      </c>
      <c r="P1306" s="6">
        <v>0</v>
      </c>
      <c r="Q1306" s="6">
        <v>1</v>
      </c>
      <c r="R1306" s="6">
        <v>1</v>
      </c>
      <c r="S1306" s="6">
        <f t="shared" si="48"/>
        <v>2</v>
      </c>
      <c r="V1306" s="6" t="s">
        <v>95</v>
      </c>
      <c r="W1306" s="6">
        <v>0</v>
      </c>
      <c r="X1306" s="6">
        <f t="shared" si="49"/>
        <v>1305</v>
      </c>
      <c r="Y1306" s="6">
        <v>1305</v>
      </c>
    </row>
    <row r="1307" spans="1:25" s="6" customFormat="1" ht="29" x14ac:dyDescent="0.35">
      <c r="A1307" s="6" t="s">
        <v>389</v>
      </c>
      <c r="B1307" s="6" t="s">
        <v>575</v>
      </c>
      <c r="C1307" s="6" t="s">
        <v>19</v>
      </c>
      <c r="D1307" s="6" t="s">
        <v>1264</v>
      </c>
      <c r="E1307" s="6" t="s">
        <v>12</v>
      </c>
      <c r="F1307" s="6" t="s">
        <v>472</v>
      </c>
      <c r="G1307" s="6" t="s">
        <v>19</v>
      </c>
      <c r="H1307" s="6" t="s">
        <v>1265</v>
      </c>
      <c r="I1307" s="6" t="s">
        <v>1637</v>
      </c>
      <c r="J1307" s="2" t="s">
        <v>761</v>
      </c>
      <c r="K1307" s="6" t="s">
        <v>95</v>
      </c>
      <c r="L1307" s="6" t="s">
        <v>995</v>
      </c>
      <c r="M1307" s="6" t="s">
        <v>42</v>
      </c>
      <c r="N1307" s="6">
        <v>0</v>
      </c>
      <c r="O1307" s="6">
        <v>0</v>
      </c>
      <c r="P1307" s="6">
        <v>1</v>
      </c>
      <c r="Q1307" s="6">
        <v>0</v>
      </c>
      <c r="R1307" s="6">
        <v>1</v>
      </c>
      <c r="S1307" s="6">
        <f t="shared" si="48"/>
        <v>2</v>
      </c>
      <c r="V1307" s="6" t="s">
        <v>95</v>
      </c>
      <c r="W1307" s="6">
        <v>0</v>
      </c>
      <c r="X1307" s="6">
        <f t="shared" si="49"/>
        <v>1306</v>
      </c>
      <c r="Y1307" s="6">
        <v>1306</v>
      </c>
    </row>
    <row r="1308" spans="1:25" x14ac:dyDescent="0.35">
      <c r="A1308" t="s">
        <v>389</v>
      </c>
      <c r="B1308" s="6" t="s">
        <v>575</v>
      </c>
      <c r="C1308" t="s">
        <v>19</v>
      </c>
      <c r="D1308" t="s">
        <v>1264</v>
      </c>
      <c r="E1308" t="s">
        <v>12</v>
      </c>
      <c r="F1308" t="s">
        <v>472</v>
      </c>
      <c r="G1308" s="6" t="s">
        <v>19</v>
      </c>
      <c r="H1308" s="6" t="s">
        <v>1265</v>
      </c>
      <c r="I1308" s="6" t="s">
        <v>2130</v>
      </c>
      <c r="J1308" s="2" t="s">
        <v>761</v>
      </c>
      <c r="K1308" t="s">
        <v>95</v>
      </c>
      <c r="L1308" s="6" t="s">
        <v>995</v>
      </c>
      <c r="M1308" s="6" t="s">
        <v>42</v>
      </c>
      <c r="N1308">
        <v>0</v>
      </c>
      <c r="O1308">
        <v>0</v>
      </c>
      <c r="P1308">
        <v>1</v>
      </c>
      <c r="Q1308">
        <v>0</v>
      </c>
      <c r="R1308" s="6">
        <v>1</v>
      </c>
      <c r="S1308" s="6">
        <f t="shared" si="48"/>
        <v>2</v>
      </c>
      <c r="V1308" t="s">
        <v>95</v>
      </c>
      <c r="W1308">
        <v>0</v>
      </c>
      <c r="X1308" s="6">
        <f t="shared" si="49"/>
        <v>1307</v>
      </c>
      <c r="Y1308">
        <v>1307</v>
      </c>
    </row>
    <row r="1309" spans="1:25" s="6" customFormat="1" x14ac:dyDescent="0.35">
      <c r="A1309" s="6" t="s">
        <v>389</v>
      </c>
      <c r="B1309" s="6" t="s">
        <v>575</v>
      </c>
      <c r="C1309" s="6" t="s">
        <v>19</v>
      </c>
      <c r="D1309" s="6" t="s">
        <v>1264</v>
      </c>
      <c r="E1309" s="6" t="s">
        <v>12</v>
      </c>
      <c r="F1309" s="6" t="s">
        <v>472</v>
      </c>
      <c r="G1309" s="6" t="s">
        <v>19</v>
      </c>
      <c r="H1309" s="6" t="s">
        <v>1266</v>
      </c>
      <c r="I1309" s="6" t="s">
        <v>1860</v>
      </c>
      <c r="J1309" s="6" t="s">
        <v>1860</v>
      </c>
      <c r="K1309" s="6" t="s">
        <v>1267</v>
      </c>
      <c r="L1309" s="6" t="s">
        <v>1086</v>
      </c>
      <c r="M1309" s="6" t="s">
        <v>17</v>
      </c>
      <c r="N1309" s="6">
        <v>1</v>
      </c>
      <c r="O1309" s="6">
        <v>0</v>
      </c>
      <c r="P1309" s="6">
        <v>0</v>
      </c>
      <c r="Q1309" s="6">
        <v>1</v>
      </c>
      <c r="R1309" s="6">
        <v>1</v>
      </c>
      <c r="S1309" s="6">
        <f t="shared" si="48"/>
        <v>3</v>
      </c>
      <c r="V1309" s="6" t="s">
        <v>741</v>
      </c>
      <c r="W1309" s="6">
        <v>0</v>
      </c>
      <c r="X1309" s="6">
        <f t="shared" si="49"/>
        <v>1308</v>
      </c>
      <c r="Y1309" s="6">
        <v>1308</v>
      </c>
    </row>
    <row r="1310" spans="1:25" x14ac:dyDescent="0.35">
      <c r="A1310" t="s">
        <v>389</v>
      </c>
      <c r="B1310" s="6" t="s">
        <v>575</v>
      </c>
      <c r="C1310" t="s">
        <v>19</v>
      </c>
      <c r="D1310" t="s">
        <v>1264</v>
      </c>
      <c r="E1310" t="s">
        <v>12</v>
      </c>
      <c r="F1310" t="s">
        <v>472</v>
      </c>
      <c r="G1310" s="6" t="s">
        <v>19</v>
      </c>
      <c r="H1310" t="s">
        <v>1266</v>
      </c>
      <c r="I1310" t="s">
        <v>416</v>
      </c>
      <c r="J1310" t="s">
        <v>416</v>
      </c>
      <c r="K1310" t="s">
        <v>1267</v>
      </c>
      <c r="L1310" t="s">
        <v>1086</v>
      </c>
      <c r="M1310" s="6" t="s">
        <v>42</v>
      </c>
      <c r="N1310">
        <v>0</v>
      </c>
      <c r="O1310">
        <v>0</v>
      </c>
      <c r="P1310">
        <v>0</v>
      </c>
      <c r="Q1310" s="6">
        <v>1</v>
      </c>
      <c r="R1310" s="6">
        <v>1</v>
      </c>
      <c r="S1310" s="6">
        <f t="shared" si="48"/>
        <v>2</v>
      </c>
      <c r="V1310" t="s">
        <v>741</v>
      </c>
      <c r="W1310">
        <v>0</v>
      </c>
      <c r="X1310" s="6">
        <f t="shared" si="49"/>
        <v>1309</v>
      </c>
      <c r="Y1310">
        <v>1309</v>
      </c>
    </row>
    <row r="1311" spans="1:25" x14ac:dyDescent="0.35">
      <c r="A1311" t="s">
        <v>389</v>
      </c>
      <c r="B1311" s="6" t="s">
        <v>575</v>
      </c>
      <c r="C1311" t="s">
        <v>19</v>
      </c>
      <c r="D1311" t="s">
        <v>1264</v>
      </c>
      <c r="E1311" t="s">
        <v>12</v>
      </c>
      <c r="F1311" t="s">
        <v>472</v>
      </c>
      <c r="G1311" s="6" t="s">
        <v>19</v>
      </c>
      <c r="H1311" t="s">
        <v>1268</v>
      </c>
      <c r="I1311" t="s">
        <v>106</v>
      </c>
      <c r="J1311" t="s">
        <v>106</v>
      </c>
      <c r="K1311" t="s">
        <v>286</v>
      </c>
      <c r="L1311" t="s">
        <v>19</v>
      </c>
      <c r="M1311" t="s">
        <v>17</v>
      </c>
      <c r="N1311">
        <v>1</v>
      </c>
      <c r="O1311">
        <v>0</v>
      </c>
      <c r="P1311">
        <v>0</v>
      </c>
      <c r="Q1311">
        <v>0</v>
      </c>
      <c r="R1311" s="6">
        <v>1</v>
      </c>
      <c r="S1311" s="6">
        <f t="shared" si="48"/>
        <v>2</v>
      </c>
      <c r="V1311" t="s">
        <v>965</v>
      </c>
      <c r="W1311">
        <v>0</v>
      </c>
      <c r="X1311" s="6">
        <f t="shared" si="49"/>
        <v>1310</v>
      </c>
      <c r="Y1311">
        <v>1310</v>
      </c>
    </row>
    <row r="1312" spans="1:25" x14ac:dyDescent="0.35">
      <c r="A1312" t="s">
        <v>389</v>
      </c>
      <c r="B1312" s="6" t="s">
        <v>575</v>
      </c>
      <c r="C1312" t="s">
        <v>19</v>
      </c>
      <c r="D1312" t="s">
        <v>1264</v>
      </c>
      <c r="E1312" t="s">
        <v>12</v>
      </c>
      <c r="F1312" t="s">
        <v>472</v>
      </c>
      <c r="G1312" s="6" t="s">
        <v>19</v>
      </c>
      <c r="H1312" t="s">
        <v>558</v>
      </c>
      <c r="I1312" t="s">
        <v>95</v>
      </c>
      <c r="J1312" s="2" t="s">
        <v>98</v>
      </c>
      <c r="K1312" t="s">
        <v>95</v>
      </c>
      <c r="L1312" t="s">
        <v>19</v>
      </c>
      <c r="M1312" t="s">
        <v>42</v>
      </c>
      <c r="N1312">
        <v>0</v>
      </c>
      <c r="O1312">
        <v>1</v>
      </c>
      <c r="P1312" s="6">
        <v>0</v>
      </c>
      <c r="Q1312" s="6">
        <v>1</v>
      </c>
      <c r="R1312" s="6">
        <v>1</v>
      </c>
      <c r="S1312" s="6">
        <f t="shared" si="48"/>
        <v>3</v>
      </c>
      <c r="V1312" t="s">
        <v>95</v>
      </c>
      <c r="W1312">
        <v>0</v>
      </c>
      <c r="X1312" s="6">
        <f t="shared" si="49"/>
        <v>1311</v>
      </c>
      <c r="Y1312">
        <v>1311</v>
      </c>
    </row>
    <row r="1313" spans="1:25" x14ac:dyDescent="0.35">
      <c r="A1313" t="s">
        <v>389</v>
      </c>
      <c r="B1313" s="6" t="s">
        <v>575</v>
      </c>
      <c r="C1313" t="s">
        <v>19</v>
      </c>
      <c r="D1313" t="s">
        <v>1264</v>
      </c>
      <c r="E1313" t="s">
        <v>12</v>
      </c>
      <c r="F1313" t="s">
        <v>472</v>
      </c>
      <c r="G1313" s="6" t="s">
        <v>19</v>
      </c>
      <c r="H1313" t="s">
        <v>423</v>
      </c>
      <c r="I1313" t="s">
        <v>85</v>
      </c>
      <c r="K1313" t="s">
        <v>85</v>
      </c>
      <c r="L1313" t="s">
        <v>19</v>
      </c>
      <c r="M1313" t="s">
        <v>42</v>
      </c>
      <c r="N1313">
        <v>0</v>
      </c>
      <c r="O1313">
        <v>0</v>
      </c>
      <c r="P1313">
        <v>1</v>
      </c>
      <c r="Q1313">
        <v>0</v>
      </c>
      <c r="R1313" s="6">
        <v>1</v>
      </c>
      <c r="S1313" s="6">
        <f t="shared" si="48"/>
        <v>2</v>
      </c>
      <c r="V1313" t="s">
        <v>85</v>
      </c>
      <c r="W1313">
        <v>0</v>
      </c>
      <c r="X1313" s="6">
        <f t="shared" si="49"/>
        <v>1312</v>
      </c>
      <c r="Y1313">
        <v>1312</v>
      </c>
    </row>
    <row r="1314" spans="1:25" x14ac:dyDescent="0.35">
      <c r="A1314" t="s">
        <v>389</v>
      </c>
      <c r="B1314" s="6" t="s">
        <v>575</v>
      </c>
      <c r="C1314" t="s">
        <v>19</v>
      </c>
      <c r="D1314" t="s">
        <v>1264</v>
      </c>
      <c r="E1314" t="s">
        <v>12</v>
      </c>
      <c r="F1314" t="s">
        <v>472</v>
      </c>
      <c r="G1314" s="6" t="s">
        <v>19</v>
      </c>
      <c r="H1314" t="s">
        <v>429</v>
      </c>
      <c r="I1314" t="s">
        <v>430</v>
      </c>
      <c r="K1314" t="s">
        <v>430</v>
      </c>
      <c r="L1314" t="s">
        <v>19</v>
      </c>
      <c r="M1314" s="6" t="s">
        <v>664</v>
      </c>
      <c r="N1314">
        <v>1</v>
      </c>
      <c r="O1314">
        <v>0</v>
      </c>
      <c r="P1314">
        <v>0</v>
      </c>
      <c r="Q1314">
        <v>0</v>
      </c>
      <c r="R1314" s="6">
        <v>1</v>
      </c>
      <c r="S1314" s="6">
        <f t="shared" si="48"/>
        <v>2</v>
      </c>
      <c r="V1314" t="s">
        <v>430</v>
      </c>
      <c r="W1314">
        <v>0</v>
      </c>
      <c r="X1314" s="6">
        <f t="shared" si="49"/>
        <v>1313</v>
      </c>
      <c r="Y1314">
        <v>1313</v>
      </c>
    </row>
    <row r="1315" spans="1:25" x14ac:dyDescent="0.35">
      <c r="A1315" t="s">
        <v>389</v>
      </c>
      <c r="B1315" s="6" t="s">
        <v>575</v>
      </c>
      <c r="C1315" t="s">
        <v>19</v>
      </c>
      <c r="D1315" t="s">
        <v>1264</v>
      </c>
      <c r="E1315" t="s">
        <v>12</v>
      </c>
      <c r="F1315" t="s">
        <v>472</v>
      </c>
      <c r="G1315" s="6" t="s">
        <v>19</v>
      </c>
      <c r="H1315" t="s">
        <v>1269</v>
      </c>
      <c r="I1315" t="s">
        <v>414</v>
      </c>
      <c r="K1315" t="s">
        <v>414</v>
      </c>
      <c r="L1315" t="s">
        <v>19</v>
      </c>
      <c r="M1315" s="6" t="s">
        <v>664</v>
      </c>
      <c r="N1315">
        <v>1</v>
      </c>
      <c r="O1315">
        <v>0</v>
      </c>
      <c r="P1315">
        <v>0</v>
      </c>
      <c r="Q1315">
        <v>0</v>
      </c>
      <c r="R1315" s="6">
        <v>1</v>
      </c>
      <c r="S1315" s="6">
        <f t="shared" si="48"/>
        <v>2</v>
      </c>
      <c r="V1315" t="s">
        <v>1009</v>
      </c>
      <c r="W1315">
        <v>0</v>
      </c>
      <c r="X1315" s="6">
        <f t="shared" si="49"/>
        <v>1314</v>
      </c>
      <c r="Y1315">
        <v>1314</v>
      </c>
    </row>
    <row r="1316" spans="1:25" x14ac:dyDescent="0.35">
      <c r="A1316" t="s">
        <v>389</v>
      </c>
      <c r="B1316" s="6" t="s">
        <v>575</v>
      </c>
      <c r="C1316" t="s">
        <v>19</v>
      </c>
      <c r="D1316" t="s">
        <v>1264</v>
      </c>
      <c r="E1316" t="s">
        <v>12</v>
      </c>
      <c r="F1316" t="s">
        <v>472</v>
      </c>
      <c r="G1316" s="6" t="s">
        <v>19</v>
      </c>
      <c r="H1316" t="s">
        <v>1270</v>
      </c>
      <c r="I1316" s="6" t="s">
        <v>2582</v>
      </c>
      <c r="J1316" t="s">
        <v>752</v>
      </c>
      <c r="K1316" t="s">
        <v>199</v>
      </c>
      <c r="L1316" t="s">
        <v>19</v>
      </c>
      <c r="M1316" s="6" t="s">
        <v>42</v>
      </c>
      <c r="N1316" s="6">
        <v>0</v>
      </c>
      <c r="O1316" s="6">
        <v>1</v>
      </c>
      <c r="P1316" s="6">
        <v>1</v>
      </c>
      <c r="Q1316" s="6">
        <v>0</v>
      </c>
      <c r="R1316" s="6">
        <v>1</v>
      </c>
      <c r="S1316" s="6">
        <f t="shared" si="48"/>
        <v>3</v>
      </c>
      <c r="V1316" t="s">
        <v>199</v>
      </c>
      <c r="W1316">
        <v>0</v>
      </c>
      <c r="X1316" s="6">
        <f t="shared" si="49"/>
        <v>1315</v>
      </c>
      <c r="Y1316">
        <v>1315</v>
      </c>
    </row>
    <row r="1317" spans="1:25" x14ac:dyDescent="0.35">
      <c r="A1317" t="s">
        <v>389</v>
      </c>
      <c r="B1317" s="6" t="s">
        <v>575</v>
      </c>
      <c r="C1317" t="s">
        <v>19</v>
      </c>
      <c r="D1317" t="s">
        <v>1264</v>
      </c>
      <c r="E1317" t="s">
        <v>12</v>
      </c>
      <c r="F1317" t="s">
        <v>472</v>
      </c>
      <c r="G1317" s="6" t="s">
        <v>19</v>
      </c>
      <c r="H1317" t="s">
        <v>421</v>
      </c>
      <c r="I1317" t="s">
        <v>169</v>
      </c>
      <c r="K1317" t="s">
        <v>169</v>
      </c>
      <c r="L1317" t="s">
        <v>19</v>
      </c>
      <c r="M1317" t="s">
        <v>17</v>
      </c>
      <c r="N1317" s="6">
        <v>1</v>
      </c>
      <c r="O1317" s="6">
        <v>0</v>
      </c>
      <c r="P1317" s="6">
        <v>0</v>
      </c>
      <c r="Q1317" s="6">
        <v>1</v>
      </c>
      <c r="R1317" s="6">
        <v>1</v>
      </c>
      <c r="S1317" s="6">
        <f t="shared" si="48"/>
        <v>3</v>
      </c>
      <c r="V1317" t="s">
        <v>169</v>
      </c>
      <c r="W1317">
        <v>0</v>
      </c>
      <c r="X1317" s="6">
        <f t="shared" si="49"/>
        <v>1316</v>
      </c>
      <c r="Y1317">
        <v>1316</v>
      </c>
    </row>
    <row r="1318" spans="1:25" x14ac:dyDescent="0.35">
      <c r="A1318" t="s">
        <v>389</v>
      </c>
      <c r="B1318" s="6" t="s">
        <v>575</v>
      </c>
      <c r="C1318" t="s">
        <v>19</v>
      </c>
      <c r="D1318" t="s">
        <v>1264</v>
      </c>
      <c r="E1318" t="s">
        <v>12</v>
      </c>
      <c r="F1318" t="s">
        <v>472</v>
      </c>
      <c r="G1318" s="6" t="s">
        <v>19</v>
      </c>
      <c r="H1318" t="s">
        <v>1271</v>
      </c>
      <c r="I1318" t="s">
        <v>591</v>
      </c>
      <c r="K1318" t="s">
        <v>985</v>
      </c>
      <c r="L1318" t="s">
        <v>19</v>
      </c>
      <c r="M1318" t="s">
        <v>17</v>
      </c>
      <c r="N1318">
        <v>1</v>
      </c>
      <c r="O1318">
        <v>0</v>
      </c>
      <c r="P1318">
        <v>0</v>
      </c>
      <c r="Q1318">
        <v>1</v>
      </c>
      <c r="R1318" s="6">
        <v>1</v>
      </c>
      <c r="S1318" s="6">
        <f t="shared" si="48"/>
        <v>3</v>
      </c>
      <c r="V1318" t="s">
        <v>985</v>
      </c>
      <c r="W1318">
        <v>0</v>
      </c>
      <c r="X1318" s="6">
        <f t="shared" si="49"/>
        <v>1317</v>
      </c>
      <c r="Y1318">
        <v>1317</v>
      </c>
    </row>
    <row r="1319" spans="1:25" x14ac:dyDescent="0.35">
      <c r="A1319" t="s">
        <v>389</v>
      </c>
      <c r="B1319" s="6" t="s">
        <v>575</v>
      </c>
      <c r="C1319" t="s">
        <v>19</v>
      </c>
      <c r="D1319" t="s">
        <v>1264</v>
      </c>
      <c r="E1319" t="s">
        <v>12</v>
      </c>
      <c r="F1319" t="s">
        <v>472</v>
      </c>
      <c r="G1319" s="6" t="s">
        <v>19</v>
      </c>
      <c r="H1319" t="s">
        <v>1272</v>
      </c>
      <c r="I1319" t="s">
        <v>190</v>
      </c>
      <c r="K1319" t="s">
        <v>645</v>
      </c>
      <c r="L1319" t="s">
        <v>199</v>
      </c>
      <c r="M1319" s="6" t="s">
        <v>42</v>
      </c>
      <c r="N1319" s="6">
        <v>0</v>
      </c>
      <c r="O1319" s="6">
        <v>1</v>
      </c>
      <c r="P1319" s="6">
        <v>1</v>
      </c>
      <c r="Q1319" s="6">
        <v>1</v>
      </c>
      <c r="R1319" s="6">
        <v>1</v>
      </c>
      <c r="S1319" s="6">
        <f t="shared" si="48"/>
        <v>4</v>
      </c>
      <c r="V1319" t="s">
        <v>645</v>
      </c>
      <c r="W1319">
        <v>0</v>
      </c>
      <c r="X1319" s="6">
        <f t="shared" si="49"/>
        <v>1318</v>
      </c>
      <c r="Y1319">
        <v>1318</v>
      </c>
    </row>
    <row r="1320" spans="1:25" s="6" customFormat="1" ht="29" x14ac:dyDescent="0.35">
      <c r="A1320" s="6" t="s">
        <v>389</v>
      </c>
      <c r="B1320" s="6" t="s">
        <v>575</v>
      </c>
      <c r="C1320" s="6" t="s">
        <v>19</v>
      </c>
      <c r="D1320" s="6" t="s">
        <v>1264</v>
      </c>
      <c r="E1320" s="6" t="s">
        <v>12</v>
      </c>
      <c r="F1320" s="6" t="s">
        <v>472</v>
      </c>
      <c r="G1320" s="6" t="s">
        <v>19</v>
      </c>
      <c r="H1320" s="6" t="s">
        <v>1273</v>
      </c>
      <c r="I1320" s="6" t="s">
        <v>416</v>
      </c>
      <c r="J1320" s="6" t="s">
        <v>416</v>
      </c>
      <c r="K1320" s="6" t="s">
        <v>1274</v>
      </c>
      <c r="L1320" s="6" t="s">
        <v>19</v>
      </c>
      <c r="M1320" s="6" t="s">
        <v>42</v>
      </c>
      <c r="N1320" s="6">
        <v>0</v>
      </c>
      <c r="O1320" s="6">
        <v>0</v>
      </c>
      <c r="P1320" s="6">
        <v>1</v>
      </c>
      <c r="Q1320" s="6">
        <v>1</v>
      </c>
      <c r="R1320" s="6">
        <v>1</v>
      </c>
      <c r="S1320" s="6">
        <f t="shared" si="48"/>
        <v>3</v>
      </c>
      <c r="V1320" s="6" t="s">
        <v>1017</v>
      </c>
      <c r="W1320" s="6">
        <v>0</v>
      </c>
      <c r="X1320" s="6">
        <f t="shared" si="49"/>
        <v>1319</v>
      </c>
      <c r="Y1320" s="6">
        <v>1319</v>
      </c>
    </row>
    <row r="1321" spans="1:25" ht="72.5" x14ac:dyDescent="0.35">
      <c r="A1321" t="s">
        <v>389</v>
      </c>
      <c r="B1321" s="6" t="s">
        <v>575</v>
      </c>
      <c r="C1321" t="s">
        <v>19</v>
      </c>
      <c r="D1321" s="6" t="s">
        <v>1264</v>
      </c>
      <c r="E1321" t="s">
        <v>12</v>
      </c>
      <c r="F1321" t="s">
        <v>472</v>
      </c>
      <c r="G1321" s="6" t="s">
        <v>19</v>
      </c>
      <c r="H1321" s="6" t="s">
        <v>1273</v>
      </c>
      <c r="I1321" s="6" t="s">
        <v>645</v>
      </c>
      <c r="J1321" t="s">
        <v>664</v>
      </c>
      <c r="K1321" t="s">
        <v>1274</v>
      </c>
      <c r="L1321" s="6" t="s">
        <v>19</v>
      </c>
      <c r="M1321" s="6" t="s">
        <v>664</v>
      </c>
      <c r="N1321">
        <v>0</v>
      </c>
      <c r="O1321">
        <v>0</v>
      </c>
      <c r="P1321">
        <v>1</v>
      </c>
      <c r="Q1321">
        <v>0</v>
      </c>
      <c r="R1321" s="6">
        <v>1</v>
      </c>
      <c r="S1321" s="6">
        <f t="shared" si="48"/>
        <v>2</v>
      </c>
      <c r="V1321" t="s">
        <v>1017</v>
      </c>
      <c r="W1321">
        <v>0</v>
      </c>
      <c r="X1321" s="6">
        <f t="shared" si="49"/>
        <v>1320</v>
      </c>
      <c r="Y1321">
        <v>1320</v>
      </c>
    </row>
    <row r="1322" spans="1:25" s="6" customFormat="1" x14ac:dyDescent="0.35">
      <c r="A1322" s="6" t="s">
        <v>389</v>
      </c>
      <c r="B1322" s="6" t="s">
        <v>575</v>
      </c>
      <c r="C1322" s="6" t="s">
        <v>19</v>
      </c>
      <c r="D1322" s="6" t="s">
        <v>1275</v>
      </c>
      <c r="E1322" s="6" t="s">
        <v>2451</v>
      </c>
      <c r="F1322" s="6" t="s">
        <v>472</v>
      </c>
      <c r="G1322" s="6" t="s">
        <v>19</v>
      </c>
      <c r="H1322" s="6" t="s">
        <v>1276</v>
      </c>
      <c r="I1322" s="6" t="s">
        <v>1111</v>
      </c>
      <c r="K1322" s="6" t="s">
        <v>1277</v>
      </c>
      <c r="L1322" s="6" t="s">
        <v>1478</v>
      </c>
      <c r="M1322" s="6" t="s">
        <v>42</v>
      </c>
      <c r="N1322" s="6">
        <v>0</v>
      </c>
      <c r="O1322" s="6">
        <v>1</v>
      </c>
      <c r="P1322" s="6">
        <v>1</v>
      </c>
      <c r="Q1322" s="6">
        <v>0</v>
      </c>
      <c r="R1322" s="6">
        <v>1</v>
      </c>
      <c r="S1322" s="6">
        <f t="shared" si="48"/>
        <v>3</v>
      </c>
      <c r="V1322" s="6" t="s">
        <v>977</v>
      </c>
      <c r="W1322" s="6">
        <v>0</v>
      </c>
      <c r="X1322" s="6">
        <f t="shared" si="49"/>
        <v>1321</v>
      </c>
      <c r="Y1322" s="6">
        <v>1321</v>
      </c>
    </row>
    <row r="1323" spans="1:25" s="6" customFormat="1" x14ac:dyDescent="0.35">
      <c r="A1323" s="6" t="s">
        <v>389</v>
      </c>
      <c r="B1323" s="6" t="s">
        <v>575</v>
      </c>
      <c r="C1323" s="6" t="s">
        <v>19</v>
      </c>
      <c r="D1323" s="6" t="s">
        <v>1275</v>
      </c>
      <c r="E1323" s="6" t="s">
        <v>2451</v>
      </c>
      <c r="F1323" s="6" t="s">
        <v>472</v>
      </c>
      <c r="G1323" s="6" t="s">
        <v>19</v>
      </c>
      <c r="H1323" s="6" t="s">
        <v>1276</v>
      </c>
      <c r="I1323" s="6" t="s">
        <v>29</v>
      </c>
      <c r="K1323" s="6" t="s">
        <v>1277</v>
      </c>
      <c r="L1323" s="6" t="s">
        <v>1478</v>
      </c>
      <c r="M1323" s="6" t="s">
        <v>42</v>
      </c>
      <c r="N1323" s="6">
        <v>1</v>
      </c>
      <c r="O1323" s="6">
        <v>0</v>
      </c>
      <c r="P1323" s="6">
        <v>0</v>
      </c>
      <c r="Q1323" s="6">
        <v>1</v>
      </c>
      <c r="R1323" s="6">
        <v>1</v>
      </c>
      <c r="S1323" s="6">
        <f t="shared" si="48"/>
        <v>3</v>
      </c>
      <c r="V1323" s="6" t="s">
        <v>977</v>
      </c>
      <c r="W1323" s="6">
        <v>0</v>
      </c>
      <c r="X1323" s="6">
        <f t="shared" si="49"/>
        <v>1322</v>
      </c>
      <c r="Y1323" s="6">
        <v>1322</v>
      </c>
    </row>
    <row r="1324" spans="1:25" ht="58" x14ac:dyDescent="0.35">
      <c r="A1324" t="s">
        <v>389</v>
      </c>
      <c r="B1324" s="6" t="s">
        <v>575</v>
      </c>
      <c r="C1324" t="s">
        <v>19</v>
      </c>
      <c r="D1324" s="6" t="s">
        <v>1275</v>
      </c>
      <c r="E1324" s="6" t="s">
        <v>2451</v>
      </c>
      <c r="F1324" t="s">
        <v>472</v>
      </c>
      <c r="G1324" s="6" t="s">
        <v>19</v>
      </c>
      <c r="H1324" s="6" t="s">
        <v>1276</v>
      </c>
      <c r="I1324" s="6" t="s">
        <v>650</v>
      </c>
      <c r="J1324" t="s">
        <v>2512</v>
      </c>
      <c r="K1324" t="s">
        <v>1277</v>
      </c>
      <c r="L1324" s="6" t="s">
        <v>1478</v>
      </c>
      <c r="M1324" s="6" t="s">
        <v>42</v>
      </c>
      <c r="N1324">
        <v>0</v>
      </c>
      <c r="O1324">
        <v>0</v>
      </c>
      <c r="P1324">
        <v>1</v>
      </c>
      <c r="Q1324" s="6">
        <v>1</v>
      </c>
      <c r="R1324" s="6">
        <v>1</v>
      </c>
      <c r="S1324" s="6">
        <f t="shared" si="48"/>
        <v>3</v>
      </c>
      <c r="V1324" t="s">
        <v>977</v>
      </c>
      <c r="W1324">
        <v>0</v>
      </c>
      <c r="X1324" s="6">
        <f t="shared" si="49"/>
        <v>1323</v>
      </c>
      <c r="Y1324">
        <v>1323</v>
      </c>
    </row>
    <row r="1325" spans="1:25" ht="29" x14ac:dyDescent="0.35">
      <c r="A1325" t="s">
        <v>389</v>
      </c>
      <c r="B1325" s="6" t="s">
        <v>575</v>
      </c>
      <c r="C1325" t="s">
        <v>19</v>
      </c>
      <c r="D1325" s="6" t="s">
        <v>1275</v>
      </c>
      <c r="E1325" s="6" t="s">
        <v>2451</v>
      </c>
      <c r="F1325" t="s">
        <v>472</v>
      </c>
      <c r="G1325" s="6" t="s">
        <v>19</v>
      </c>
      <c r="H1325" s="6" t="s">
        <v>1278</v>
      </c>
      <c r="I1325" s="6" t="s">
        <v>664</v>
      </c>
      <c r="J1325" t="s">
        <v>664</v>
      </c>
      <c r="K1325" t="s">
        <v>645</v>
      </c>
      <c r="L1325" s="6" t="s">
        <v>19</v>
      </c>
      <c r="M1325" s="6" t="s">
        <v>664</v>
      </c>
      <c r="N1325">
        <v>1</v>
      </c>
      <c r="O1325">
        <v>0</v>
      </c>
      <c r="P1325">
        <v>0</v>
      </c>
      <c r="Q1325">
        <v>0</v>
      </c>
      <c r="R1325" s="6">
        <v>1</v>
      </c>
      <c r="S1325" s="6">
        <f t="shared" si="48"/>
        <v>2</v>
      </c>
      <c r="V1325" t="s">
        <v>645</v>
      </c>
      <c r="W1325">
        <v>0</v>
      </c>
      <c r="X1325" s="6">
        <f t="shared" si="49"/>
        <v>1324</v>
      </c>
      <c r="Y1325">
        <v>1324</v>
      </c>
    </row>
    <row r="1326" spans="1:25" x14ac:dyDescent="0.35">
      <c r="A1326" t="s">
        <v>389</v>
      </c>
      <c r="B1326" s="6" t="s">
        <v>575</v>
      </c>
      <c r="C1326" t="s">
        <v>19</v>
      </c>
      <c r="D1326" s="6" t="s">
        <v>1275</v>
      </c>
      <c r="E1326" s="6" t="s">
        <v>2451</v>
      </c>
      <c r="F1326" t="s">
        <v>472</v>
      </c>
      <c r="G1326" s="6" t="s">
        <v>19</v>
      </c>
      <c r="H1326" s="6" t="s">
        <v>1279</v>
      </c>
      <c r="I1326" s="6" t="s">
        <v>169</v>
      </c>
      <c r="K1326" t="s">
        <v>169</v>
      </c>
      <c r="L1326" s="6" t="s">
        <v>19</v>
      </c>
      <c r="M1326" s="6" t="s">
        <v>17</v>
      </c>
      <c r="N1326">
        <v>1</v>
      </c>
      <c r="O1326">
        <v>0</v>
      </c>
      <c r="P1326">
        <v>0</v>
      </c>
      <c r="Q1326">
        <v>1</v>
      </c>
      <c r="R1326" s="6">
        <v>1</v>
      </c>
      <c r="S1326" s="6">
        <f t="shared" si="48"/>
        <v>3</v>
      </c>
      <c r="V1326" t="s">
        <v>169</v>
      </c>
      <c r="W1326">
        <v>0</v>
      </c>
      <c r="X1326" s="6">
        <f t="shared" si="49"/>
        <v>1325</v>
      </c>
      <c r="Y1326">
        <v>1325</v>
      </c>
    </row>
    <row r="1327" spans="1:25" x14ac:dyDescent="0.35">
      <c r="A1327" t="s">
        <v>389</v>
      </c>
      <c r="B1327" s="6" t="s">
        <v>575</v>
      </c>
      <c r="C1327" t="s">
        <v>19</v>
      </c>
      <c r="D1327" t="s">
        <v>1275</v>
      </c>
      <c r="E1327" s="6" t="s">
        <v>2451</v>
      </c>
      <c r="F1327" t="s">
        <v>472</v>
      </c>
      <c r="G1327" s="6" t="s">
        <v>19</v>
      </c>
      <c r="H1327" t="s">
        <v>1280</v>
      </c>
      <c r="I1327" t="s">
        <v>95</v>
      </c>
      <c r="J1327" s="2" t="s">
        <v>98</v>
      </c>
      <c r="K1327" t="s">
        <v>95</v>
      </c>
      <c r="L1327" t="s">
        <v>19</v>
      </c>
      <c r="M1327" s="6" t="s">
        <v>42</v>
      </c>
      <c r="N1327">
        <v>0</v>
      </c>
      <c r="O1327">
        <v>1</v>
      </c>
      <c r="P1327" s="6">
        <v>0</v>
      </c>
      <c r="Q1327" s="6">
        <v>1</v>
      </c>
      <c r="R1327" s="6">
        <v>1</v>
      </c>
      <c r="S1327" s="6">
        <f t="shared" si="48"/>
        <v>3</v>
      </c>
      <c r="V1327" t="s">
        <v>95</v>
      </c>
      <c r="W1327">
        <v>0</v>
      </c>
      <c r="X1327" s="6">
        <f t="shared" si="49"/>
        <v>1326</v>
      </c>
      <c r="Y1327">
        <v>1326</v>
      </c>
    </row>
    <row r="1328" spans="1:25" x14ac:dyDescent="0.35">
      <c r="A1328" t="s">
        <v>389</v>
      </c>
      <c r="B1328" s="6" t="s">
        <v>575</v>
      </c>
      <c r="C1328" t="s">
        <v>19</v>
      </c>
      <c r="D1328" t="s">
        <v>1275</v>
      </c>
      <c r="E1328" s="6" t="s">
        <v>2451</v>
      </c>
      <c r="F1328" t="s">
        <v>472</v>
      </c>
      <c r="G1328" s="6" t="s">
        <v>19</v>
      </c>
      <c r="H1328" t="s">
        <v>1281</v>
      </c>
      <c r="I1328" t="s">
        <v>741</v>
      </c>
      <c r="K1328" t="s">
        <v>985</v>
      </c>
      <c r="L1328" t="s">
        <v>1476</v>
      </c>
      <c r="M1328" s="6" t="s">
        <v>17</v>
      </c>
      <c r="N1328">
        <v>1</v>
      </c>
      <c r="O1328">
        <v>0</v>
      </c>
      <c r="P1328">
        <v>0</v>
      </c>
      <c r="Q1328">
        <v>1</v>
      </c>
      <c r="R1328" s="6">
        <v>1</v>
      </c>
      <c r="S1328" s="6">
        <f t="shared" si="48"/>
        <v>3</v>
      </c>
      <c r="V1328" t="s">
        <v>985</v>
      </c>
      <c r="W1328">
        <v>1</v>
      </c>
      <c r="X1328" s="6">
        <f t="shared" si="49"/>
        <v>1327</v>
      </c>
      <c r="Y1328">
        <v>1327</v>
      </c>
    </row>
    <row r="1329" spans="1:25" s="6" customFormat="1" x14ac:dyDescent="0.35">
      <c r="A1329" s="6" t="s">
        <v>389</v>
      </c>
      <c r="B1329" s="6" t="s">
        <v>575</v>
      </c>
      <c r="C1329" s="6" t="s">
        <v>19</v>
      </c>
      <c r="D1329" s="6" t="s">
        <v>1275</v>
      </c>
      <c r="E1329" s="6" t="s">
        <v>2451</v>
      </c>
      <c r="F1329" s="6" t="s">
        <v>472</v>
      </c>
      <c r="G1329" s="6" t="s">
        <v>19</v>
      </c>
      <c r="H1329" s="6" t="s">
        <v>1282</v>
      </c>
      <c r="I1329" s="6" t="s">
        <v>569</v>
      </c>
      <c r="K1329" s="6" t="s">
        <v>29</v>
      </c>
      <c r="L1329" s="6" t="s">
        <v>1477</v>
      </c>
      <c r="M1329" s="6" t="s">
        <v>17</v>
      </c>
      <c r="N1329" s="6">
        <v>1</v>
      </c>
      <c r="O1329" s="6">
        <v>1</v>
      </c>
      <c r="P1329" s="6">
        <v>1</v>
      </c>
      <c r="Q1329" s="6">
        <v>1</v>
      </c>
      <c r="R1329" s="6">
        <v>1</v>
      </c>
      <c r="S1329" s="6">
        <f t="shared" si="48"/>
        <v>5</v>
      </c>
      <c r="V1329" s="6" t="s">
        <v>29</v>
      </c>
      <c r="W1329" s="6">
        <v>1</v>
      </c>
      <c r="X1329" s="6">
        <f t="shared" si="49"/>
        <v>1328</v>
      </c>
      <c r="Y1329" s="6">
        <v>1328</v>
      </c>
    </row>
    <row r="1330" spans="1:25" x14ac:dyDescent="0.35">
      <c r="A1330" t="s">
        <v>389</v>
      </c>
      <c r="B1330" s="6" t="s">
        <v>575</v>
      </c>
      <c r="C1330" t="s">
        <v>19</v>
      </c>
      <c r="D1330" t="s">
        <v>1275</v>
      </c>
      <c r="E1330" s="6" t="s">
        <v>2451</v>
      </c>
      <c r="F1330" t="s">
        <v>472</v>
      </c>
      <c r="G1330" s="6" t="s">
        <v>19</v>
      </c>
      <c r="H1330" t="s">
        <v>1282</v>
      </c>
      <c r="I1330" t="s">
        <v>450</v>
      </c>
      <c r="J1330" t="s">
        <v>450</v>
      </c>
      <c r="K1330" t="s">
        <v>29</v>
      </c>
      <c r="L1330" t="s">
        <v>1477</v>
      </c>
      <c r="M1330" t="s">
        <v>17</v>
      </c>
      <c r="N1330">
        <v>1</v>
      </c>
      <c r="O1330">
        <v>1</v>
      </c>
      <c r="P1330">
        <v>1</v>
      </c>
      <c r="Q1330">
        <v>1</v>
      </c>
      <c r="R1330" s="6">
        <v>1</v>
      </c>
      <c r="S1330" s="6">
        <f t="shared" si="48"/>
        <v>5</v>
      </c>
      <c r="V1330" t="s">
        <v>29</v>
      </c>
      <c r="W1330">
        <v>1</v>
      </c>
      <c r="X1330" s="6">
        <f t="shared" si="49"/>
        <v>1329</v>
      </c>
      <c r="Y1330">
        <v>1329</v>
      </c>
    </row>
    <row r="1331" spans="1:25" x14ac:dyDescent="0.35">
      <c r="A1331" t="s">
        <v>389</v>
      </c>
      <c r="B1331" s="6" t="s">
        <v>575</v>
      </c>
      <c r="C1331" t="s">
        <v>19</v>
      </c>
      <c r="D1331" t="s">
        <v>1275</v>
      </c>
      <c r="E1331" s="6" t="s">
        <v>2451</v>
      </c>
      <c r="F1331" t="s">
        <v>472</v>
      </c>
      <c r="G1331" s="6" t="s">
        <v>19</v>
      </c>
      <c r="H1331" t="s">
        <v>1283</v>
      </c>
      <c r="I1331" s="6" t="s">
        <v>978</v>
      </c>
      <c r="K1331" t="s">
        <v>978</v>
      </c>
      <c r="L1331" t="s">
        <v>19</v>
      </c>
      <c r="M1331" t="s">
        <v>17</v>
      </c>
      <c r="N1331">
        <v>1</v>
      </c>
      <c r="O1331">
        <v>0</v>
      </c>
      <c r="P1331">
        <v>0</v>
      </c>
      <c r="Q1331">
        <v>0</v>
      </c>
      <c r="R1331" s="6">
        <v>1</v>
      </c>
      <c r="S1331" s="6">
        <f t="shared" si="48"/>
        <v>2</v>
      </c>
      <c r="V1331" t="s">
        <v>978</v>
      </c>
      <c r="W1331">
        <v>0</v>
      </c>
      <c r="X1331" s="6">
        <f t="shared" si="49"/>
        <v>1330</v>
      </c>
      <c r="Y1331">
        <v>1330</v>
      </c>
    </row>
    <row r="1332" spans="1:25" s="6" customFormat="1" x14ac:dyDescent="0.35">
      <c r="A1332" s="6" t="s">
        <v>389</v>
      </c>
      <c r="B1332" s="6" t="s">
        <v>575</v>
      </c>
      <c r="C1332" s="6" t="s">
        <v>19</v>
      </c>
      <c r="D1332" s="6" t="s">
        <v>1285</v>
      </c>
      <c r="E1332" s="6" t="s">
        <v>12</v>
      </c>
      <c r="F1332" s="6" t="s">
        <v>472</v>
      </c>
      <c r="G1332" s="6" t="s">
        <v>19</v>
      </c>
      <c r="H1332" s="6" t="s">
        <v>1286</v>
      </c>
      <c r="I1332" s="6" t="s">
        <v>266</v>
      </c>
      <c r="K1332" s="6" t="s">
        <v>1185</v>
      </c>
      <c r="L1332" s="6" t="s">
        <v>1479</v>
      </c>
      <c r="M1332" s="6" t="s">
        <v>42</v>
      </c>
      <c r="N1332" s="6">
        <v>1</v>
      </c>
      <c r="O1332" s="6">
        <v>0</v>
      </c>
      <c r="P1332" s="6">
        <v>1</v>
      </c>
      <c r="Q1332" s="6">
        <v>0</v>
      </c>
      <c r="R1332" s="6">
        <v>1</v>
      </c>
      <c r="S1332" s="6">
        <f t="shared" si="48"/>
        <v>3</v>
      </c>
      <c r="V1332" s="6" t="s">
        <v>977</v>
      </c>
      <c r="W1332" s="6">
        <v>0</v>
      </c>
      <c r="X1332" s="6">
        <f t="shared" si="49"/>
        <v>1331</v>
      </c>
      <c r="Y1332" s="6">
        <v>1331</v>
      </c>
    </row>
    <row r="1333" spans="1:25" x14ac:dyDescent="0.35">
      <c r="A1333" t="s">
        <v>389</v>
      </c>
      <c r="B1333" s="6" t="s">
        <v>575</v>
      </c>
      <c r="C1333" t="s">
        <v>19</v>
      </c>
      <c r="D1333" t="s">
        <v>1285</v>
      </c>
      <c r="E1333" t="s">
        <v>12</v>
      </c>
      <c r="F1333" t="s">
        <v>472</v>
      </c>
      <c r="G1333" s="6" t="s">
        <v>19</v>
      </c>
      <c r="H1333" t="s">
        <v>1286</v>
      </c>
      <c r="I1333" s="6" t="s">
        <v>650</v>
      </c>
      <c r="J1333" t="s">
        <v>2512</v>
      </c>
      <c r="K1333" t="s">
        <v>1185</v>
      </c>
      <c r="L1333" t="s">
        <v>1479</v>
      </c>
      <c r="M1333" t="s">
        <v>42</v>
      </c>
      <c r="N1333">
        <v>0</v>
      </c>
      <c r="O1333">
        <v>0</v>
      </c>
      <c r="P1333">
        <v>1</v>
      </c>
      <c r="Q1333" s="6">
        <v>1</v>
      </c>
      <c r="R1333" s="6">
        <v>1</v>
      </c>
      <c r="S1333" s="6">
        <f t="shared" si="48"/>
        <v>3</v>
      </c>
      <c r="V1333" t="s">
        <v>977</v>
      </c>
      <c r="W1333">
        <v>0</v>
      </c>
      <c r="X1333" s="6">
        <f t="shared" si="49"/>
        <v>1332</v>
      </c>
      <c r="Y1333">
        <v>1332</v>
      </c>
    </row>
    <row r="1334" spans="1:25" x14ac:dyDescent="0.35">
      <c r="A1334" t="s">
        <v>389</v>
      </c>
      <c r="B1334" s="6" t="s">
        <v>575</v>
      </c>
      <c r="C1334" t="s">
        <v>19</v>
      </c>
      <c r="D1334" t="s">
        <v>1285</v>
      </c>
      <c r="E1334" t="s">
        <v>12</v>
      </c>
      <c r="F1334" t="s">
        <v>472</v>
      </c>
      <c r="G1334" s="6" t="s">
        <v>19</v>
      </c>
      <c r="H1334" t="s">
        <v>1288</v>
      </c>
      <c r="I1334" t="s">
        <v>2111</v>
      </c>
      <c r="J1334" t="s">
        <v>71</v>
      </c>
      <c r="K1334" t="s">
        <v>1289</v>
      </c>
      <c r="L1334" t="s">
        <v>1480</v>
      </c>
      <c r="M1334" t="s">
        <v>42</v>
      </c>
      <c r="N1334">
        <v>0</v>
      </c>
      <c r="O1334" s="6">
        <v>0</v>
      </c>
      <c r="P1334">
        <v>0</v>
      </c>
      <c r="Q1334">
        <v>0</v>
      </c>
      <c r="R1334" s="6">
        <v>1</v>
      </c>
      <c r="S1334" s="6">
        <f t="shared" si="48"/>
        <v>1</v>
      </c>
      <c r="V1334" t="s">
        <v>71</v>
      </c>
      <c r="W1334">
        <v>0</v>
      </c>
      <c r="X1334" s="6">
        <f t="shared" si="49"/>
        <v>1333</v>
      </c>
      <c r="Y1334">
        <v>1333</v>
      </c>
    </row>
    <row r="1335" spans="1:25" x14ac:dyDescent="0.35">
      <c r="A1335" t="s">
        <v>389</v>
      </c>
      <c r="B1335" s="6" t="s">
        <v>575</v>
      </c>
      <c r="C1335" t="s">
        <v>19</v>
      </c>
      <c r="D1335" t="s">
        <v>1285</v>
      </c>
      <c r="E1335" t="s">
        <v>12</v>
      </c>
      <c r="F1335" t="s">
        <v>472</v>
      </c>
      <c r="G1335" s="6" t="s">
        <v>19</v>
      </c>
      <c r="H1335" t="s">
        <v>1291</v>
      </c>
      <c r="I1335" s="6" t="s">
        <v>266</v>
      </c>
      <c r="K1335" t="s">
        <v>1016</v>
      </c>
      <c r="L1335" t="s">
        <v>1287</v>
      </c>
      <c r="M1335" t="s">
        <v>17</v>
      </c>
      <c r="N1335" s="6">
        <v>1</v>
      </c>
      <c r="O1335" s="6">
        <v>0</v>
      </c>
      <c r="P1335" s="6">
        <v>0</v>
      </c>
      <c r="Q1335" s="6">
        <v>1</v>
      </c>
      <c r="R1335" s="6">
        <v>1</v>
      </c>
      <c r="S1335" s="6">
        <f t="shared" si="48"/>
        <v>3</v>
      </c>
      <c r="V1335" t="s">
        <v>986</v>
      </c>
      <c r="W1335">
        <v>0</v>
      </c>
      <c r="X1335" s="6">
        <f t="shared" si="49"/>
        <v>1334</v>
      </c>
      <c r="Y1335">
        <v>1334</v>
      </c>
    </row>
    <row r="1336" spans="1:25" x14ac:dyDescent="0.35">
      <c r="A1336" t="s">
        <v>389</v>
      </c>
      <c r="B1336" s="6" t="s">
        <v>575</v>
      </c>
      <c r="C1336" t="s">
        <v>19</v>
      </c>
      <c r="D1336" t="s">
        <v>1285</v>
      </c>
      <c r="E1336" t="s">
        <v>12</v>
      </c>
      <c r="F1336" t="s">
        <v>472</v>
      </c>
      <c r="G1336" s="6" t="s">
        <v>19</v>
      </c>
      <c r="H1336" t="s">
        <v>1286</v>
      </c>
      <c r="I1336" s="6" t="s">
        <v>266</v>
      </c>
      <c r="K1336" t="s">
        <v>266</v>
      </c>
      <c r="L1336" t="s">
        <v>19</v>
      </c>
      <c r="M1336" t="s">
        <v>17</v>
      </c>
      <c r="N1336" s="6">
        <v>1</v>
      </c>
      <c r="O1336" s="6">
        <v>0</v>
      </c>
      <c r="P1336" s="6">
        <v>0</v>
      </c>
      <c r="Q1336" s="6">
        <v>1</v>
      </c>
      <c r="R1336" s="6">
        <v>1</v>
      </c>
      <c r="S1336" s="6">
        <f t="shared" si="48"/>
        <v>3</v>
      </c>
      <c r="V1336" t="s">
        <v>986</v>
      </c>
      <c r="W1336">
        <v>0</v>
      </c>
      <c r="X1336" s="6">
        <f t="shared" si="49"/>
        <v>1335</v>
      </c>
      <c r="Y1336">
        <v>1335</v>
      </c>
    </row>
    <row r="1337" spans="1:25" x14ac:dyDescent="0.35">
      <c r="A1337" t="s">
        <v>389</v>
      </c>
      <c r="B1337" s="6" t="s">
        <v>575</v>
      </c>
      <c r="C1337" t="s">
        <v>19</v>
      </c>
      <c r="D1337" t="s">
        <v>1285</v>
      </c>
      <c r="E1337" t="s">
        <v>12</v>
      </c>
      <c r="F1337" t="s">
        <v>472</v>
      </c>
      <c r="G1337" s="6" t="s">
        <v>19</v>
      </c>
      <c r="H1337" t="s">
        <v>1292</v>
      </c>
      <c r="I1337" s="6" t="s">
        <v>2110</v>
      </c>
      <c r="J1337" t="s">
        <v>180</v>
      </c>
      <c r="K1337" t="s">
        <v>1290</v>
      </c>
      <c r="L1337" t="s">
        <v>1479</v>
      </c>
      <c r="M1337" t="s">
        <v>17</v>
      </c>
      <c r="N1337">
        <v>0</v>
      </c>
      <c r="O1337" s="6">
        <v>0</v>
      </c>
      <c r="P1337">
        <v>1</v>
      </c>
      <c r="Q1337">
        <v>0</v>
      </c>
      <c r="R1337" s="6">
        <v>1</v>
      </c>
      <c r="S1337" s="6">
        <f t="shared" si="48"/>
        <v>2</v>
      </c>
      <c r="V1337" t="s">
        <v>71</v>
      </c>
      <c r="W1337">
        <v>0</v>
      </c>
      <c r="X1337" s="6">
        <f t="shared" si="49"/>
        <v>1336</v>
      </c>
      <c r="Y1337">
        <v>1336</v>
      </c>
    </row>
    <row r="1338" spans="1:25" s="6" customFormat="1" x14ac:dyDescent="0.35">
      <c r="A1338" s="6" t="s">
        <v>389</v>
      </c>
      <c r="B1338" s="6" t="s">
        <v>575</v>
      </c>
      <c r="C1338" s="6" t="s">
        <v>19</v>
      </c>
      <c r="D1338" s="6" t="s">
        <v>1285</v>
      </c>
      <c r="E1338" s="6" t="s">
        <v>12</v>
      </c>
      <c r="F1338" s="6" t="s">
        <v>472</v>
      </c>
      <c r="G1338" s="6" t="s">
        <v>19</v>
      </c>
      <c r="H1338" s="6" t="s">
        <v>1293</v>
      </c>
      <c r="I1338" s="6" t="s">
        <v>664</v>
      </c>
      <c r="J1338" s="6" t="s">
        <v>664</v>
      </c>
      <c r="K1338" s="6" t="s">
        <v>1287</v>
      </c>
      <c r="L1338" s="6" t="s">
        <v>19</v>
      </c>
      <c r="M1338" s="6" t="s">
        <v>664</v>
      </c>
      <c r="N1338" s="6">
        <v>1</v>
      </c>
      <c r="O1338" s="6">
        <v>0</v>
      </c>
      <c r="P1338" s="6">
        <v>0</v>
      </c>
      <c r="Q1338" s="6">
        <v>1</v>
      </c>
      <c r="R1338" s="6">
        <v>1</v>
      </c>
      <c r="S1338" s="6">
        <f t="shared" si="48"/>
        <v>3</v>
      </c>
      <c r="V1338" s="6" t="s">
        <v>169</v>
      </c>
      <c r="W1338" s="6">
        <v>0</v>
      </c>
      <c r="X1338" s="6">
        <f t="shared" si="49"/>
        <v>1337</v>
      </c>
      <c r="Y1338" s="6">
        <v>1337</v>
      </c>
    </row>
    <row r="1339" spans="1:25" s="6" customFormat="1" x14ac:dyDescent="0.35">
      <c r="A1339" s="6" t="s">
        <v>389</v>
      </c>
      <c r="B1339" s="6" t="s">
        <v>575</v>
      </c>
      <c r="C1339" s="6" t="s">
        <v>19</v>
      </c>
      <c r="D1339" s="6" t="s">
        <v>1285</v>
      </c>
      <c r="E1339" s="6" t="s">
        <v>12</v>
      </c>
      <c r="F1339" s="6" t="s">
        <v>472</v>
      </c>
      <c r="G1339" s="6" t="s">
        <v>19</v>
      </c>
      <c r="H1339" s="6" t="s">
        <v>1293</v>
      </c>
      <c r="I1339" s="6" t="s">
        <v>169</v>
      </c>
      <c r="K1339" s="6" t="s">
        <v>1287</v>
      </c>
      <c r="L1339" s="6" t="s">
        <v>19</v>
      </c>
      <c r="M1339" s="6" t="s">
        <v>17</v>
      </c>
      <c r="N1339" s="6">
        <v>1</v>
      </c>
      <c r="O1339" s="6">
        <v>0</v>
      </c>
      <c r="P1339" s="6">
        <v>0</v>
      </c>
      <c r="Q1339" s="6">
        <v>1</v>
      </c>
      <c r="R1339" s="6">
        <v>1</v>
      </c>
      <c r="S1339" s="6">
        <f t="shared" si="48"/>
        <v>3</v>
      </c>
      <c r="V1339" s="6" t="s">
        <v>169</v>
      </c>
      <c r="W1339" s="6">
        <v>0</v>
      </c>
      <c r="X1339" s="6">
        <f t="shared" si="49"/>
        <v>1338</v>
      </c>
      <c r="Y1339" s="6">
        <v>1338</v>
      </c>
    </row>
    <row r="1340" spans="1:25" x14ac:dyDescent="0.35">
      <c r="A1340" t="s">
        <v>389</v>
      </c>
      <c r="B1340" s="6" t="s">
        <v>575</v>
      </c>
      <c r="C1340" t="s">
        <v>19</v>
      </c>
      <c r="D1340" t="s">
        <v>1285</v>
      </c>
      <c r="E1340" t="s">
        <v>12</v>
      </c>
      <c r="F1340" t="s">
        <v>472</v>
      </c>
      <c r="G1340" s="6" t="s">
        <v>19</v>
      </c>
      <c r="H1340" s="6" t="s">
        <v>1293</v>
      </c>
      <c r="I1340" s="6" t="s">
        <v>591</v>
      </c>
      <c r="K1340" t="s">
        <v>1287</v>
      </c>
      <c r="L1340" s="6" t="s">
        <v>19</v>
      </c>
      <c r="M1340" t="s">
        <v>17</v>
      </c>
      <c r="N1340">
        <v>1</v>
      </c>
      <c r="O1340">
        <v>0</v>
      </c>
      <c r="P1340">
        <v>0</v>
      </c>
      <c r="Q1340">
        <v>1</v>
      </c>
      <c r="R1340" s="6">
        <v>1</v>
      </c>
      <c r="S1340" s="6">
        <f t="shared" ref="S1340:S1403" si="50">SUM(N1340:R1340)</f>
        <v>3</v>
      </c>
      <c r="V1340" t="s">
        <v>169</v>
      </c>
      <c r="W1340">
        <v>0</v>
      </c>
      <c r="X1340" s="6">
        <f t="shared" si="49"/>
        <v>1339</v>
      </c>
      <c r="Y1340">
        <v>1339</v>
      </c>
    </row>
    <row r="1341" spans="1:25" x14ac:dyDescent="0.35">
      <c r="A1341" t="s">
        <v>389</v>
      </c>
      <c r="B1341" s="6" t="s">
        <v>575</v>
      </c>
      <c r="C1341" t="s">
        <v>19</v>
      </c>
      <c r="D1341" t="s">
        <v>1285</v>
      </c>
      <c r="E1341" t="s">
        <v>12</v>
      </c>
      <c r="F1341" t="s">
        <v>472</v>
      </c>
      <c r="G1341" s="6" t="s">
        <v>19</v>
      </c>
      <c r="H1341" s="6" t="s">
        <v>1294</v>
      </c>
      <c r="I1341" s="6" t="s">
        <v>591</v>
      </c>
      <c r="K1341" t="s">
        <v>1267</v>
      </c>
      <c r="L1341" s="6" t="s">
        <v>1287</v>
      </c>
      <c r="M1341" t="s">
        <v>17</v>
      </c>
      <c r="N1341">
        <v>1</v>
      </c>
      <c r="O1341">
        <v>0</v>
      </c>
      <c r="P1341">
        <v>0</v>
      </c>
      <c r="Q1341">
        <v>1</v>
      </c>
      <c r="R1341" s="6">
        <v>1</v>
      </c>
      <c r="S1341" s="6">
        <f t="shared" si="50"/>
        <v>3</v>
      </c>
      <c r="V1341" t="s">
        <v>741</v>
      </c>
      <c r="W1341">
        <v>0</v>
      </c>
      <c r="X1341" s="6">
        <f t="shared" si="49"/>
        <v>1340</v>
      </c>
      <c r="Y1341">
        <v>1340</v>
      </c>
    </row>
    <row r="1342" spans="1:25" ht="72.5" x14ac:dyDescent="0.35">
      <c r="A1342" t="s">
        <v>389</v>
      </c>
      <c r="B1342" s="6" t="s">
        <v>575</v>
      </c>
      <c r="C1342" t="s">
        <v>19</v>
      </c>
      <c r="D1342" t="s">
        <v>1285</v>
      </c>
      <c r="E1342" t="s">
        <v>12</v>
      </c>
      <c r="F1342" t="s">
        <v>472</v>
      </c>
      <c r="G1342" s="6" t="s">
        <v>19</v>
      </c>
      <c r="H1342" s="6" t="s">
        <v>1295</v>
      </c>
      <c r="I1342" s="6" t="s">
        <v>399</v>
      </c>
      <c r="K1342" t="s">
        <v>399</v>
      </c>
      <c r="L1342" s="6" t="s">
        <v>1296</v>
      </c>
      <c r="M1342" s="6" t="s">
        <v>42</v>
      </c>
      <c r="N1342">
        <v>0</v>
      </c>
      <c r="O1342">
        <v>0</v>
      </c>
      <c r="P1342">
        <v>1</v>
      </c>
      <c r="Q1342">
        <v>0</v>
      </c>
      <c r="R1342" s="6">
        <v>1</v>
      </c>
      <c r="S1342" s="6">
        <f t="shared" si="50"/>
        <v>2</v>
      </c>
      <c r="V1342" t="s">
        <v>987</v>
      </c>
      <c r="W1342">
        <v>0</v>
      </c>
      <c r="X1342" s="6">
        <f t="shared" si="49"/>
        <v>1341</v>
      </c>
      <c r="Y1342">
        <v>1341</v>
      </c>
    </row>
    <row r="1343" spans="1:25" x14ac:dyDescent="0.35">
      <c r="A1343" t="s">
        <v>389</v>
      </c>
      <c r="B1343" s="6" t="s">
        <v>575</v>
      </c>
      <c r="C1343" t="s">
        <v>19</v>
      </c>
      <c r="D1343" t="s">
        <v>1285</v>
      </c>
      <c r="E1343" t="s">
        <v>12</v>
      </c>
      <c r="F1343" t="s">
        <v>472</v>
      </c>
      <c r="G1343" s="6" t="s">
        <v>19</v>
      </c>
      <c r="H1343" s="6" t="s">
        <v>1297</v>
      </c>
      <c r="I1343" s="6" t="s">
        <v>1642</v>
      </c>
      <c r="J1343" s="2" t="s">
        <v>569</v>
      </c>
      <c r="K1343" t="s">
        <v>1296</v>
      </c>
      <c r="L1343" s="6" t="s">
        <v>399</v>
      </c>
      <c r="M1343" t="s">
        <v>42</v>
      </c>
      <c r="N1343">
        <v>0</v>
      </c>
      <c r="O1343">
        <v>0</v>
      </c>
      <c r="P1343">
        <v>1</v>
      </c>
      <c r="Q1343">
        <v>0</v>
      </c>
      <c r="R1343" s="6">
        <v>1</v>
      </c>
      <c r="S1343" s="6">
        <f t="shared" si="50"/>
        <v>2</v>
      </c>
      <c r="V1343" t="s">
        <v>1298</v>
      </c>
      <c r="W1343">
        <v>0</v>
      </c>
      <c r="X1343" s="6">
        <f t="shared" si="49"/>
        <v>1342</v>
      </c>
      <c r="Y1343">
        <v>1342</v>
      </c>
    </row>
    <row r="1344" spans="1:25" s="6" customFormat="1" x14ac:dyDescent="0.35">
      <c r="A1344" s="6" t="s">
        <v>389</v>
      </c>
      <c r="B1344" s="6" t="s">
        <v>575</v>
      </c>
      <c r="C1344" s="6" t="s">
        <v>19</v>
      </c>
      <c r="D1344" s="6" t="s">
        <v>1285</v>
      </c>
      <c r="E1344" s="6" t="s">
        <v>12</v>
      </c>
      <c r="F1344" s="6" t="s">
        <v>472</v>
      </c>
      <c r="G1344" s="6" t="s">
        <v>19</v>
      </c>
      <c r="H1344" s="6" t="s">
        <v>1299</v>
      </c>
      <c r="I1344" s="6" t="s">
        <v>2165</v>
      </c>
      <c r="K1344" s="6" t="s">
        <v>1300</v>
      </c>
      <c r="L1344" s="6" t="s">
        <v>19</v>
      </c>
      <c r="M1344" s="6" t="s">
        <v>42</v>
      </c>
      <c r="N1344" s="6">
        <v>0</v>
      </c>
      <c r="O1344" s="6">
        <v>0</v>
      </c>
      <c r="P1344" s="6">
        <v>1</v>
      </c>
      <c r="Q1344" s="6">
        <v>1</v>
      </c>
      <c r="R1344" s="6">
        <v>1</v>
      </c>
      <c r="S1344" s="6">
        <f t="shared" si="50"/>
        <v>3</v>
      </c>
      <c r="V1344" s="6" t="s">
        <v>995</v>
      </c>
      <c r="W1344" s="6">
        <v>0</v>
      </c>
      <c r="X1344" s="6">
        <f t="shared" si="49"/>
        <v>1343</v>
      </c>
      <c r="Y1344" s="6">
        <v>1343</v>
      </c>
    </row>
    <row r="1345" spans="1:25" s="6" customFormat="1" x14ac:dyDescent="0.35">
      <c r="A1345" s="6" t="s">
        <v>389</v>
      </c>
      <c r="B1345" s="6" t="s">
        <v>575</v>
      </c>
      <c r="C1345" s="6" t="s">
        <v>19</v>
      </c>
      <c r="D1345" s="6" t="s">
        <v>1285</v>
      </c>
      <c r="E1345" s="6" t="s">
        <v>12</v>
      </c>
      <c r="F1345" s="6" t="s">
        <v>472</v>
      </c>
      <c r="G1345" s="6" t="s">
        <v>19</v>
      </c>
      <c r="H1345" s="6" t="s">
        <v>1299</v>
      </c>
      <c r="I1345" s="6" t="s">
        <v>42</v>
      </c>
      <c r="J1345" s="6" t="s">
        <v>752</v>
      </c>
      <c r="K1345" s="6" t="s">
        <v>1300</v>
      </c>
      <c r="L1345" s="6" t="s">
        <v>19</v>
      </c>
      <c r="M1345" s="6" t="s">
        <v>42</v>
      </c>
      <c r="N1345" s="6">
        <v>0</v>
      </c>
      <c r="O1345" s="6">
        <v>0</v>
      </c>
      <c r="P1345" s="6">
        <v>1</v>
      </c>
      <c r="Q1345" s="6">
        <v>0</v>
      </c>
      <c r="R1345" s="6">
        <v>1</v>
      </c>
      <c r="S1345" s="6">
        <f t="shared" si="50"/>
        <v>2</v>
      </c>
      <c r="V1345" s="6" t="s">
        <v>995</v>
      </c>
      <c r="W1345" s="6">
        <v>0</v>
      </c>
      <c r="X1345" s="6">
        <f t="shared" si="49"/>
        <v>1344</v>
      </c>
      <c r="Y1345" s="6">
        <v>1344</v>
      </c>
    </row>
    <row r="1346" spans="1:25" s="6" customFormat="1" x14ac:dyDescent="0.35">
      <c r="A1346" s="6" t="s">
        <v>389</v>
      </c>
      <c r="B1346" s="6" t="s">
        <v>575</v>
      </c>
      <c r="C1346" s="6" t="s">
        <v>19</v>
      </c>
      <c r="D1346" s="6" t="s">
        <v>1285</v>
      </c>
      <c r="E1346" s="6" t="s">
        <v>12</v>
      </c>
      <c r="F1346" s="6" t="s">
        <v>472</v>
      </c>
      <c r="G1346" s="6" t="s">
        <v>19</v>
      </c>
      <c r="H1346" s="6" t="s">
        <v>1299</v>
      </c>
      <c r="I1346" s="6" t="s">
        <v>2166</v>
      </c>
      <c r="K1346" s="6" t="s">
        <v>1300</v>
      </c>
      <c r="L1346" s="6" t="s">
        <v>19</v>
      </c>
      <c r="M1346" s="6" t="s">
        <v>42</v>
      </c>
      <c r="N1346" s="6">
        <v>0</v>
      </c>
      <c r="O1346" s="6">
        <v>0</v>
      </c>
      <c r="P1346" s="6">
        <v>1</v>
      </c>
      <c r="Q1346" s="6">
        <v>0</v>
      </c>
      <c r="R1346" s="6">
        <v>1</v>
      </c>
      <c r="S1346" s="6">
        <f t="shared" si="50"/>
        <v>2</v>
      </c>
      <c r="V1346" s="6" t="s">
        <v>995</v>
      </c>
      <c r="W1346" s="6">
        <v>0</v>
      </c>
      <c r="X1346" s="6">
        <f t="shared" si="49"/>
        <v>1345</v>
      </c>
      <c r="Y1346" s="6">
        <v>1345</v>
      </c>
    </row>
    <row r="1347" spans="1:25" s="6" customFormat="1" ht="130.5" x14ac:dyDescent="0.35">
      <c r="A1347" s="6" t="s">
        <v>389</v>
      </c>
      <c r="B1347" s="6" t="s">
        <v>575</v>
      </c>
      <c r="C1347" s="6" t="s">
        <v>19</v>
      </c>
      <c r="D1347" s="6" t="s">
        <v>1285</v>
      </c>
      <c r="E1347" s="6" t="s">
        <v>12</v>
      </c>
      <c r="F1347" s="6" t="s">
        <v>472</v>
      </c>
      <c r="G1347" s="6" t="s">
        <v>19</v>
      </c>
      <c r="H1347" s="6" t="s">
        <v>1299</v>
      </c>
      <c r="I1347" s="6" t="s">
        <v>450</v>
      </c>
      <c r="J1347" s="6" t="s">
        <v>450</v>
      </c>
      <c r="K1347" s="6" t="s">
        <v>1300</v>
      </c>
      <c r="L1347" s="6" t="s">
        <v>19</v>
      </c>
      <c r="M1347" s="6" t="s">
        <v>42</v>
      </c>
      <c r="N1347" s="6">
        <v>0</v>
      </c>
      <c r="O1347" s="6">
        <v>0</v>
      </c>
      <c r="P1347" s="6">
        <v>1</v>
      </c>
      <c r="Q1347" s="6">
        <v>0</v>
      </c>
      <c r="R1347" s="6">
        <v>1</v>
      </c>
      <c r="S1347" s="6">
        <f t="shared" si="50"/>
        <v>2</v>
      </c>
      <c r="V1347" s="6" t="s">
        <v>995</v>
      </c>
      <c r="W1347" s="6">
        <v>0</v>
      </c>
      <c r="X1347" s="6">
        <f t="shared" ref="X1347:X1410" si="51">1+X1346</f>
        <v>1346</v>
      </c>
      <c r="Y1347" s="6">
        <v>1346</v>
      </c>
    </row>
    <row r="1348" spans="1:25" ht="43.5" x14ac:dyDescent="0.35">
      <c r="A1348" t="s">
        <v>389</v>
      </c>
      <c r="B1348" s="6" t="s">
        <v>575</v>
      </c>
      <c r="C1348" t="s">
        <v>19</v>
      </c>
      <c r="D1348" s="6" t="s">
        <v>1285</v>
      </c>
      <c r="E1348" t="s">
        <v>12</v>
      </c>
      <c r="F1348" t="s">
        <v>472</v>
      </c>
      <c r="G1348" s="6" t="s">
        <v>19</v>
      </c>
      <c r="H1348" s="6" t="s">
        <v>1299</v>
      </c>
      <c r="I1348" s="6" t="s">
        <v>17</v>
      </c>
      <c r="K1348" t="s">
        <v>1300</v>
      </c>
      <c r="L1348" s="6" t="s">
        <v>19</v>
      </c>
      <c r="M1348" t="s">
        <v>42</v>
      </c>
      <c r="N1348">
        <v>0</v>
      </c>
      <c r="O1348">
        <v>0</v>
      </c>
      <c r="P1348">
        <v>1</v>
      </c>
      <c r="Q1348">
        <v>0</v>
      </c>
      <c r="R1348" s="6">
        <v>1</v>
      </c>
      <c r="S1348" s="6">
        <f t="shared" si="50"/>
        <v>2</v>
      </c>
      <c r="V1348" t="s">
        <v>995</v>
      </c>
      <c r="W1348">
        <v>0</v>
      </c>
      <c r="X1348" s="6">
        <f t="shared" si="51"/>
        <v>1347</v>
      </c>
      <c r="Y1348">
        <v>1347</v>
      </c>
    </row>
    <row r="1349" spans="1:25" x14ac:dyDescent="0.35">
      <c r="A1349" t="s">
        <v>389</v>
      </c>
      <c r="B1349" s="6" t="s">
        <v>575</v>
      </c>
      <c r="C1349" t="s">
        <v>19</v>
      </c>
      <c r="D1349" s="6" t="s">
        <v>1301</v>
      </c>
      <c r="E1349" t="s">
        <v>12</v>
      </c>
      <c r="F1349" t="s">
        <v>472</v>
      </c>
      <c r="G1349" s="6" t="s">
        <v>19</v>
      </c>
      <c r="H1349" s="6" t="s">
        <v>1302</v>
      </c>
      <c r="I1349" s="6" t="s">
        <v>2130</v>
      </c>
      <c r="J1349" s="2" t="s">
        <v>761</v>
      </c>
      <c r="K1349" t="s">
        <v>1174</v>
      </c>
      <c r="L1349" s="6" t="s">
        <v>1481</v>
      </c>
      <c r="M1349" t="s">
        <v>42</v>
      </c>
      <c r="N1349">
        <v>0</v>
      </c>
      <c r="O1349">
        <v>0</v>
      </c>
      <c r="P1349">
        <v>1</v>
      </c>
      <c r="Q1349">
        <v>0</v>
      </c>
      <c r="R1349" s="6">
        <v>1</v>
      </c>
      <c r="S1349" s="6">
        <f t="shared" si="50"/>
        <v>2</v>
      </c>
      <c r="V1349" t="s">
        <v>995</v>
      </c>
      <c r="W1349">
        <v>0</v>
      </c>
      <c r="X1349" s="6">
        <f t="shared" si="51"/>
        <v>1348</v>
      </c>
      <c r="Y1349">
        <v>1348</v>
      </c>
    </row>
    <row r="1350" spans="1:25" x14ac:dyDescent="0.35">
      <c r="A1350" t="s">
        <v>389</v>
      </c>
      <c r="B1350" s="6" t="s">
        <v>575</v>
      </c>
      <c r="C1350" t="s">
        <v>19</v>
      </c>
      <c r="D1350" s="6" t="s">
        <v>1301</v>
      </c>
      <c r="E1350" t="s">
        <v>12</v>
      </c>
      <c r="F1350" t="s">
        <v>472</v>
      </c>
      <c r="G1350" s="6" t="s">
        <v>19</v>
      </c>
      <c r="H1350" s="6" t="s">
        <v>1304</v>
      </c>
      <c r="I1350" s="6" t="s">
        <v>2146</v>
      </c>
      <c r="J1350" s="2" t="s">
        <v>761</v>
      </c>
      <c r="K1350" t="s">
        <v>1303</v>
      </c>
      <c r="L1350" s="6" t="s">
        <v>2148</v>
      </c>
      <c r="M1350" t="s">
        <v>42</v>
      </c>
      <c r="N1350">
        <v>0</v>
      </c>
      <c r="O1350">
        <v>1</v>
      </c>
      <c r="P1350">
        <v>0</v>
      </c>
      <c r="Q1350">
        <v>0</v>
      </c>
      <c r="R1350" s="6">
        <v>1</v>
      </c>
      <c r="S1350" s="6">
        <f t="shared" si="50"/>
        <v>2</v>
      </c>
      <c r="V1350" t="s">
        <v>990</v>
      </c>
      <c r="W1350">
        <v>1</v>
      </c>
      <c r="X1350" s="6">
        <f t="shared" si="51"/>
        <v>1349</v>
      </c>
      <c r="Y1350">
        <v>1349</v>
      </c>
    </row>
    <row r="1351" spans="1:25" x14ac:dyDescent="0.35">
      <c r="A1351" t="s">
        <v>389</v>
      </c>
      <c r="B1351" s="6" t="s">
        <v>575</v>
      </c>
      <c r="C1351" t="s">
        <v>19</v>
      </c>
      <c r="D1351" s="6" t="s">
        <v>1301</v>
      </c>
      <c r="E1351" t="s">
        <v>12</v>
      </c>
      <c r="F1351" t="s">
        <v>472</v>
      </c>
      <c r="G1351" s="6" t="s">
        <v>19</v>
      </c>
      <c r="H1351" s="6" t="s">
        <v>1305</v>
      </c>
      <c r="I1351" s="6" t="s">
        <v>190</v>
      </c>
      <c r="K1351" t="s">
        <v>979</v>
      </c>
      <c r="L1351" s="6" t="s">
        <v>741</v>
      </c>
      <c r="M1351" s="6" t="s">
        <v>42</v>
      </c>
      <c r="N1351" s="6">
        <v>0</v>
      </c>
      <c r="O1351" s="6">
        <v>1</v>
      </c>
      <c r="P1351" s="6">
        <v>1</v>
      </c>
      <c r="Q1351" s="6">
        <v>1</v>
      </c>
      <c r="R1351" s="6">
        <v>1</v>
      </c>
      <c r="S1351" s="6">
        <f t="shared" si="50"/>
        <v>4</v>
      </c>
      <c r="V1351" t="s">
        <v>199</v>
      </c>
      <c r="W1351">
        <v>0</v>
      </c>
      <c r="X1351" s="6">
        <f t="shared" si="51"/>
        <v>1350</v>
      </c>
      <c r="Y1351">
        <v>1350</v>
      </c>
    </row>
    <row r="1352" spans="1:25" ht="116" x14ac:dyDescent="0.35">
      <c r="A1352" t="s">
        <v>389</v>
      </c>
      <c r="B1352" s="6" t="s">
        <v>575</v>
      </c>
      <c r="C1352" t="s">
        <v>19</v>
      </c>
      <c r="D1352" s="6" t="s">
        <v>1301</v>
      </c>
      <c r="E1352" t="s">
        <v>12</v>
      </c>
      <c r="F1352" t="s">
        <v>472</v>
      </c>
      <c r="G1352" s="6" t="s">
        <v>19</v>
      </c>
      <c r="H1352" s="6" t="s">
        <v>741</v>
      </c>
      <c r="I1352" s="6" t="s">
        <v>741</v>
      </c>
      <c r="K1352" t="s">
        <v>741</v>
      </c>
      <c r="L1352" s="6" t="s">
        <v>19</v>
      </c>
      <c r="M1352" t="s">
        <v>17</v>
      </c>
      <c r="N1352">
        <v>1</v>
      </c>
      <c r="O1352">
        <v>0</v>
      </c>
      <c r="P1352">
        <v>0</v>
      </c>
      <c r="Q1352">
        <v>1</v>
      </c>
      <c r="R1352" s="6">
        <v>1</v>
      </c>
      <c r="S1352" s="6">
        <f t="shared" si="50"/>
        <v>3</v>
      </c>
      <c r="V1352" t="s">
        <v>741</v>
      </c>
      <c r="W1352">
        <v>0</v>
      </c>
      <c r="X1352" s="6">
        <f t="shared" si="51"/>
        <v>1351</v>
      </c>
      <c r="Y1352">
        <v>1351</v>
      </c>
    </row>
    <row r="1353" spans="1:25" x14ac:dyDescent="0.35">
      <c r="A1353" t="s">
        <v>389</v>
      </c>
      <c r="B1353" s="6" t="s">
        <v>575</v>
      </c>
      <c r="C1353" t="s">
        <v>19</v>
      </c>
      <c r="D1353" s="6" t="s">
        <v>1301</v>
      </c>
      <c r="E1353" t="s">
        <v>12</v>
      </c>
      <c r="F1353" t="s">
        <v>472</v>
      </c>
      <c r="G1353" s="6" t="s">
        <v>19</v>
      </c>
      <c r="H1353" s="6" t="s">
        <v>1304</v>
      </c>
      <c r="I1353" s="6" t="s">
        <v>2147</v>
      </c>
      <c r="K1353" t="s">
        <v>1303</v>
      </c>
      <c r="L1353" s="6" t="s">
        <v>2148</v>
      </c>
      <c r="M1353" t="s">
        <v>42</v>
      </c>
      <c r="N1353">
        <v>0</v>
      </c>
      <c r="O1353">
        <v>1</v>
      </c>
      <c r="P1353">
        <v>0</v>
      </c>
      <c r="Q1353">
        <v>0</v>
      </c>
      <c r="R1353" s="6">
        <v>1</v>
      </c>
      <c r="S1353" s="6">
        <f t="shared" si="50"/>
        <v>2</v>
      </c>
      <c r="V1353" t="s">
        <v>990</v>
      </c>
      <c r="W1353">
        <v>0</v>
      </c>
      <c r="X1353" s="6">
        <f t="shared" si="51"/>
        <v>1352</v>
      </c>
      <c r="Y1353">
        <v>1352</v>
      </c>
    </row>
    <row r="1354" spans="1:25" x14ac:dyDescent="0.35">
      <c r="A1354" t="s">
        <v>389</v>
      </c>
      <c r="B1354" s="6" t="s">
        <v>575</v>
      </c>
      <c r="C1354" t="s">
        <v>19</v>
      </c>
      <c r="D1354" t="s">
        <v>1301</v>
      </c>
      <c r="E1354" t="s">
        <v>12</v>
      </c>
      <c r="F1354" t="s">
        <v>472</v>
      </c>
      <c r="G1354" s="6" t="s">
        <v>19</v>
      </c>
      <c r="H1354" t="s">
        <v>1306</v>
      </c>
      <c r="I1354" t="s">
        <v>1308</v>
      </c>
      <c r="K1354" t="s">
        <v>1307</v>
      </c>
      <c r="L1354" t="s">
        <v>19</v>
      </c>
      <c r="M1354" t="s">
        <v>42</v>
      </c>
      <c r="N1354">
        <v>0</v>
      </c>
      <c r="O1354">
        <v>1</v>
      </c>
      <c r="P1354">
        <v>1</v>
      </c>
      <c r="Q1354">
        <v>0</v>
      </c>
      <c r="R1354" s="6">
        <v>1</v>
      </c>
      <c r="S1354" s="6">
        <f t="shared" si="50"/>
        <v>3</v>
      </c>
      <c r="V1354" t="s">
        <v>1308</v>
      </c>
      <c r="W1354">
        <v>0</v>
      </c>
      <c r="X1354" s="6">
        <f t="shared" si="51"/>
        <v>1353</v>
      </c>
      <c r="Y1354">
        <v>1353</v>
      </c>
    </row>
    <row r="1355" spans="1:25" s="6" customFormat="1" x14ac:dyDescent="0.35">
      <c r="A1355" s="6" t="s">
        <v>389</v>
      </c>
      <c r="B1355" s="6" t="s">
        <v>575</v>
      </c>
      <c r="C1355" s="6" t="s">
        <v>19</v>
      </c>
      <c r="D1355" s="6" t="s">
        <v>1301</v>
      </c>
      <c r="E1355" s="6" t="s">
        <v>12</v>
      </c>
      <c r="F1355" s="6" t="s">
        <v>472</v>
      </c>
      <c r="G1355" s="6" t="s">
        <v>19</v>
      </c>
      <c r="H1355" s="6" t="s">
        <v>1309</v>
      </c>
      <c r="I1355" s="6" t="s">
        <v>194</v>
      </c>
      <c r="J1355" s="6" t="s">
        <v>2519</v>
      </c>
      <c r="K1355" s="6" t="s">
        <v>1066</v>
      </c>
      <c r="L1355" s="6" t="s">
        <v>1310</v>
      </c>
      <c r="M1355" s="6" t="s">
        <v>42</v>
      </c>
      <c r="N1355" s="6">
        <v>0</v>
      </c>
      <c r="O1355" s="6">
        <v>1</v>
      </c>
      <c r="P1355" s="6">
        <v>0</v>
      </c>
      <c r="Q1355" s="6">
        <v>1</v>
      </c>
      <c r="R1355" s="6">
        <v>1</v>
      </c>
      <c r="S1355" s="6">
        <f t="shared" si="50"/>
        <v>3</v>
      </c>
      <c r="V1355" s="6" t="s">
        <v>194</v>
      </c>
      <c r="W1355" s="6">
        <v>0</v>
      </c>
      <c r="X1355" s="6">
        <f t="shared" si="51"/>
        <v>1354</v>
      </c>
      <c r="Y1355" s="6">
        <v>1354</v>
      </c>
    </row>
    <row r="1356" spans="1:25" x14ac:dyDescent="0.35">
      <c r="A1356" t="s">
        <v>389</v>
      </c>
      <c r="B1356" s="6" t="s">
        <v>575</v>
      </c>
      <c r="C1356" t="s">
        <v>19</v>
      </c>
      <c r="D1356" t="s">
        <v>1301</v>
      </c>
      <c r="E1356" t="s">
        <v>12</v>
      </c>
      <c r="F1356" t="s">
        <v>472</v>
      </c>
      <c r="G1356" s="6" t="s">
        <v>19</v>
      </c>
      <c r="H1356" t="s">
        <v>1309</v>
      </c>
      <c r="I1356" t="s">
        <v>1066</v>
      </c>
      <c r="K1356" t="s">
        <v>1066</v>
      </c>
      <c r="L1356" t="s">
        <v>1310</v>
      </c>
      <c r="M1356" t="s">
        <v>42</v>
      </c>
      <c r="N1356">
        <v>0</v>
      </c>
      <c r="O1356">
        <v>1</v>
      </c>
      <c r="P1356">
        <v>0</v>
      </c>
      <c r="Q1356" s="6">
        <v>1</v>
      </c>
      <c r="R1356" s="6">
        <v>1</v>
      </c>
      <c r="S1356" s="6">
        <f t="shared" si="50"/>
        <v>3</v>
      </c>
      <c r="V1356" t="s">
        <v>194</v>
      </c>
      <c r="W1356">
        <v>0</v>
      </c>
      <c r="X1356" s="6">
        <f t="shared" si="51"/>
        <v>1355</v>
      </c>
      <c r="Y1356">
        <v>1355</v>
      </c>
    </row>
    <row r="1357" spans="1:25" ht="43.5" x14ac:dyDescent="0.35">
      <c r="A1357" t="s">
        <v>389</v>
      </c>
      <c r="B1357" s="6" t="s">
        <v>575</v>
      </c>
      <c r="C1357" t="s">
        <v>19</v>
      </c>
      <c r="D1357" s="6" t="s">
        <v>1301</v>
      </c>
      <c r="E1357" t="s">
        <v>12</v>
      </c>
      <c r="F1357" t="s">
        <v>472</v>
      </c>
      <c r="G1357" s="6" t="s">
        <v>19</v>
      </c>
      <c r="H1357" s="6" t="s">
        <v>1311</v>
      </c>
      <c r="I1357" s="6" t="s">
        <v>2147</v>
      </c>
      <c r="K1357" t="s">
        <v>1310</v>
      </c>
      <c r="L1357" s="6" t="s">
        <v>19</v>
      </c>
      <c r="M1357" s="6" t="s">
        <v>42</v>
      </c>
      <c r="N1357">
        <v>0</v>
      </c>
      <c r="O1357">
        <v>1</v>
      </c>
      <c r="P1357">
        <v>0</v>
      </c>
      <c r="Q1357">
        <v>0</v>
      </c>
      <c r="R1357" s="6">
        <v>1</v>
      </c>
      <c r="S1357" s="6">
        <f t="shared" si="50"/>
        <v>2</v>
      </c>
      <c r="V1357" t="s">
        <v>990</v>
      </c>
      <c r="W1357">
        <v>0</v>
      </c>
      <c r="X1357" s="6">
        <f t="shared" si="51"/>
        <v>1356</v>
      </c>
      <c r="Y1357">
        <v>1356</v>
      </c>
    </row>
    <row r="1358" spans="1:25" s="6" customFormat="1" ht="58" x14ac:dyDescent="0.35">
      <c r="A1358" s="6" t="s">
        <v>389</v>
      </c>
      <c r="B1358" s="6" t="s">
        <v>575</v>
      </c>
      <c r="C1358" s="6" t="s">
        <v>19</v>
      </c>
      <c r="D1358" s="6" t="s">
        <v>1301</v>
      </c>
      <c r="E1358" s="6" t="s">
        <v>12</v>
      </c>
      <c r="F1358" s="6" t="s">
        <v>472</v>
      </c>
      <c r="G1358" s="6" t="s">
        <v>19</v>
      </c>
      <c r="H1358" s="6" t="s">
        <v>1312</v>
      </c>
      <c r="I1358" s="6" t="s">
        <v>733</v>
      </c>
      <c r="K1358" s="6" t="s">
        <v>1171</v>
      </c>
      <c r="L1358" s="6" t="s">
        <v>1060</v>
      </c>
      <c r="M1358" s="6" t="s">
        <v>17</v>
      </c>
      <c r="N1358" s="6">
        <v>1</v>
      </c>
      <c r="O1358" s="6">
        <v>0</v>
      </c>
      <c r="P1358" s="6">
        <v>0</v>
      </c>
      <c r="Q1358" s="6">
        <v>0</v>
      </c>
      <c r="R1358" s="6">
        <v>1</v>
      </c>
      <c r="S1358" s="6">
        <f t="shared" si="50"/>
        <v>2</v>
      </c>
      <c r="V1358" s="6" t="s">
        <v>29</v>
      </c>
      <c r="W1358" s="6">
        <v>0</v>
      </c>
      <c r="X1358" s="6">
        <f t="shared" si="51"/>
        <v>1357</v>
      </c>
      <c r="Y1358" s="6">
        <v>1357</v>
      </c>
    </row>
    <row r="1359" spans="1:25" x14ac:dyDescent="0.35">
      <c r="A1359" t="s">
        <v>389</v>
      </c>
      <c r="B1359" s="6" t="s">
        <v>575</v>
      </c>
      <c r="C1359" t="s">
        <v>19</v>
      </c>
      <c r="D1359" s="6" t="s">
        <v>1301</v>
      </c>
      <c r="E1359" t="s">
        <v>12</v>
      </c>
      <c r="F1359" t="s">
        <v>472</v>
      </c>
      <c r="G1359" s="6" t="s">
        <v>19</v>
      </c>
      <c r="H1359" s="6" t="s">
        <v>1312</v>
      </c>
      <c r="I1359" s="6" t="s">
        <v>194</v>
      </c>
      <c r="J1359" t="s">
        <v>2519</v>
      </c>
      <c r="K1359" t="s">
        <v>1171</v>
      </c>
      <c r="L1359" s="6" t="s">
        <v>1060</v>
      </c>
      <c r="M1359" s="6" t="s">
        <v>42</v>
      </c>
      <c r="N1359">
        <v>0</v>
      </c>
      <c r="O1359">
        <v>1</v>
      </c>
      <c r="P1359">
        <v>0</v>
      </c>
      <c r="Q1359" s="6">
        <v>1</v>
      </c>
      <c r="R1359" s="6">
        <v>1</v>
      </c>
      <c r="S1359" s="6">
        <f t="shared" si="50"/>
        <v>3</v>
      </c>
      <c r="V1359" t="s">
        <v>29</v>
      </c>
      <c r="W1359">
        <v>0</v>
      </c>
      <c r="X1359" s="6">
        <f t="shared" si="51"/>
        <v>1358</v>
      </c>
      <c r="Y1359">
        <v>1358</v>
      </c>
    </row>
    <row r="1360" spans="1:25" s="6" customFormat="1" ht="29" x14ac:dyDescent="0.35">
      <c r="A1360" s="6" t="s">
        <v>389</v>
      </c>
      <c r="B1360" s="6" t="s">
        <v>575</v>
      </c>
      <c r="C1360" s="6" t="s">
        <v>19</v>
      </c>
      <c r="D1360" s="6" t="s">
        <v>1301</v>
      </c>
      <c r="E1360" s="6" t="s">
        <v>12</v>
      </c>
      <c r="F1360" s="6" t="s">
        <v>472</v>
      </c>
      <c r="G1360" s="6" t="s">
        <v>19</v>
      </c>
      <c r="H1360" s="6" t="s">
        <v>1313</v>
      </c>
      <c r="I1360" s="6" t="s">
        <v>741</v>
      </c>
      <c r="K1360" s="6" t="s">
        <v>978</v>
      </c>
      <c r="L1360" s="6" t="s">
        <v>1060</v>
      </c>
      <c r="M1360" s="6" t="s">
        <v>17</v>
      </c>
      <c r="N1360" s="6">
        <v>1</v>
      </c>
      <c r="O1360" s="6">
        <v>1</v>
      </c>
      <c r="P1360" s="6">
        <v>0</v>
      </c>
      <c r="Q1360" s="6">
        <v>1</v>
      </c>
      <c r="R1360" s="6">
        <v>1</v>
      </c>
      <c r="S1360" s="6">
        <f t="shared" si="50"/>
        <v>4</v>
      </c>
      <c r="V1360" s="6" t="s">
        <v>978</v>
      </c>
      <c r="W1360" s="6">
        <v>0</v>
      </c>
      <c r="X1360" s="6">
        <f t="shared" si="51"/>
        <v>1359</v>
      </c>
      <c r="Y1360" s="6">
        <v>1359</v>
      </c>
    </row>
    <row r="1361" spans="1:25" x14ac:dyDescent="0.35">
      <c r="A1361" t="s">
        <v>389</v>
      </c>
      <c r="B1361" s="6" t="s">
        <v>575</v>
      </c>
      <c r="C1361" t="s">
        <v>19</v>
      </c>
      <c r="D1361" s="6" t="s">
        <v>1301</v>
      </c>
      <c r="E1361" t="s">
        <v>12</v>
      </c>
      <c r="F1361" t="s">
        <v>472</v>
      </c>
      <c r="G1361" s="6" t="s">
        <v>19</v>
      </c>
      <c r="H1361" s="6" t="s">
        <v>1313</v>
      </c>
      <c r="I1361" s="6" t="s">
        <v>194</v>
      </c>
      <c r="J1361" t="s">
        <v>2519</v>
      </c>
      <c r="K1361" t="s">
        <v>978</v>
      </c>
      <c r="L1361" s="6" t="s">
        <v>1060</v>
      </c>
      <c r="M1361" s="6" t="s">
        <v>42</v>
      </c>
      <c r="N1361">
        <v>0</v>
      </c>
      <c r="O1361">
        <v>1</v>
      </c>
      <c r="P1361">
        <v>0</v>
      </c>
      <c r="Q1361" s="6">
        <v>1</v>
      </c>
      <c r="R1361" s="6">
        <v>1</v>
      </c>
      <c r="S1361" s="6">
        <f t="shared" si="50"/>
        <v>3</v>
      </c>
      <c r="V1361" t="s">
        <v>978</v>
      </c>
      <c r="W1361">
        <v>0</v>
      </c>
      <c r="X1361" s="6">
        <f t="shared" si="51"/>
        <v>1360</v>
      </c>
      <c r="Y1361">
        <v>1360</v>
      </c>
    </row>
    <row r="1362" spans="1:25" x14ac:dyDescent="0.35">
      <c r="A1362" t="s">
        <v>389</v>
      </c>
      <c r="B1362" s="6" t="s">
        <v>575</v>
      </c>
      <c r="C1362" t="s">
        <v>19</v>
      </c>
      <c r="D1362" t="s">
        <v>1314</v>
      </c>
      <c r="E1362" t="s">
        <v>12</v>
      </c>
      <c r="F1362" t="s">
        <v>472</v>
      </c>
      <c r="G1362" s="6" t="s">
        <v>19</v>
      </c>
      <c r="H1362" t="s">
        <v>1315</v>
      </c>
      <c r="I1362" t="s">
        <v>650</v>
      </c>
      <c r="J1362" t="s">
        <v>2512</v>
      </c>
      <c r="K1362" t="s">
        <v>650</v>
      </c>
      <c r="L1362" t="s">
        <v>960</v>
      </c>
      <c r="M1362" t="s">
        <v>42</v>
      </c>
      <c r="N1362">
        <v>0</v>
      </c>
      <c r="O1362">
        <v>0</v>
      </c>
      <c r="P1362">
        <v>1</v>
      </c>
      <c r="Q1362" s="6">
        <v>1</v>
      </c>
      <c r="R1362" s="6">
        <v>1</v>
      </c>
      <c r="S1362" s="6">
        <f t="shared" si="50"/>
        <v>3</v>
      </c>
      <c r="V1362" t="s">
        <v>979</v>
      </c>
      <c r="W1362">
        <v>0</v>
      </c>
      <c r="X1362" s="6">
        <f t="shared" si="51"/>
        <v>1361</v>
      </c>
      <c r="Y1362">
        <v>1361</v>
      </c>
    </row>
    <row r="1363" spans="1:25" x14ac:dyDescent="0.35">
      <c r="A1363" t="s">
        <v>389</v>
      </c>
      <c r="B1363" s="6" t="s">
        <v>575</v>
      </c>
      <c r="C1363" t="s">
        <v>19</v>
      </c>
      <c r="D1363" t="s">
        <v>1314</v>
      </c>
      <c r="E1363" t="s">
        <v>12</v>
      </c>
      <c r="F1363" t="s">
        <v>472</v>
      </c>
      <c r="G1363" s="6" t="s">
        <v>19</v>
      </c>
      <c r="H1363" t="s">
        <v>432</v>
      </c>
      <c r="I1363" s="6" t="s">
        <v>722</v>
      </c>
      <c r="K1363" t="s">
        <v>433</v>
      </c>
      <c r="L1363" t="s">
        <v>960</v>
      </c>
      <c r="M1363" t="s">
        <v>42</v>
      </c>
      <c r="N1363">
        <v>0</v>
      </c>
      <c r="O1363">
        <v>1</v>
      </c>
      <c r="P1363">
        <v>0</v>
      </c>
      <c r="Q1363">
        <v>0</v>
      </c>
      <c r="R1363" s="6">
        <v>1</v>
      </c>
      <c r="S1363" s="6">
        <f t="shared" si="50"/>
        <v>2</v>
      </c>
      <c r="V1363" t="s">
        <v>95</v>
      </c>
      <c r="W1363">
        <v>0</v>
      </c>
      <c r="X1363" s="6">
        <f t="shared" si="51"/>
        <v>1362</v>
      </c>
      <c r="Y1363">
        <v>1362</v>
      </c>
    </row>
    <row r="1364" spans="1:25" x14ac:dyDescent="0.35">
      <c r="A1364" t="s">
        <v>389</v>
      </c>
      <c r="B1364" s="6" t="s">
        <v>575</v>
      </c>
      <c r="C1364" t="s">
        <v>19</v>
      </c>
      <c r="D1364" t="s">
        <v>1314</v>
      </c>
      <c r="E1364" t="s">
        <v>12</v>
      </c>
      <c r="F1364" t="s">
        <v>472</v>
      </c>
      <c r="G1364" s="6" t="s">
        <v>19</v>
      </c>
      <c r="H1364" t="s">
        <v>459</v>
      </c>
      <c r="I1364" t="s">
        <v>165</v>
      </c>
      <c r="J1364" s="2" t="s">
        <v>180</v>
      </c>
      <c r="K1364" t="s">
        <v>165</v>
      </c>
      <c r="L1364" t="s">
        <v>19</v>
      </c>
      <c r="M1364" t="s">
        <v>42</v>
      </c>
      <c r="N1364">
        <v>0</v>
      </c>
      <c r="O1364">
        <v>1</v>
      </c>
      <c r="P1364">
        <v>0</v>
      </c>
      <c r="Q1364">
        <v>0</v>
      </c>
      <c r="R1364" s="6">
        <v>1</v>
      </c>
      <c r="S1364" s="6">
        <f t="shared" si="50"/>
        <v>2</v>
      </c>
      <c r="V1364" t="s">
        <v>165</v>
      </c>
      <c r="W1364">
        <v>0</v>
      </c>
      <c r="X1364" s="6">
        <f t="shared" si="51"/>
        <v>1363</v>
      </c>
      <c r="Y1364">
        <v>1363</v>
      </c>
    </row>
    <row r="1365" spans="1:25" x14ac:dyDescent="0.35">
      <c r="A1365" t="s">
        <v>389</v>
      </c>
      <c r="B1365" s="6" t="s">
        <v>575</v>
      </c>
      <c r="C1365" t="s">
        <v>19</v>
      </c>
      <c r="D1365" t="s">
        <v>1314</v>
      </c>
      <c r="E1365" t="s">
        <v>12</v>
      </c>
      <c r="F1365" t="s">
        <v>472</v>
      </c>
      <c r="G1365" s="6" t="s">
        <v>19</v>
      </c>
      <c r="H1365" t="s">
        <v>1316</v>
      </c>
      <c r="I1365" t="s">
        <v>438</v>
      </c>
      <c r="J1365" s="2" t="s">
        <v>790</v>
      </c>
      <c r="K1365" t="s">
        <v>1317</v>
      </c>
      <c r="L1365" t="s">
        <v>1318</v>
      </c>
      <c r="M1365" t="s">
        <v>42</v>
      </c>
      <c r="N1365">
        <v>0</v>
      </c>
      <c r="O1365">
        <v>1</v>
      </c>
      <c r="P1365">
        <v>0</v>
      </c>
      <c r="Q1365">
        <v>0</v>
      </c>
      <c r="R1365" s="6">
        <v>1</v>
      </c>
      <c r="S1365" s="6">
        <f t="shared" si="50"/>
        <v>2</v>
      </c>
      <c r="V1365" t="s">
        <v>438</v>
      </c>
      <c r="W1365">
        <v>0</v>
      </c>
      <c r="X1365" s="6">
        <f t="shared" si="51"/>
        <v>1364</v>
      </c>
      <c r="Y1365">
        <v>1364</v>
      </c>
    </row>
    <row r="1366" spans="1:25" x14ac:dyDescent="0.35">
      <c r="A1366" t="s">
        <v>389</v>
      </c>
      <c r="B1366" s="6" t="s">
        <v>575</v>
      </c>
      <c r="C1366" t="s">
        <v>19</v>
      </c>
      <c r="D1366" t="s">
        <v>1314</v>
      </c>
      <c r="E1366" t="s">
        <v>12</v>
      </c>
      <c r="F1366" t="s">
        <v>472</v>
      </c>
      <c r="G1366" s="6" t="s">
        <v>19</v>
      </c>
      <c r="H1366" t="s">
        <v>1319</v>
      </c>
      <c r="I1366" t="s">
        <v>1318</v>
      </c>
      <c r="K1366" t="s">
        <v>1318</v>
      </c>
      <c r="L1366" t="s">
        <v>1317</v>
      </c>
      <c r="M1366" t="s">
        <v>42</v>
      </c>
      <c r="N1366">
        <v>0</v>
      </c>
      <c r="O1366">
        <v>1</v>
      </c>
      <c r="P1366">
        <v>0</v>
      </c>
      <c r="Q1366">
        <v>0</v>
      </c>
      <c r="R1366" s="6">
        <v>1</v>
      </c>
      <c r="S1366" s="6">
        <f t="shared" si="50"/>
        <v>2</v>
      </c>
      <c r="V1366" t="s">
        <v>1320</v>
      </c>
      <c r="W1366">
        <v>0</v>
      </c>
      <c r="X1366" s="6">
        <f t="shared" si="51"/>
        <v>1365</v>
      </c>
      <c r="Y1366">
        <v>1365</v>
      </c>
    </row>
    <row r="1367" spans="1:25" x14ac:dyDescent="0.35">
      <c r="A1367" t="s">
        <v>389</v>
      </c>
      <c r="B1367" s="6" t="s">
        <v>575</v>
      </c>
      <c r="C1367" t="s">
        <v>19</v>
      </c>
      <c r="D1367" t="s">
        <v>1314</v>
      </c>
      <c r="E1367" t="s">
        <v>12</v>
      </c>
      <c r="F1367" t="s">
        <v>472</v>
      </c>
      <c r="G1367" s="6" t="s">
        <v>19</v>
      </c>
      <c r="H1367" t="s">
        <v>558</v>
      </c>
      <c r="I1367" t="s">
        <v>95</v>
      </c>
      <c r="J1367" s="2" t="s">
        <v>98</v>
      </c>
      <c r="K1367" t="s">
        <v>95</v>
      </c>
      <c r="L1367" t="s">
        <v>960</v>
      </c>
      <c r="M1367" t="s">
        <v>42</v>
      </c>
      <c r="N1367">
        <v>0</v>
      </c>
      <c r="O1367">
        <v>1</v>
      </c>
      <c r="P1367" s="6">
        <v>0</v>
      </c>
      <c r="Q1367" s="6">
        <v>1</v>
      </c>
      <c r="R1367" s="6">
        <v>1</v>
      </c>
      <c r="S1367" s="6">
        <f t="shared" si="50"/>
        <v>3</v>
      </c>
      <c r="V1367" t="s">
        <v>95</v>
      </c>
      <c r="W1367">
        <v>0</v>
      </c>
      <c r="X1367" s="6">
        <f t="shared" si="51"/>
        <v>1366</v>
      </c>
      <c r="Y1367">
        <v>1366</v>
      </c>
    </row>
    <row r="1368" spans="1:25" x14ac:dyDescent="0.35">
      <c r="A1368" t="s">
        <v>389</v>
      </c>
      <c r="B1368" s="6" t="s">
        <v>575</v>
      </c>
      <c r="C1368" t="s">
        <v>19</v>
      </c>
      <c r="D1368" t="s">
        <v>1314</v>
      </c>
      <c r="E1368" t="s">
        <v>12</v>
      </c>
      <c r="F1368" t="s">
        <v>472</v>
      </c>
      <c r="G1368" s="6" t="s">
        <v>19</v>
      </c>
      <c r="H1368" t="s">
        <v>1321</v>
      </c>
      <c r="I1368" t="s">
        <v>591</v>
      </c>
      <c r="K1368" t="s">
        <v>261</v>
      </c>
      <c r="L1368" t="s">
        <v>1482</v>
      </c>
      <c r="M1368" t="s">
        <v>17</v>
      </c>
      <c r="N1368">
        <v>1</v>
      </c>
      <c r="O1368">
        <v>0</v>
      </c>
      <c r="P1368">
        <v>0</v>
      </c>
      <c r="Q1368">
        <v>1</v>
      </c>
      <c r="R1368" s="6">
        <v>1</v>
      </c>
      <c r="S1368" s="6">
        <f t="shared" si="50"/>
        <v>3</v>
      </c>
      <c r="V1368" t="s">
        <v>985</v>
      </c>
      <c r="W1368">
        <v>1</v>
      </c>
      <c r="X1368" s="6">
        <f t="shared" si="51"/>
        <v>1367</v>
      </c>
      <c r="Y1368">
        <v>1367</v>
      </c>
    </row>
    <row r="1369" spans="1:25" x14ac:dyDescent="0.35">
      <c r="A1369" t="s">
        <v>389</v>
      </c>
      <c r="B1369" s="6" t="s">
        <v>575</v>
      </c>
      <c r="C1369" t="s">
        <v>19</v>
      </c>
      <c r="D1369" t="s">
        <v>1314</v>
      </c>
      <c r="E1369" t="s">
        <v>12</v>
      </c>
      <c r="F1369" t="s">
        <v>472</v>
      </c>
      <c r="G1369" s="6" t="s">
        <v>19</v>
      </c>
      <c r="H1369" t="s">
        <v>1322</v>
      </c>
      <c r="I1369" t="s">
        <v>753</v>
      </c>
      <c r="J1369" t="s">
        <v>2500</v>
      </c>
      <c r="K1369" t="s">
        <v>753</v>
      </c>
      <c r="L1369" t="s">
        <v>1482</v>
      </c>
      <c r="M1369" t="s">
        <v>42</v>
      </c>
      <c r="N1369">
        <v>0</v>
      </c>
      <c r="O1369">
        <v>1</v>
      </c>
      <c r="P1369">
        <v>0</v>
      </c>
      <c r="Q1369">
        <v>0</v>
      </c>
      <c r="R1369" s="6">
        <v>1</v>
      </c>
      <c r="S1369" s="6">
        <f t="shared" si="50"/>
        <v>2</v>
      </c>
      <c r="V1369" t="s">
        <v>753</v>
      </c>
      <c r="W1369">
        <v>1</v>
      </c>
      <c r="X1369" s="6">
        <f t="shared" si="51"/>
        <v>1368</v>
      </c>
      <c r="Y1369">
        <v>1368</v>
      </c>
    </row>
    <row r="1370" spans="1:25" x14ac:dyDescent="0.35">
      <c r="A1370" t="s">
        <v>389</v>
      </c>
      <c r="B1370" s="6" t="s">
        <v>575</v>
      </c>
      <c r="C1370" t="s">
        <v>19</v>
      </c>
      <c r="D1370" t="s">
        <v>1314</v>
      </c>
      <c r="E1370" t="s">
        <v>12</v>
      </c>
      <c r="F1370" t="s">
        <v>472</v>
      </c>
      <c r="G1370" s="6" t="s">
        <v>19</v>
      </c>
      <c r="H1370" t="s">
        <v>1323</v>
      </c>
      <c r="I1370" t="s">
        <v>664</v>
      </c>
      <c r="J1370" t="s">
        <v>664</v>
      </c>
      <c r="K1370" t="s">
        <v>664</v>
      </c>
      <c r="L1370" t="s">
        <v>1483</v>
      </c>
      <c r="M1370" s="6" t="s">
        <v>664</v>
      </c>
      <c r="N1370">
        <v>1</v>
      </c>
      <c r="O1370">
        <v>0</v>
      </c>
      <c r="P1370">
        <v>0</v>
      </c>
      <c r="Q1370">
        <v>0</v>
      </c>
      <c r="R1370" s="6">
        <v>1</v>
      </c>
      <c r="S1370" s="6">
        <f t="shared" si="50"/>
        <v>2</v>
      </c>
      <c r="V1370" t="s">
        <v>645</v>
      </c>
      <c r="W1370">
        <v>0</v>
      </c>
      <c r="X1370" s="6">
        <f t="shared" si="51"/>
        <v>1369</v>
      </c>
      <c r="Y1370">
        <v>1369</v>
      </c>
    </row>
    <row r="1371" spans="1:25" x14ac:dyDescent="0.35">
      <c r="A1371" t="s">
        <v>389</v>
      </c>
      <c r="B1371" s="6" t="s">
        <v>575</v>
      </c>
      <c r="C1371" t="s">
        <v>19</v>
      </c>
      <c r="D1371" t="s">
        <v>1314</v>
      </c>
      <c r="E1371" t="s">
        <v>12</v>
      </c>
      <c r="F1371" t="s">
        <v>472</v>
      </c>
      <c r="G1371" s="6" t="s">
        <v>19</v>
      </c>
      <c r="H1371" t="s">
        <v>1324</v>
      </c>
      <c r="I1371" s="6" t="s">
        <v>266</v>
      </c>
      <c r="K1371" t="s">
        <v>266</v>
      </c>
      <c r="L1371" t="s">
        <v>19</v>
      </c>
      <c r="M1371" t="s">
        <v>17</v>
      </c>
      <c r="N1371" s="6">
        <v>1</v>
      </c>
      <c r="O1371" s="6">
        <v>0</v>
      </c>
      <c r="P1371" s="6">
        <v>0</v>
      </c>
      <c r="Q1371" s="6">
        <v>1</v>
      </c>
      <c r="R1371" s="6">
        <v>1</v>
      </c>
      <c r="S1371" s="6">
        <f t="shared" si="50"/>
        <v>3</v>
      </c>
      <c r="V1371" t="s">
        <v>986</v>
      </c>
      <c r="W1371">
        <v>0</v>
      </c>
      <c r="X1371" s="6">
        <f t="shared" si="51"/>
        <v>1370</v>
      </c>
      <c r="Y1371">
        <v>1370</v>
      </c>
    </row>
    <row r="1372" spans="1:25" x14ac:dyDescent="0.35">
      <c r="A1372" t="s">
        <v>389</v>
      </c>
      <c r="B1372" s="6" t="s">
        <v>575</v>
      </c>
      <c r="C1372" t="s">
        <v>19</v>
      </c>
      <c r="D1372" t="s">
        <v>1314</v>
      </c>
      <c r="E1372" t="s">
        <v>12</v>
      </c>
      <c r="F1372" t="s">
        <v>472</v>
      </c>
      <c r="G1372" s="6" t="s">
        <v>19</v>
      </c>
      <c r="H1372" t="s">
        <v>1325</v>
      </c>
      <c r="I1372" t="s">
        <v>1188</v>
      </c>
      <c r="K1372" t="s">
        <v>1188</v>
      </c>
      <c r="L1372" t="s">
        <v>19</v>
      </c>
      <c r="M1372" t="s">
        <v>17</v>
      </c>
      <c r="N1372">
        <v>1</v>
      </c>
      <c r="O1372">
        <v>0</v>
      </c>
      <c r="P1372">
        <v>0</v>
      </c>
      <c r="Q1372">
        <v>0</v>
      </c>
      <c r="R1372" s="6">
        <v>1</v>
      </c>
      <c r="S1372" s="6">
        <f t="shared" si="50"/>
        <v>2</v>
      </c>
      <c r="V1372" t="s">
        <v>1130</v>
      </c>
      <c r="W1372">
        <v>0</v>
      </c>
      <c r="X1372" s="6">
        <f t="shared" si="51"/>
        <v>1371</v>
      </c>
      <c r="Y1372">
        <v>1371</v>
      </c>
    </row>
    <row r="1373" spans="1:25" ht="29" x14ac:dyDescent="0.35">
      <c r="A1373" t="s">
        <v>389</v>
      </c>
      <c r="B1373" s="6" t="s">
        <v>575</v>
      </c>
      <c r="C1373" t="s">
        <v>19</v>
      </c>
      <c r="D1373" t="s">
        <v>1314</v>
      </c>
      <c r="E1373" t="s">
        <v>12</v>
      </c>
      <c r="F1373" t="s">
        <v>472</v>
      </c>
      <c r="G1373" s="6" t="s">
        <v>19</v>
      </c>
      <c r="H1373" s="6" t="s">
        <v>1326</v>
      </c>
      <c r="I1373" s="6" t="s">
        <v>1089</v>
      </c>
      <c r="J1373" t="s">
        <v>1089</v>
      </c>
      <c r="K1373" t="s">
        <v>1089</v>
      </c>
      <c r="L1373" s="6" t="s">
        <v>19</v>
      </c>
      <c r="M1373" s="6" t="s">
        <v>17</v>
      </c>
      <c r="N1373">
        <v>1</v>
      </c>
      <c r="O1373">
        <v>0</v>
      </c>
      <c r="P1373">
        <v>0</v>
      </c>
      <c r="Q1373">
        <v>0</v>
      </c>
      <c r="R1373" s="6">
        <v>1</v>
      </c>
      <c r="S1373" s="6">
        <f t="shared" si="50"/>
        <v>2</v>
      </c>
      <c r="V1373" t="s">
        <v>1089</v>
      </c>
      <c r="W1373">
        <v>0</v>
      </c>
      <c r="X1373" s="6">
        <f t="shared" si="51"/>
        <v>1372</v>
      </c>
      <c r="Y1373">
        <v>1372</v>
      </c>
    </row>
    <row r="1374" spans="1:25" ht="101.5" x14ac:dyDescent="0.35">
      <c r="A1374" t="s">
        <v>389</v>
      </c>
      <c r="B1374" s="6" t="s">
        <v>575</v>
      </c>
      <c r="C1374" t="s">
        <v>19</v>
      </c>
      <c r="D1374" t="s">
        <v>1327</v>
      </c>
      <c r="E1374" t="s">
        <v>12</v>
      </c>
      <c r="F1374" t="s">
        <v>472</v>
      </c>
      <c r="G1374" s="6" t="s">
        <v>19</v>
      </c>
      <c r="H1374" s="6" t="s">
        <v>1328</v>
      </c>
      <c r="I1374" s="6" t="s">
        <v>95</v>
      </c>
      <c r="J1374" s="2" t="s">
        <v>98</v>
      </c>
      <c r="K1374" t="s">
        <v>95</v>
      </c>
      <c r="L1374" s="6" t="s">
        <v>1006</v>
      </c>
      <c r="M1374" s="6" t="s">
        <v>42</v>
      </c>
      <c r="N1374">
        <v>0</v>
      </c>
      <c r="O1374">
        <v>1</v>
      </c>
      <c r="P1374" s="6">
        <v>0</v>
      </c>
      <c r="Q1374" s="6">
        <v>1</v>
      </c>
      <c r="R1374" s="6">
        <v>1</v>
      </c>
      <c r="S1374" s="6">
        <f t="shared" si="50"/>
        <v>3</v>
      </c>
      <c r="V1374" t="s">
        <v>95</v>
      </c>
      <c r="W1374">
        <v>0</v>
      </c>
      <c r="X1374" s="6">
        <f t="shared" si="51"/>
        <v>1373</v>
      </c>
      <c r="Y1374">
        <v>1373</v>
      </c>
    </row>
    <row r="1375" spans="1:25" ht="29" x14ac:dyDescent="0.35">
      <c r="A1375" t="s">
        <v>389</v>
      </c>
      <c r="B1375" s="6" t="s">
        <v>575</v>
      </c>
      <c r="C1375" t="s">
        <v>19</v>
      </c>
      <c r="D1375" t="s">
        <v>1327</v>
      </c>
      <c r="E1375" t="s">
        <v>12</v>
      </c>
      <c r="F1375" t="s">
        <v>472</v>
      </c>
      <c r="G1375" s="6" t="s">
        <v>19</v>
      </c>
      <c r="H1375" s="6" t="s">
        <v>1329</v>
      </c>
      <c r="I1375" s="6" t="s">
        <v>1006</v>
      </c>
      <c r="J1375" s="2" t="s">
        <v>761</v>
      </c>
      <c r="K1375" t="s">
        <v>1006</v>
      </c>
      <c r="L1375" s="6" t="s">
        <v>19</v>
      </c>
      <c r="M1375" s="6" t="s">
        <v>42</v>
      </c>
      <c r="N1375">
        <v>0</v>
      </c>
      <c r="O1375">
        <v>0</v>
      </c>
      <c r="P1375">
        <v>1</v>
      </c>
      <c r="Q1375">
        <v>0</v>
      </c>
      <c r="R1375" s="6">
        <v>1</v>
      </c>
      <c r="S1375" s="6">
        <f t="shared" si="50"/>
        <v>2</v>
      </c>
      <c r="V1375" t="s">
        <v>1006</v>
      </c>
      <c r="W1375">
        <v>0</v>
      </c>
      <c r="X1375" s="6">
        <f t="shared" si="51"/>
        <v>1374</v>
      </c>
      <c r="Y1375">
        <v>1374</v>
      </c>
    </row>
    <row r="1376" spans="1:25" x14ac:dyDescent="0.35">
      <c r="A1376" t="s">
        <v>389</v>
      </c>
      <c r="B1376" s="6" t="s">
        <v>575</v>
      </c>
      <c r="C1376" t="s">
        <v>19</v>
      </c>
      <c r="D1376" t="s">
        <v>1327</v>
      </c>
      <c r="E1376" t="s">
        <v>12</v>
      </c>
      <c r="F1376" t="s">
        <v>472</v>
      </c>
      <c r="G1376" s="6" t="s">
        <v>19</v>
      </c>
      <c r="H1376" s="6" t="s">
        <v>1330</v>
      </c>
      <c r="I1376" s="6" t="s">
        <v>838</v>
      </c>
      <c r="J1376" t="s">
        <v>838</v>
      </c>
      <c r="K1376" t="s">
        <v>1331</v>
      </c>
      <c r="L1376" s="6" t="s">
        <v>1006</v>
      </c>
      <c r="M1376" s="6" t="s">
        <v>2212</v>
      </c>
      <c r="N1376">
        <v>1</v>
      </c>
      <c r="O1376">
        <v>1</v>
      </c>
      <c r="P1376">
        <v>1</v>
      </c>
      <c r="Q1376">
        <v>1</v>
      </c>
      <c r="R1376" s="6">
        <v>1</v>
      </c>
      <c r="S1376" s="6">
        <f t="shared" si="50"/>
        <v>5</v>
      </c>
      <c r="V1376" t="s">
        <v>29</v>
      </c>
      <c r="W1376">
        <v>0</v>
      </c>
      <c r="X1376" s="6">
        <f t="shared" si="51"/>
        <v>1375</v>
      </c>
      <c r="Y1376">
        <v>1375</v>
      </c>
    </row>
    <row r="1377" spans="1:25" x14ac:dyDescent="0.35">
      <c r="A1377" t="s">
        <v>389</v>
      </c>
      <c r="B1377" s="6" t="s">
        <v>575</v>
      </c>
      <c r="C1377" t="s">
        <v>19</v>
      </c>
      <c r="D1377" t="s">
        <v>1327</v>
      </c>
      <c r="E1377" t="s">
        <v>12</v>
      </c>
      <c r="F1377" t="s">
        <v>472</v>
      </c>
      <c r="G1377" s="6" t="s">
        <v>19</v>
      </c>
      <c r="H1377" s="6" t="s">
        <v>1332</v>
      </c>
      <c r="I1377" s="6" t="s">
        <v>1066</v>
      </c>
      <c r="K1377" t="s">
        <v>1066</v>
      </c>
      <c r="L1377" s="6" t="s">
        <v>1333</v>
      </c>
      <c r="M1377" s="6" t="s">
        <v>42</v>
      </c>
      <c r="N1377">
        <v>0</v>
      </c>
      <c r="O1377">
        <v>1</v>
      </c>
      <c r="P1377">
        <v>0</v>
      </c>
      <c r="Q1377" s="6">
        <v>1</v>
      </c>
      <c r="R1377" s="6">
        <v>1</v>
      </c>
      <c r="S1377" s="6">
        <f t="shared" si="50"/>
        <v>3</v>
      </c>
      <c r="V1377" t="s">
        <v>194</v>
      </c>
      <c r="W1377">
        <v>0</v>
      </c>
      <c r="X1377" s="6">
        <f t="shared" si="51"/>
        <v>1376</v>
      </c>
      <c r="Y1377">
        <v>1376</v>
      </c>
    </row>
    <row r="1378" spans="1:25" x14ac:dyDescent="0.35">
      <c r="A1378" t="s">
        <v>389</v>
      </c>
      <c r="B1378" s="6" t="s">
        <v>575</v>
      </c>
      <c r="C1378" t="s">
        <v>19</v>
      </c>
      <c r="D1378" t="s">
        <v>1327</v>
      </c>
      <c r="E1378" t="s">
        <v>12</v>
      </c>
      <c r="F1378" t="s">
        <v>472</v>
      </c>
      <c r="G1378" s="6" t="s">
        <v>19</v>
      </c>
      <c r="H1378" t="s">
        <v>1334</v>
      </c>
      <c r="I1378" t="s">
        <v>1334</v>
      </c>
      <c r="K1378" t="s">
        <v>1334</v>
      </c>
      <c r="L1378" t="s">
        <v>19</v>
      </c>
      <c r="M1378" s="6" t="s">
        <v>42</v>
      </c>
      <c r="N1378">
        <v>0</v>
      </c>
      <c r="O1378">
        <v>1</v>
      </c>
      <c r="P1378">
        <v>0</v>
      </c>
      <c r="Q1378" s="6">
        <v>0</v>
      </c>
      <c r="R1378" s="6">
        <v>1</v>
      </c>
      <c r="S1378" s="6">
        <f t="shared" si="50"/>
        <v>2</v>
      </c>
      <c r="V1378" t="s">
        <v>1320</v>
      </c>
      <c r="W1378">
        <v>0</v>
      </c>
      <c r="X1378" s="6">
        <f t="shared" si="51"/>
        <v>1377</v>
      </c>
      <c r="Y1378">
        <v>1377</v>
      </c>
    </row>
    <row r="1379" spans="1:25" ht="29" x14ac:dyDescent="0.35">
      <c r="A1379" t="s">
        <v>389</v>
      </c>
      <c r="B1379" s="6" t="s">
        <v>575</v>
      </c>
      <c r="C1379" t="s">
        <v>19</v>
      </c>
      <c r="D1379" s="6" t="s">
        <v>1327</v>
      </c>
      <c r="E1379" t="s">
        <v>12</v>
      </c>
      <c r="F1379" t="s">
        <v>472</v>
      </c>
      <c r="G1379" s="6" t="s">
        <v>19</v>
      </c>
      <c r="H1379" s="6" t="s">
        <v>1335</v>
      </c>
      <c r="I1379" t="s">
        <v>1335</v>
      </c>
      <c r="K1379" t="s">
        <v>1335</v>
      </c>
      <c r="L1379" s="6" t="s">
        <v>19</v>
      </c>
      <c r="M1379" s="6" t="s">
        <v>42</v>
      </c>
      <c r="N1379">
        <v>0</v>
      </c>
      <c r="O1379">
        <v>1</v>
      </c>
      <c r="P1379">
        <v>0</v>
      </c>
      <c r="Q1379" s="6">
        <v>0</v>
      </c>
      <c r="R1379" s="6">
        <v>1</v>
      </c>
      <c r="S1379" s="6">
        <f t="shared" si="50"/>
        <v>2</v>
      </c>
      <c r="V1379" t="s">
        <v>1320</v>
      </c>
      <c r="W1379">
        <v>0</v>
      </c>
      <c r="X1379" s="6">
        <f t="shared" si="51"/>
        <v>1378</v>
      </c>
      <c r="Y1379">
        <v>1378</v>
      </c>
    </row>
    <row r="1380" spans="1:25" x14ac:dyDescent="0.35">
      <c r="A1380" t="s">
        <v>389</v>
      </c>
      <c r="B1380" s="6" t="s">
        <v>575</v>
      </c>
      <c r="C1380" t="s">
        <v>19</v>
      </c>
      <c r="D1380" s="6" t="s">
        <v>1327</v>
      </c>
      <c r="E1380" t="s">
        <v>12</v>
      </c>
      <c r="F1380" t="s">
        <v>472</v>
      </c>
      <c r="G1380" s="6" t="s">
        <v>19</v>
      </c>
      <c r="H1380" s="6" t="s">
        <v>1336</v>
      </c>
      <c r="I1380" s="6" t="s">
        <v>1336</v>
      </c>
      <c r="K1380" t="s">
        <v>1336</v>
      </c>
      <c r="L1380" s="6" t="s">
        <v>1002</v>
      </c>
      <c r="M1380" s="6" t="s">
        <v>42</v>
      </c>
      <c r="N1380">
        <v>0</v>
      </c>
      <c r="O1380">
        <v>1</v>
      </c>
      <c r="P1380">
        <v>0</v>
      </c>
      <c r="Q1380" s="6">
        <v>1</v>
      </c>
      <c r="R1380" s="6">
        <v>1</v>
      </c>
      <c r="S1380" s="6">
        <f t="shared" si="50"/>
        <v>3</v>
      </c>
      <c r="V1380" t="s">
        <v>1320</v>
      </c>
      <c r="W1380">
        <v>0</v>
      </c>
      <c r="X1380" s="6">
        <f t="shared" si="51"/>
        <v>1379</v>
      </c>
      <c r="Y1380">
        <v>1379</v>
      </c>
    </row>
    <row r="1381" spans="1:25" x14ac:dyDescent="0.35">
      <c r="A1381" t="s">
        <v>389</v>
      </c>
      <c r="B1381" s="6" t="s">
        <v>575</v>
      </c>
      <c r="C1381" t="s">
        <v>19</v>
      </c>
      <c r="D1381" s="6" t="s">
        <v>1327</v>
      </c>
      <c r="E1381" t="s">
        <v>12</v>
      </c>
      <c r="F1381" t="s">
        <v>472</v>
      </c>
      <c r="G1381" s="6" t="s">
        <v>19</v>
      </c>
      <c r="H1381" s="6" t="s">
        <v>1337</v>
      </c>
      <c r="I1381" s="6" t="s">
        <v>1006</v>
      </c>
      <c r="J1381" s="2" t="s">
        <v>761</v>
      </c>
      <c r="K1381" t="s">
        <v>1006</v>
      </c>
      <c r="L1381" s="6" t="s">
        <v>1002</v>
      </c>
      <c r="M1381" s="6" t="s">
        <v>42</v>
      </c>
      <c r="N1381">
        <v>0</v>
      </c>
      <c r="O1381">
        <v>0</v>
      </c>
      <c r="P1381">
        <v>1</v>
      </c>
      <c r="Q1381">
        <v>0</v>
      </c>
      <c r="R1381" s="6">
        <v>1</v>
      </c>
      <c r="S1381" s="6">
        <f t="shared" si="50"/>
        <v>2</v>
      </c>
      <c r="V1381" t="s">
        <v>1006</v>
      </c>
      <c r="W1381">
        <v>0</v>
      </c>
      <c r="X1381" s="6">
        <f t="shared" si="51"/>
        <v>1380</v>
      </c>
      <c r="Y1381">
        <v>1380</v>
      </c>
    </row>
    <row r="1382" spans="1:25" x14ac:dyDescent="0.35">
      <c r="A1382" t="s">
        <v>389</v>
      </c>
      <c r="B1382" s="6" t="s">
        <v>575</v>
      </c>
      <c r="C1382" t="s">
        <v>19</v>
      </c>
      <c r="D1382" s="6" t="s">
        <v>1338</v>
      </c>
      <c r="E1382" t="s">
        <v>12</v>
      </c>
      <c r="F1382" t="s">
        <v>472</v>
      </c>
      <c r="G1382" s="6" t="s">
        <v>19</v>
      </c>
      <c r="H1382" s="6" t="s">
        <v>1339</v>
      </c>
      <c r="I1382" s="6" t="s">
        <v>569</v>
      </c>
      <c r="K1382" t="s">
        <v>569</v>
      </c>
      <c r="L1382" s="6" t="s">
        <v>1484</v>
      </c>
      <c r="M1382" s="6" t="s">
        <v>17</v>
      </c>
      <c r="N1382">
        <v>1</v>
      </c>
      <c r="O1382">
        <v>0</v>
      </c>
      <c r="P1382">
        <v>0</v>
      </c>
      <c r="Q1382">
        <v>0</v>
      </c>
      <c r="R1382" s="6">
        <v>1</v>
      </c>
      <c r="S1382" s="6">
        <f t="shared" si="50"/>
        <v>2</v>
      </c>
      <c r="V1382" t="s">
        <v>569</v>
      </c>
      <c r="W1382">
        <v>0</v>
      </c>
      <c r="X1382" s="6">
        <f t="shared" si="51"/>
        <v>1381</v>
      </c>
      <c r="Y1382">
        <v>1381</v>
      </c>
    </row>
    <row r="1383" spans="1:25" x14ac:dyDescent="0.35">
      <c r="A1383" t="s">
        <v>389</v>
      </c>
      <c r="B1383" s="6" t="s">
        <v>575</v>
      </c>
      <c r="C1383" t="s">
        <v>19</v>
      </c>
      <c r="D1383" s="6" t="s">
        <v>1338</v>
      </c>
      <c r="E1383" t="s">
        <v>12</v>
      </c>
      <c r="F1383" t="s">
        <v>472</v>
      </c>
      <c r="G1383" s="6" t="s">
        <v>19</v>
      </c>
      <c r="H1383" s="6" t="s">
        <v>450</v>
      </c>
      <c r="I1383" s="6" t="s">
        <v>450</v>
      </c>
      <c r="J1383" t="s">
        <v>450</v>
      </c>
      <c r="K1383" t="s">
        <v>450</v>
      </c>
      <c r="L1383" s="6" t="s">
        <v>1484</v>
      </c>
      <c r="M1383" s="6" t="s">
        <v>17</v>
      </c>
      <c r="N1383">
        <v>1</v>
      </c>
      <c r="O1383">
        <v>0</v>
      </c>
      <c r="P1383">
        <v>0</v>
      </c>
      <c r="Q1383">
        <v>0</v>
      </c>
      <c r="R1383" s="6">
        <v>1</v>
      </c>
      <c r="S1383" s="6">
        <f t="shared" si="50"/>
        <v>2</v>
      </c>
      <c r="V1383" t="s">
        <v>450</v>
      </c>
      <c r="W1383">
        <v>0</v>
      </c>
      <c r="X1383" s="6">
        <f t="shared" si="51"/>
        <v>1382</v>
      </c>
      <c r="Y1383">
        <v>1382</v>
      </c>
    </row>
    <row r="1384" spans="1:25" x14ac:dyDescent="0.35">
      <c r="A1384" t="s">
        <v>389</v>
      </c>
      <c r="B1384" s="6" t="s">
        <v>575</v>
      </c>
      <c r="C1384" t="s">
        <v>19</v>
      </c>
      <c r="D1384" s="6" t="s">
        <v>1338</v>
      </c>
      <c r="E1384" t="s">
        <v>12</v>
      </c>
      <c r="F1384" t="s">
        <v>472</v>
      </c>
      <c r="G1384" s="6" t="s">
        <v>19</v>
      </c>
      <c r="H1384" s="6" t="s">
        <v>959</v>
      </c>
      <c r="I1384" s="6" t="s">
        <v>959</v>
      </c>
      <c r="K1384" t="s">
        <v>959</v>
      </c>
      <c r="L1384" s="6" t="s">
        <v>19</v>
      </c>
      <c r="M1384" s="6" t="s">
        <v>17</v>
      </c>
      <c r="N1384">
        <v>1</v>
      </c>
      <c r="O1384">
        <v>0</v>
      </c>
      <c r="P1384">
        <v>0</v>
      </c>
      <c r="Q1384">
        <v>0</v>
      </c>
      <c r="R1384" s="6">
        <v>1</v>
      </c>
      <c r="S1384" s="6">
        <f t="shared" si="50"/>
        <v>2</v>
      </c>
      <c r="V1384" t="s">
        <v>959</v>
      </c>
      <c r="W1384">
        <v>0</v>
      </c>
      <c r="X1384" s="6">
        <f t="shared" si="51"/>
        <v>1383</v>
      </c>
      <c r="Y1384">
        <v>1383</v>
      </c>
    </row>
    <row r="1385" spans="1:25" x14ac:dyDescent="0.35">
      <c r="A1385" t="s">
        <v>389</v>
      </c>
      <c r="B1385" s="6" t="s">
        <v>575</v>
      </c>
      <c r="C1385" t="s">
        <v>19</v>
      </c>
      <c r="D1385" s="6" t="s">
        <v>1338</v>
      </c>
      <c r="E1385" t="s">
        <v>12</v>
      </c>
      <c r="F1385" t="s">
        <v>472</v>
      </c>
      <c r="G1385" s="6" t="s">
        <v>19</v>
      </c>
      <c r="H1385" s="6" t="s">
        <v>1340</v>
      </c>
      <c r="I1385" s="6" t="s">
        <v>1340</v>
      </c>
      <c r="K1385" t="s">
        <v>1340</v>
      </c>
      <c r="L1385" s="6" t="s">
        <v>19</v>
      </c>
      <c r="M1385" s="6" t="s">
        <v>664</v>
      </c>
      <c r="N1385">
        <v>1</v>
      </c>
      <c r="O1385">
        <v>0</v>
      </c>
      <c r="P1385">
        <v>0</v>
      </c>
      <c r="Q1385">
        <v>0</v>
      </c>
      <c r="R1385" s="6">
        <v>1</v>
      </c>
      <c r="S1385" s="6">
        <f t="shared" si="50"/>
        <v>2</v>
      </c>
      <c r="V1385" t="s">
        <v>1340</v>
      </c>
      <c r="W1385">
        <v>0</v>
      </c>
      <c r="X1385" s="6">
        <f t="shared" si="51"/>
        <v>1384</v>
      </c>
      <c r="Y1385">
        <v>1384</v>
      </c>
    </row>
    <row r="1386" spans="1:25" x14ac:dyDescent="0.35">
      <c r="A1386" t="s">
        <v>389</v>
      </c>
      <c r="B1386" s="6" t="s">
        <v>575</v>
      </c>
      <c r="C1386" t="s">
        <v>19</v>
      </c>
      <c r="D1386" s="6" t="s">
        <v>1338</v>
      </c>
      <c r="E1386" t="s">
        <v>12</v>
      </c>
      <c r="F1386" t="s">
        <v>472</v>
      </c>
      <c r="G1386" s="6" t="s">
        <v>19</v>
      </c>
      <c r="H1386" s="6" t="s">
        <v>1341</v>
      </c>
      <c r="I1386" s="6" t="s">
        <v>1341</v>
      </c>
      <c r="K1386" t="s">
        <v>1341</v>
      </c>
      <c r="L1386" s="6" t="s">
        <v>1343</v>
      </c>
      <c r="M1386" s="6" t="s">
        <v>664</v>
      </c>
      <c r="N1386">
        <v>1</v>
      </c>
      <c r="O1386">
        <v>0</v>
      </c>
      <c r="P1386">
        <v>0</v>
      </c>
      <c r="Q1386">
        <v>0</v>
      </c>
      <c r="R1386" s="6">
        <v>1</v>
      </c>
      <c r="S1386" s="6">
        <f t="shared" si="50"/>
        <v>2</v>
      </c>
      <c r="V1386" t="s">
        <v>1341</v>
      </c>
      <c r="W1386">
        <v>0</v>
      </c>
      <c r="X1386" s="6">
        <f t="shared" si="51"/>
        <v>1385</v>
      </c>
      <c r="Y1386">
        <v>1385</v>
      </c>
    </row>
    <row r="1387" spans="1:25" x14ac:dyDescent="0.35">
      <c r="A1387" t="s">
        <v>389</v>
      </c>
      <c r="B1387" s="6" t="s">
        <v>575</v>
      </c>
      <c r="C1387" t="s">
        <v>19</v>
      </c>
      <c r="D1387" s="6" t="s">
        <v>1338</v>
      </c>
      <c r="E1387" t="s">
        <v>12</v>
      </c>
      <c r="F1387" t="s">
        <v>472</v>
      </c>
      <c r="G1387" s="6" t="s">
        <v>19</v>
      </c>
      <c r="H1387" s="6" t="s">
        <v>845</v>
      </c>
      <c r="I1387" s="6" t="s">
        <v>845</v>
      </c>
      <c r="J1387" t="s">
        <v>2513</v>
      </c>
      <c r="K1387" t="s">
        <v>845</v>
      </c>
      <c r="L1387" s="6" t="s">
        <v>1485</v>
      </c>
      <c r="M1387" s="6" t="s">
        <v>17</v>
      </c>
      <c r="N1387">
        <v>1</v>
      </c>
      <c r="O1387">
        <v>0</v>
      </c>
      <c r="P1387">
        <v>0</v>
      </c>
      <c r="Q1387">
        <v>0</v>
      </c>
      <c r="R1387" s="6">
        <v>1</v>
      </c>
      <c r="S1387" s="6">
        <f t="shared" si="50"/>
        <v>2</v>
      </c>
      <c r="V1387" t="s">
        <v>845</v>
      </c>
      <c r="W1387">
        <v>0</v>
      </c>
      <c r="X1387" s="6">
        <f t="shared" si="51"/>
        <v>1386</v>
      </c>
      <c r="Y1387">
        <v>1386</v>
      </c>
    </row>
    <row r="1388" spans="1:25" x14ac:dyDescent="0.35">
      <c r="A1388" t="s">
        <v>389</v>
      </c>
      <c r="B1388" s="6" t="s">
        <v>575</v>
      </c>
      <c r="C1388" t="s">
        <v>19</v>
      </c>
      <c r="D1388" s="6" t="s">
        <v>1338</v>
      </c>
      <c r="E1388" t="s">
        <v>12</v>
      </c>
      <c r="F1388" t="s">
        <v>472</v>
      </c>
      <c r="G1388" s="6" t="s">
        <v>19</v>
      </c>
      <c r="H1388" s="6" t="s">
        <v>1344</v>
      </c>
      <c r="I1388" s="6" t="s">
        <v>2059</v>
      </c>
      <c r="K1388" t="s">
        <v>215</v>
      </c>
      <c r="L1388" s="6" t="s">
        <v>1485</v>
      </c>
      <c r="M1388" s="6" t="s">
        <v>17</v>
      </c>
      <c r="N1388">
        <v>1</v>
      </c>
      <c r="O1388">
        <v>0</v>
      </c>
      <c r="P1388">
        <v>0</v>
      </c>
      <c r="Q1388">
        <v>0</v>
      </c>
      <c r="R1388" s="6">
        <v>1</v>
      </c>
      <c r="S1388" s="6">
        <f t="shared" si="50"/>
        <v>2</v>
      </c>
      <c r="V1388" t="s">
        <v>29</v>
      </c>
      <c r="W1388">
        <v>0</v>
      </c>
      <c r="X1388" s="6">
        <f t="shared" si="51"/>
        <v>1387</v>
      </c>
      <c r="Y1388">
        <v>1387</v>
      </c>
    </row>
    <row r="1389" spans="1:25" x14ac:dyDescent="0.35">
      <c r="A1389" t="s">
        <v>389</v>
      </c>
      <c r="B1389" s="6" t="s">
        <v>575</v>
      </c>
      <c r="C1389" t="s">
        <v>19</v>
      </c>
      <c r="D1389" s="6" t="s">
        <v>1338</v>
      </c>
      <c r="E1389" t="s">
        <v>12</v>
      </c>
      <c r="F1389" t="s">
        <v>472</v>
      </c>
      <c r="G1389" s="6" t="s">
        <v>19</v>
      </c>
      <c r="H1389" s="6" t="s">
        <v>1074</v>
      </c>
      <c r="I1389" s="6" t="s">
        <v>322</v>
      </c>
      <c r="K1389" t="s">
        <v>322</v>
      </c>
      <c r="L1389" s="6" t="s">
        <v>1484</v>
      </c>
      <c r="M1389" s="6" t="s">
        <v>42</v>
      </c>
      <c r="N1389">
        <v>0</v>
      </c>
      <c r="O1389">
        <v>0</v>
      </c>
      <c r="P1389">
        <v>1</v>
      </c>
      <c r="Q1389">
        <v>0</v>
      </c>
      <c r="R1389" s="6">
        <v>1</v>
      </c>
      <c r="S1389" s="6">
        <f t="shared" si="50"/>
        <v>2</v>
      </c>
      <c r="V1389" t="s">
        <v>322</v>
      </c>
      <c r="W1389">
        <v>0</v>
      </c>
      <c r="X1389" s="6">
        <f t="shared" si="51"/>
        <v>1388</v>
      </c>
      <c r="Y1389">
        <v>1388</v>
      </c>
    </row>
    <row r="1390" spans="1:25" x14ac:dyDescent="0.35">
      <c r="A1390" t="s">
        <v>389</v>
      </c>
      <c r="B1390" s="6" t="s">
        <v>575</v>
      </c>
      <c r="C1390" t="s">
        <v>19</v>
      </c>
      <c r="D1390" s="6" t="s">
        <v>1338</v>
      </c>
      <c r="E1390" t="s">
        <v>12</v>
      </c>
      <c r="F1390" t="s">
        <v>472</v>
      </c>
      <c r="G1390" s="6" t="s">
        <v>19</v>
      </c>
      <c r="H1390" s="6" t="s">
        <v>1069</v>
      </c>
      <c r="I1390" s="6" t="s">
        <v>1069</v>
      </c>
      <c r="K1390" t="s">
        <v>85</v>
      </c>
      <c r="L1390" s="6" t="s">
        <v>1484</v>
      </c>
      <c r="M1390" s="6" t="s">
        <v>42</v>
      </c>
      <c r="N1390">
        <v>0</v>
      </c>
      <c r="O1390">
        <v>0</v>
      </c>
      <c r="P1390">
        <v>1</v>
      </c>
      <c r="Q1390">
        <v>0</v>
      </c>
      <c r="R1390" s="6">
        <v>1</v>
      </c>
      <c r="S1390" s="6">
        <f t="shared" si="50"/>
        <v>2</v>
      </c>
      <c r="V1390" t="s">
        <v>85</v>
      </c>
      <c r="W1390">
        <v>0</v>
      </c>
      <c r="X1390" s="6">
        <f t="shared" si="51"/>
        <v>1389</v>
      </c>
      <c r="Y1390">
        <v>1389</v>
      </c>
    </row>
    <row r="1391" spans="1:25" x14ac:dyDescent="0.35">
      <c r="A1391" t="s">
        <v>389</v>
      </c>
      <c r="B1391" s="6" t="s">
        <v>575</v>
      </c>
      <c r="C1391" t="s">
        <v>19</v>
      </c>
      <c r="D1391" t="s">
        <v>1338</v>
      </c>
      <c r="E1391" t="s">
        <v>12</v>
      </c>
      <c r="F1391" t="s">
        <v>472</v>
      </c>
      <c r="G1391" s="6" t="s">
        <v>19</v>
      </c>
      <c r="H1391" t="s">
        <v>1067</v>
      </c>
      <c r="I1391" t="s">
        <v>1067</v>
      </c>
      <c r="J1391" t="s">
        <v>180</v>
      </c>
      <c r="K1391" t="s">
        <v>85</v>
      </c>
      <c r="L1391" t="s">
        <v>1484</v>
      </c>
      <c r="M1391" t="s">
        <v>42</v>
      </c>
      <c r="N1391">
        <v>0</v>
      </c>
      <c r="O1391">
        <v>0</v>
      </c>
      <c r="P1391">
        <v>1</v>
      </c>
      <c r="Q1391">
        <v>0</v>
      </c>
      <c r="R1391" s="6">
        <v>1</v>
      </c>
      <c r="S1391" s="6">
        <f t="shared" si="50"/>
        <v>2</v>
      </c>
      <c r="V1391" t="s">
        <v>85</v>
      </c>
      <c r="W1391">
        <v>0</v>
      </c>
      <c r="X1391" s="6">
        <f t="shared" si="51"/>
        <v>1390</v>
      </c>
      <c r="Y1391">
        <v>1390</v>
      </c>
    </row>
    <row r="1392" spans="1:25" x14ac:dyDescent="0.35">
      <c r="A1392" t="s">
        <v>389</v>
      </c>
      <c r="B1392" s="6" t="s">
        <v>575</v>
      </c>
      <c r="C1392" t="s">
        <v>19</v>
      </c>
      <c r="D1392" t="s">
        <v>1338</v>
      </c>
      <c r="E1392" t="s">
        <v>12</v>
      </c>
      <c r="F1392" t="s">
        <v>472</v>
      </c>
      <c r="G1392" s="6" t="s">
        <v>19</v>
      </c>
      <c r="H1392" t="s">
        <v>1030</v>
      </c>
      <c r="I1392" t="s">
        <v>1030</v>
      </c>
      <c r="J1392" t="s">
        <v>790</v>
      </c>
      <c r="K1392" t="s">
        <v>1030</v>
      </c>
      <c r="L1392" t="s">
        <v>1486</v>
      </c>
      <c r="M1392" t="s">
        <v>42</v>
      </c>
      <c r="N1392">
        <v>0</v>
      </c>
      <c r="O1392">
        <v>0</v>
      </c>
      <c r="P1392">
        <v>1</v>
      </c>
      <c r="Q1392">
        <v>0</v>
      </c>
      <c r="R1392" s="6">
        <v>1</v>
      </c>
      <c r="S1392" s="6">
        <f t="shared" si="50"/>
        <v>2</v>
      </c>
      <c r="V1392" t="s">
        <v>1030</v>
      </c>
      <c r="W1392">
        <v>0</v>
      </c>
      <c r="X1392" s="6">
        <f t="shared" si="51"/>
        <v>1391</v>
      </c>
      <c r="Y1392">
        <v>1391</v>
      </c>
    </row>
    <row r="1393" spans="1:25" x14ac:dyDescent="0.35">
      <c r="A1393" t="s">
        <v>389</v>
      </c>
      <c r="B1393" s="6" t="s">
        <v>575</v>
      </c>
      <c r="C1393" t="s">
        <v>19</v>
      </c>
      <c r="D1393" t="s">
        <v>1338</v>
      </c>
      <c r="E1393" t="s">
        <v>12</v>
      </c>
      <c r="F1393" t="s">
        <v>472</v>
      </c>
      <c r="G1393" s="6" t="s">
        <v>19</v>
      </c>
      <c r="H1393" t="s">
        <v>60</v>
      </c>
      <c r="I1393" s="6" t="s">
        <v>650</v>
      </c>
      <c r="J1393" t="s">
        <v>2512</v>
      </c>
      <c r="K1393" t="s">
        <v>60</v>
      </c>
      <c r="L1393" t="s">
        <v>1030</v>
      </c>
      <c r="M1393" t="s">
        <v>42</v>
      </c>
      <c r="N1393">
        <v>0</v>
      </c>
      <c r="O1393">
        <v>0</v>
      </c>
      <c r="P1393">
        <v>1</v>
      </c>
      <c r="Q1393" s="6">
        <v>1</v>
      </c>
      <c r="R1393" s="6">
        <v>1</v>
      </c>
      <c r="S1393" s="6">
        <f t="shared" si="50"/>
        <v>3</v>
      </c>
      <c r="V1393" t="s">
        <v>592</v>
      </c>
      <c r="W1393">
        <v>0</v>
      </c>
      <c r="X1393" s="6">
        <f t="shared" si="51"/>
        <v>1392</v>
      </c>
      <c r="Y1393">
        <v>1392</v>
      </c>
    </row>
    <row r="1394" spans="1:25" x14ac:dyDescent="0.35">
      <c r="A1394" t="s">
        <v>389</v>
      </c>
      <c r="B1394" s="6" t="s">
        <v>575</v>
      </c>
      <c r="C1394" t="s">
        <v>19</v>
      </c>
      <c r="D1394" t="s">
        <v>1338</v>
      </c>
      <c r="E1394" t="s">
        <v>12</v>
      </c>
      <c r="F1394" t="s">
        <v>472</v>
      </c>
      <c r="G1394" s="6" t="s">
        <v>19</v>
      </c>
      <c r="H1394" t="s">
        <v>780</v>
      </c>
      <c r="I1394" t="s">
        <v>780</v>
      </c>
      <c r="K1394" t="s">
        <v>780</v>
      </c>
      <c r="L1394" t="s">
        <v>1487</v>
      </c>
      <c r="M1394" t="s">
        <v>42</v>
      </c>
      <c r="N1394">
        <v>0</v>
      </c>
      <c r="O1394">
        <v>1</v>
      </c>
      <c r="P1394">
        <v>1</v>
      </c>
      <c r="Q1394">
        <v>0</v>
      </c>
      <c r="R1394" s="6">
        <v>1</v>
      </c>
      <c r="S1394" s="6">
        <f t="shared" si="50"/>
        <v>3</v>
      </c>
      <c r="V1394" t="s">
        <v>291</v>
      </c>
      <c r="W1394">
        <v>0</v>
      </c>
      <c r="X1394" s="6">
        <f t="shared" si="51"/>
        <v>1393</v>
      </c>
      <c r="Y1394">
        <v>1393</v>
      </c>
    </row>
    <row r="1395" spans="1:25" x14ac:dyDescent="0.35">
      <c r="A1395" t="s">
        <v>389</v>
      </c>
      <c r="B1395" s="6" t="s">
        <v>575</v>
      </c>
      <c r="C1395" t="s">
        <v>19</v>
      </c>
      <c r="D1395" t="s">
        <v>1338</v>
      </c>
      <c r="E1395" t="s">
        <v>12</v>
      </c>
      <c r="F1395" t="s">
        <v>472</v>
      </c>
      <c r="G1395" s="6" t="s">
        <v>19</v>
      </c>
      <c r="H1395" t="s">
        <v>1345</v>
      </c>
      <c r="I1395" t="s">
        <v>1345</v>
      </c>
      <c r="K1395" t="s">
        <v>1345</v>
      </c>
      <c r="L1395" t="s">
        <v>1488</v>
      </c>
      <c r="M1395" t="s">
        <v>42</v>
      </c>
      <c r="N1395">
        <v>0</v>
      </c>
      <c r="O1395">
        <v>1</v>
      </c>
      <c r="P1395">
        <v>1</v>
      </c>
      <c r="Q1395">
        <v>0</v>
      </c>
      <c r="R1395" s="6">
        <v>1</v>
      </c>
      <c r="S1395" s="6">
        <f t="shared" si="50"/>
        <v>3</v>
      </c>
      <c r="V1395" t="s">
        <v>291</v>
      </c>
      <c r="W1395">
        <v>0</v>
      </c>
      <c r="X1395" s="6">
        <f t="shared" si="51"/>
        <v>1394</v>
      </c>
      <c r="Y1395">
        <v>1394</v>
      </c>
    </row>
    <row r="1396" spans="1:25" x14ac:dyDescent="0.35">
      <c r="A1396" t="s">
        <v>389</v>
      </c>
      <c r="B1396" s="6" t="s">
        <v>575</v>
      </c>
      <c r="C1396" t="s">
        <v>19</v>
      </c>
      <c r="D1396" t="s">
        <v>1338</v>
      </c>
      <c r="E1396" t="s">
        <v>12</v>
      </c>
      <c r="F1396" t="s">
        <v>472</v>
      </c>
      <c r="G1396" s="6" t="s">
        <v>19</v>
      </c>
      <c r="H1396" t="s">
        <v>1346</v>
      </c>
      <c r="I1396" t="s">
        <v>1346</v>
      </c>
      <c r="K1396" t="s">
        <v>1346</v>
      </c>
      <c r="L1396" t="s">
        <v>1343</v>
      </c>
      <c r="M1396" t="s">
        <v>42</v>
      </c>
      <c r="N1396">
        <v>0</v>
      </c>
      <c r="O1396">
        <v>0</v>
      </c>
      <c r="P1396">
        <v>0</v>
      </c>
      <c r="Q1396" s="6">
        <v>1</v>
      </c>
      <c r="R1396" s="6">
        <v>1</v>
      </c>
      <c r="S1396" s="6">
        <f t="shared" si="50"/>
        <v>2</v>
      </c>
      <c r="V1396" t="s">
        <v>1346</v>
      </c>
      <c r="W1396">
        <v>0</v>
      </c>
      <c r="X1396" s="6">
        <f t="shared" si="51"/>
        <v>1395</v>
      </c>
      <c r="Y1396">
        <v>1395</v>
      </c>
    </row>
    <row r="1397" spans="1:25" x14ac:dyDescent="0.35">
      <c r="A1397" t="s">
        <v>389</v>
      </c>
      <c r="B1397" s="6" t="s">
        <v>575</v>
      </c>
      <c r="C1397" t="s">
        <v>19</v>
      </c>
      <c r="D1397" t="s">
        <v>1338</v>
      </c>
      <c r="E1397" t="s">
        <v>12</v>
      </c>
      <c r="F1397" t="s">
        <v>472</v>
      </c>
      <c r="G1397" s="6" t="s">
        <v>19</v>
      </c>
      <c r="H1397" t="s">
        <v>1343</v>
      </c>
      <c r="I1397" s="6" t="s">
        <v>650</v>
      </c>
      <c r="J1397" t="s">
        <v>2512</v>
      </c>
      <c r="K1397" t="s">
        <v>1343</v>
      </c>
      <c r="L1397" t="s">
        <v>1489</v>
      </c>
      <c r="M1397" t="s">
        <v>42</v>
      </c>
      <c r="N1397">
        <v>0</v>
      </c>
      <c r="O1397">
        <v>0</v>
      </c>
      <c r="P1397">
        <v>1</v>
      </c>
      <c r="Q1397" s="6">
        <v>1</v>
      </c>
      <c r="R1397" s="6">
        <v>1</v>
      </c>
      <c r="S1397" s="6">
        <f t="shared" si="50"/>
        <v>3</v>
      </c>
      <c r="V1397" t="s">
        <v>592</v>
      </c>
      <c r="W1397">
        <v>0</v>
      </c>
      <c r="X1397" s="6">
        <f t="shared" si="51"/>
        <v>1396</v>
      </c>
      <c r="Y1397">
        <v>1396</v>
      </c>
    </row>
    <row r="1398" spans="1:25" ht="29" x14ac:dyDescent="0.35">
      <c r="A1398" t="s">
        <v>389</v>
      </c>
      <c r="B1398" s="6" t="s">
        <v>575</v>
      </c>
      <c r="C1398" t="s">
        <v>19</v>
      </c>
      <c r="D1398" t="s">
        <v>1338</v>
      </c>
      <c r="E1398" t="s">
        <v>12</v>
      </c>
      <c r="F1398" t="s">
        <v>472</v>
      </c>
      <c r="G1398" s="6" t="s">
        <v>19</v>
      </c>
      <c r="H1398" s="6" t="s">
        <v>1071</v>
      </c>
      <c r="I1398" s="6" t="s">
        <v>1071</v>
      </c>
      <c r="K1398" t="s">
        <v>1071</v>
      </c>
      <c r="L1398" s="6" t="s">
        <v>1490</v>
      </c>
      <c r="M1398" s="6" t="s">
        <v>42</v>
      </c>
      <c r="N1398">
        <v>0</v>
      </c>
      <c r="O1398">
        <v>1</v>
      </c>
      <c r="P1398">
        <v>1</v>
      </c>
      <c r="Q1398" s="6">
        <v>0</v>
      </c>
      <c r="R1398" s="6">
        <v>1</v>
      </c>
      <c r="S1398" s="6">
        <f t="shared" si="50"/>
        <v>3</v>
      </c>
      <c r="V1398" t="s">
        <v>1071</v>
      </c>
      <c r="W1398">
        <v>0</v>
      </c>
      <c r="X1398" s="6">
        <f t="shared" si="51"/>
        <v>1397</v>
      </c>
      <c r="Y1398">
        <v>1397</v>
      </c>
    </row>
    <row r="1399" spans="1:25" ht="58" x14ac:dyDescent="0.35">
      <c r="A1399" t="s">
        <v>389</v>
      </c>
      <c r="B1399" s="6" t="s">
        <v>575</v>
      </c>
      <c r="C1399" t="s">
        <v>19</v>
      </c>
      <c r="D1399" s="6" t="s">
        <v>1338</v>
      </c>
      <c r="E1399" t="s">
        <v>12</v>
      </c>
      <c r="F1399" t="s">
        <v>472</v>
      </c>
      <c r="G1399" s="6" t="s">
        <v>19</v>
      </c>
      <c r="H1399" s="6" t="s">
        <v>1342</v>
      </c>
      <c r="I1399" s="6" t="s">
        <v>1342</v>
      </c>
      <c r="K1399" t="s">
        <v>1342</v>
      </c>
      <c r="L1399" s="6" t="s">
        <v>1071</v>
      </c>
      <c r="M1399" s="6" t="s">
        <v>42</v>
      </c>
      <c r="N1399">
        <v>0</v>
      </c>
      <c r="O1399">
        <v>1</v>
      </c>
      <c r="P1399">
        <v>1</v>
      </c>
      <c r="Q1399" s="6">
        <v>1</v>
      </c>
      <c r="R1399" s="6">
        <v>1</v>
      </c>
      <c r="S1399" s="6">
        <f t="shared" si="50"/>
        <v>4</v>
      </c>
      <c r="V1399" t="s">
        <v>245</v>
      </c>
      <c r="W1399">
        <v>0</v>
      </c>
      <c r="X1399" s="6">
        <f t="shared" si="51"/>
        <v>1398</v>
      </c>
      <c r="Y1399">
        <v>1398</v>
      </c>
    </row>
    <row r="1400" spans="1:25" ht="43.5" x14ac:dyDescent="0.35">
      <c r="A1400" t="s">
        <v>389</v>
      </c>
      <c r="B1400" s="6" t="s">
        <v>575</v>
      </c>
      <c r="C1400" t="s">
        <v>19</v>
      </c>
      <c r="D1400" s="6" t="s">
        <v>1338</v>
      </c>
      <c r="E1400" t="s">
        <v>12</v>
      </c>
      <c r="F1400" t="s">
        <v>472</v>
      </c>
      <c r="G1400" s="6" t="s">
        <v>19</v>
      </c>
      <c r="H1400" s="6" t="s">
        <v>1347</v>
      </c>
      <c r="I1400" s="6" t="s">
        <v>1856</v>
      </c>
      <c r="K1400" t="s">
        <v>95</v>
      </c>
      <c r="L1400" s="6" t="s">
        <v>1491</v>
      </c>
      <c r="M1400" s="6" t="s">
        <v>42</v>
      </c>
      <c r="N1400">
        <v>0</v>
      </c>
      <c r="O1400">
        <v>1</v>
      </c>
      <c r="P1400">
        <v>1</v>
      </c>
      <c r="Q1400" s="6">
        <v>0</v>
      </c>
      <c r="R1400" s="6">
        <v>1</v>
      </c>
      <c r="S1400" s="6">
        <f t="shared" si="50"/>
        <v>3</v>
      </c>
      <c r="V1400" t="s">
        <v>95</v>
      </c>
      <c r="W1400">
        <v>0</v>
      </c>
      <c r="X1400" s="6">
        <f t="shared" si="51"/>
        <v>1399</v>
      </c>
      <c r="Y1400">
        <v>1399</v>
      </c>
    </row>
    <row r="1401" spans="1:25" x14ac:dyDescent="0.35">
      <c r="A1401" t="s">
        <v>389</v>
      </c>
      <c r="B1401" s="6" t="s">
        <v>575</v>
      </c>
      <c r="C1401" t="s">
        <v>19</v>
      </c>
      <c r="D1401" t="s">
        <v>1348</v>
      </c>
      <c r="E1401" t="s">
        <v>12</v>
      </c>
      <c r="F1401" t="s">
        <v>472</v>
      </c>
      <c r="G1401" s="6" t="s">
        <v>19</v>
      </c>
      <c r="H1401" s="6" t="s">
        <v>1349</v>
      </c>
      <c r="I1401" s="6" t="s">
        <v>1112</v>
      </c>
      <c r="J1401" t="s">
        <v>1113</v>
      </c>
      <c r="K1401" t="s">
        <v>741</v>
      </c>
      <c r="L1401" s="6" t="s">
        <v>19</v>
      </c>
      <c r="M1401" s="6" t="s">
        <v>17</v>
      </c>
      <c r="N1401">
        <v>1</v>
      </c>
      <c r="O1401">
        <v>0</v>
      </c>
      <c r="P1401">
        <v>0</v>
      </c>
      <c r="Q1401">
        <v>1</v>
      </c>
      <c r="R1401" s="6">
        <v>1</v>
      </c>
      <c r="S1401" s="6">
        <f t="shared" si="50"/>
        <v>3</v>
      </c>
      <c r="V1401" t="s">
        <v>741</v>
      </c>
      <c r="W1401">
        <v>0</v>
      </c>
      <c r="X1401" s="6">
        <f t="shared" si="51"/>
        <v>1400</v>
      </c>
      <c r="Y1401">
        <v>1400</v>
      </c>
    </row>
    <row r="1402" spans="1:25" x14ac:dyDescent="0.35">
      <c r="A1402" t="s">
        <v>389</v>
      </c>
      <c r="B1402" s="6" t="s">
        <v>575</v>
      </c>
      <c r="C1402" t="s">
        <v>19</v>
      </c>
      <c r="D1402" t="s">
        <v>1348</v>
      </c>
      <c r="E1402" t="s">
        <v>12</v>
      </c>
      <c r="F1402" t="s">
        <v>472</v>
      </c>
      <c r="G1402" s="6" t="s">
        <v>19</v>
      </c>
      <c r="H1402" t="s">
        <v>1349</v>
      </c>
      <c r="I1402" t="s">
        <v>169</v>
      </c>
      <c r="K1402" t="s">
        <v>169</v>
      </c>
      <c r="L1402" t="s">
        <v>19</v>
      </c>
      <c r="M1402" s="6" t="s">
        <v>17</v>
      </c>
      <c r="N1402">
        <v>1</v>
      </c>
      <c r="O1402">
        <v>0</v>
      </c>
      <c r="P1402">
        <v>0</v>
      </c>
      <c r="Q1402">
        <v>0</v>
      </c>
      <c r="R1402" s="6">
        <v>1</v>
      </c>
      <c r="S1402" s="6">
        <f t="shared" si="50"/>
        <v>2</v>
      </c>
      <c r="V1402" t="s">
        <v>169</v>
      </c>
      <c r="W1402">
        <v>0</v>
      </c>
      <c r="X1402" s="6">
        <f t="shared" si="51"/>
        <v>1401</v>
      </c>
      <c r="Y1402">
        <v>1401</v>
      </c>
    </row>
    <row r="1403" spans="1:25" x14ac:dyDescent="0.35">
      <c r="A1403" t="s">
        <v>389</v>
      </c>
      <c r="B1403" s="6" t="s">
        <v>575</v>
      </c>
      <c r="C1403" t="s">
        <v>19</v>
      </c>
      <c r="D1403" t="s">
        <v>1348</v>
      </c>
      <c r="E1403" t="s">
        <v>12</v>
      </c>
      <c r="F1403" t="s">
        <v>472</v>
      </c>
      <c r="G1403" s="6" t="s">
        <v>19</v>
      </c>
      <c r="H1403" t="s">
        <v>1349</v>
      </c>
      <c r="I1403" t="s">
        <v>591</v>
      </c>
      <c r="K1403" t="s">
        <v>985</v>
      </c>
      <c r="L1403" t="s">
        <v>19</v>
      </c>
      <c r="M1403" t="s">
        <v>17</v>
      </c>
      <c r="N1403">
        <v>1</v>
      </c>
      <c r="O1403">
        <v>0</v>
      </c>
      <c r="P1403">
        <v>0</v>
      </c>
      <c r="Q1403">
        <v>1</v>
      </c>
      <c r="R1403" s="6">
        <v>1</v>
      </c>
      <c r="S1403" s="6">
        <f t="shared" si="50"/>
        <v>3</v>
      </c>
      <c r="V1403" t="s">
        <v>985</v>
      </c>
      <c r="W1403">
        <v>0</v>
      </c>
      <c r="X1403" s="6">
        <f t="shared" si="51"/>
        <v>1402</v>
      </c>
      <c r="Y1403">
        <v>1402</v>
      </c>
    </row>
    <row r="1404" spans="1:25" x14ac:dyDescent="0.35">
      <c r="A1404" t="s">
        <v>389</v>
      </c>
      <c r="B1404" s="6" t="s">
        <v>575</v>
      </c>
      <c r="C1404" t="s">
        <v>19</v>
      </c>
      <c r="D1404" t="s">
        <v>1348</v>
      </c>
      <c r="E1404" t="s">
        <v>12</v>
      </c>
      <c r="F1404" t="s">
        <v>472</v>
      </c>
      <c r="G1404" s="6" t="s">
        <v>19</v>
      </c>
      <c r="H1404" t="s">
        <v>1349</v>
      </c>
      <c r="I1404" t="s">
        <v>664</v>
      </c>
      <c r="J1404" t="s">
        <v>664</v>
      </c>
      <c r="K1404" t="s">
        <v>645</v>
      </c>
      <c r="L1404" t="s">
        <v>19</v>
      </c>
      <c r="M1404" s="6" t="s">
        <v>664</v>
      </c>
      <c r="N1404">
        <v>1</v>
      </c>
      <c r="O1404">
        <v>0</v>
      </c>
      <c r="P1404">
        <v>0</v>
      </c>
      <c r="Q1404">
        <v>0</v>
      </c>
      <c r="R1404" s="6">
        <v>1</v>
      </c>
      <c r="S1404" s="6">
        <f t="shared" ref="S1404:S1467" si="52">SUM(N1404:R1404)</f>
        <v>2</v>
      </c>
      <c r="V1404" t="s">
        <v>645</v>
      </c>
      <c r="W1404">
        <v>0</v>
      </c>
      <c r="X1404" s="6">
        <f t="shared" si="51"/>
        <v>1403</v>
      </c>
      <c r="Y1404">
        <v>1403</v>
      </c>
    </row>
    <row r="1405" spans="1:25" x14ac:dyDescent="0.35">
      <c r="A1405" t="s">
        <v>389</v>
      </c>
      <c r="B1405" s="6" t="s">
        <v>575</v>
      </c>
      <c r="C1405" t="s">
        <v>19</v>
      </c>
      <c r="D1405" t="s">
        <v>1348</v>
      </c>
      <c r="E1405" t="s">
        <v>12</v>
      </c>
      <c r="F1405" t="s">
        <v>472</v>
      </c>
      <c r="G1405" s="6" t="s">
        <v>19</v>
      </c>
      <c r="H1405" t="s">
        <v>1349</v>
      </c>
      <c r="I1405" t="s">
        <v>28</v>
      </c>
      <c r="K1405" t="s">
        <v>28</v>
      </c>
      <c r="L1405" t="s">
        <v>19</v>
      </c>
      <c r="M1405" t="s">
        <v>17</v>
      </c>
      <c r="N1405">
        <v>1</v>
      </c>
      <c r="O1405">
        <v>1</v>
      </c>
      <c r="P1405">
        <v>0</v>
      </c>
      <c r="Q1405">
        <v>1</v>
      </c>
      <c r="R1405" s="6">
        <v>1</v>
      </c>
      <c r="S1405" s="6">
        <f t="shared" si="52"/>
        <v>4</v>
      </c>
      <c r="V1405" t="s">
        <v>28</v>
      </c>
      <c r="W1405">
        <v>0</v>
      </c>
      <c r="X1405" s="6">
        <f t="shared" si="51"/>
        <v>1404</v>
      </c>
      <c r="Y1405">
        <v>1404</v>
      </c>
    </row>
    <row r="1406" spans="1:25" x14ac:dyDescent="0.35">
      <c r="A1406" t="s">
        <v>389</v>
      </c>
      <c r="B1406" s="6" t="s">
        <v>575</v>
      </c>
      <c r="C1406" t="s">
        <v>19</v>
      </c>
      <c r="D1406" t="s">
        <v>1348</v>
      </c>
      <c r="E1406" t="s">
        <v>12</v>
      </c>
      <c r="F1406" t="s">
        <v>472</v>
      </c>
      <c r="G1406" s="6" t="s">
        <v>19</v>
      </c>
      <c r="H1406" t="s">
        <v>1349</v>
      </c>
      <c r="I1406" s="6" t="s">
        <v>591</v>
      </c>
      <c r="K1406" t="s">
        <v>1350</v>
      </c>
      <c r="L1406" t="s">
        <v>19</v>
      </c>
      <c r="M1406" t="s">
        <v>17</v>
      </c>
      <c r="N1406">
        <v>1</v>
      </c>
      <c r="O1406">
        <v>0</v>
      </c>
      <c r="P1406">
        <v>0</v>
      </c>
      <c r="Q1406">
        <v>1</v>
      </c>
      <c r="R1406" s="6">
        <v>1</v>
      </c>
      <c r="S1406" s="6">
        <f t="shared" si="52"/>
        <v>3</v>
      </c>
      <c r="V1406" t="s">
        <v>985</v>
      </c>
      <c r="W1406">
        <v>0</v>
      </c>
      <c r="X1406" s="6">
        <f t="shared" si="51"/>
        <v>1405</v>
      </c>
      <c r="Y1406">
        <v>1405</v>
      </c>
    </row>
    <row r="1407" spans="1:25" x14ac:dyDescent="0.35">
      <c r="A1407" t="s">
        <v>389</v>
      </c>
      <c r="B1407" s="6" t="s">
        <v>575</v>
      </c>
      <c r="C1407" t="s">
        <v>19</v>
      </c>
      <c r="D1407" s="6" t="s">
        <v>1348</v>
      </c>
      <c r="E1407" t="s">
        <v>12</v>
      </c>
      <c r="F1407" t="s">
        <v>472</v>
      </c>
      <c r="G1407" s="6" t="s">
        <v>19</v>
      </c>
      <c r="H1407" t="s">
        <v>1349</v>
      </c>
      <c r="I1407" s="6" t="s">
        <v>650</v>
      </c>
      <c r="J1407" t="s">
        <v>2512</v>
      </c>
      <c r="K1407" t="s">
        <v>650</v>
      </c>
      <c r="L1407" t="s">
        <v>19</v>
      </c>
      <c r="M1407" t="s">
        <v>42</v>
      </c>
      <c r="N1407">
        <v>0</v>
      </c>
      <c r="O1407">
        <v>0</v>
      </c>
      <c r="P1407">
        <v>1</v>
      </c>
      <c r="Q1407" s="6">
        <v>1</v>
      </c>
      <c r="R1407" s="6">
        <v>1</v>
      </c>
      <c r="S1407" s="6">
        <f t="shared" si="52"/>
        <v>3</v>
      </c>
      <c r="V1407" t="s">
        <v>977</v>
      </c>
      <c r="W1407">
        <v>0</v>
      </c>
      <c r="X1407" s="6">
        <f t="shared" si="51"/>
        <v>1406</v>
      </c>
      <c r="Y1407">
        <v>1406</v>
      </c>
    </row>
    <row r="1408" spans="1:25" x14ac:dyDescent="0.35">
      <c r="A1408" t="s">
        <v>389</v>
      </c>
      <c r="B1408" s="6" t="s">
        <v>575</v>
      </c>
      <c r="C1408" t="s">
        <v>19</v>
      </c>
      <c r="D1408" s="6" t="s">
        <v>1348</v>
      </c>
      <c r="E1408" t="s">
        <v>12</v>
      </c>
      <c r="F1408" t="s">
        <v>472</v>
      </c>
      <c r="G1408" s="6" t="s">
        <v>19</v>
      </c>
      <c r="H1408" t="s">
        <v>1351</v>
      </c>
      <c r="I1408" t="s">
        <v>2196</v>
      </c>
      <c r="K1408" t="s">
        <v>1352</v>
      </c>
      <c r="L1408" t="s">
        <v>1057</v>
      </c>
      <c r="M1408" t="s">
        <v>17</v>
      </c>
      <c r="N1408">
        <v>1</v>
      </c>
      <c r="O1408">
        <v>0</v>
      </c>
      <c r="P1408">
        <v>0</v>
      </c>
      <c r="Q1408">
        <v>0</v>
      </c>
      <c r="R1408" s="6">
        <v>1</v>
      </c>
      <c r="S1408" s="6">
        <f t="shared" si="52"/>
        <v>2</v>
      </c>
      <c r="V1408" t="s">
        <v>964</v>
      </c>
      <c r="W1408">
        <v>0</v>
      </c>
      <c r="X1408" s="6">
        <f t="shared" si="51"/>
        <v>1407</v>
      </c>
      <c r="Y1408">
        <v>1407</v>
      </c>
    </row>
    <row r="1409" spans="1:25" x14ac:dyDescent="0.35">
      <c r="A1409" t="s">
        <v>389</v>
      </c>
      <c r="B1409" s="6" t="s">
        <v>575</v>
      </c>
      <c r="C1409" t="s">
        <v>19</v>
      </c>
      <c r="D1409" s="6" t="s">
        <v>1348</v>
      </c>
      <c r="E1409" t="s">
        <v>12</v>
      </c>
      <c r="F1409" t="s">
        <v>472</v>
      </c>
      <c r="G1409" s="6" t="s">
        <v>19</v>
      </c>
      <c r="H1409" t="s">
        <v>1351</v>
      </c>
      <c r="I1409" t="s">
        <v>296</v>
      </c>
      <c r="K1409" t="s">
        <v>296</v>
      </c>
      <c r="L1409" t="s">
        <v>19</v>
      </c>
      <c r="M1409" t="s">
        <v>42</v>
      </c>
      <c r="N1409">
        <v>0</v>
      </c>
      <c r="O1409">
        <v>0</v>
      </c>
      <c r="P1409">
        <v>1</v>
      </c>
      <c r="Q1409">
        <v>0</v>
      </c>
      <c r="R1409" s="6">
        <v>1</v>
      </c>
      <c r="S1409" s="6">
        <f t="shared" si="52"/>
        <v>2</v>
      </c>
      <c r="V1409" t="s">
        <v>296</v>
      </c>
      <c r="W1409">
        <v>0</v>
      </c>
      <c r="X1409" s="6">
        <f t="shared" si="51"/>
        <v>1408</v>
      </c>
      <c r="Y1409">
        <v>1408</v>
      </c>
    </row>
    <row r="1410" spans="1:25" s="6" customFormat="1" x14ac:dyDescent="0.35">
      <c r="A1410" s="6" t="s">
        <v>389</v>
      </c>
      <c r="B1410" s="6" t="s">
        <v>575</v>
      </c>
      <c r="C1410" s="6" t="s">
        <v>19</v>
      </c>
      <c r="D1410" s="6" t="s">
        <v>1348</v>
      </c>
      <c r="E1410" s="6" t="s">
        <v>12</v>
      </c>
      <c r="F1410" s="6" t="s">
        <v>472</v>
      </c>
      <c r="G1410" s="6" t="s">
        <v>19</v>
      </c>
      <c r="H1410" s="6" t="s">
        <v>1351</v>
      </c>
      <c r="I1410" s="6" t="s">
        <v>190</v>
      </c>
      <c r="K1410" s="6" t="s">
        <v>1353</v>
      </c>
      <c r="L1410" s="6" t="s">
        <v>19</v>
      </c>
      <c r="M1410" s="6" t="s">
        <v>42</v>
      </c>
      <c r="N1410" s="6">
        <v>0</v>
      </c>
      <c r="O1410" s="6">
        <v>1</v>
      </c>
      <c r="P1410" s="6">
        <v>1</v>
      </c>
      <c r="Q1410" s="6">
        <v>1</v>
      </c>
      <c r="R1410" s="6">
        <v>1</v>
      </c>
      <c r="S1410" s="6">
        <f t="shared" si="52"/>
        <v>4</v>
      </c>
      <c r="V1410" s="6" t="s">
        <v>1017</v>
      </c>
      <c r="W1410" s="6">
        <v>0</v>
      </c>
      <c r="X1410" s="6">
        <f t="shared" si="51"/>
        <v>1409</v>
      </c>
      <c r="Y1410" s="6">
        <v>1409</v>
      </c>
    </row>
    <row r="1411" spans="1:25" s="6" customFormat="1" x14ac:dyDescent="0.35">
      <c r="A1411" s="6" t="s">
        <v>389</v>
      </c>
      <c r="B1411" s="6" t="s">
        <v>575</v>
      </c>
      <c r="C1411" s="6" t="s">
        <v>19</v>
      </c>
      <c r="D1411" s="6" t="s">
        <v>1348</v>
      </c>
      <c r="E1411" s="6" t="s">
        <v>12</v>
      </c>
      <c r="F1411" s="6" t="s">
        <v>472</v>
      </c>
      <c r="G1411" s="6" t="s">
        <v>19</v>
      </c>
      <c r="H1411" s="6" t="s">
        <v>1351</v>
      </c>
      <c r="I1411" s="6" t="s">
        <v>2196</v>
      </c>
      <c r="K1411" s="6" t="s">
        <v>1353</v>
      </c>
      <c r="L1411" s="6" t="s">
        <v>19</v>
      </c>
      <c r="M1411" s="6" t="s">
        <v>17</v>
      </c>
      <c r="N1411" s="6">
        <v>0</v>
      </c>
      <c r="O1411" s="6">
        <v>0</v>
      </c>
      <c r="P1411" s="6">
        <v>1</v>
      </c>
      <c r="Q1411" s="6">
        <v>0</v>
      </c>
      <c r="R1411" s="6">
        <v>1</v>
      </c>
      <c r="S1411" s="6">
        <f t="shared" si="52"/>
        <v>2</v>
      </c>
      <c r="V1411" s="6" t="s">
        <v>1017</v>
      </c>
      <c r="W1411" s="6">
        <v>0</v>
      </c>
      <c r="X1411" s="6">
        <f t="shared" ref="X1411:X1474" si="53">1+X1410</f>
        <v>1410</v>
      </c>
      <c r="Y1411" s="6">
        <v>1410</v>
      </c>
    </row>
    <row r="1412" spans="1:25" x14ac:dyDescent="0.35">
      <c r="A1412" t="s">
        <v>389</v>
      </c>
      <c r="B1412" s="6" t="s">
        <v>575</v>
      </c>
      <c r="C1412" t="s">
        <v>19</v>
      </c>
      <c r="D1412" t="s">
        <v>1348</v>
      </c>
      <c r="E1412" t="s">
        <v>12</v>
      </c>
      <c r="F1412" t="s">
        <v>472</v>
      </c>
      <c r="G1412" s="6" t="s">
        <v>19</v>
      </c>
      <c r="H1412" t="s">
        <v>1354</v>
      </c>
      <c r="I1412" t="s">
        <v>1057</v>
      </c>
      <c r="K1412" t="s">
        <v>1057</v>
      </c>
      <c r="L1412" t="s">
        <v>1352</v>
      </c>
      <c r="M1412" t="s">
        <v>17</v>
      </c>
      <c r="N1412">
        <v>0</v>
      </c>
      <c r="O1412">
        <v>0</v>
      </c>
      <c r="P1412">
        <v>0</v>
      </c>
      <c r="Q1412">
        <v>0</v>
      </c>
      <c r="R1412" s="6">
        <v>1</v>
      </c>
      <c r="S1412" s="6">
        <f t="shared" si="52"/>
        <v>1</v>
      </c>
      <c r="T1412" s="2"/>
      <c r="U1412" s="2"/>
      <c r="V1412" t="s">
        <v>989</v>
      </c>
      <c r="W1412">
        <v>0</v>
      </c>
      <c r="X1412" s="6">
        <f t="shared" si="53"/>
        <v>1411</v>
      </c>
      <c r="Y1412">
        <v>1411</v>
      </c>
    </row>
    <row r="1413" spans="1:25" x14ac:dyDescent="0.35">
      <c r="A1413" t="s">
        <v>389</v>
      </c>
      <c r="B1413" s="6" t="s">
        <v>575</v>
      </c>
      <c r="C1413" t="s">
        <v>19</v>
      </c>
      <c r="D1413" t="s">
        <v>1348</v>
      </c>
      <c r="E1413" t="s">
        <v>12</v>
      </c>
      <c r="F1413" t="s">
        <v>472</v>
      </c>
      <c r="G1413" s="6" t="s">
        <v>19</v>
      </c>
      <c r="H1413" t="s">
        <v>423</v>
      </c>
      <c r="I1413" t="s">
        <v>85</v>
      </c>
      <c r="K1413" t="s">
        <v>85</v>
      </c>
      <c r="L1413" t="s">
        <v>19</v>
      </c>
      <c r="M1413" t="s">
        <v>42</v>
      </c>
      <c r="N1413">
        <v>0</v>
      </c>
      <c r="O1413">
        <v>0</v>
      </c>
      <c r="P1413">
        <v>1</v>
      </c>
      <c r="Q1413">
        <v>0</v>
      </c>
      <c r="R1413" s="6">
        <v>1</v>
      </c>
      <c r="S1413" s="6">
        <f t="shared" si="52"/>
        <v>2</v>
      </c>
      <c r="V1413" t="s">
        <v>85</v>
      </c>
      <c r="W1413">
        <v>0</v>
      </c>
      <c r="X1413" s="6">
        <f t="shared" si="53"/>
        <v>1412</v>
      </c>
      <c r="Y1413">
        <v>1412</v>
      </c>
    </row>
    <row r="1414" spans="1:25" x14ac:dyDescent="0.35">
      <c r="A1414" t="s">
        <v>389</v>
      </c>
      <c r="B1414" s="6" t="s">
        <v>575</v>
      </c>
      <c r="C1414" t="s">
        <v>19</v>
      </c>
      <c r="D1414" t="s">
        <v>1348</v>
      </c>
      <c r="E1414" t="s">
        <v>12</v>
      </c>
      <c r="F1414" t="s">
        <v>472</v>
      </c>
      <c r="G1414" s="6" t="s">
        <v>19</v>
      </c>
      <c r="H1414" t="s">
        <v>1355</v>
      </c>
      <c r="I1414" s="6" t="s">
        <v>289</v>
      </c>
      <c r="K1414" t="s">
        <v>958</v>
      </c>
      <c r="L1414" t="s">
        <v>19</v>
      </c>
      <c r="M1414" t="s">
        <v>42</v>
      </c>
      <c r="N1414">
        <v>0</v>
      </c>
      <c r="O1414">
        <v>1</v>
      </c>
      <c r="P1414">
        <v>0</v>
      </c>
      <c r="Q1414">
        <v>0</v>
      </c>
      <c r="R1414" s="6">
        <v>1</v>
      </c>
      <c r="S1414" s="6">
        <f t="shared" si="52"/>
        <v>2</v>
      </c>
      <c r="V1414" t="s">
        <v>958</v>
      </c>
      <c r="W1414">
        <v>0</v>
      </c>
      <c r="X1414" s="6">
        <f t="shared" si="53"/>
        <v>1413</v>
      </c>
      <c r="Y1414">
        <v>1413</v>
      </c>
    </row>
    <row r="1415" spans="1:25" x14ac:dyDescent="0.35">
      <c r="A1415" t="s">
        <v>389</v>
      </c>
      <c r="B1415" s="6" t="s">
        <v>575</v>
      </c>
      <c r="C1415" t="s">
        <v>19</v>
      </c>
      <c r="D1415" t="s">
        <v>1348</v>
      </c>
      <c r="E1415" t="s">
        <v>12</v>
      </c>
      <c r="F1415" t="s">
        <v>472</v>
      </c>
      <c r="G1415" s="6" t="s">
        <v>19</v>
      </c>
      <c r="H1415" t="s">
        <v>437</v>
      </c>
      <c r="I1415" t="s">
        <v>438</v>
      </c>
      <c r="J1415" s="2" t="s">
        <v>790</v>
      </c>
      <c r="K1415" t="s">
        <v>438</v>
      </c>
      <c r="L1415" t="s">
        <v>19</v>
      </c>
      <c r="M1415" t="s">
        <v>42</v>
      </c>
      <c r="N1415">
        <v>0</v>
      </c>
      <c r="O1415">
        <v>1</v>
      </c>
      <c r="P1415">
        <v>0</v>
      </c>
      <c r="Q1415">
        <v>0</v>
      </c>
      <c r="R1415" s="6">
        <v>1</v>
      </c>
      <c r="S1415" s="6">
        <f t="shared" si="52"/>
        <v>2</v>
      </c>
      <c r="V1415" t="s">
        <v>438</v>
      </c>
      <c r="W1415">
        <v>0</v>
      </c>
      <c r="X1415" s="6">
        <f t="shared" si="53"/>
        <v>1414</v>
      </c>
      <c r="Y1415">
        <v>1414</v>
      </c>
    </row>
    <row r="1416" spans="1:25" x14ac:dyDescent="0.35">
      <c r="A1416" t="s">
        <v>389</v>
      </c>
      <c r="B1416" s="6" t="s">
        <v>575</v>
      </c>
      <c r="C1416" t="s">
        <v>19</v>
      </c>
      <c r="D1416" t="s">
        <v>1348</v>
      </c>
      <c r="E1416" t="s">
        <v>12</v>
      </c>
      <c r="F1416" t="s">
        <v>472</v>
      </c>
      <c r="G1416" s="6" t="s">
        <v>19</v>
      </c>
      <c r="H1416" t="s">
        <v>562</v>
      </c>
      <c r="I1416" t="s">
        <v>209</v>
      </c>
      <c r="K1416" t="s">
        <v>209</v>
      </c>
      <c r="L1416" t="s">
        <v>19</v>
      </c>
      <c r="M1416" t="s">
        <v>42</v>
      </c>
      <c r="N1416">
        <v>0</v>
      </c>
      <c r="O1416">
        <v>1</v>
      </c>
      <c r="P1416">
        <v>0</v>
      </c>
      <c r="Q1416">
        <v>0</v>
      </c>
      <c r="R1416" s="6">
        <v>1</v>
      </c>
      <c r="S1416" s="6">
        <f t="shared" si="52"/>
        <v>2</v>
      </c>
      <c r="V1416" t="s">
        <v>960</v>
      </c>
      <c r="W1416">
        <v>0</v>
      </c>
      <c r="X1416" s="6">
        <f t="shared" si="53"/>
        <v>1415</v>
      </c>
      <c r="Y1416">
        <v>1415</v>
      </c>
    </row>
    <row r="1417" spans="1:25" x14ac:dyDescent="0.35">
      <c r="A1417" t="s">
        <v>389</v>
      </c>
      <c r="B1417" s="6" t="s">
        <v>575</v>
      </c>
      <c r="C1417" t="s">
        <v>19</v>
      </c>
      <c r="D1417" t="s">
        <v>1348</v>
      </c>
      <c r="E1417" t="s">
        <v>12</v>
      </c>
      <c r="F1417" t="s">
        <v>472</v>
      </c>
      <c r="G1417" s="6" t="s">
        <v>19</v>
      </c>
      <c r="H1417" t="s">
        <v>432</v>
      </c>
      <c r="I1417" s="6" t="s">
        <v>722</v>
      </c>
      <c r="K1417" t="s">
        <v>433</v>
      </c>
      <c r="L1417" t="s">
        <v>19</v>
      </c>
      <c r="M1417" t="s">
        <v>42</v>
      </c>
      <c r="N1417">
        <v>0</v>
      </c>
      <c r="O1417">
        <v>1</v>
      </c>
      <c r="P1417">
        <v>0</v>
      </c>
      <c r="Q1417">
        <v>0</v>
      </c>
      <c r="R1417" s="6">
        <v>1</v>
      </c>
      <c r="S1417" s="6">
        <f t="shared" si="52"/>
        <v>2</v>
      </c>
      <c r="V1417" t="s">
        <v>970</v>
      </c>
      <c r="W1417">
        <v>0</v>
      </c>
      <c r="X1417" s="6">
        <f t="shared" si="53"/>
        <v>1416</v>
      </c>
      <c r="Y1417">
        <v>1416</v>
      </c>
    </row>
    <row r="1418" spans="1:25" x14ac:dyDescent="0.35">
      <c r="A1418" t="s">
        <v>389</v>
      </c>
      <c r="B1418" s="6" t="s">
        <v>575</v>
      </c>
      <c r="C1418" t="s">
        <v>19</v>
      </c>
      <c r="D1418" t="s">
        <v>1348</v>
      </c>
      <c r="E1418" t="s">
        <v>12</v>
      </c>
      <c r="F1418" t="s">
        <v>472</v>
      </c>
      <c r="G1418" s="6" t="s">
        <v>19</v>
      </c>
      <c r="H1418" t="s">
        <v>1356</v>
      </c>
      <c r="I1418" t="s">
        <v>2105</v>
      </c>
      <c r="K1418" t="s">
        <v>1357</v>
      </c>
      <c r="L1418" t="s">
        <v>1057</v>
      </c>
      <c r="M1418" t="s">
        <v>17</v>
      </c>
      <c r="N1418">
        <v>1</v>
      </c>
      <c r="O1418">
        <v>0</v>
      </c>
      <c r="P1418">
        <v>0</v>
      </c>
      <c r="Q1418">
        <v>0</v>
      </c>
      <c r="R1418" s="6">
        <v>1</v>
      </c>
      <c r="S1418" s="6">
        <f t="shared" si="52"/>
        <v>2</v>
      </c>
      <c r="V1418" t="s">
        <v>1358</v>
      </c>
      <c r="W1418">
        <v>0</v>
      </c>
      <c r="X1418" s="6">
        <f t="shared" si="53"/>
        <v>1417</v>
      </c>
      <c r="Y1418">
        <v>1417</v>
      </c>
    </row>
    <row r="1419" spans="1:25" s="6" customFormat="1" x14ac:dyDescent="0.35">
      <c r="A1419" s="6" t="s">
        <v>389</v>
      </c>
      <c r="B1419" s="6" t="s">
        <v>575</v>
      </c>
      <c r="C1419" s="6" t="s">
        <v>19</v>
      </c>
      <c r="D1419" s="6" t="s">
        <v>1348</v>
      </c>
      <c r="E1419" s="6" t="s">
        <v>12</v>
      </c>
      <c r="F1419" s="6" t="s">
        <v>472</v>
      </c>
      <c r="G1419" s="6" t="s">
        <v>19</v>
      </c>
      <c r="H1419" s="6" t="s">
        <v>1356</v>
      </c>
      <c r="I1419" s="6" t="s">
        <v>1053</v>
      </c>
      <c r="J1419" s="2" t="s">
        <v>1053</v>
      </c>
      <c r="K1419" s="6" t="s">
        <v>98</v>
      </c>
      <c r="L1419" s="6" t="s">
        <v>1057</v>
      </c>
      <c r="M1419" s="6" t="s">
        <v>42</v>
      </c>
      <c r="N1419" s="6">
        <v>0</v>
      </c>
      <c r="O1419" s="6">
        <v>1</v>
      </c>
      <c r="P1419" s="6">
        <v>1</v>
      </c>
      <c r="Q1419" s="6">
        <v>0</v>
      </c>
      <c r="R1419" s="6">
        <v>1</v>
      </c>
      <c r="S1419" s="6">
        <f t="shared" si="52"/>
        <v>3</v>
      </c>
      <c r="V1419" s="6" t="s">
        <v>95</v>
      </c>
      <c r="W1419" s="6">
        <v>0</v>
      </c>
      <c r="X1419" s="6">
        <f t="shared" si="53"/>
        <v>1418</v>
      </c>
      <c r="Y1419" s="6">
        <v>1418</v>
      </c>
    </row>
    <row r="1420" spans="1:25" x14ac:dyDescent="0.35">
      <c r="A1420" t="s">
        <v>389</v>
      </c>
      <c r="B1420" s="6" t="s">
        <v>575</v>
      </c>
      <c r="C1420" t="s">
        <v>19</v>
      </c>
      <c r="D1420" t="s">
        <v>1348</v>
      </c>
      <c r="E1420" t="s">
        <v>12</v>
      </c>
      <c r="F1420" t="s">
        <v>472</v>
      </c>
      <c r="G1420" s="6" t="s">
        <v>19</v>
      </c>
      <c r="H1420" t="s">
        <v>1356</v>
      </c>
      <c r="I1420" s="6" t="s">
        <v>727</v>
      </c>
      <c r="K1420" t="s">
        <v>98</v>
      </c>
      <c r="L1420" t="s">
        <v>1057</v>
      </c>
      <c r="M1420" t="s">
        <v>42</v>
      </c>
      <c r="N1420">
        <v>1</v>
      </c>
      <c r="O1420">
        <v>0</v>
      </c>
      <c r="P1420">
        <v>0</v>
      </c>
      <c r="Q1420">
        <v>0</v>
      </c>
      <c r="R1420" s="6">
        <v>1</v>
      </c>
      <c r="S1420" s="6">
        <f t="shared" si="52"/>
        <v>2</v>
      </c>
      <c r="V1420" t="s">
        <v>95</v>
      </c>
      <c r="W1420">
        <v>0</v>
      </c>
      <c r="X1420" s="6">
        <f t="shared" si="53"/>
        <v>1419</v>
      </c>
      <c r="Y1420">
        <v>1419</v>
      </c>
    </row>
    <row r="1421" spans="1:25" x14ac:dyDescent="0.35">
      <c r="A1421" t="s">
        <v>389</v>
      </c>
      <c r="B1421" s="6" t="s">
        <v>575</v>
      </c>
      <c r="C1421" t="s">
        <v>19</v>
      </c>
      <c r="D1421" t="s">
        <v>1348</v>
      </c>
      <c r="E1421" t="s">
        <v>12</v>
      </c>
      <c r="F1421" t="s">
        <v>472</v>
      </c>
      <c r="G1421" s="6" t="s">
        <v>19</v>
      </c>
      <c r="H1421" t="s">
        <v>1356</v>
      </c>
      <c r="I1421" t="s">
        <v>1359</v>
      </c>
      <c r="K1421" t="s">
        <v>1360</v>
      </c>
      <c r="L1421" t="s">
        <v>1057</v>
      </c>
      <c r="M1421" s="6" t="s">
        <v>664</v>
      </c>
      <c r="N1421">
        <v>1</v>
      </c>
      <c r="O1421">
        <v>0</v>
      </c>
      <c r="P1421">
        <v>0</v>
      </c>
      <c r="Q1421">
        <v>0</v>
      </c>
      <c r="R1421" s="6">
        <v>1</v>
      </c>
      <c r="S1421" s="6">
        <f t="shared" si="52"/>
        <v>2</v>
      </c>
      <c r="V1421" t="s">
        <v>1361</v>
      </c>
      <c r="W1421">
        <v>0</v>
      </c>
      <c r="X1421" s="6">
        <f t="shared" si="53"/>
        <v>1420</v>
      </c>
      <c r="Y1421">
        <v>1420</v>
      </c>
    </row>
    <row r="1422" spans="1:25" x14ac:dyDescent="0.35">
      <c r="A1422" t="s">
        <v>389</v>
      </c>
      <c r="B1422" s="6" t="s">
        <v>575</v>
      </c>
      <c r="C1422" t="s">
        <v>19</v>
      </c>
      <c r="D1422" t="s">
        <v>1362</v>
      </c>
      <c r="E1422" t="s">
        <v>12</v>
      </c>
      <c r="F1422" t="s">
        <v>472</v>
      </c>
      <c r="G1422" s="6" t="s">
        <v>19</v>
      </c>
      <c r="H1422" t="s">
        <v>1363</v>
      </c>
      <c r="I1422" s="6" t="s">
        <v>790</v>
      </c>
      <c r="J1422" t="s">
        <v>790</v>
      </c>
      <c r="K1422" t="s">
        <v>1013</v>
      </c>
      <c r="L1422" t="s">
        <v>19</v>
      </c>
      <c r="M1422" t="s">
        <v>42</v>
      </c>
      <c r="N1422">
        <v>0</v>
      </c>
      <c r="O1422">
        <v>1</v>
      </c>
      <c r="P1422">
        <v>0</v>
      </c>
      <c r="Q1422" s="6">
        <v>1</v>
      </c>
      <c r="R1422" s="6">
        <v>1</v>
      </c>
      <c r="S1422" s="6">
        <f t="shared" si="52"/>
        <v>3</v>
      </c>
      <c r="V1422" t="s">
        <v>1013</v>
      </c>
      <c r="W1422">
        <v>0</v>
      </c>
      <c r="X1422" s="6">
        <f t="shared" si="53"/>
        <v>1421</v>
      </c>
      <c r="Y1422">
        <v>1421</v>
      </c>
    </row>
    <row r="1423" spans="1:25" x14ac:dyDescent="0.35">
      <c r="A1423" t="s">
        <v>389</v>
      </c>
      <c r="B1423" s="6" t="s">
        <v>575</v>
      </c>
      <c r="C1423" t="s">
        <v>19</v>
      </c>
      <c r="D1423" t="s">
        <v>1362</v>
      </c>
      <c r="E1423" t="s">
        <v>12</v>
      </c>
      <c r="F1423" t="s">
        <v>472</v>
      </c>
      <c r="G1423" s="6" t="s">
        <v>19</v>
      </c>
      <c r="H1423" t="s">
        <v>1364</v>
      </c>
      <c r="I1423" t="s">
        <v>71</v>
      </c>
      <c r="J1423" t="s">
        <v>71</v>
      </c>
      <c r="K1423" t="s">
        <v>71</v>
      </c>
      <c r="L1423" t="s">
        <v>19</v>
      </c>
      <c r="M1423" t="s">
        <v>42</v>
      </c>
      <c r="N1423">
        <v>0</v>
      </c>
      <c r="O1423" s="6">
        <v>0</v>
      </c>
      <c r="P1423">
        <v>1</v>
      </c>
      <c r="Q1423">
        <v>0</v>
      </c>
      <c r="R1423" s="6">
        <v>1</v>
      </c>
      <c r="S1423" s="6">
        <f t="shared" si="52"/>
        <v>2</v>
      </c>
      <c r="V1423" t="s">
        <v>71</v>
      </c>
      <c r="W1423">
        <v>0</v>
      </c>
      <c r="X1423" s="6">
        <f t="shared" si="53"/>
        <v>1422</v>
      </c>
      <c r="Y1423">
        <v>1422</v>
      </c>
    </row>
    <row r="1424" spans="1:25" x14ac:dyDescent="0.35">
      <c r="A1424" t="s">
        <v>389</v>
      </c>
      <c r="B1424" s="6" t="s">
        <v>575</v>
      </c>
      <c r="C1424" t="s">
        <v>19</v>
      </c>
      <c r="D1424" t="s">
        <v>1362</v>
      </c>
      <c r="E1424" t="s">
        <v>12</v>
      </c>
      <c r="F1424" t="s">
        <v>472</v>
      </c>
      <c r="G1424" s="6" t="s">
        <v>19</v>
      </c>
      <c r="H1424" t="s">
        <v>178</v>
      </c>
      <c r="I1424" t="s">
        <v>178</v>
      </c>
      <c r="K1424" t="s">
        <v>178</v>
      </c>
      <c r="L1424" t="s">
        <v>19</v>
      </c>
      <c r="M1424" t="s">
        <v>42</v>
      </c>
      <c r="N1424">
        <v>0</v>
      </c>
      <c r="O1424">
        <v>0</v>
      </c>
      <c r="P1424">
        <v>1</v>
      </c>
      <c r="Q1424">
        <v>0</v>
      </c>
      <c r="R1424" s="6">
        <v>1</v>
      </c>
      <c r="S1424" s="6">
        <f t="shared" si="52"/>
        <v>2</v>
      </c>
      <c r="V1424" t="s">
        <v>178</v>
      </c>
      <c r="W1424">
        <v>0</v>
      </c>
      <c r="X1424" s="6">
        <f t="shared" si="53"/>
        <v>1423</v>
      </c>
      <c r="Y1424">
        <v>1423</v>
      </c>
    </row>
    <row r="1425" spans="1:25" ht="58" x14ac:dyDescent="0.35">
      <c r="A1425" t="s">
        <v>389</v>
      </c>
      <c r="B1425" s="6" t="s">
        <v>575</v>
      </c>
      <c r="C1425" t="s">
        <v>19</v>
      </c>
      <c r="D1425" s="6" t="s">
        <v>1362</v>
      </c>
      <c r="E1425" t="s">
        <v>12</v>
      </c>
      <c r="F1425" t="s">
        <v>472</v>
      </c>
      <c r="G1425" s="6" t="s">
        <v>19</v>
      </c>
      <c r="H1425" s="6" t="s">
        <v>296</v>
      </c>
      <c r="I1425" s="6" t="s">
        <v>296</v>
      </c>
      <c r="K1425" t="s">
        <v>296</v>
      </c>
      <c r="L1425" s="6" t="s">
        <v>19</v>
      </c>
      <c r="M1425" s="6" t="s">
        <v>42</v>
      </c>
      <c r="N1425">
        <v>0</v>
      </c>
      <c r="O1425">
        <v>1</v>
      </c>
      <c r="P1425">
        <v>1</v>
      </c>
      <c r="Q1425">
        <v>0</v>
      </c>
      <c r="R1425" s="6">
        <v>1</v>
      </c>
      <c r="S1425" s="6">
        <f t="shared" si="52"/>
        <v>3</v>
      </c>
      <c r="V1425" t="s">
        <v>296</v>
      </c>
      <c r="W1425">
        <v>0</v>
      </c>
      <c r="X1425" s="6">
        <f t="shared" si="53"/>
        <v>1424</v>
      </c>
      <c r="Y1425">
        <v>1424</v>
      </c>
    </row>
    <row r="1426" spans="1:25" ht="58" x14ac:dyDescent="0.35">
      <c r="A1426" t="s">
        <v>389</v>
      </c>
      <c r="B1426" s="6" t="s">
        <v>575</v>
      </c>
      <c r="C1426" t="s">
        <v>19</v>
      </c>
      <c r="D1426" s="6" t="s">
        <v>1362</v>
      </c>
      <c r="E1426" t="s">
        <v>12</v>
      </c>
      <c r="F1426" t="s">
        <v>472</v>
      </c>
      <c r="G1426" s="6" t="s">
        <v>19</v>
      </c>
      <c r="H1426" s="6" t="s">
        <v>345</v>
      </c>
      <c r="I1426" s="6" t="s">
        <v>190</v>
      </c>
      <c r="K1426" t="s">
        <v>190</v>
      </c>
      <c r="L1426" s="6" t="s">
        <v>19</v>
      </c>
      <c r="M1426" s="6" t="s">
        <v>42</v>
      </c>
      <c r="N1426" s="6">
        <v>0</v>
      </c>
      <c r="O1426" s="6">
        <v>1</v>
      </c>
      <c r="P1426" s="6">
        <v>1</v>
      </c>
      <c r="Q1426" s="6">
        <v>1</v>
      </c>
      <c r="R1426" s="6">
        <v>1</v>
      </c>
      <c r="S1426" s="6">
        <f t="shared" si="52"/>
        <v>4</v>
      </c>
      <c r="V1426" t="s">
        <v>190</v>
      </c>
      <c r="W1426">
        <v>0</v>
      </c>
      <c r="X1426" s="6">
        <f t="shared" si="53"/>
        <v>1425</v>
      </c>
      <c r="Y1426">
        <v>1425</v>
      </c>
    </row>
    <row r="1427" spans="1:25" s="6" customFormat="1" ht="43.5" x14ac:dyDescent="0.35">
      <c r="A1427" s="6" t="s">
        <v>389</v>
      </c>
      <c r="B1427" s="6" t="s">
        <v>575</v>
      </c>
      <c r="C1427" s="6" t="s">
        <v>19</v>
      </c>
      <c r="D1427" s="6" t="s">
        <v>1362</v>
      </c>
      <c r="E1427" s="6" t="s">
        <v>12</v>
      </c>
      <c r="F1427" s="6" t="s">
        <v>472</v>
      </c>
      <c r="G1427" s="6" t="s">
        <v>19</v>
      </c>
      <c r="H1427" s="6" t="s">
        <v>1365</v>
      </c>
      <c r="I1427" s="6" t="s">
        <v>990</v>
      </c>
      <c r="K1427" s="6" t="s">
        <v>990</v>
      </c>
      <c r="L1427" s="6" t="s">
        <v>19</v>
      </c>
      <c r="M1427" s="6" t="s">
        <v>42</v>
      </c>
      <c r="N1427" s="6">
        <v>0</v>
      </c>
      <c r="O1427" s="6">
        <v>1</v>
      </c>
      <c r="P1427" s="6">
        <v>0</v>
      </c>
      <c r="Q1427" s="6">
        <v>0</v>
      </c>
      <c r="R1427" s="6">
        <v>1</v>
      </c>
      <c r="S1427" s="6">
        <f t="shared" si="52"/>
        <v>2</v>
      </c>
      <c r="V1427" s="6" t="s">
        <v>990</v>
      </c>
      <c r="W1427" s="6">
        <v>0</v>
      </c>
      <c r="X1427" s="6">
        <f t="shared" si="53"/>
        <v>1426</v>
      </c>
      <c r="Y1427" s="6">
        <v>1426</v>
      </c>
    </row>
    <row r="1428" spans="1:25" s="6" customFormat="1" x14ac:dyDescent="0.35">
      <c r="A1428" s="6" t="s">
        <v>389</v>
      </c>
      <c r="B1428" s="6" t="s">
        <v>575</v>
      </c>
      <c r="C1428" s="6" t="s">
        <v>19</v>
      </c>
      <c r="D1428" s="6" t="s">
        <v>1362</v>
      </c>
      <c r="E1428" s="6" t="s">
        <v>12</v>
      </c>
      <c r="F1428" s="6" t="s">
        <v>472</v>
      </c>
      <c r="G1428" s="6" t="s">
        <v>19</v>
      </c>
      <c r="H1428" s="6" t="s">
        <v>1365</v>
      </c>
      <c r="I1428" s="6" t="s">
        <v>1056</v>
      </c>
      <c r="K1428" s="6" t="s">
        <v>990</v>
      </c>
      <c r="L1428" s="6" t="s">
        <v>19</v>
      </c>
      <c r="M1428" s="6" t="s">
        <v>42</v>
      </c>
      <c r="N1428" s="6">
        <v>0</v>
      </c>
      <c r="O1428" s="6">
        <v>1</v>
      </c>
      <c r="P1428" s="6">
        <v>0</v>
      </c>
      <c r="Q1428" s="6">
        <v>0</v>
      </c>
      <c r="R1428" s="6">
        <v>1</v>
      </c>
      <c r="S1428" s="6">
        <f t="shared" si="52"/>
        <v>2</v>
      </c>
      <c r="V1428" s="6" t="s">
        <v>990</v>
      </c>
      <c r="W1428" s="6">
        <v>0</v>
      </c>
      <c r="X1428" s="6">
        <f t="shared" si="53"/>
        <v>1427</v>
      </c>
      <c r="Y1428" s="6">
        <v>1427</v>
      </c>
    </row>
    <row r="1429" spans="1:25" x14ac:dyDescent="0.35">
      <c r="A1429" t="s">
        <v>389</v>
      </c>
      <c r="B1429" s="6" t="s">
        <v>575</v>
      </c>
      <c r="C1429" t="s">
        <v>19</v>
      </c>
      <c r="D1429" t="s">
        <v>1362</v>
      </c>
      <c r="E1429" t="s">
        <v>12</v>
      </c>
      <c r="F1429" t="s">
        <v>472</v>
      </c>
      <c r="G1429" s="6" t="s">
        <v>19</v>
      </c>
      <c r="H1429" t="s">
        <v>1365</v>
      </c>
      <c r="I1429" t="s">
        <v>2164</v>
      </c>
      <c r="K1429" t="s">
        <v>990</v>
      </c>
      <c r="L1429" t="s">
        <v>19</v>
      </c>
      <c r="M1429" t="s">
        <v>42</v>
      </c>
      <c r="N1429">
        <v>0</v>
      </c>
      <c r="O1429">
        <v>1</v>
      </c>
      <c r="P1429">
        <v>0</v>
      </c>
      <c r="Q1429">
        <v>0</v>
      </c>
      <c r="R1429" s="6">
        <v>1</v>
      </c>
      <c r="S1429" s="6">
        <f t="shared" si="52"/>
        <v>2</v>
      </c>
      <c r="V1429" t="s">
        <v>990</v>
      </c>
      <c r="W1429">
        <v>0</v>
      </c>
      <c r="X1429" s="6">
        <f t="shared" si="53"/>
        <v>1428</v>
      </c>
      <c r="Y1429">
        <v>1428</v>
      </c>
    </row>
    <row r="1430" spans="1:25" x14ac:dyDescent="0.35">
      <c r="A1430" t="s">
        <v>389</v>
      </c>
      <c r="B1430" s="6" t="s">
        <v>575</v>
      </c>
      <c r="C1430" t="s">
        <v>19</v>
      </c>
      <c r="D1430" t="s">
        <v>1362</v>
      </c>
      <c r="E1430" t="s">
        <v>12</v>
      </c>
      <c r="F1430" t="s">
        <v>472</v>
      </c>
      <c r="G1430" s="6" t="s">
        <v>19</v>
      </c>
      <c r="H1430" t="s">
        <v>1365</v>
      </c>
      <c r="I1430" t="s">
        <v>1052</v>
      </c>
      <c r="J1430" s="2" t="s">
        <v>1053</v>
      </c>
      <c r="K1430" t="s">
        <v>1052</v>
      </c>
      <c r="L1430" t="s">
        <v>990</v>
      </c>
      <c r="M1430" s="6" t="s">
        <v>42</v>
      </c>
      <c r="N1430" s="6">
        <v>0</v>
      </c>
      <c r="O1430" s="6">
        <v>1</v>
      </c>
      <c r="P1430" s="6">
        <v>1</v>
      </c>
      <c r="Q1430" s="6">
        <v>0</v>
      </c>
      <c r="R1430" s="6">
        <v>1</v>
      </c>
      <c r="S1430" s="6">
        <f t="shared" si="52"/>
        <v>3</v>
      </c>
      <c r="V1430" t="s">
        <v>1054</v>
      </c>
      <c r="W1430">
        <v>0</v>
      </c>
      <c r="X1430" s="6">
        <f t="shared" si="53"/>
        <v>1429</v>
      </c>
      <c r="Y1430">
        <v>1429</v>
      </c>
    </row>
    <row r="1431" spans="1:25" x14ac:dyDescent="0.35">
      <c r="A1431" t="s">
        <v>389</v>
      </c>
      <c r="B1431" s="6" t="s">
        <v>575</v>
      </c>
      <c r="C1431" t="s">
        <v>19</v>
      </c>
      <c r="D1431" t="s">
        <v>1362</v>
      </c>
      <c r="E1431" t="s">
        <v>12</v>
      </c>
      <c r="F1431" t="s">
        <v>472</v>
      </c>
      <c r="G1431" s="6" t="s">
        <v>19</v>
      </c>
      <c r="H1431" t="s">
        <v>1366</v>
      </c>
      <c r="I1431" t="s">
        <v>1367</v>
      </c>
      <c r="K1431" t="s">
        <v>1367</v>
      </c>
      <c r="L1431" t="s">
        <v>19</v>
      </c>
      <c r="M1431" t="s">
        <v>42</v>
      </c>
      <c r="N1431">
        <v>0</v>
      </c>
      <c r="O1431">
        <v>1</v>
      </c>
      <c r="P1431">
        <v>0</v>
      </c>
      <c r="Q1431">
        <v>0</v>
      </c>
      <c r="R1431" s="6">
        <v>1</v>
      </c>
      <c r="S1431" s="6">
        <f t="shared" si="52"/>
        <v>2</v>
      </c>
      <c r="V1431" t="s">
        <v>1368</v>
      </c>
      <c r="W1431">
        <v>0</v>
      </c>
      <c r="X1431" s="6">
        <f t="shared" si="53"/>
        <v>1430</v>
      </c>
      <c r="Y1431">
        <v>1430</v>
      </c>
    </row>
    <row r="1432" spans="1:25" x14ac:dyDescent="0.35">
      <c r="A1432" t="s">
        <v>389</v>
      </c>
      <c r="B1432" s="6" t="s">
        <v>575</v>
      </c>
      <c r="C1432" t="s">
        <v>19</v>
      </c>
      <c r="D1432" t="s">
        <v>1362</v>
      </c>
      <c r="E1432" t="s">
        <v>12</v>
      </c>
      <c r="F1432" t="s">
        <v>472</v>
      </c>
      <c r="G1432" s="6" t="s">
        <v>19</v>
      </c>
      <c r="H1432" t="s">
        <v>416</v>
      </c>
      <c r="I1432" t="s">
        <v>416</v>
      </c>
      <c r="J1432" t="s">
        <v>416</v>
      </c>
      <c r="K1432" t="s">
        <v>416</v>
      </c>
      <c r="L1432" t="s">
        <v>19</v>
      </c>
      <c r="M1432" t="s">
        <v>42</v>
      </c>
      <c r="N1432">
        <v>0</v>
      </c>
      <c r="O1432">
        <v>0</v>
      </c>
      <c r="P1432">
        <v>1</v>
      </c>
      <c r="Q1432" s="6">
        <v>1</v>
      </c>
      <c r="R1432" s="6">
        <v>1</v>
      </c>
      <c r="S1432" s="6">
        <f t="shared" si="52"/>
        <v>3</v>
      </c>
      <c r="V1432" t="s">
        <v>967</v>
      </c>
      <c r="W1432">
        <v>0</v>
      </c>
      <c r="X1432" s="6">
        <f t="shared" si="53"/>
        <v>1431</v>
      </c>
      <c r="Y1432">
        <v>1431</v>
      </c>
    </row>
    <row r="1433" spans="1:25" ht="87" x14ac:dyDescent="0.35">
      <c r="A1433" t="s">
        <v>389</v>
      </c>
      <c r="B1433" s="6" t="s">
        <v>575</v>
      </c>
      <c r="C1433" t="s">
        <v>19</v>
      </c>
      <c r="D1433" t="s">
        <v>1362</v>
      </c>
      <c r="E1433" t="s">
        <v>12</v>
      </c>
      <c r="F1433" t="s">
        <v>472</v>
      </c>
      <c r="G1433" s="6" t="s">
        <v>19</v>
      </c>
      <c r="H1433" s="6" t="s">
        <v>1369</v>
      </c>
      <c r="I1433" s="6" t="s">
        <v>827</v>
      </c>
      <c r="K1433" t="s">
        <v>286</v>
      </c>
      <c r="L1433" s="6" t="s">
        <v>19</v>
      </c>
      <c r="M1433" s="6" t="s">
        <v>17</v>
      </c>
      <c r="N1433">
        <v>1</v>
      </c>
      <c r="O1433">
        <v>0</v>
      </c>
      <c r="P1433">
        <v>0</v>
      </c>
      <c r="Q1433">
        <v>0</v>
      </c>
      <c r="R1433" s="6">
        <v>1</v>
      </c>
      <c r="S1433" s="6">
        <f t="shared" si="52"/>
        <v>2</v>
      </c>
      <c r="V1433" t="s">
        <v>965</v>
      </c>
      <c r="W1433">
        <v>0</v>
      </c>
      <c r="X1433" s="6">
        <f t="shared" si="53"/>
        <v>1432</v>
      </c>
      <c r="Y1433">
        <v>1432</v>
      </c>
    </row>
    <row r="1434" spans="1:25" ht="29" x14ac:dyDescent="0.35">
      <c r="A1434" t="s">
        <v>389</v>
      </c>
      <c r="B1434" s="6" t="s">
        <v>575</v>
      </c>
      <c r="C1434" t="s">
        <v>19</v>
      </c>
      <c r="D1434" t="s">
        <v>1362</v>
      </c>
      <c r="E1434" t="s">
        <v>12</v>
      </c>
      <c r="F1434" t="s">
        <v>472</v>
      </c>
      <c r="G1434" s="6" t="s">
        <v>19</v>
      </c>
      <c r="H1434" s="6" t="s">
        <v>1370</v>
      </c>
      <c r="I1434" s="6" t="s">
        <v>1371</v>
      </c>
      <c r="J1434" s="2" t="s">
        <v>664</v>
      </c>
      <c r="K1434" t="s">
        <v>1371</v>
      </c>
      <c r="L1434" s="6" t="s">
        <v>19</v>
      </c>
      <c r="M1434" s="6" t="s">
        <v>664</v>
      </c>
      <c r="N1434">
        <v>1</v>
      </c>
      <c r="O1434">
        <v>0</v>
      </c>
      <c r="P1434">
        <v>0</v>
      </c>
      <c r="Q1434">
        <v>0</v>
      </c>
      <c r="R1434" s="6">
        <v>1</v>
      </c>
      <c r="S1434" s="6">
        <f t="shared" si="52"/>
        <v>2</v>
      </c>
      <c r="V1434" t="s">
        <v>983</v>
      </c>
      <c r="W1434">
        <v>0</v>
      </c>
      <c r="X1434" s="6">
        <f t="shared" si="53"/>
        <v>1433</v>
      </c>
      <c r="Y1434">
        <v>1433</v>
      </c>
    </row>
    <row r="1435" spans="1:25" x14ac:dyDescent="0.35">
      <c r="A1435" t="s">
        <v>389</v>
      </c>
      <c r="B1435" s="6" t="s">
        <v>575</v>
      </c>
      <c r="C1435" t="s">
        <v>19</v>
      </c>
      <c r="D1435" t="s">
        <v>1362</v>
      </c>
      <c r="E1435" t="s">
        <v>12</v>
      </c>
      <c r="F1435" t="s">
        <v>472</v>
      </c>
      <c r="G1435" s="6" t="s">
        <v>19</v>
      </c>
      <c r="H1435" s="6" t="s">
        <v>273</v>
      </c>
      <c r="I1435" s="6" t="s">
        <v>989</v>
      </c>
      <c r="K1435" t="s">
        <v>1372</v>
      </c>
      <c r="L1435" s="6" t="s">
        <v>19</v>
      </c>
      <c r="M1435" s="6" t="s">
        <v>664</v>
      </c>
      <c r="N1435">
        <v>1</v>
      </c>
      <c r="O1435">
        <v>0</v>
      </c>
      <c r="P1435">
        <v>0</v>
      </c>
      <c r="Q1435">
        <v>0</v>
      </c>
      <c r="R1435" s="6">
        <v>1</v>
      </c>
      <c r="S1435" s="6">
        <f t="shared" si="52"/>
        <v>2</v>
      </c>
      <c r="V1435" t="s">
        <v>989</v>
      </c>
      <c r="W1435">
        <v>0</v>
      </c>
      <c r="X1435" s="6">
        <f t="shared" si="53"/>
        <v>1434</v>
      </c>
      <c r="Y1435">
        <v>1434</v>
      </c>
    </row>
    <row r="1436" spans="1:25" x14ac:dyDescent="0.35">
      <c r="A1436" t="s">
        <v>389</v>
      </c>
      <c r="B1436" s="6" t="s">
        <v>575</v>
      </c>
      <c r="C1436" t="s">
        <v>19</v>
      </c>
      <c r="D1436" t="s">
        <v>1362</v>
      </c>
      <c r="E1436" t="s">
        <v>12</v>
      </c>
      <c r="F1436" t="s">
        <v>472</v>
      </c>
      <c r="G1436" s="6" t="s">
        <v>19</v>
      </c>
      <c r="H1436" t="s">
        <v>1373</v>
      </c>
      <c r="I1436" s="6" t="s">
        <v>1762</v>
      </c>
      <c r="K1436" t="s">
        <v>1374</v>
      </c>
      <c r="L1436" t="s">
        <v>19</v>
      </c>
      <c r="M1436" s="6" t="s">
        <v>17</v>
      </c>
      <c r="N1436">
        <v>1</v>
      </c>
      <c r="O1436">
        <v>0</v>
      </c>
      <c r="P1436">
        <v>0</v>
      </c>
      <c r="Q1436">
        <v>0</v>
      </c>
      <c r="R1436" s="6">
        <v>1</v>
      </c>
      <c r="S1436" s="6">
        <f t="shared" si="52"/>
        <v>2</v>
      </c>
      <c r="V1436" t="s">
        <v>742</v>
      </c>
      <c r="W1436">
        <v>0</v>
      </c>
      <c r="X1436" s="6">
        <f t="shared" si="53"/>
        <v>1435</v>
      </c>
      <c r="Y1436">
        <v>1435</v>
      </c>
    </row>
    <row r="1437" spans="1:25" x14ac:dyDescent="0.35">
      <c r="A1437" t="s">
        <v>389</v>
      </c>
      <c r="B1437" s="6" t="s">
        <v>575</v>
      </c>
      <c r="C1437" t="s">
        <v>19</v>
      </c>
      <c r="D1437" t="s">
        <v>1362</v>
      </c>
      <c r="E1437" t="s">
        <v>12</v>
      </c>
      <c r="F1437" t="s">
        <v>472</v>
      </c>
      <c r="G1437" s="6" t="s">
        <v>19</v>
      </c>
      <c r="H1437" t="s">
        <v>1052</v>
      </c>
      <c r="I1437" t="s">
        <v>1052</v>
      </c>
      <c r="J1437" s="2" t="s">
        <v>1053</v>
      </c>
      <c r="K1437" t="s">
        <v>1052</v>
      </c>
      <c r="L1437" t="s">
        <v>19</v>
      </c>
      <c r="M1437" s="6" t="s">
        <v>42</v>
      </c>
      <c r="N1437" s="6">
        <v>0</v>
      </c>
      <c r="O1437" s="6">
        <v>1</v>
      </c>
      <c r="P1437" s="6">
        <v>1</v>
      </c>
      <c r="Q1437" s="6">
        <v>0</v>
      </c>
      <c r="R1437" s="6">
        <v>1</v>
      </c>
      <c r="S1437" s="6">
        <f t="shared" si="52"/>
        <v>3</v>
      </c>
      <c r="V1437" t="s">
        <v>1054</v>
      </c>
      <c r="W1437">
        <v>0</v>
      </c>
      <c r="X1437" s="6">
        <f t="shared" si="53"/>
        <v>1436</v>
      </c>
      <c r="Y1437">
        <v>1436</v>
      </c>
    </row>
    <row r="1438" spans="1:25" s="6" customFormat="1" ht="72.5" x14ac:dyDescent="0.35">
      <c r="A1438" s="6" t="s">
        <v>389</v>
      </c>
      <c r="B1438" s="6" t="s">
        <v>575</v>
      </c>
      <c r="C1438" s="6" t="s">
        <v>19</v>
      </c>
      <c r="D1438" s="6" t="s">
        <v>1362</v>
      </c>
      <c r="E1438" s="6" t="s">
        <v>12</v>
      </c>
      <c r="F1438" s="6" t="s">
        <v>472</v>
      </c>
      <c r="G1438" s="6" t="s">
        <v>19</v>
      </c>
      <c r="H1438" s="6" t="s">
        <v>1375</v>
      </c>
      <c r="I1438" s="6" t="s">
        <v>2113</v>
      </c>
      <c r="K1438" s="6" t="s">
        <v>95</v>
      </c>
      <c r="L1438" s="6" t="s">
        <v>19</v>
      </c>
      <c r="M1438" s="6" t="s">
        <v>42</v>
      </c>
      <c r="N1438" s="6">
        <v>1</v>
      </c>
      <c r="O1438" s="6">
        <v>1</v>
      </c>
      <c r="P1438" s="6">
        <v>1</v>
      </c>
      <c r="Q1438" s="6">
        <v>0</v>
      </c>
      <c r="R1438" s="6">
        <v>1</v>
      </c>
      <c r="S1438" s="6">
        <f t="shared" si="52"/>
        <v>4</v>
      </c>
      <c r="V1438" s="6" t="s">
        <v>95</v>
      </c>
      <c r="W1438" s="6">
        <v>0</v>
      </c>
      <c r="X1438" s="6">
        <f t="shared" si="53"/>
        <v>1437</v>
      </c>
      <c r="Y1438" s="6">
        <v>1437</v>
      </c>
    </row>
    <row r="1439" spans="1:25" ht="101.5" x14ac:dyDescent="0.35">
      <c r="A1439" t="s">
        <v>389</v>
      </c>
      <c r="B1439" s="6" t="s">
        <v>575</v>
      </c>
      <c r="C1439" t="s">
        <v>19</v>
      </c>
      <c r="D1439" s="6" t="s">
        <v>1362</v>
      </c>
      <c r="E1439" t="s">
        <v>12</v>
      </c>
      <c r="F1439" t="s">
        <v>472</v>
      </c>
      <c r="G1439" s="6" t="s">
        <v>19</v>
      </c>
      <c r="H1439" s="6" t="s">
        <v>1375</v>
      </c>
      <c r="I1439" s="6" t="s">
        <v>98</v>
      </c>
      <c r="J1439" s="2" t="s">
        <v>98</v>
      </c>
      <c r="K1439" t="s">
        <v>95</v>
      </c>
      <c r="L1439" s="6" t="s">
        <v>19</v>
      </c>
      <c r="M1439" s="6" t="s">
        <v>42</v>
      </c>
      <c r="N1439">
        <v>0</v>
      </c>
      <c r="O1439">
        <v>1</v>
      </c>
      <c r="P1439" s="6">
        <v>0</v>
      </c>
      <c r="Q1439" s="6">
        <v>1</v>
      </c>
      <c r="R1439" s="6">
        <v>1</v>
      </c>
      <c r="S1439" s="6">
        <f t="shared" si="52"/>
        <v>3</v>
      </c>
      <c r="V1439" t="s">
        <v>95</v>
      </c>
      <c r="W1439">
        <v>0</v>
      </c>
      <c r="X1439" s="6">
        <f t="shared" si="53"/>
        <v>1438</v>
      </c>
      <c r="Y1439">
        <v>1438</v>
      </c>
    </row>
    <row r="1440" spans="1:25" x14ac:dyDescent="0.35">
      <c r="A1440" t="s">
        <v>389</v>
      </c>
      <c r="B1440" s="6" t="s">
        <v>575</v>
      </c>
      <c r="C1440" t="s">
        <v>19</v>
      </c>
      <c r="D1440" s="6" t="s">
        <v>1362</v>
      </c>
      <c r="E1440" t="s">
        <v>12</v>
      </c>
      <c r="F1440" t="s">
        <v>472</v>
      </c>
      <c r="G1440" s="6" t="s">
        <v>19</v>
      </c>
      <c r="H1440" s="6" t="s">
        <v>1376</v>
      </c>
      <c r="I1440" s="6" t="s">
        <v>1377</v>
      </c>
      <c r="J1440" t="s">
        <v>1377</v>
      </c>
      <c r="K1440" t="s">
        <v>92</v>
      </c>
      <c r="L1440" s="6" t="s">
        <v>19</v>
      </c>
      <c r="M1440" s="6" t="s">
        <v>42</v>
      </c>
      <c r="N1440">
        <v>0</v>
      </c>
      <c r="O1440">
        <v>0</v>
      </c>
      <c r="P1440">
        <v>1</v>
      </c>
      <c r="Q1440" s="6">
        <v>1</v>
      </c>
      <c r="R1440" s="6">
        <v>1</v>
      </c>
      <c r="S1440" s="6">
        <f t="shared" si="52"/>
        <v>3</v>
      </c>
      <c r="V1440" t="s">
        <v>92</v>
      </c>
      <c r="W1440">
        <v>0</v>
      </c>
      <c r="X1440" s="6">
        <f t="shared" si="53"/>
        <v>1439</v>
      </c>
      <c r="Y1440">
        <v>1439</v>
      </c>
    </row>
    <row r="1441" spans="1:25" x14ac:dyDescent="0.35">
      <c r="A1441" t="s">
        <v>389</v>
      </c>
      <c r="B1441" s="6" t="s">
        <v>575</v>
      </c>
      <c r="C1441" t="s">
        <v>19</v>
      </c>
      <c r="D1441" t="s">
        <v>1362</v>
      </c>
      <c r="E1441" t="s">
        <v>12</v>
      </c>
      <c r="F1441" t="s">
        <v>472</v>
      </c>
      <c r="G1441" s="6" t="s">
        <v>19</v>
      </c>
      <c r="H1441" t="s">
        <v>1376</v>
      </c>
      <c r="I1441" s="6" t="s">
        <v>1378</v>
      </c>
      <c r="J1441" t="s">
        <v>664</v>
      </c>
      <c r="K1441" t="s">
        <v>1004</v>
      </c>
      <c r="L1441" t="s">
        <v>19</v>
      </c>
      <c r="M1441" s="6" t="s">
        <v>664</v>
      </c>
      <c r="N1441" s="6">
        <v>1</v>
      </c>
      <c r="O1441" s="6">
        <v>0</v>
      </c>
      <c r="P1441" s="6">
        <v>0</v>
      </c>
      <c r="Q1441" s="6">
        <v>1</v>
      </c>
      <c r="R1441" s="6">
        <v>1</v>
      </c>
      <c r="S1441" s="6">
        <f t="shared" si="52"/>
        <v>3</v>
      </c>
      <c r="V1441" t="s">
        <v>1004</v>
      </c>
      <c r="W1441">
        <v>0</v>
      </c>
      <c r="X1441" s="6">
        <f t="shared" si="53"/>
        <v>1440</v>
      </c>
      <c r="Y1441">
        <v>1440</v>
      </c>
    </row>
    <row r="1442" spans="1:25" x14ac:dyDescent="0.35">
      <c r="A1442" t="s">
        <v>389</v>
      </c>
      <c r="B1442" s="6" t="s">
        <v>575</v>
      </c>
      <c r="C1442" t="s">
        <v>19</v>
      </c>
      <c r="D1442" t="s">
        <v>1362</v>
      </c>
      <c r="E1442" t="s">
        <v>12</v>
      </c>
      <c r="F1442" t="s">
        <v>472</v>
      </c>
      <c r="G1442" s="6" t="s">
        <v>19</v>
      </c>
      <c r="H1442" t="s">
        <v>1379</v>
      </c>
      <c r="I1442" s="6" t="s">
        <v>591</v>
      </c>
      <c r="K1442" t="s">
        <v>741</v>
      </c>
      <c r="L1442" t="s">
        <v>19</v>
      </c>
      <c r="M1442" t="s">
        <v>17</v>
      </c>
      <c r="N1442">
        <v>1</v>
      </c>
      <c r="O1442">
        <v>0</v>
      </c>
      <c r="P1442">
        <v>0</v>
      </c>
      <c r="Q1442">
        <v>1</v>
      </c>
      <c r="R1442" s="6">
        <v>1</v>
      </c>
      <c r="S1442" s="6">
        <f t="shared" si="52"/>
        <v>3</v>
      </c>
      <c r="V1442" t="s">
        <v>741</v>
      </c>
      <c r="W1442">
        <v>0</v>
      </c>
      <c r="X1442" s="6">
        <f t="shared" si="53"/>
        <v>1441</v>
      </c>
      <c r="Y1442">
        <v>1441</v>
      </c>
    </row>
    <row r="1443" spans="1:25" x14ac:dyDescent="0.35">
      <c r="A1443" t="s">
        <v>389</v>
      </c>
      <c r="B1443" s="6" t="s">
        <v>575</v>
      </c>
      <c r="C1443" t="s">
        <v>19</v>
      </c>
      <c r="D1443" t="s">
        <v>1362</v>
      </c>
      <c r="E1443" t="s">
        <v>12</v>
      </c>
      <c r="F1443" t="s">
        <v>472</v>
      </c>
      <c r="G1443" s="6" t="s">
        <v>19</v>
      </c>
      <c r="H1443" t="s">
        <v>1379</v>
      </c>
      <c r="I1443" t="s">
        <v>1380</v>
      </c>
      <c r="K1443" t="s">
        <v>741</v>
      </c>
      <c r="L1443" t="s">
        <v>19</v>
      </c>
      <c r="M1443" t="s">
        <v>17</v>
      </c>
      <c r="N1443">
        <v>1</v>
      </c>
      <c r="O1443">
        <v>0</v>
      </c>
      <c r="P1443">
        <v>0</v>
      </c>
      <c r="Q1443">
        <v>1</v>
      </c>
      <c r="R1443" s="6">
        <v>1</v>
      </c>
      <c r="S1443" s="6">
        <f t="shared" si="52"/>
        <v>3</v>
      </c>
      <c r="V1443" t="s">
        <v>741</v>
      </c>
      <c r="W1443">
        <v>0</v>
      </c>
      <c r="X1443" s="6">
        <f t="shared" si="53"/>
        <v>1442</v>
      </c>
      <c r="Y1443">
        <v>1442</v>
      </c>
    </row>
    <row r="1444" spans="1:25" ht="101.5" x14ac:dyDescent="0.35">
      <c r="A1444" t="s">
        <v>389</v>
      </c>
      <c r="B1444" s="6" t="s">
        <v>575</v>
      </c>
      <c r="C1444" t="s">
        <v>19</v>
      </c>
      <c r="D1444" t="s">
        <v>1362</v>
      </c>
      <c r="E1444" t="s">
        <v>12</v>
      </c>
      <c r="F1444" t="s">
        <v>472</v>
      </c>
      <c r="G1444" s="6" t="s">
        <v>19</v>
      </c>
      <c r="H1444" s="6" t="s">
        <v>1381</v>
      </c>
      <c r="I1444" s="6" t="s">
        <v>206</v>
      </c>
      <c r="K1444" t="s">
        <v>1381</v>
      </c>
      <c r="L1444" s="6" t="s">
        <v>19</v>
      </c>
      <c r="M1444" s="6" t="s">
        <v>42</v>
      </c>
      <c r="N1444">
        <v>0</v>
      </c>
      <c r="O1444">
        <v>1</v>
      </c>
      <c r="P1444">
        <v>1</v>
      </c>
      <c r="Q1444">
        <v>1</v>
      </c>
      <c r="R1444" s="6">
        <v>1</v>
      </c>
      <c r="S1444" s="6">
        <f t="shared" si="52"/>
        <v>4</v>
      </c>
      <c r="V1444" t="s">
        <v>206</v>
      </c>
      <c r="W1444">
        <v>0</v>
      </c>
      <c r="X1444" s="6">
        <f t="shared" si="53"/>
        <v>1443</v>
      </c>
      <c r="Y1444">
        <v>1443</v>
      </c>
    </row>
    <row r="1445" spans="1:25" ht="101.5" x14ac:dyDescent="0.35">
      <c r="A1445" t="s">
        <v>389</v>
      </c>
      <c r="B1445" s="6" t="s">
        <v>575</v>
      </c>
      <c r="C1445" t="s">
        <v>19</v>
      </c>
      <c r="D1445" s="6" t="s">
        <v>1362</v>
      </c>
      <c r="E1445" t="s">
        <v>12</v>
      </c>
      <c r="F1445" t="s">
        <v>472</v>
      </c>
      <c r="G1445" s="6" t="s">
        <v>19</v>
      </c>
      <c r="H1445" s="6" t="s">
        <v>1382</v>
      </c>
      <c r="I1445" s="6" t="s">
        <v>2059</v>
      </c>
      <c r="K1445" t="s">
        <v>1383</v>
      </c>
      <c r="L1445" s="6" t="s">
        <v>19</v>
      </c>
      <c r="M1445" s="6" t="s">
        <v>17</v>
      </c>
      <c r="N1445">
        <v>1</v>
      </c>
      <c r="O1445">
        <v>0</v>
      </c>
      <c r="P1445">
        <v>0</v>
      </c>
      <c r="Q1445">
        <v>0</v>
      </c>
      <c r="R1445" s="6">
        <v>1</v>
      </c>
      <c r="S1445" s="6">
        <f t="shared" si="52"/>
        <v>2</v>
      </c>
      <c r="V1445" t="s">
        <v>1018</v>
      </c>
      <c r="W1445">
        <v>0</v>
      </c>
      <c r="X1445" s="6">
        <f t="shared" si="53"/>
        <v>1444</v>
      </c>
      <c r="Y1445">
        <v>1444</v>
      </c>
    </row>
    <row r="1446" spans="1:25" ht="29" x14ac:dyDescent="0.35">
      <c r="A1446" t="s">
        <v>389</v>
      </c>
      <c r="B1446" s="6" t="s">
        <v>575</v>
      </c>
      <c r="C1446" t="s">
        <v>19</v>
      </c>
      <c r="D1446" s="6" t="s">
        <v>1362</v>
      </c>
      <c r="E1446" t="s">
        <v>12</v>
      </c>
      <c r="F1446" t="s">
        <v>472</v>
      </c>
      <c r="G1446" s="6" t="s">
        <v>19</v>
      </c>
      <c r="H1446" s="6" t="s">
        <v>1384</v>
      </c>
      <c r="I1446" s="6" t="s">
        <v>28</v>
      </c>
      <c r="K1446" t="s">
        <v>28</v>
      </c>
      <c r="L1446" s="6" t="s">
        <v>19</v>
      </c>
      <c r="M1446" s="6" t="s">
        <v>17</v>
      </c>
      <c r="N1446">
        <v>1</v>
      </c>
      <c r="O1446">
        <v>1</v>
      </c>
      <c r="P1446">
        <v>0</v>
      </c>
      <c r="Q1446">
        <v>1</v>
      </c>
      <c r="R1446" s="6">
        <v>1</v>
      </c>
      <c r="S1446" s="6">
        <f t="shared" si="52"/>
        <v>4</v>
      </c>
      <c r="V1446" t="s">
        <v>28</v>
      </c>
      <c r="W1446">
        <v>0</v>
      </c>
      <c r="X1446" s="6">
        <f t="shared" si="53"/>
        <v>1445</v>
      </c>
      <c r="Y1446">
        <v>1445</v>
      </c>
    </row>
    <row r="1447" spans="1:25" ht="29" x14ac:dyDescent="0.35">
      <c r="A1447" t="s">
        <v>389</v>
      </c>
      <c r="B1447" s="6" t="s">
        <v>575</v>
      </c>
      <c r="C1447" t="s">
        <v>19</v>
      </c>
      <c r="D1447" s="6" t="s">
        <v>1362</v>
      </c>
      <c r="E1447" t="s">
        <v>12</v>
      </c>
      <c r="F1447" t="s">
        <v>472</v>
      </c>
      <c r="G1447" s="6" t="s">
        <v>19</v>
      </c>
      <c r="H1447" s="6" t="s">
        <v>1384</v>
      </c>
      <c r="I1447" s="6" t="s">
        <v>2119</v>
      </c>
      <c r="K1447" t="s">
        <v>1195</v>
      </c>
      <c r="L1447" s="6" t="s">
        <v>19</v>
      </c>
      <c r="M1447" s="6" t="s">
        <v>17</v>
      </c>
      <c r="N1447">
        <v>0</v>
      </c>
      <c r="O1447">
        <v>0</v>
      </c>
      <c r="P1447">
        <v>1</v>
      </c>
      <c r="Q1447">
        <v>0</v>
      </c>
      <c r="R1447" s="6">
        <v>1</v>
      </c>
      <c r="S1447" s="6">
        <f t="shared" si="52"/>
        <v>2</v>
      </c>
      <c r="V1447" t="s">
        <v>987</v>
      </c>
      <c r="W1447">
        <v>0</v>
      </c>
      <c r="X1447" s="6">
        <f t="shared" si="53"/>
        <v>1446</v>
      </c>
      <c r="Y1447">
        <v>1446</v>
      </c>
    </row>
    <row r="1448" spans="1:25" x14ac:dyDescent="0.35">
      <c r="A1448" t="s">
        <v>389</v>
      </c>
      <c r="B1448" s="6" t="s">
        <v>575</v>
      </c>
      <c r="C1448" t="s">
        <v>19</v>
      </c>
      <c r="D1448" s="6" t="s">
        <v>1385</v>
      </c>
      <c r="E1448" t="s">
        <v>12</v>
      </c>
      <c r="F1448" t="s">
        <v>472</v>
      </c>
      <c r="G1448" s="6" t="s">
        <v>19</v>
      </c>
      <c r="H1448" s="6" t="s">
        <v>1386</v>
      </c>
      <c r="I1448" s="6" t="s">
        <v>1386</v>
      </c>
      <c r="K1448" t="s">
        <v>1386</v>
      </c>
      <c r="L1448" s="6" t="s">
        <v>979</v>
      </c>
      <c r="M1448" t="s">
        <v>42</v>
      </c>
      <c r="N1448">
        <v>0</v>
      </c>
      <c r="O1448">
        <v>1</v>
      </c>
      <c r="P1448">
        <v>1</v>
      </c>
      <c r="Q1448">
        <v>0</v>
      </c>
      <c r="R1448" s="6">
        <v>1</v>
      </c>
      <c r="S1448" s="6">
        <f t="shared" si="52"/>
        <v>3</v>
      </c>
      <c r="V1448" t="s">
        <v>190</v>
      </c>
      <c r="W1448">
        <v>0</v>
      </c>
      <c r="X1448" s="6">
        <f t="shared" si="53"/>
        <v>1447</v>
      </c>
      <c r="Y1448">
        <v>1447</v>
      </c>
    </row>
    <row r="1449" spans="1:25" x14ac:dyDescent="0.35">
      <c r="A1449" t="s">
        <v>389</v>
      </c>
      <c r="B1449" s="6" t="s">
        <v>575</v>
      </c>
      <c r="C1449" t="s">
        <v>19</v>
      </c>
      <c r="D1449" t="s">
        <v>1385</v>
      </c>
      <c r="E1449" t="s">
        <v>12</v>
      </c>
      <c r="F1449" t="s">
        <v>472</v>
      </c>
      <c r="G1449" s="6" t="s">
        <v>19</v>
      </c>
      <c r="H1449" t="s">
        <v>1387</v>
      </c>
      <c r="I1449" t="s">
        <v>190</v>
      </c>
      <c r="K1449" t="s">
        <v>979</v>
      </c>
      <c r="L1449" t="s">
        <v>1056</v>
      </c>
      <c r="M1449" s="6" t="s">
        <v>42</v>
      </c>
      <c r="N1449" s="6">
        <v>0</v>
      </c>
      <c r="O1449" s="6">
        <v>1</v>
      </c>
      <c r="P1449" s="6">
        <v>1</v>
      </c>
      <c r="Q1449" s="6">
        <v>1</v>
      </c>
      <c r="R1449" s="6">
        <v>1</v>
      </c>
      <c r="S1449" s="6">
        <f t="shared" si="52"/>
        <v>4</v>
      </c>
      <c r="V1449" t="s">
        <v>199</v>
      </c>
      <c r="W1449">
        <v>0</v>
      </c>
      <c r="X1449" s="6">
        <f t="shared" si="53"/>
        <v>1448</v>
      </c>
      <c r="Y1449">
        <v>1448</v>
      </c>
    </row>
    <row r="1450" spans="1:25" x14ac:dyDescent="0.35">
      <c r="A1450" t="s">
        <v>389</v>
      </c>
      <c r="B1450" s="6" t="s">
        <v>575</v>
      </c>
      <c r="C1450" t="s">
        <v>19</v>
      </c>
      <c r="D1450" t="s">
        <v>1385</v>
      </c>
      <c r="E1450" t="s">
        <v>12</v>
      </c>
      <c r="F1450" t="s">
        <v>472</v>
      </c>
      <c r="G1450" s="6" t="s">
        <v>19</v>
      </c>
      <c r="H1450" t="s">
        <v>1056</v>
      </c>
      <c r="I1450" t="s">
        <v>1056</v>
      </c>
      <c r="K1450" t="s">
        <v>1056</v>
      </c>
      <c r="L1450" t="s">
        <v>19</v>
      </c>
      <c r="M1450" t="s">
        <v>42</v>
      </c>
      <c r="N1450">
        <v>0</v>
      </c>
      <c r="O1450">
        <v>0</v>
      </c>
      <c r="P1450">
        <v>1</v>
      </c>
      <c r="Q1450">
        <v>0</v>
      </c>
      <c r="R1450" s="6">
        <v>1</v>
      </c>
      <c r="S1450" s="6">
        <f t="shared" si="52"/>
        <v>2</v>
      </c>
      <c r="V1450" t="s">
        <v>975</v>
      </c>
      <c r="W1450">
        <v>0</v>
      </c>
      <c r="X1450" s="6">
        <f t="shared" si="53"/>
        <v>1449</v>
      </c>
      <c r="Y1450">
        <v>1449</v>
      </c>
    </row>
    <row r="1451" spans="1:25" x14ac:dyDescent="0.35">
      <c r="A1451" t="s">
        <v>389</v>
      </c>
      <c r="B1451" s="6" t="s">
        <v>575</v>
      </c>
      <c r="C1451" t="s">
        <v>19</v>
      </c>
      <c r="D1451" t="s">
        <v>1385</v>
      </c>
      <c r="E1451" t="s">
        <v>12</v>
      </c>
      <c r="F1451" t="s">
        <v>472</v>
      </c>
      <c r="G1451" s="6" t="s">
        <v>19</v>
      </c>
      <c r="H1451" t="s">
        <v>1388</v>
      </c>
      <c r="I1451" t="s">
        <v>1389</v>
      </c>
      <c r="J1451" t="s">
        <v>2514</v>
      </c>
      <c r="K1451" t="s">
        <v>1389</v>
      </c>
      <c r="L1451" t="s">
        <v>1492</v>
      </c>
      <c r="M1451" t="s">
        <v>42</v>
      </c>
      <c r="N1451">
        <v>0</v>
      </c>
      <c r="O1451">
        <v>1</v>
      </c>
      <c r="P1451">
        <v>0</v>
      </c>
      <c r="Q1451">
        <v>0</v>
      </c>
      <c r="R1451" s="6">
        <v>1</v>
      </c>
      <c r="S1451" s="6">
        <f t="shared" si="52"/>
        <v>2</v>
      </c>
      <c r="V1451" t="s">
        <v>997</v>
      </c>
      <c r="W1451">
        <v>0</v>
      </c>
      <c r="X1451" s="6">
        <f t="shared" si="53"/>
        <v>1450</v>
      </c>
      <c r="Y1451">
        <v>1450</v>
      </c>
    </row>
    <row r="1452" spans="1:25" x14ac:dyDescent="0.35">
      <c r="A1452" t="s">
        <v>389</v>
      </c>
      <c r="B1452" s="6" t="s">
        <v>575</v>
      </c>
      <c r="C1452" t="s">
        <v>19</v>
      </c>
      <c r="D1452" t="s">
        <v>1385</v>
      </c>
      <c r="E1452" t="s">
        <v>12</v>
      </c>
      <c r="F1452" t="s">
        <v>472</v>
      </c>
      <c r="G1452" s="6" t="s">
        <v>19</v>
      </c>
      <c r="H1452" t="s">
        <v>1390</v>
      </c>
      <c r="I1452" t="s">
        <v>98</v>
      </c>
      <c r="J1452" s="2" t="s">
        <v>98</v>
      </c>
      <c r="K1452" t="s">
        <v>95</v>
      </c>
      <c r="L1452" t="s">
        <v>19</v>
      </c>
      <c r="M1452" t="s">
        <v>42</v>
      </c>
      <c r="N1452">
        <v>0</v>
      </c>
      <c r="O1452">
        <v>1</v>
      </c>
      <c r="P1452" s="6">
        <v>0</v>
      </c>
      <c r="Q1452" s="6">
        <v>1</v>
      </c>
      <c r="R1452" s="6">
        <v>1</v>
      </c>
      <c r="S1452" s="6">
        <f t="shared" si="52"/>
        <v>3</v>
      </c>
      <c r="V1452" t="s">
        <v>95</v>
      </c>
      <c r="W1452">
        <v>0</v>
      </c>
      <c r="X1452" s="6">
        <f t="shared" si="53"/>
        <v>1451</v>
      </c>
      <c r="Y1452">
        <v>1451</v>
      </c>
    </row>
    <row r="1453" spans="1:25" x14ac:dyDescent="0.35">
      <c r="A1453" t="s">
        <v>389</v>
      </c>
      <c r="B1453" s="6" t="s">
        <v>575</v>
      </c>
      <c r="C1453" t="s">
        <v>19</v>
      </c>
      <c r="D1453" t="s">
        <v>1385</v>
      </c>
      <c r="E1453" t="s">
        <v>12</v>
      </c>
      <c r="F1453" t="s">
        <v>472</v>
      </c>
      <c r="G1453" s="6" t="s">
        <v>19</v>
      </c>
      <c r="H1453" t="s">
        <v>1390</v>
      </c>
      <c r="I1453" t="s">
        <v>98</v>
      </c>
      <c r="J1453" s="2" t="s">
        <v>98</v>
      </c>
      <c r="K1453" t="s">
        <v>95</v>
      </c>
      <c r="L1453" t="s">
        <v>1493</v>
      </c>
      <c r="M1453" t="s">
        <v>42</v>
      </c>
      <c r="N1453">
        <v>0</v>
      </c>
      <c r="O1453">
        <v>1</v>
      </c>
      <c r="P1453" s="6">
        <v>0</v>
      </c>
      <c r="Q1453" s="6">
        <v>1</v>
      </c>
      <c r="R1453" s="6">
        <v>1</v>
      </c>
      <c r="S1453" s="6">
        <f t="shared" si="52"/>
        <v>3</v>
      </c>
      <c r="V1453" t="s">
        <v>95</v>
      </c>
      <c r="W1453">
        <v>1</v>
      </c>
      <c r="X1453" s="6">
        <f t="shared" si="53"/>
        <v>1452</v>
      </c>
      <c r="Y1453">
        <v>1452</v>
      </c>
    </row>
    <row r="1454" spans="1:25" x14ac:dyDescent="0.35">
      <c r="A1454" t="s">
        <v>389</v>
      </c>
      <c r="B1454" s="6" t="s">
        <v>575</v>
      </c>
      <c r="C1454" t="s">
        <v>19</v>
      </c>
      <c r="D1454" t="s">
        <v>1385</v>
      </c>
      <c r="E1454" t="s">
        <v>12</v>
      </c>
      <c r="F1454" t="s">
        <v>472</v>
      </c>
      <c r="G1454" s="6" t="s">
        <v>19</v>
      </c>
      <c r="H1454" t="s">
        <v>1392</v>
      </c>
      <c r="I1454" t="s">
        <v>1392</v>
      </c>
      <c r="K1454" t="s">
        <v>190</v>
      </c>
      <c r="L1454" t="s">
        <v>1494</v>
      </c>
      <c r="M1454" t="s">
        <v>42</v>
      </c>
      <c r="N1454">
        <v>0</v>
      </c>
      <c r="O1454">
        <v>1</v>
      </c>
      <c r="P1454">
        <v>1</v>
      </c>
      <c r="Q1454">
        <v>0</v>
      </c>
      <c r="R1454" s="6">
        <v>1</v>
      </c>
      <c r="S1454" s="6">
        <f t="shared" si="52"/>
        <v>3</v>
      </c>
      <c r="V1454" t="s">
        <v>190</v>
      </c>
      <c r="W1454">
        <v>0</v>
      </c>
      <c r="X1454" s="6">
        <f t="shared" si="53"/>
        <v>1453</v>
      </c>
      <c r="Y1454">
        <v>1453</v>
      </c>
    </row>
    <row r="1455" spans="1:25" x14ac:dyDescent="0.35">
      <c r="A1455" t="s">
        <v>389</v>
      </c>
      <c r="B1455" s="6" t="s">
        <v>575</v>
      </c>
      <c r="C1455" t="s">
        <v>19</v>
      </c>
      <c r="D1455" t="s">
        <v>1385</v>
      </c>
      <c r="E1455" t="s">
        <v>12</v>
      </c>
      <c r="F1455" t="s">
        <v>472</v>
      </c>
      <c r="G1455" s="6" t="s">
        <v>19</v>
      </c>
      <c r="H1455" t="s">
        <v>645</v>
      </c>
      <c r="I1455" s="6" t="s">
        <v>664</v>
      </c>
      <c r="J1455" t="s">
        <v>664</v>
      </c>
      <c r="K1455" t="s">
        <v>645</v>
      </c>
      <c r="L1455" t="s">
        <v>71</v>
      </c>
      <c r="M1455" s="6" t="s">
        <v>664</v>
      </c>
      <c r="N1455">
        <v>1</v>
      </c>
      <c r="O1455">
        <v>0</v>
      </c>
      <c r="P1455">
        <v>0</v>
      </c>
      <c r="Q1455">
        <v>0</v>
      </c>
      <c r="R1455" s="6">
        <v>1</v>
      </c>
      <c r="S1455" s="6">
        <f t="shared" si="52"/>
        <v>2</v>
      </c>
      <c r="V1455" t="s">
        <v>645</v>
      </c>
      <c r="W1455">
        <v>0</v>
      </c>
      <c r="X1455" s="6">
        <f t="shared" si="53"/>
        <v>1454</v>
      </c>
      <c r="Y1455">
        <v>1454</v>
      </c>
    </row>
    <row r="1456" spans="1:25" x14ac:dyDescent="0.35">
      <c r="A1456" t="s">
        <v>389</v>
      </c>
      <c r="B1456" s="6" t="s">
        <v>575</v>
      </c>
      <c r="C1456" t="s">
        <v>19</v>
      </c>
      <c r="D1456" t="s">
        <v>1385</v>
      </c>
      <c r="E1456" t="s">
        <v>12</v>
      </c>
      <c r="F1456" t="s">
        <v>472</v>
      </c>
      <c r="G1456" s="6" t="s">
        <v>19</v>
      </c>
      <c r="H1456" t="s">
        <v>1394</v>
      </c>
      <c r="I1456" t="s">
        <v>1239</v>
      </c>
      <c r="J1456" t="s">
        <v>790</v>
      </c>
      <c r="K1456" t="s">
        <v>1239</v>
      </c>
      <c r="L1456" t="s">
        <v>19</v>
      </c>
      <c r="M1456" t="s">
        <v>42</v>
      </c>
      <c r="N1456">
        <v>0</v>
      </c>
      <c r="O1456">
        <v>1</v>
      </c>
      <c r="P1456">
        <v>0</v>
      </c>
      <c r="Q1456">
        <v>0</v>
      </c>
      <c r="R1456" s="6">
        <v>1</v>
      </c>
      <c r="S1456" s="6">
        <f t="shared" si="52"/>
        <v>2</v>
      </c>
      <c r="V1456" t="s">
        <v>308</v>
      </c>
      <c r="W1456">
        <v>0</v>
      </c>
      <c r="X1456" s="6">
        <f t="shared" si="53"/>
        <v>1455</v>
      </c>
      <c r="Y1456">
        <v>1455</v>
      </c>
    </row>
    <row r="1457" spans="1:25" x14ac:dyDescent="0.35">
      <c r="A1457" t="s">
        <v>389</v>
      </c>
      <c r="B1457" s="6" t="s">
        <v>575</v>
      </c>
      <c r="C1457" t="s">
        <v>19</v>
      </c>
      <c r="D1457" t="s">
        <v>1385</v>
      </c>
      <c r="E1457" t="s">
        <v>12</v>
      </c>
      <c r="F1457" t="s">
        <v>472</v>
      </c>
      <c r="G1457" s="6" t="s">
        <v>19</v>
      </c>
      <c r="H1457" t="s">
        <v>92</v>
      </c>
      <c r="I1457" t="s">
        <v>92</v>
      </c>
      <c r="K1457" t="s">
        <v>92</v>
      </c>
      <c r="L1457" t="s">
        <v>1004</v>
      </c>
      <c r="M1457" t="s">
        <v>42</v>
      </c>
      <c r="N1457">
        <v>0</v>
      </c>
      <c r="O1457">
        <v>0</v>
      </c>
      <c r="P1457">
        <v>0</v>
      </c>
      <c r="Q1457" s="6">
        <v>1</v>
      </c>
      <c r="R1457" s="6">
        <v>1</v>
      </c>
      <c r="S1457" s="6">
        <f t="shared" si="52"/>
        <v>2</v>
      </c>
      <c r="V1457" t="s">
        <v>92</v>
      </c>
      <c r="W1457">
        <v>0</v>
      </c>
      <c r="X1457" s="6">
        <f t="shared" si="53"/>
        <v>1456</v>
      </c>
      <c r="Y1457">
        <v>1456</v>
      </c>
    </row>
    <row r="1458" spans="1:25" s="6" customFormat="1" x14ac:dyDescent="0.35">
      <c r="A1458" s="6" t="s">
        <v>389</v>
      </c>
      <c r="B1458" s="6" t="s">
        <v>575</v>
      </c>
      <c r="C1458" s="6" t="s">
        <v>19</v>
      </c>
      <c r="D1458" s="6" t="s">
        <v>1385</v>
      </c>
      <c r="E1458" s="6" t="s">
        <v>12</v>
      </c>
      <c r="F1458" s="6" t="s">
        <v>472</v>
      </c>
      <c r="G1458" s="6" t="s">
        <v>19</v>
      </c>
      <c r="H1458" s="6" t="s">
        <v>1395</v>
      </c>
      <c r="I1458" s="6" t="s">
        <v>1241</v>
      </c>
      <c r="K1458" s="6" t="s">
        <v>1391</v>
      </c>
      <c r="L1458" s="6" t="s">
        <v>1239</v>
      </c>
      <c r="M1458" s="6" t="s">
        <v>42</v>
      </c>
      <c r="N1458" s="6">
        <v>0</v>
      </c>
      <c r="O1458" s="6">
        <v>1</v>
      </c>
      <c r="P1458" s="6">
        <v>0</v>
      </c>
      <c r="Q1458" s="6">
        <v>0</v>
      </c>
      <c r="R1458" s="6">
        <v>1</v>
      </c>
      <c r="S1458" s="6">
        <f t="shared" si="52"/>
        <v>2</v>
      </c>
      <c r="V1458" s="6" t="s">
        <v>1241</v>
      </c>
      <c r="W1458" s="6">
        <v>0</v>
      </c>
      <c r="X1458" s="6">
        <f t="shared" si="53"/>
        <v>1457</v>
      </c>
      <c r="Y1458" s="6">
        <v>1457</v>
      </c>
    </row>
    <row r="1459" spans="1:25" x14ac:dyDescent="0.35">
      <c r="A1459" t="s">
        <v>389</v>
      </c>
      <c r="B1459" s="6" t="s">
        <v>575</v>
      </c>
      <c r="C1459" t="s">
        <v>19</v>
      </c>
      <c r="D1459" t="s">
        <v>1385</v>
      </c>
      <c r="E1459" t="s">
        <v>12</v>
      </c>
      <c r="F1459" t="s">
        <v>472</v>
      </c>
      <c r="G1459" s="6" t="s">
        <v>19</v>
      </c>
      <c r="H1459" t="s">
        <v>1395</v>
      </c>
      <c r="I1459" t="s">
        <v>2164</v>
      </c>
      <c r="K1459" t="s">
        <v>1391</v>
      </c>
      <c r="L1459" t="s">
        <v>1239</v>
      </c>
      <c r="M1459" t="s">
        <v>42</v>
      </c>
      <c r="N1459">
        <v>0</v>
      </c>
      <c r="O1459">
        <v>1</v>
      </c>
      <c r="P1459">
        <v>0</v>
      </c>
      <c r="Q1459">
        <v>0</v>
      </c>
      <c r="R1459" s="6">
        <v>1</v>
      </c>
      <c r="S1459" s="6">
        <f t="shared" si="52"/>
        <v>2</v>
      </c>
      <c r="V1459" t="s">
        <v>1241</v>
      </c>
      <c r="W1459">
        <v>0</v>
      </c>
      <c r="X1459" s="6">
        <f t="shared" si="53"/>
        <v>1458</v>
      </c>
      <c r="Y1459">
        <v>1458</v>
      </c>
    </row>
    <row r="1460" spans="1:25" x14ac:dyDescent="0.35">
      <c r="A1460" t="s">
        <v>389</v>
      </c>
      <c r="B1460" s="6" t="s">
        <v>575</v>
      </c>
      <c r="C1460" t="s">
        <v>19</v>
      </c>
      <c r="D1460" t="s">
        <v>1385</v>
      </c>
      <c r="E1460" t="s">
        <v>12</v>
      </c>
      <c r="F1460" t="s">
        <v>472</v>
      </c>
      <c r="G1460" s="6" t="s">
        <v>19</v>
      </c>
      <c r="H1460" t="s">
        <v>1396</v>
      </c>
      <c r="I1460" t="s">
        <v>1396</v>
      </c>
      <c r="J1460" t="s">
        <v>2511</v>
      </c>
      <c r="K1460" t="s">
        <v>1004</v>
      </c>
      <c r="L1460" t="s">
        <v>71</v>
      </c>
      <c r="M1460" t="s">
        <v>17</v>
      </c>
      <c r="N1460">
        <v>1</v>
      </c>
      <c r="O1460">
        <v>0</v>
      </c>
      <c r="P1460">
        <v>0</v>
      </c>
      <c r="Q1460">
        <v>0</v>
      </c>
      <c r="R1460" s="6">
        <v>1</v>
      </c>
      <c r="S1460" s="6">
        <f t="shared" si="52"/>
        <v>2</v>
      </c>
      <c r="V1460" t="s">
        <v>1004</v>
      </c>
      <c r="W1460">
        <v>0</v>
      </c>
      <c r="X1460" s="6">
        <f t="shared" si="53"/>
        <v>1459</v>
      </c>
      <c r="Y1460">
        <v>1459</v>
      </c>
    </row>
    <row r="1461" spans="1:25" x14ac:dyDescent="0.35">
      <c r="A1461" t="s">
        <v>389</v>
      </c>
      <c r="B1461" s="6" t="s">
        <v>575</v>
      </c>
      <c r="C1461" t="s">
        <v>19</v>
      </c>
      <c r="D1461" t="s">
        <v>1385</v>
      </c>
      <c r="E1461" t="s">
        <v>12</v>
      </c>
      <c r="F1461" t="s">
        <v>472</v>
      </c>
      <c r="G1461" s="6" t="s">
        <v>19</v>
      </c>
      <c r="H1461" t="s">
        <v>92</v>
      </c>
      <c r="I1461" t="s">
        <v>92</v>
      </c>
      <c r="K1461" t="s">
        <v>92</v>
      </c>
      <c r="L1461" t="s">
        <v>71</v>
      </c>
      <c r="M1461" t="s">
        <v>42</v>
      </c>
      <c r="N1461">
        <v>0</v>
      </c>
      <c r="O1461">
        <v>0</v>
      </c>
      <c r="P1461">
        <v>0</v>
      </c>
      <c r="Q1461" s="6">
        <v>1</v>
      </c>
      <c r="R1461" s="6">
        <v>1</v>
      </c>
      <c r="S1461" s="6">
        <f t="shared" si="52"/>
        <v>2</v>
      </c>
      <c r="V1461" t="s">
        <v>92</v>
      </c>
      <c r="W1461">
        <v>0</v>
      </c>
      <c r="X1461" s="6">
        <f t="shared" si="53"/>
        <v>1460</v>
      </c>
      <c r="Y1461">
        <v>1460</v>
      </c>
    </row>
    <row r="1462" spans="1:25" x14ac:dyDescent="0.35">
      <c r="A1462" t="s">
        <v>389</v>
      </c>
      <c r="B1462" s="6" t="s">
        <v>575</v>
      </c>
      <c r="C1462" t="s">
        <v>19</v>
      </c>
      <c r="D1462" s="6" t="s">
        <v>1385</v>
      </c>
      <c r="E1462" t="s">
        <v>12</v>
      </c>
      <c r="F1462" t="s">
        <v>472</v>
      </c>
      <c r="G1462" s="6" t="s">
        <v>19</v>
      </c>
      <c r="H1462" t="s">
        <v>1397</v>
      </c>
      <c r="I1462" t="s">
        <v>1398</v>
      </c>
      <c r="J1462" s="2" t="s">
        <v>2426</v>
      </c>
      <c r="K1462" t="s">
        <v>1400</v>
      </c>
      <c r="L1462" t="s">
        <v>1399</v>
      </c>
      <c r="M1462" t="s">
        <v>17</v>
      </c>
      <c r="N1462">
        <v>1</v>
      </c>
      <c r="O1462">
        <v>0</v>
      </c>
      <c r="P1462">
        <v>1</v>
      </c>
      <c r="Q1462">
        <v>0</v>
      </c>
      <c r="R1462" s="6">
        <v>1</v>
      </c>
      <c r="S1462" s="6">
        <f t="shared" si="52"/>
        <v>3</v>
      </c>
      <c r="V1462" t="s">
        <v>964</v>
      </c>
      <c r="W1462">
        <v>0</v>
      </c>
      <c r="X1462" s="6">
        <f t="shared" si="53"/>
        <v>1461</v>
      </c>
      <c r="Y1462">
        <v>1461</v>
      </c>
    </row>
    <row r="1463" spans="1:25" x14ac:dyDescent="0.35">
      <c r="A1463" t="s">
        <v>389</v>
      </c>
      <c r="B1463" s="6" t="s">
        <v>575</v>
      </c>
      <c r="C1463" t="s">
        <v>19</v>
      </c>
      <c r="D1463" s="6" t="s">
        <v>1385</v>
      </c>
      <c r="E1463" t="s">
        <v>12</v>
      </c>
      <c r="F1463" t="s">
        <v>472</v>
      </c>
      <c r="G1463" s="6" t="s">
        <v>19</v>
      </c>
      <c r="H1463" t="s">
        <v>1393</v>
      </c>
      <c r="I1463" s="6" t="s">
        <v>2108</v>
      </c>
      <c r="J1463" t="s">
        <v>180</v>
      </c>
      <c r="K1463" t="s">
        <v>71</v>
      </c>
      <c r="L1463" t="s">
        <v>1400</v>
      </c>
      <c r="M1463" t="s">
        <v>42</v>
      </c>
      <c r="N1463">
        <v>0</v>
      </c>
      <c r="O1463" s="6">
        <v>0</v>
      </c>
      <c r="P1463">
        <v>1</v>
      </c>
      <c r="Q1463">
        <v>0</v>
      </c>
      <c r="R1463" s="6">
        <v>1</v>
      </c>
      <c r="S1463" s="6">
        <f t="shared" si="52"/>
        <v>2</v>
      </c>
      <c r="V1463" t="s">
        <v>71</v>
      </c>
      <c r="W1463">
        <v>1</v>
      </c>
      <c r="X1463" s="6">
        <f t="shared" si="53"/>
        <v>1462</v>
      </c>
      <c r="Y1463">
        <v>1462</v>
      </c>
    </row>
    <row r="1464" spans="1:25" x14ac:dyDescent="0.35">
      <c r="A1464" t="s">
        <v>389</v>
      </c>
      <c r="B1464" s="6" t="s">
        <v>575</v>
      </c>
      <c r="C1464" t="s">
        <v>19</v>
      </c>
      <c r="D1464" t="s">
        <v>1385</v>
      </c>
      <c r="E1464" t="s">
        <v>12</v>
      </c>
      <c r="F1464" t="s">
        <v>472</v>
      </c>
      <c r="G1464" s="6" t="s">
        <v>19</v>
      </c>
      <c r="H1464" t="s">
        <v>1401</v>
      </c>
      <c r="I1464" t="s">
        <v>2108</v>
      </c>
      <c r="J1464" t="s">
        <v>180</v>
      </c>
      <c r="K1464" t="s">
        <v>1081</v>
      </c>
      <c r="L1464" t="s">
        <v>1400</v>
      </c>
      <c r="M1464" t="s">
        <v>17</v>
      </c>
      <c r="N1464">
        <v>0</v>
      </c>
      <c r="O1464" s="6">
        <v>0</v>
      </c>
      <c r="P1464">
        <v>1</v>
      </c>
      <c r="Q1464">
        <v>0</v>
      </c>
      <c r="R1464" s="6">
        <v>1</v>
      </c>
      <c r="S1464" s="6">
        <f t="shared" si="52"/>
        <v>2</v>
      </c>
      <c r="V1464" t="s">
        <v>71</v>
      </c>
      <c r="W1464">
        <v>0</v>
      </c>
      <c r="X1464" s="6">
        <f t="shared" si="53"/>
        <v>1463</v>
      </c>
      <c r="Y1464">
        <v>1463</v>
      </c>
    </row>
    <row r="1465" spans="1:25" x14ac:dyDescent="0.35">
      <c r="A1465" t="s">
        <v>389</v>
      </c>
      <c r="B1465" s="6" t="s">
        <v>575</v>
      </c>
      <c r="C1465" t="s">
        <v>19</v>
      </c>
      <c r="D1465" t="s">
        <v>1385</v>
      </c>
      <c r="E1465" t="s">
        <v>12</v>
      </c>
      <c r="F1465" t="s">
        <v>472</v>
      </c>
      <c r="G1465" s="6" t="s">
        <v>19</v>
      </c>
      <c r="H1465" t="s">
        <v>1393</v>
      </c>
      <c r="I1465" s="6" t="s">
        <v>2111</v>
      </c>
      <c r="J1465" t="s">
        <v>71</v>
      </c>
      <c r="K1465" t="s">
        <v>71</v>
      </c>
      <c r="L1465" t="s">
        <v>1081</v>
      </c>
      <c r="M1465" t="s">
        <v>42</v>
      </c>
      <c r="N1465">
        <v>0</v>
      </c>
      <c r="O1465" s="6">
        <v>0</v>
      </c>
      <c r="P1465">
        <v>1</v>
      </c>
      <c r="Q1465">
        <v>0</v>
      </c>
      <c r="R1465" s="6">
        <v>1</v>
      </c>
      <c r="S1465" s="6">
        <f t="shared" si="52"/>
        <v>2</v>
      </c>
      <c r="V1465" t="s">
        <v>71</v>
      </c>
      <c r="W1465">
        <v>1</v>
      </c>
      <c r="X1465" s="6">
        <f t="shared" si="53"/>
        <v>1464</v>
      </c>
      <c r="Y1465">
        <v>1464</v>
      </c>
    </row>
    <row r="1466" spans="1:25" x14ac:dyDescent="0.35">
      <c r="A1466" t="s">
        <v>389</v>
      </c>
      <c r="B1466" s="6" t="s">
        <v>575</v>
      </c>
      <c r="C1466" t="s">
        <v>19</v>
      </c>
      <c r="D1466" t="s">
        <v>1385</v>
      </c>
      <c r="E1466" t="s">
        <v>12</v>
      </c>
      <c r="F1466" t="s">
        <v>472</v>
      </c>
      <c r="G1466" s="6" t="s">
        <v>19</v>
      </c>
      <c r="H1466" t="s">
        <v>1396</v>
      </c>
      <c r="I1466" t="s">
        <v>1396</v>
      </c>
      <c r="J1466" t="s">
        <v>2511</v>
      </c>
      <c r="K1466" t="s">
        <v>1004</v>
      </c>
      <c r="L1466" t="s">
        <v>428</v>
      </c>
      <c r="M1466" t="s">
        <v>17</v>
      </c>
      <c r="N1466">
        <v>1</v>
      </c>
      <c r="O1466">
        <v>0</v>
      </c>
      <c r="P1466">
        <v>0</v>
      </c>
      <c r="Q1466">
        <v>0</v>
      </c>
      <c r="R1466" s="6">
        <v>1</v>
      </c>
      <c r="S1466" s="6">
        <f t="shared" si="52"/>
        <v>2</v>
      </c>
      <c r="V1466" t="s">
        <v>1004</v>
      </c>
      <c r="W1466">
        <v>1</v>
      </c>
      <c r="X1466" s="6">
        <f t="shared" si="53"/>
        <v>1465</v>
      </c>
      <c r="Y1466">
        <v>1465</v>
      </c>
    </row>
    <row r="1467" spans="1:25" x14ac:dyDescent="0.35">
      <c r="A1467" t="s">
        <v>389</v>
      </c>
      <c r="B1467" s="6" t="s">
        <v>575</v>
      </c>
      <c r="C1467" t="s">
        <v>19</v>
      </c>
      <c r="D1467" t="s">
        <v>1385</v>
      </c>
      <c r="E1467" t="s">
        <v>12</v>
      </c>
      <c r="F1467" t="s">
        <v>472</v>
      </c>
      <c r="G1467" s="6" t="s">
        <v>19</v>
      </c>
      <c r="H1467" t="s">
        <v>1402</v>
      </c>
      <c r="I1467" s="6" t="s">
        <v>664</v>
      </c>
      <c r="J1467" t="s">
        <v>664</v>
      </c>
      <c r="K1467" t="s">
        <v>645</v>
      </c>
      <c r="L1467" t="s">
        <v>428</v>
      </c>
      <c r="M1467" s="6" t="s">
        <v>664</v>
      </c>
      <c r="N1467">
        <v>1</v>
      </c>
      <c r="O1467">
        <v>0</v>
      </c>
      <c r="P1467">
        <v>0</v>
      </c>
      <c r="Q1467">
        <v>0</v>
      </c>
      <c r="R1467" s="6">
        <v>1</v>
      </c>
      <c r="S1467" s="6">
        <f t="shared" si="52"/>
        <v>2</v>
      </c>
      <c r="V1467" t="s">
        <v>645</v>
      </c>
      <c r="W1467">
        <v>0</v>
      </c>
      <c r="X1467" s="6">
        <f t="shared" si="53"/>
        <v>1466</v>
      </c>
      <c r="Y1467">
        <v>1466</v>
      </c>
    </row>
    <row r="1468" spans="1:25" x14ac:dyDescent="0.35">
      <c r="A1468" t="s">
        <v>389</v>
      </c>
      <c r="B1468" s="6" t="s">
        <v>575</v>
      </c>
      <c r="C1468" t="s">
        <v>19</v>
      </c>
      <c r="D1468" t="s">
        <v>1385</v>
      </c>
      <c r="E1468" t="s">
        <v>12</v>
      </c>
      <c r="F1468" t="s">
        <v>472</v>
      </c>
      <c r="G1468" s="6" t="s">
        <v>19</v>
      </c>
      <c r="H1468" t="s">
        <v>1402</v>
      </c>
      <c r="I1468" t="s">
        <v>428</v>
      </c>
      <c r="K1468" t="s">
        <v>428</v>
      </c>
      <c r="L1468" t="s">
        <v>19</v>
      </c>
      <c r="M1468" t="s">
        <v>17</v>
      </c>
      <c r="N1468">
        <v>1</v>
      </c>
      <c r="O1468">
        <v>0</v>
      </c>
      <c r="P1468">
        <v>0</v>
      </c>
      <c r="Q1468">
        <v>0</v>
      </c>
      <c r="R1468" s="6">
        <v>1</v>
      </c>
      <c r="S1468" s="6">
        <f t="shared" ref="S1468:S1531" si="54">SUM(N1468:R1468)</f>
        <v>2</v>
      </c>
      <c r="V1468" t="s">
        <v>973</v>
      </c>
      <c r="W1468">
        <v>0</v>
      </c>
      <c r="X1468" s="6">
        <f t="shared" si="53"/>
        <v>1467</v>
      </c>
      <c r="Y1468">
        <v>1467</v>
      </c>
    </row>
    <row r="1469" spans="1:25" x14ac:dyDescent="0.35">
      <c r="A1469" t="s">
        <v>389</v>
      </c>
      <c r="B1469" s="6" t="s">
        <v>575</v>
      </c>
      <c r="C1469" t="s">
        <v>19</v>
      </c>
      <c r="D1469" t="s">
        <v>1385</v>
      </c>
      <c r="E1469" t="s">
        <v>12</v>
      </c>
      <c r="F1469" t="s">
        <v>472</v>
      </c>
      <c r="G1469" s="6" t="s">
        <v>19</v>
      </c>
      <c r="H1469" t="s">
        <v>1403</v>
      </c>
      <c r="I1469" t="s">
        <v>665</v>
      </c>
      <c r="K1469" t="s">
        <v>1106</v>
      </c>
      <c r="L1469" t="s">
        <v>1004</v>
      </c>
      <c r="M1469" t="s">
        <v>17</v>
      </c>
      <c r="N1469">
        <v>1</v>
      </c>
      <c r="O1469">
        <v>0</v>
      </c>
      <c r="P1469">
        <v>0</v>
      </c>
      <c r="Q1469">
        <v>0</v>
      </c>
      <c r="R1469" s="6">
        <v>1</v>
      </c>
      <c r="S1469" s="6">
        <f t="shared" si="54"/>
        <v>2</v>
      </c>
      <c r="V1469" t="s">
        <v>980</v>
      </c>
      <c r="W1469">
        <v>0</v>
      </c>
      <c r="X1469" s="6">
        <f t="shared" si="53"/>
        <v>1468</v>
      </c>
      <c r="Y1469">
        <v>1468</v>
      </c>
    </row>
    <row r="1470" spans="1:25" x14ac:dyDescent="0.35">
      <c r="A1470" t="s">
        <v>389</v>
      </c>
      <c r="B1470" s="6" t="s">
        <v>575</v>
      </c>
      <c r="C1470" t="s">
        <v>19</v>
      </c>
      <c r="D1470" t="s">
        <v>1385</v>
      </c>
      <c r="E1470" t="s">
        <v>12</v>
      </c>
      <c r="F1470" t="s">
        <v>472</v>
      </c>
      <c r="G1470" s="6" t="s">
        <v>19</v>
      </c>
      <c r="H1470" t="s">
        <v>1188</v>
      </c>
      <c r="I1470" t="s">
        <v>1188</v>
      </c>
      <c r="K1470" t="s">
        <v>1188</v>
      </c>
      <c r="L1470" t="s">
        <v>1495</v>
      </c>
      <c r="M1470" t="s">
        <v>17</v>
      </c>
      <c r="N1470">
        <v>1</v>
      </c>
      <c r="O1470">
        <v>0</v>
      </c>
      <c r="P1470">
        <v>0</v>
      </c>
      <c r="Q1470">
        <v>0</v>
      </c>
      <c r="R1470" s="6">
        <v>1</v>
      </c>
      <c r="S1470" s="6">
        <f t="shared" si="54"/>
        <v>2</v>
      </c>
      <c r="V1470" t="s">
        <v>1130</v>
      </c>
      <c r="W1470">
        <v>0</v>
      </c>
      <c r="X1470" s="6">
        <f t="shared" si="53"/>
        <v>1469</v>
      </c>
      <c r="Y1470">
        <v>1469</v>
      </c>
    </row>
    <row r="1471" spans="1:25" x14ac:dyDescent="0.35">
      <c r="A1471" t="s">
        <v>389</v>
      </c>
      <c r="B1471" s="6" t="s">
        <v>575</v>
      </c>
      <c r="C1471" t="s">
        <v>19</v>
      </c>
      <c r="D1471" t="s">
        <v>1385</v>
      </c>
      <c r="E1471" t="s">
        <v>12</v>
      </c>
      <c r="F1471" t="s">
        <v>472</v>
      </c>
      <c r="G1471" s="6" t="s">
        <v>19</v>
      </c>
      <c r="H1471" t="s">
        <v>1129</v>
      </c>
      <c r="I1471" s="6" t="s">
        <v>2107</v>
      </c>
      <c r="J1471" t="s">
        <v>2107</v>
      </c>
      <c r="K1471" t="s">
        <v>1129</v>
      </c>
      <c r="L1471" t="s">
        <v>19</v>
      </c>
      <c r="M1471" t="s">
        <v>42</v>
      </c>
      <c r="N1471">
        <v>1</v>
      </c>
      <c r="O1471">
        <v>0</v>
      </c>
      <c r="P1471">
        <v>0</v>
      </c>
      <c r="Q1471">
        <v>0</v>
      </c>
      <c r="R1471" s="6">
        <v>1</v>
      </c>
      <c r="S1471" s="6">
        <f t="shared" si="54"/>
        <v>2</v>
      </c>
      <c r="V1471" t="s">
        <v>1130</v>
      </c>
      <c r="W1471">
        <v>0</v>
      </c>
      <c r="X1471" s="6">
        <f t="shared" si="53"/>
        <v>1470</v>
      </c>
      <c r="Y1471">
        <v>1470</v>
      </c>
    </row>
    <row r="1472" spans="1:25" x14ac:dyDescent="0.35">
      <c r="A1472" t="s">
        <v>389</v>
      </c>
      <c r="B1472" s="6" t="s">
        <v>575</v>
      </c>
      <c r="C1472" t="s">
        <v>19</v>
      </c>
      <c r="D1472" t="s">
        <v>1385</v>
      </c>
      <c r="E1472" t="s">
        <v>12</v>
      </c>
      <c r="F1472" t="s">
        <v>472</v>
      </c>
      <c r="G1472" s="6" t="s">
        <v>19</v>
      </c>
      <c r="H1472" t="s">
        <v>1404</v>
      </c>
      <c r="I1472" t="s">
        <v>1404</v>
      </c>
      <c r="J1472" t="s">
        <v>1410</v>
      </c>
      <c r="K1472" t="s">
        <v>1405</v>
      </c>
      <c r="L1472" t="s">
        <v>1399</v>
      </c>
      <c r="M1472" t="s">
        <v>42</v>
      </c>
      <c r="N1472">
        <v>0</v>
      </c>
      <c r="O1472">
        <v>1</v>
      </c>
      <c r="P1472">
        <v>0</v>
      </c>
      <c r="Q1472">
        <v>0</v>
      </c>
      <c r="R1472" s="6">
        <v>1</v>
      </c>
      <c r="S1472" s="6">
        <f t="shared" si="54"/>
        <v>2</v>
      </c>
      <c r="V1472" t="s">
        <v>1405</v>
      </c>
      <c r="W1472">
        <v>0</v>
      </c>
      <c r="X1472" s="6">
        <f t="shared" si="53"/>
        <v>1471</v>
      </c>
      <c r="Y1472">
        <v>1471</v>
      </c>
    </row>
    <row r="1473" spans="1:25" x14ac:dyDescent="0.35">
      <c r="A1473" t="s">
        <v>389</v>
      </c>
      <c r="B1473" s="6" t="s">
        <v>575</v>
      </c>
      <c r="C1473" t="s">
        <v>19</v>
      </c>
      <c r="D1473" t="s">
        <v>1385</v>
      </c>
      <c r="E1473" t="s">
        <v>12</v>
      </c>
      <c r="F1473" t="s">
        <v>472</v>
      </c>
      <c r="G1473" s="6" t="s">
        <v>19</v>
      </c>
      <c r="H1473" t="s">
        <v>1406</v>
      </c>
      <c r="I1473" t="s">
        <v>1407</v>
      </c>
      <c r="K1473" t="s">
        <v>1407</v>
      </c>
      <c r="L1473" t="s">
        <v>1399</v>
      </c>
      <c r="M1473" t="s">
        <v>17</v>
      </c>
      <c r="N1473">
        <v>0</v>
      </c>
      <c r="O1473">
        <v>0</v>
      </c>
      <c r="P1473">
        <v>0</v>
      </c>
      <c r="Q1473">
        <v>0</v>
      </c>
      <c r="R1473" s="6">
        <v>1</v>
      </c>
      <c r="S1473" s="6">
        <f t="shared" si="54"/>
        <v>1</v>
      </c>
      <c r="V1473" t="s">
        <v>588</v>
      </c>
      <c r="W1473">
        <v>0</v>
      </c>
      <c r="X1473" s="6">
        <f t="shared" si="53"/>
        <v>1472</v>
      </c>
      <c r="Y1473">
        <v>1472</v>
      </c>
    </row>
    <row r="1474" spans="1:25" x14ac:dyDescent="0.35">
      <c r="A1474" t="s">
        <v>389</v>
      </c>
      <c r="B1474" s="6" t="s">
        <v>575</v>
      </c>
      <c r="C1474" t="s">
        <v>19</v>
      </c>
      <c r="D1474" t="s">
        <v>1385</v>
      </c>
      <c r="E1474" t="s">
        <v>12</v>
      </c>
      <c r="F1474" t="s">
        <v>472</v>
      </c>
      <c r="G1474" s="6" t="s">
        <v>19</v>
      </c>
      <c r="H1474" t="s">
        <v>1408</v>
      </c>
      <c r="I1474" t="s">
        <v>2197</v>
      </c>
      <c r="K1474" t="s">
        <v>1409</v>
      </c>
      <c r="L1474" t="s">
        <v>1496</v>
      </c>
      <c r="M1474" t="s">
        <v>42</v>
      </c>
      <c r="N1474">
        <v>0</v>
      </c>
      <c r="O1474">
        <v>1</v>
      </c>
      <c r="P1474">
        <v>1</v>
      </c>
      <c r="Q1474">
        <v>0</v>
      </c>
      <c r="R1474" s="6">
        <v>1</v>
      </c>
      <c r="S1474" s="6">
        <f t="shared" si="54"/>
        <v>3</v>
      </c>
      <c r="V1474" t="s">
        <v>978</v>
      </c>
      <c r="W1474">
        <v>0</v>
      </c>
      <c r="X1474" s="6">
        <f t="shared" si="53"/>
        <v>1473</v>
      </c>
      <c r="Y1474">
        <v>1473</v>
      </c>
    </row>
    <row r="1475" spans="1:25" x14ac:dyDescent="0.35">
      <c r="A1475" t="s">
        <v>389</v>
      </c>
      <c r="B1475" s="6" t="s">
        <v>575</v>
      </c>
      <c r="C1475" t="s">
        <v>19</v>
      </c>
      <c r="D1475" t="s">
        <v>1385</v>
      </c>
      <c r="E1475" t="s">
        <v>12</v>
      </c>
      <c r="F1475" t="s">
        <v>472</v>
      </c>
      <c r="G1475" s="6" t="s">
        <v>19</v>
      </c>
      <c r="H1475" t="s">
        <v>1410</v>
      </c>
      <c r="I1475" s="6" t="str">
        <f>H1475</f>
        <v>uncertainty</v>
      </c>
      <c r="K1475" t="s">
        <v>1410</v>
      </c>
      <c r="L1475" t="s">
        <v>1399</v>
      </c>
      <c r="M1475" t="s">
        <v>17</v>
      </c>
      <c r="N1475">
        <v>1</v>
      </c>
      <c r="O1475">
        <v>1</v>
      </c>
      <c r="P1475">
        <v>1</v>
      </c>
      <c r="Q1475">
        <v>1</v>
      </c>
      <c r="R1475" s="6">
        <v>1</v>
      </c>
      <c r="S1475" s="6">
        <f t="shared" si="54"/>
        <v>5</v>
      </c>
      <c r="V1475" t="s">
        <v>961</v>
      </c>
      <c r="W1475">
        <v>0</v>
      </c>
      <c r="X1475" s="6">
        <f t="shared" ref="X1475:X1538" si="55">1+X1474</f>
        <v>1474</v>
      </c>
      <c r="Y1475">
        <v>1474</v>
      </c>
    </row>
    <row r="1476" spans="1:25" x14ac:dyDescent="0.35">
      <c r="A1476" t="s">
        <v>389</v>
      </c>
      <c r="B1476" s="6" t="s">
        <v>575</v>
      </c>
      <c r="C1476" t="s">
        <v>19</v>
      </c>
      <c r="D1476" t="s">
        <v>1385</v>
      </c>
      <c r="E1476" t="s">
        <v>12</v>
      </c>
      <c r="F1476" t="s">
        <v>472</v>
      </c>
      <c r="G1476" s="6" t="s">
        <v>19</v>
      </c>
      <c r="H1476" t="s">
        <v>1399</v>
      </c>
      <c r="I1476" t="s">
        <v>2204</v>
      </c>
      <c r="K1476" t="s">
        <v>1399</v>
      </c>
      <c r="L1476" t="s">
        <v>19</v>
      </c>
      <c r="M1476" t="s">
        <v>17</v>
      </c>
      <c r="N1476">
        <v>1</v>
      </c>
      <c r="O1476">
        <v>0</v>
      </c>
      <c r="P1476">
        <v>0</v>
      </c>
      <c r="Q1476">
        <v>0</v>
      </c>
      <c r="R1476" s="6">
        <v>1</v>
      </c>
      <c r="S1476" s="6">
        <f t="shared" si="54"/>
        <v>2</v>
      </c>
      <c r="V1476" t="s">
        <v>1097</v>
      </c>
      <c r="W1476">
        <v>0</v>
      </c>
      <c r="X1476" s="6">
        <f t="shared" si="55"/>
        <v>1475</v>
      </c>
      <c r="Y1476">
        <v>1475</v>
      </c>
    </row>
    <row r="1477" spans="1:25" x14ac:dyDescent="0.35">
      <c r="A1477" t="s">
        <v>389</v>
      </c>
      <c r="B1477" s="6" t="s">
        <v>575</v>
      </c>
      <c r="C1477" t="s">
        <v>19</v>
      </c>
      <c r="D1477" t="s">
        <v>1411</v>
      </c>
      <c r="E1477" t="s">
        <v>12</v>
      </c>
      <c r="F1477" t="s">
        <v>472</v>
      </c>
      <c r="G1477" s="6" t="s">
        <v>19</v>
      </c>
      <c r="H1477" t="s">
        <v>1412</v>
      </c>
      <c r="I1477" t="s">
        <v>1235</v>
      </c>
      <c r="J1477" t="s">
        <v>2510</v>
      </c>
      <c r="K1477" t="s">
        <v>1235</v>
      </c>
      <c r="L1477" t="s">
        <v>761</v>
      </c>
      <c r="M1477" s="6" t="s">
        <v>664</v>
      </c>
      <c r="N1477">
        <v>1</v>
      </c>
      <c r="O1477">
        <v>0</v>
      </c>
      <c r="P1477">
        <v>0</v>
      </c>
      <c r="Q1477">
        <v>0</v>
      </c>
      <c r="R1477" s="6">
        <v>1</v>
      </c>
      <c r="S1477" s="6">
        <f t="shared" si="54"/>
        <v>2</v>
      </c>
      <c r="V1477" t="s">
        <v>999</v>
      </c>
      <c r="W1477">
        <v>0</v>
      </c>
      <c r="X1477" s="6">
        <f t="shared" si="55"/>
        <v>1476</v>
      </c>
      <c r="Y1477">
        <v>1476</v>
      </c>
    </row>
    <row r="1478" spans="1:25" x14ac:dyDescent="0.35">
      <c r="A1478" t="s">
        <v>389</v>
      </c>
      <c r="B1478" s="6" t="s">
        <v>575</v>
      </c>
      <c r="C1478" t="s">
        <v>19</v>
      </c>
      <c r="D1478" t="s">
        <v>1411</v>
      </c>
      <c r="E1478" t="s">
        <v>12</v>
      </c>
      <c r="F1478" t="s">
        <v>472</v>
      </c>
      <c r="G1478" s="6" t="s">
        <v>19</v>
      </c>
      <c r="H1478" t="s">
        <v>1413</v>
      </c>
      <c r="I1478" t="s">
        <v>1414</v>
      </c>
      <c r="K1478" t="s">
        <v>1414</v>
      </c>
      <c r="L1478" t="s">
        <v>761</v>
      </c>
      <c r="M1478" s="6" t="s">
        <v>664</v>
      </c>
      <c r="N1478">
        <v>1</v>
      </c>
      <c r="O1478">
        <v>0</v>
      </c>
      <c r="P1478">
        <v>0</v>
      </c>
      <c r="Q1478">
        <v>0</v>
      </c>
      <c r="R1478" s="6">
        <v>1</v>
      </c>
      <c r="S1478" s="6">
        <f t="shared" si="54"/>
        <v>2</v>
      </c>
      <c r="V1478" t="s">
        <v>1414</v>
      </c>
      <c r="W1478">
        <v>0</v>
      </c>
      <c r="X1478" s="6">
        <f t="shared" si="55"/>
        <v>1477</v>
      </c>
      <c r="Y1478">
        <v>1477</v>
      </c>
    </row>
    <row r="1479" spans="1:25" ht="29" x14ac:dyDescent="0.35">
      <c r="A1479" t="s">
        <v>389</v>
      </c>
      <c r="B1479" s="6" t="s">
        <v>575</v>
      </c>
      <c r="C1479" t="s">
        <v>19</v>
      </c>
      <c r="D1479" t="s">
        <v>1411</v>
      </c>
      <c r="E1479" t="s">
        <v>12</v>
      </c>
      <c r="F1479" t="s">
        <v>472</v>
      </c>
      <c r="G1479" s="6" t="s">
        <v>19</v>
      </c>
      <c r="H1479" s="6" t="s">
        <v>429</v>
      </c>
      <c r="I1479" s="6" t="s">
        <v>430</v>
      </c>
      <c r="K1479" t="s">
        <v>430</v>
      </c>
      <c r="L1479" s="6" t="s">
        <v>761</v>
      </c>
      <c r="M1479" s="6" t="s">
        <v>664</v>
      </c>
      <c r="N1479">
        <v>1</v>
      </c>
      <c r="O1479">
        <v>0</v>
      </c>
      <c r="P1479">
        <v>0</v>
      </c>
      <c r="Q1479">
        <v>0</v>
      </c>
      <c r="R1479" s="6">
        <v>1</v>
      </c>
      <c r="S1479" s="6">
        <f t="shared" si="54"/>
        <v>2</v>
      </c>
      <c r="V1479" t="s">
        <v>430</v>
      </c>
      <c r="W1479">
        <v>0</v>
      </c>
      <c r="X1479" s="6">
        <f t="shared" si="55"/>
        <v>1478</v>
      </c>
      <c r="Y1479">
        <v>1478</v>
      </c>
    </row>
    <row r="1480" spans="1:25" ht="29" x14ac:dyDescent="0.35">
      <c r="A1480" t="s">
        <v>389</v>
      </c>
      <c r="B1480" s="6" t="s">
        <v>575</v>
      </c>
      <c r="C1480" t="s">
        <v>19</v>
      </c>
      <c r="D1480" t="s">
        <v>1411</v>
      </c>
      <c r="E1480" t="s">
        <v>12</v>
      </c>
      <c r="F1480" t="s">
        <v>472</v>
      </c>
      <c r="G1480" s="6" t="s">
        <v>19</v>
      </c>
      <c r="H1480" s="6" t="s">
        <v>1415</v>
      </c>
      <c r="I1480" s="6" t="s">
        <v>761</v>
      </c>
      <c r="J1480" s="2" t="s">
        <v>761</v>
      </c>
      <c r="K1480" t="s">
        <v>761</v>
      </c>
      <c r="L1480" s="6" t="s">
        <v>1497</v>
      </c>
      <c r="M1480" s="6" t="s">
        <v>2212</v>
      </c>
      <c r="N1480">
        <v>0</v>
      </c>
      <c r="O1480">
        <v>0</v>
      </c>
      <c r="P1480">
        <v>1</v>
      </c>
      <c r="Q1480">
        <v>0</v>
      </c>
      <c r="R1480" s="6">
        <v>1</v>
      </c>
      <c r="S1480" s="6">
        <f t="shared" si="54"/>
        <v>2</v>
      </c>
      <c r="V1480" t="s">
        <v>995</v>
      </c>
      <c r="W1480">
        <v>0</v>
      </c>
      <c r="X1480" s="6">
        <f t="shared" si="55"/>
        <v>1479</v>
      </c>
      <c r="Y1480">
        <v>1479</v>
      </c>
    </row>
    <row r="1481" spans="1:25" ht="29" x14ac:dyDescent="0.35">
      <c r="A1481" t="s">
        <v>389</v>
      </c>
      <c r="B1481" s="6" t="s">
        <v>575</v>
      </c>
      <c r="C1481" t="s">
        <v>19</v>
      </c>
      <c r="D1481" t="s">
        <v>1411</v>
      </c>
      <c r="E1481" t="s">
        <v>12</v>
      </c>
      <c r="F1481" t="s">
        <v>472</v>
      </c>
      <c r="G1481" s="6" t="s">
        <v>19</v>
      </c>
      <c r="H1481" s="6" t="s">
        <v>1412</v>
      </c>
      <c r="I1481" s="6" t="s">
        <v>1235</v>
      </c>
      <c r="J1481" t="s">
        <v>2510</v>
      </c>
      <c r="K1481" t="s">
        <v>1235</v>
      </c>
      <c r="L1481" s="6" t="s">
        <v>1499</v>
      </c>
      <c r="M1481" s="6" t="s">
        <v>664</v>
      </c>
      <c r="N1481">
        <v>1</v>
      </c>
      <c r="O1481">
        <v>0</v>
      </c>
      <c r="P1481">
        <v>0</v>
      </c>
      <c r="Q1481">
        <v>0</v>
      </c>
      <c r="R1481" s="6">
        <v>1</v>
      </c>
      <c r="S1481" s="6">
        <f t="shared" si="54"/>
        <v>2</v>
      </c>
      <c r="V1481" t="s">
        <v>999</v>
      </c>
      <c r="W1481">
        <v>1</v>
      </c>
      <c r="X1481" s="6">
        <f t="shared" si="55"/>
        <v>1480</v>
      </c>
      <c r="Y1481">
        <v>1480</v>
      </c>
    </row>
    <row r="1482" spans="1:25" ht="29" x14ac:dyDescent="0.35">
      <c r="A1482" t="s">
        <v>389</v>
      </c>
      <c r="B1482" s="6" t="s">
        <v>575</v>
      </c>
      <c r="C1482" t="s">
        <v>19</v>
      </c>
      <c r="D1482" s="6" t="s">
        <v>1411</v>
      </c>
      <c r="E1482" t="s">
        <v>12</v>
      </c>
      <c r="F1482" t="s">
        <v>472</v>
      </c>
      <c r="G1482" s="6" t="s">
        <v>19</v>
      </c>
      <c r="H1482" s="6" t="s">
        <v>1413</v>
      </c>
      <c r="I1482" s="6" t="s">
        <v>1414</v>
      </c>
      <c r="K1482" t="s">
        <v>1414</v>
      </c>
      <c r="L1482" s="6" t="s">
        <v>1500</v>
      </c>
      <c r="M1482" s="6" t="s">
        <v>664</v>
      </c>
      <c r="N1482">
        <v>1</v>
      </c>
      <c r="O1482">
        <v>0</v>
      </c>
      <c r="P1482">
        <v>0</v>
      </c>
      <c r="Q1482">
        <v>0</v>
      </c>
      <c r="R1482" s="6">
        <v>1</v>
      </c>
      <c r="S1482" s="6">
        <f t="shared" si="54"/>
        <v>2</v>
      </c>
      <c r="V1482" t="s">
        <v>1414</v>
      </c>
      <c r="W1482">
        <v>1</v>
      </c>
      <c r="X1482" s="6">
        <f t="shared" si="55"/>
        <v>1481</v>
      </c>
      <c r="Y1482">
        <v>1481</v>
      </c>
    </row>
    <row r="1483" spans="1:25" ht="29" x14ac:dyDescent="0.35">
      <c r="A1483" t="s">
        <v>389</v>
      </c>
      <c r="B1483" s="6" t="s">
        <v>575</v>
      </c>
      <c r="C1483" t="s">
        <v>19</v>
      </c>
      <c r="D1483" s="6" t="s">
        <v>1411</v>
      </c>
      <c r="E1483" t="s">
        <v>12</v>
      </c>
      <c r="F1483" t="s">
        <v>472</v>
      </c>
      <c r="G1483" s="6" t="s">
        <v>19</v>
      </c>
      <c r="H1483" s="6" t="s">
        <v>429</v>
      </c>
      <c r="I1483" s="6" t="s">
        <v>430</v>
      </c>
      <c r="K1483" t="s">
        <v>430</v>
      </c>
      <c r="L1483" s="6" t="s">
        <v>1498</v>
      </c>
      <c r="M1483" s="6" t="s">
        <v>664</v>
      </c>
      <c r="N1483">
        <v>1</v>
      </c>
      <c r="O1483">
        <v>0</v>
      </c>
      <c r="P1483">
        <v>0</v>
      </c>
      <c r="Q1483">
        <v>0</v>
      </c>
      <c r="R1483" s="6">
        <v>1</v>
      </c>
      <c r="S1483" s="6">
        <f t="shared" si="54"/>
        <v>2</v>
      </c>
      <c r="V1483" t="s">
        <v>430</v>
      </c>
      <c r="W1483">
        <v>1</v>
      </c>
      <c r="X1483" s="6">
        <f t="shared" si="55"/>
        <v>1482</v>
      </c>
      <c r="Y1483">
        <v>1482</v>
      </c>
    </row>
    <row r="1484" spans="1:25" ht="29" x14ac:dyDescent="0.35">
      <c r="A1484" t="s">
        <v>389</v>
      </c>
      <c r="B1484" s="6" t="s">
        <v>575</v>
      </c>
      <c r="C1484" t="s">
        <v>19</v>
      </c>
      <c r="D1484" s="6" t="s">
        <v>1411</v>
      </c>
      <c r="E1484" t="s">
        <v>12</v>
      </c>
      <c r="F1484" t="s">
        <v>472</v>
      </c>
      <c r="G1484" s="6" t="s">
        <v>19</v>
      </c>
      <c r="H1484" s="6" t="s">
        <v>421</v>
      </c>
      <c r="I1484" s="6" t="s">
        <v>169</v>
      </c>
      <c r="K1484" t="s">
        <v>169</v>
      </c>
      <c r="L1484" s="6" t="s">
        <v>19</v>
      </c>
      <c r="M1484" s="6" t="s">
        <v>17</v>
      </c>
      <c r="N1484">
        <v>1</v>
      </c>
      <c r="O1484">
        <v>0</v>
      </c>
      <c r="P1484">
        <v>0</v>
      </c>
      <c r="Q1484">
        <v>1</v>
      </c>
      <c r="R1484" s="6">
        <v>1</v>
      </c>
      <c r="S1484" s="6">
        <f t="shared" si="54"/>
        <v>3</v>
      </c>
      <c r="V1484" t="s">
        <v>169</v>
      </c>
      <c r="W1484">
        <v>0</v>
      </c>
      <c r="X1484" s="6">
        <f t="shared" si="55"/>
        <v>1483</v>
      </c>
      <c r="Y1484">
        <v>1483</v>
      </c>
    </row>
    <row r="1485" spans="1:25" x14ac:dyDescent="0.35">
      <c r="A1485" t="s">
        <v>389</v>
      </c>
      <c r="B1485" s="6" t="s">
        <v>575</v>
      </c>
      <c r="C1485" t="s">
        <v>19</v>
      </c>
      <c r="D1485" s="6" t="s">
        <v>1411</v>
      </c>
      <c r="E1485" t="s">
        <v>12</v>
      </c>
      <c r="F1485" t="s">
        <v>472</v>
      </c>
      <c r="G1485" s="6" t="s">
        <v>19</v>
      </c>
      <c r="H1485" s="6" t="s">
        <v>427</v>
      </c>
      <c r="I1485" s="6" t="s">
        <v>428</v>
      </c>
      <c r="K1485" t="s">
        <v>428</v>
      </c>
      <c r="L1485" s="6" t="s">
        <v>19</v>
      </c>
      <c r="M1485" s="6" t="s">
        <v>17</v>
      </c>
      <c r="N1485">
        <v>1</v>
      </c>
      <c r="O1485">
        <v>0</v>
      </c>
      <c r="P1485">
        <v>0</v>
      </c>
      <c r="Q1485">
        <v>0</v>
      </c>
      <c r="R1485" s="6">
        <v>1</v>
      </c>
      <c r="S1485" s="6">
        <f t="shared" si="54"/>
        <v>2</v>
      </c>
      <c r="V1485" t="s">
        <v>973</v>
      </c>
      <c r="W1485">
        <v>0</v>
      </c>
      <c r="X1485" s="6">
        <f t="shared" si="55"/>
        <v>1484</v>
      </c>
      <c r="Y1485">
        <v>1484</v>
      </c>
    </row>
    <row r="1486" spans="1:25" x14ac:dyDescent="0.35">
      <c r="A1486" t="s">
        <v>389</v>
      </c>
      <c r="B1486" s="6" t="s">
        <v>575</v>
      </c>
      <c r="C1486" t="s">
        <v>19</v>
      </c>
      <c r="D1486" t="s">
        <v>1411</v>
      </c>
      <c r="E1486" t="s">
        <v>12</v>
      </c>
      <c r="F1486" t="s">
        <v>472</v>
      </c>
      <c r="G1486" s="6" t="s">
        <v>19</v>
      </c>
      <c r="H1486" t="s">
        <v>1166</v>
      </c>
      <c r="I1486" s="6" t="s">
        <v>1165</v>
      </c>
      <c r="K1486" t="s">
        <v>1166</v>
      </c>
      <c r="L1486" t="s">
        <v>19</v>
      </c>
      <c r="M1486" t="s">
        <v>17</v>
      </c>
      <c r="N1486">
        <v>1</v>
      </c>
      <c r="O1486">
        <v>0</v>
      </c>
      <c r="P1486">
        <v>0</v>
      </c>
      <c r="Q1486">
        <v>0</v>
      </c>
      <c r="R1486" s="6">
        <v>1</v>
      </c>
      <c r="S1486" s="6">
        <f t="shared" si="54"/>
        <v>2</v>
      </c>
      <c r="V1486" t="s">
        <v>965</v>
      </c>
      <c r="W1486">
        <v>0</v>
      </c>
      <c r="X1486" s="6">
        <f t="shared" si="55"/>
        <v>1485</v>
      </c>
      <c r="Y1486">
        <v>1485</v>
      </c>
    </row>
    <row r="1487" spans="1:25" x14ac:dyDescent="0.35">
      <c r="A1487" t="s">
        <v>389</v>
      </c>
      <c r="B1487" s="6" t="s">
        <v>575</v>
      </c>
      <c r="C1487" t="s">
        <v>19</v>
      </c>
      <c r="D1487" t="s">
        <v>1411</v>
      </c>
      <c r="E1487" t="s">
        <v>12</v>
      </c>
      <c r="F1487" t="s">
        <v>472</v>
      </c>
      <c r="G1487" s="6" t="s">
        <v>19</v>
      </c>
      <c r="H1487" t="s">
        <v>1271</v>
      </c>
      <c r="I1487" s="6" t="s">
        <v>591</v>
      </c>
      <c r="K1487" t="s">
        <v>985</v>
      </c>
      <c r="L1487" t="s">
        <v>19</v>
      </c>
      <c r="M1487" t="s">
        <v>17</v>
      </c>
      <c r="N1487">
        <v>1</v>
      </c>
      <c r="O1487">
        <v>0</v>
      </c>
      <c r="P1487">
        <v>0</v>
      </c>
      <c r="Q1487">
        <v>1</v>
      </c>
      <c r="R1487" s="6">
        <v>1</v>
      </c>
      <c r="S1487" s="6">
        <f t="shared" si="54"/>
        <v>3</v>
      </c>
      <c r="V1487" t="s">
        <v>985</v>
      </c>
      <c r="W1487">
        <v>0</v>
      </c>
      <c r="X1487" s="6">
        <f t="shared" si="55"/>
        <v>1486</v>
      </c>
      <c r="Y1487">
        <v>1486</v>
      </c>
    </row>
    <row r="1488" spans="1:25" ht="58" x14ac:dyDescent="0.35">
      <c r="A1488" t="s">
        <v>389</v>
      </c>
      <c r="B1488" s="6" t="s">
        <v>575</v>
      </c>
      <c r="C1488" t="s">
        <v>19</v>
      </c>
      <c r="D1488" t="s">
        <v>1411</v>
      </c>
      <c r="E1488" t="s">
        <v>12</v>
      </c>
      <c r="F1488" t="s">
        <v>472</v>
      </c>
      <c r="G1488" s="6" t="s">
        <v>19</v>
      </c>
      <c r="H1488" s="6" t="s">
        <v>558</v>
      </c>
      <c r="I1488" s="6" t="s">
        <v>95</v>
      </c>
      <c r="J1488" s="2" t="s">
        <v>98</v>
      </c>
      <c r="K1488" t="s">
        <v>95</v>
      </c>
      <c r="L1488" s="6" t="s">
        <v>761</v>
      </c>
      <c r="M1488" s="6" t="s">
        <v>42</v>
      </c>
      <c r="N1488">
        <v>0</v>
      </c>
      <c r="O1488">
        <v>1</v>
      </c>
      <c r="P1488" s="6">
        <v>0</v>
      </c>
      <c r="Q1488" s="6">
        <v>1</v>
      </c>
      <c r="R1488" s="6">
        <v>1</v>
      </c>
      <c r="S1488" s="6">
        <f t="shared" si="54"/>
        <v>3</v>
      </c>
      <c r="V1488" t="s">
        <v>95</v>
      </c>
      <c r="W1488">
        <v>0</v>
      </c>
      <c r="X1488" s="6">
        <f t="shared" si="55"/>
        <v>1487</v>
      </c>
      <c r="Y1488">
        <v>1487</v>
      </c>
    </row>
    <row r="1489" spans="1:25" x14ac:dyDescent="0.35">
      <c r="A1489" t="s">
        <v>389</v>
      </c>
      <c r="B1489" s="6" t="s">
        <v>575</v>
      </c>
      <c r="C1489" t="s">
        <v>19</v>
      </c>
      <c r="D1489" t="s">
        <v>1411</v>
      </c>
      <c r="E1489" t="s">
        <v>12</v>
      </c>
      <c r="F1489" t="s">
        <v>472</v>
      </c>
      <c r="G1489" s="6" t="s">
        <v>19</v>
      </c>
      <c r="H1489" s="6" t="str">
        <f t="shared" ref="H1489:H1504" si="56">CONCATENATE("PIC: ",I1489)</f>
        <v>PIC: phytoplankton</v>
      </c>
      <c r="I1489" s="6" t="s">
        <v>780</v>
      </c>
      <c r="K1489" t="s">
        <v>780</v>
      </c>
      <c r="L1489" s="6" t="s">
        <v>19</v>
      </c>
      <c r="M1489" s="6" t="s">
        <v>42</v>
      </c>
      <c r="N1489">
        <v>0</v>
      </c>
      <c r="O1489">
        <v>1</v>
      </c>
      <c r="P1489">
        <v>1</v>
      </c>
      <c r="Q1489">
        <v>0</v>
      </c>
      <c r="R1489" s="6">
        <v>1</v>
      </c>
      <c r="S1489" s="6">
        <f t="shared" si="54"/>
        <v>3</v>
      </c>
      <c r="V1489" t="s">
        <v>291</v>
      </c>
      <c r="W1489">
        <v>0</v>
      </c>
      <c r="X1489" s="6">
        <f t="shared" si="55"/>
        <v>1488</v>
      </c>
      <c r="Y1489">
        <v>1488</v>
      </c>
    </row>
    <row r="1490" spans="1:25" x14ac:dyDescent="0.35">
      <c r="A1490" t="s">
        <v>389</v>
      </c>
      <c r="B1490" s="6" t="s">
        <v>575</v>
      </c>
      <c r="C1490" t="s">
        <v>19</v>
      </c>
      <c r="D1490" t="s">
        <v>1411</v>
      </c>
      <c r="E1490" t="s">
        <v>12</v>
      </c>
      <c r="F1490" t="s">
        <v>472</v>
      </c>
      <c r="G1490" s="6" t="s">
        <v>19</v>
      </c>
      <c r="H1490" t="str">
        <f t="shared" si="56"/>
        <v>PIC: zooplankton</v>
      </c>
      <c r="I1490" t="s">
        <v>1345</v>
      </c>
      <c r="K1490" t="s">
        <v>1345</v>
      </c>
      <c r="L1490" t="s">
        <v>19</v>
      </c>
      <c r="M1490" t="s">
        <v>42</v>
      </c>
      <c r="N1490">
        <v>0</v>
      </c>
      <c r="O1490">
        <v>1</v>
      </c>
      <c r="P1490">
        <v>1</v>
      </c>
      <c r="Q1490">
        <v>0</v>
      </c>
      <c r="R1490" s="6">
        <v>1</v>
      </c>
      <c r="S1490" s="6">
        <f t="shared" si="54"/>
        <v>3</v>
      </c>
      <c r="V1490" t="s">
        <v>291</v>
      </c>
      <c r="W1490">
        <v>0</v>
      </c>
      <c r="X1490" s="6">
        <f t="shared" si="55"/>
        <v>1489</v>
      </c>
      <c r="Y1490">
        <v>1489</v>
      </c>
    </row>
    <row r="1491" spans="1:25" x14ac:dyDescent="0.35">
      <c r="A1491" t="s">
        <v>389</v>
      </c>
      <c r="B1491" s="6" t="s">
        <v>575</v>
      </c>
      <c r="C1491" t="s">
        <v>19</v>
      </c>
      <c r="D1491" t="s">
        <v>1411</v>
      </c>
      <c r="E1491" t="s">
        <v>12</v>
      </c>
      <c r="F1491" t="s">
        <v>472</v>
      </c>
      <c r="G1491" s="6" t="s">
        <v>19</v>
      </c>
      <c r="H1491" t="str">
        <f t="shared" si="56"/>
        <v>PIC: shrimps</v>
      </c>
      <c r="I1491" s="6" t="s">
        <v>722</v>
      </c>
      <c r="K1491" t="s">
        <v>433</v>
      </c>
      <c r="L1491" t="s">
        <v>19</v>
      </c>
      <c r="M1491" t="s">
        <v>42</v>
      </c>
      <c r="N1491">
        <v>0</v>
      </c>
      <c r="O1491">
        <v>1</v>
      </c>
      <c r="P1491">
        <v>0</v>
      </c>
      <c r="Q1491">
        <v>0</v>
      </c>
      <c r="R1491" s="6">
        <v>1</v>
      </c>
      <c r="S1491" s="6">
        <f t="shared" si="54"/>
        <v>2</v>
      </c>
      <c r="V1491" t="s">
        <v>970</v>
      </c>
      <c r="W1491">
        <v>0</v>
      </c>
      <c r="X1491" s="6">
        <f t="shared" si="55"/>
        <v>1490</v>
      </c>
      <c r="Y1491">
        <v>1490</v>
      </c>
    </row>
    <row r="1492" spans="1:25" x14ac:dyDescent="0.35">
      <c r="A1492" t="s">
        <v>389</v>
      </c>
      <c r="B1492" s="6" t="s">
        <v>575</v>
      </c>
      <c r="C1492" t="s">
        <v>19</v>
      </c>
      <c r="D1492" t="s">
        <v>1411</v>
      </c>
      <c r="E1492" t="s">
        <v>12</v>
      </c>
      <c r="F1492" t="s">
        <v>472</v>
      </c>
      <c r="G1492" s="6" t="s">
        <v>19</v>
      </c>
      <c r="H1492" t="str">
        <f t="shared" si="56"/>
        <v>PIC: crabs</v>
      </c>
      <c r="I1492" t="s">
        <v>126</v>
      </c>
      <c r="J1492" t="s">
        <v>790</v>
      </c>
      <c r="K1492" t="s">
        <v>126</v>
      </c>
      <c r="L1492" t="s">
        <v>19</v>
      </c>
      <c r="M1492" t="s">
        <v>42</v>
      </c>
      <c r="N1492">
        <v>0</v>
      </c>
      <c r="O1492">
        <v>1</v>
      </c>
      <c r="P1492">
        <v>0</v>
      </c>
      <c r="Q1492">
        <v>0</v>
      </c>
      <c r="R1492" s="6">
        <v>1</v>
      </c>
      <c r="S1492" s="6">
        <f t="shared" si="54"/>
        <v>2</v>
      </c>
      <c r="V1492" t="s">
        <v>970</v>
      </c>
      <c r="W1492">
        <v>0</v>
      </c>
      <c r="X1492" s="6">
        <f t="shared" si="55"/>
        <v>1491</v>
      </c>
      <c r="Y1492">
        <v>1491</v>
      </c>
    </row>
    <row r="1493" spans="1:25" x14ac:dyDescent="0.35">
      <c r="A1493" t="s">
        <v>389</v>
      </c>
      <c r="B1493" s="6" t="s">
        <v>575</v>
      </c>
      <c r="C1493" t="s">
        <v>19</v>
      </c>
      <c r="D1493" t="s">
        <v>1411</v>
      </c>
      <c r="E1493" t="s">
        <v>12</v>
      </c>
      <c r="F1493" t="s">
        <v>472</v>
      </c>
      <c r="G1493" s="6" t="s">
        <v>19</v>
      </c>
      <c r="H1493" t="str">
        <f t="shared" si="56"/>
        <v>PIC: sea bream</v>
      </c>
      <c r="I1493" t="s">
        <v>962</v>
      </c>
      <c r="K1493" t="s">
        <v>962</v>
      </c>
      <c r="L1493" t="s">
        <v>19</v>
      </c>
      <c r="M1493" t="s">
        <v>42</v>
      </c>
      <c r="N1493">
        <v>0</v>
      </c>
      <c r="O1493">
        <v>1</v>
      </c>
      <c r="P1493">
        <v>0</v>
      </c>
      <c r="Q1493">
        <v>0</v>
      </c>
      <c r="R1493" s="6">
        <v>1</v>
      </c>
      <c r="S1493" s="6">
        <f t="shared" si="54"/>
        <v>2</v>
      </c>
      <c r="V1493" t="s">
        <v>960</v>
      </c>
      <c r="W1493">
        <v>0</v>
      </c>
      <c r="X1493" s="6">
        <f t="shared" si="55"/>
        <v>1492</v>
      </c>
      <c r="Y1493">
        <v>1492</v>
      </c>
    </row>
    <row r="1494" spans="1:25" x14ac:dyDescent="0.35">
      <c r="A1494" t="s">
        <v>389</v>
      </c>
      <c r="B1494" s="6" t="s">
        <v>575</v>
      </c>
      <c r="C1494" t="s">
        <v>19</v>
      </c>
      <c r="D1494" t="s">
        <v>1411</v>
      </c>
      <c r="E1494" t="s">
        <v>12</v>
      </c>
      <c r="F1494" t="s">
        <v>472</v>
      </c>
      <c r="G1494" s="6" t="s">
        <v>19</v>
      </c>
      <c r="H1494" t="str">
        <f t="shared" si="56"/>
        <v>PIC: flatfish</v>
      </c>
      <c r="I1494" t="s">
        <v>438</v>
      </c>
      <c r="J1494" s="2" t="s">
        <v>790</v>
      </c>
      <c r="K1494" t="s">
        <v>438</v>
      </c>
      <c r="L1494" t="s">
        <v>19</v>
      </c>
      <c r="M1494" t="s">
        <v>42</v>
      </c>
      <c r="N1494">
        <v>0</v>
      </c>
      <c r="O1494">
        <v>1</v>
      </c>
      <c r="P1494">
        <v>0</v>
      </c>
      <c r="Q1494">
        <v>0</v>
      </c>
      <c r="R1494" s="6">
        <v>1</v>
      </c>
      <c r="S1494" s="6">
        <f t="shared" si="54"/>
        <v>2</v>
      </c>
      <c r="V1494" t="s">
        <v>438</v>
      </c>
      <c r="W1494">
        <v>0</v>
      </c>
      <c r="X1494" s="6">
        <f t="shared" si="55"/>
        <v>1493</v>
      </c>
      <c r="Y1494">
        <v>1493</v>
      </c>
    </row>
    <row r="1495" spans="1:25" x14ac:dyDescent="0.35">
      <c r="A1495" t="s">
        <v>389</v>
      </c>
      <c r="B1495" s="6" t="s">
        <v>575</v>
      </c>
      <c r="C1495" t="s">
        <v>19</v>
      </c>
      <c r="D1495" t="s">
        <v>1411</v>
      </c>
      <c r="E1495" t="s">
        <v>12</v>
      </c>
      <c r="F1495" t="s">
        <v>472</v>
      </c>
      <c r="G1495" s="6" t="s">
        <v>19</v>
      </c>
      <c r="H1495" t="str">
        <f t="shared" si="56"/>
        <v>PIC: nephrops</v>
      </c>
      <c r="I1495" t="s">
        <v>593</v>
      </c>
      <c r="K1495" t="s">
        <v>593</v>
      </c>
      <c r="L1495" t="s">
        <v>19</v>
      </c>
      <c r="M1495" t="s">
        <v>42</v>
      </c>
      <c r="N1495">
        <v>0</v>
      </c>
      <c r="O1495">
        <v>1</v>
      </c>
      <c r="P1495">
        <v>0</v>
      </c>
      <c r="Q1495">
        <v>0</v>
      </c>
      <c r="R1495" s="6">
        <v>1</v>
      </c>
      <c r="S1495" s="6">
        <f t="shared" si="54"/>
        <v>2</v>
      </c>
      <c r="V1495" t="s">
        <v>970</v>
      </c>
      <c r="W1495">
        <v>0</v>
      </c>
      <c r="X1495" s="6">
        <f t="shared" si="55"/>
        <v>1494</v>
      </c>
      <c r="Y1495">
        <v>1494</v>
      </c>
    </row>
    <row r="1496" spans="1:25" x14ac:dyDescent="0.35">
      <c r="A1496" t="s">
        <v>389</v>
      </c>
      <c r="B1496" s="6" t="s">
        <v>575</v>
      </c>
      <c r="C1496" t="s">
        <v>19</v>
      </c>
      <c r="D1496" t="s">
        <v>1411</v>
      </c>
      <c r="E1496" t="s">
        <v>12</v>
      </c>
      <c r="F1496" t="s">
        <v>472</v>
      </c>
      <c r="G1496" s="6" t="s">
        <v>19</v>
      </c>
      <c r="H1496" t="str">
        <f t="shared" si="56"/>
        <v>PIC: hake</v>
      </c>
      <c r="I1496" t="s">
        <v>209</v>
      </c>
      <c r="K1496" t="s">
        <v>209</v>
      </c>
      <c r="L1496" t="s">
        <v>19</v>
      </c>
      <c r="M1496" t="s">
        <v>42</v>
      </c>
      <c r="N1496">
        <v>0</v>
      </c>
      <c r="O1496">
        <v>1</v>
      </c>
      <c r="P1496">
        <v>0</v>
      </c>
      <c r="Q1496">
        <v>0</v>
      </c>
      <c r="R1496" s="6">
        <v>1</v>
      </c>
      <c r="S1496" s="6">
        <f t="shared" si="54"/>
        <v>2</v>
      </c>
      <c r="V1496" t="s">
        <v>960</v>
      </c>
      <c r="W1496">
        <v>0</v>
      </c>
      <c r="X1496" s="6">
        <f t="shared" si="55"/>
        <v>1495</v>
      </c>
      <c r="Y1496">
        <v>1495</v>
      </c>
    </row>
    <row r="1497" spans="1:25" x14ac:dyDescent="0.35">
      <c r="A1497" t="s">
        <v>389</v>
      </c>
      <c r="B1497" s="6" t="s">
        <v>575</v>
      </c>
      <c r="C1497" t="s">
        <v>19</v>
      </c>
      <c r="D1497" t="s">
        <v>1411</v>
      </c>
      <c r="E1497" t="s">
        <v>12</v>
      </c>
      <c r="F1497" t="s">
        <v>472</v>
      </c>
      <c r="G1497" s="6" t="s">
        <v>19</v>
      </c>
      <c r="H1497" t="str">
        <f t="shared" si="56"/>
        <v>PIC: elasmobranchs</v>
      </c>
      <c r="I1497" t="s">
        <v>165</v>
      </c>
      <c r="J1497" s="2" t="s">
        <v>180</v>
      </c>
      <c r="K1497" t="s">
        <v>165</v>
      </c>
      <c r="L1497" t="s">
        <v>19</v>
      </c>
      <c r="M1497" t="s">
        <v>42</v>
      </c>
      <c r="N1497">
        <v>0</v>
      </c>
      <c r="O1497">
        <v>0</v>
      </c>
      <c r="P1497">
        <v>1</v>
      </c>
      <c r="Q1497">
        <v>0</v>
      </c>
      <c r="R1497" s="6">
        <v>1</v>
      </c>
      <c r="S1497" s="6">
        <f t="shared" si="54"/>
        <v>2</v>
      </c>
      <c r="V1497" t="s">
        <v>165</v>
      </c>
      <c r="W1497">
        <v>0</v>
      </c>
      <c r="X1497" s="6">
        <f t="shared" si="55"/>
        <v>1496</v>
      </c>
      <c r="Y1497">
        <v>1496</v>
      </c>
    </row>
    <row r="1498" spans="1:25" x14ac:dyDescent="0.35">
      <c r="A1498" t="s">
        <v>389</v>
      </c>
      <c r="B1498" s="6" t="s">
        <v>575</v>
      </c>
      <c r="C1498" t="s">
        <v>19</v>
      </c>
      <c r="D1498" t="s">
        <v>1411</v>
      </c>
      <c r="E1498" t="s">
        <v>12</v>
      </c>
      <c r="F1498" t="s">
        <v>472</v>
      </c>
      <c r="G1498" s="6" t="s">
        <v>19</v>
      </c>
      <c r="H1498" t="str">
        <f t="shared" si="56"/>
        <v>PIC: monkfish</v>
      </c>
      <c r="I1498" t="s">
        <v>436</v>
      </c>
      <c r="K1498" t="s">
        <v>436</v>
      </c>
      <c r="L1498" t="s">
        <v>19</v>
      </c>
      <c r="M1498" t="s">
        <v>42</v>
      </c>
      <c r="N1498">
        <v>0</v>
      </c>
      <c r="O1498">
        <v>1</v>
      </c>
      <c r="P1498">
        <v>0</v>
      </c>
      <c r="Q1498">
        <v>0</v>
      </c>
      <c r="R1498" s="6">
        <v>1</v>
      </c>
      <c r="S1498" s="6">
        <f t="shared" si="54"/>
        <v>2</v>
      </c>
      <c r="V1498" t="s">
        <v>960</v>
      </c>
      <c r="W1498">
        <v>0</v>
      </c>
      <c r="X1498" s="6">
        <f t="shared" si="55"/>
        <v>1497</v>
      </c>
      <c r="Y1498">
        <v>1497</v>
      </c>
    </row>
    <row r="1499" spans="1:25" x14ac:dyDescent="0.35">
      <c r="A1499" t="s">
        <v>389</v>
      </c>
      <c r="B1499" s="6" t="s">
        <v>575</v>
      </c>
      <c r="C1499" t="s">
        <v>19</v>
      </c>
      <c r="D1499" t="s">
        <v>1411</v>
      </c>
      <c r="E1499" t="s">
        <v>12</v>
      </c>
      <c r="F1499" t="s">
        <v>472</v>
      </c>
      <c r="G1499" s="6" t="s">
        <v>19</v>
      </c>
      <c r="H1499" t="str">
        <f t="shared" si="56"/>
        <v>PIC: cod</v>
      </c>
      <c r="I1499" s="6" t="s">
        <v>111</v>
      </c>
      <c r="J1499" t="s">
        <v>790</v>
      </c>
      <c r="K1499" t="s">
        <v>111</v>
      </c>
      <c r="L1499" t="s">
        <v>19</v>
      </c>
      <c r="M1499" t="s">
        <v>42</v>
      </c>
      <c r="N1499">
        <v>0</v>
      </c>
      <c r="O1499">
        <v>1</v>
      </c>
      <c r="P1499">
        <v>0</v>
      </c>
      <c r="Q1499">
        <v>0</v>
      </c>
      <c r="R1499" s="6">
        <v>1</v>
      </c>
      <c r="S1499" s="6">
        <f t="shared" si="54"/>
        <v>2</v>
      </c>
      <c r="V1499" t="s">
        <v>960</v>
      </c>
      <c r="W1499">
        <v>0</v>
      </c>
      <c r="X1499" s="6">
        <f t="shared" si="55"/>
        <v>1498</v>
      </c>
      <c r="Y1499">
        <v>1498</v>
      </c>
    </row>
    <row r="1500" spans="1:25" x14ac:dyDescent="0.35">
      <c r="A1500" t="s">
        <v>389</v>
      </c>
      <c r="B1500" s="6" t="s">
        <v>575</v>
      </c>
      <c r="C1500" t="s">
        <v>19</v>
      </c>
      <c r="D1500" t="s">
        <v>1411</v>
      </c>
      <c r="E1500" t="s">
        <v>12</v>
      </c>
      <c r="F1500" t="s">
        <v>472</v>
      </c>
      <c r="G1500" s="6" t="s">
        <v>19</v>
      </c>
      <c r="H1500" t="str">
        <f t="shared" si="56"/>
        <v>PIC: gadoids</v>
      </c>
      <c r="I1500" t="s">
        <v>444</v>
      </c>
      <c r="K1500" t="s">
        <v>444</v>
      </c>
      <c r="L1500" t="s">
        <v>19</v>
      </c>
      <c r="M1500" t="s">
        <v>42</v>
      </c>
      <c r="N1500">
        <v>0</v>
      </c>
      <c r="O1500">
        <v>1</v>
      </c>
      <c r="P1500">
        <v>0</v>
      </c>
      <c r="Q1500">
        <v>0</v>
      </c>
      <c r="R1500" s="6">
        <v>1</v>
      </c>
      <c r="S1500" s="6">
        <f t="shared" si="54"/>
        <v>2</v>
      </c>
      <c r="V1500" t="s">
        <v>960</v>
      </c>
      <c r="W1500">
        <v>0</v>
      </c>
      <c r="X1500" s="6">
        <f t="shared" si="55"/>
        <v>1499</v>
      </c>
      <c r="Y1500">
        <v>1499</v>
      </c>
    </row>
    <row r="1501" spans="1:25" x14ac:dyDescent="0.35">
      <c r="A1501" t="s">
        <v>389</v>
      </c>
      <c r="B1501" s="6" t="s">
        <v>575</v>
      </c>
      <c r="C1501" t="s">
        <v>19</v>
      </c>
      <c r="D1501" t="s">
        <v>1411</v>
      </c>
      <c r="E1501" t="s">
        <v>12</v>
      </c>
      <c r="F1501" t="s">
        <v>472</v>
      </c>
      <c r="G1501" s="6" t="s">
        <v>19</v>
      </c>
      <c r="H1501" t="str">
        <f t="shared" si="56"/>
        <v>PIC: anchovy</v>
      </c>
      <c r="I1501" t="s">
        <v>50</v>
      </c>
      <c r="J1501" t="s">
        <v>790</v>
      </c>
      <c r="K1501" t="s">
        <v>50</v>
      </c>
      <c r="L1501" t="s">
        <v>19</v>
      </c>
      <c r="M1501" t="s">
        <v>42</v>
      </c>
      <c r="N1501">
        <v>0</v>
      </c>
      <c r="O1501">
        <v>1</v>
      </c>
      <c r="P1501">
        <v>0</v>
      </c>
      <c r="Q1501">
        <v>0</v>
      </c>
      <c r="R1501" s="6">
        <v>1</v>
      </c>
      <c r="S1501" s="6">
        <f t="shared" si="54"/>
        <v>2</v>
      </c>
      <c r="V1501" t="s">
        <v>958</v>
      </c>
      <c r="W1501">
        <v>0</v>
      </c>
      <c r="X1501" s="6">
        <f t="shared" si="55"/>
        <v>1500</v>
      </c>
      <c r="Y1501">
        <v>1500</v>
      </c>
    </row>
    <row r="1502" spans="1:25" x14ac:dyDescent="0.35">
      <c r="A1502" t="s">
        <v>389</v>
      </c>
      <c r="B1502" s="6" t="s">
        <v>575</v>
      </c>
      <c r="C1502" t="s">
        <v>19</v>
      </c>
      <c r="D1502" t="s">
        <v>1411</v>
      </c>
      <c r="E1502" t="s">
        <v>12</v>
      </c>
      <c r="F1502" t="s">
        <v>472</v>
      </c>
      <c r="G1502" s="6" t="s">
        <v>19</v>
      </c>
      <c r="H1502" t="str">
        <f t="shared" si="56"/>
        <v>PIC: small pelagics</v>
      </c>
      <c r="I1502" t="s">
        <v>51</v>
      </c>
      <c r="K1502" t="s">
        <v>51</v>
      </c>
      <c r="L1502" t="s">
        <v>19</v>
      </c>
      <c r="M1502" t="s">
        <v>42</v>
      </c>
      <c r="N1502">
        <v>0</v>
      </c>
      <c r="O1502">
        <v>1</v>
      </c>
      <c r="P1502">
        <v>0</v>
      </c>
      <c r="Q1502">
        <v>0</v>
      </c>
      <c r="R1502" s="6">
        <v>1</v>
      </c>
      <c r="S1502" s="6">
        <f t="shared" si="54"/>
        <v>2</v>
      </c>
      <c r="V1502" t="s">
        <v>958</v>
      </c>
      <c r="W1502">
        <v>0</v>
      </c>
      <c r="X1502" s="6">
        <f t="shared" si="55"/>
        <v>1501</v>
      </c>
      <c r="Y1502">
        <v>1501</v>
      </c>
    </row>
    <row r="1503" spans="1:25" x14ac:dyDescent="0.35">
      <c r="A1503" t="s">
        <v>389</v>
      </c>
      <c r="B1503" s="6" t="s">
        <v>575</v>
      </c>
      <c r="C1503" t="s">
        <v>19</v>
      </c>
      <c r="D1503" t="s">
        <v>1411</v>
      </c>
      <c r="E1503" t="s">
        <v>12</v>
      </c>
      <c r="F1503" t="s">
        <v>472</v>
      </c>
      <c r="G1503" s="6" t="s">
        <v>19</v>
      </c>
      <c r="H1503" t="str">
        <f t="shared" si="56"/>
        <v>PIC: marine mammals</v>
      </c>
      <c r="I1503" t="s">
        <v>85</v>
      </c>
      <c r="K1503" t="s">
        <v>85</v>
      </c>
      <c r="L1503" t="s">
        <v>19</v>
      </c>
      <c r="M1503" t="s">
        <v>42</v>
      </c>
      <c r="N1503">
        <v>0</v>
      </c>
      <c r="O1503">
        <v>0</v>
      </c>
      <c r="P1503">
        <v>1</v>
      </c>
      <c r="Q1503">
        <v>0</v>
      </c>
      <c r="R1503" s="6">
        <v>1</v>
      </c>
      <c r="S1503" s="6">
        <f t="shared" si="54"/>
        <v>2</v>
      </c>
      <c r="V1503" t="s">
        <v>85</v>
      </c>
      <c r="W1503">
        <v>0</v>
      </c>
      <c r="X1503" s="6">
        <f t="shared" si="55"/>
        <v>1502</v>
      </c>
      <c r="Y1503">
        <v>1502</v>
      </c>
    </row>
    <row r="1504" spans="1:25" x14ac:dyDescent="0.35">
      <c r="A1504" t="s">
        <v>389</v>
      </c>
      <c r="B1504" s="6" t="s">
        <v>575</v>
      </c>
      <c r="C1504" t="s">
        <v>19</v>
      </c>
      <c r="D1504" t="s">
        <v>1411</v>
      </c>
      <c r="E1504" t="s">
        <v>12</v>
      </c>
      <c r="F1504" t="s">
        <v>472</v>
      </c>
      <c r="G1504" s="6" t="s">
        <v>19</v>
      </c>
      <c r="H1504" t="str">
        <f t="shared" si="56"/>
        <v>PIC: bycatch</v>
      </c>
      <c r="I1504" t="s">
        <v>71</v>
      </c>
      <c r="J1504" t="s">
        <v>71</v>
      </c>
      <c r="K1504" t="s">
        <v>71</v>
      </c>
      <c r="L1504" t="s">
        <v>19</v>
      </c>
      <c r="M1504" t="s">
        <v>42</v>
      </c>
      <c r="N1504">
        <v>0</v>
      </c>
      <c r="O1504" s="6">
        <v>0</v>
      </c>
      <c r="P1504">
        <v>1</v>
      </c>
      <c r="Q1504">
        <v>0</v>
      </c>
      <c r="R1504" s="6">
        <v>1</v>
      </c>
      <c r="S1504" s="6">
        <f t="shared" si="54"/>
        <v>2</v>
      </c>
      <c r="V1504" t="s">
        <v>71</v>
      </c>
      <c r="W1504">
        <v>0</v>
      </c>
      <c r="X1504" s="6">
        <f t="shared" si="55"/>
        <v>1503</v>
      </c>
      <c r="Y1504">
        <v>1503</v>
      </c>
    </row>
    <row r="1505" spans="1:25" x14ac:dyDescent="0.35">
      <c r="A1505" t="s">
        <v>389</v>
      </c>
      <c r="B1505" s="6" t="s">
        <v>575</v>
      </c>
      <c r="C1505" t="s">
        <v>19</v>
      </c>
      <c r="D1505" t="s">
        <v>1416</v>
      </c>
      <c r="E1505" t="s">
        <v>12</v>
      </c>
      <c r="F1505" t="s">
        <v>472</v>
      </c>
      <c r="G1505" s="6" t="s">
        <v>19</v>
      </c>
      <c r="H1505" t="s">
        <v>1417</v>
      </c>
      <c r="I1505" s="6" t="s">
        <v>178</v>
      </c>
      <c r="K1505" t="s">
        <v>1290</v>
      </c>
      <c r="L1505" t="s">
        <v>664</v>
      </c>
      <c r="M1505" t="s">
        <v>42</v>
      </c>
      <c r="N1505">
        <v>0</v>
      </c>
      <c r="O1505">
        <v>0</v>
      </c>
      <c r="P1505">
        <v>1</v>
      </c>
      <c r="Q1505">
        <v>0</v>
      </c>
      <c r="R1505" s="6">
        <v>1</v>
      </c>
      <c r="S1505" s="6">
        <f t="shared" si="54"/>
        <v>2</v>
      </c>
      <c r="V1505" t="s">
        <v>71</v>
      </c>
      <c r="W1505">
        <v>0</v>
      </c>
      <c r="X1505" s="6">
        <f t="shared" si="55"/>
        <v>1504</v>
      </c>
      <c r="Y1505">
        <v>1504</v>
      </c>
    </row>
    <row r="1506" spans="1:25" ht="29" x14ac:dyDescent="0.35">
      <c r="A1506" t="s">
        <v>389</v>
      </c>
      <c r="B1506" s="6" t="s">
        <v>575</v>
      </c>
      <c r="C1506" t="s">
        <v>19</v>
      </c>
      <c r="D1506" s="6" t="s">
        <v>1416</v>
      </c>
      <c r="E1506" t="s">
        <v>12</v>
      </c>
      <c r="F1506" t="s">
        <v>472</v>
      </c>
      <c r="G1506" s="6" t="s">
        <v>19</v>
      </c>
      <c r="H1506" s="6" t="s">
        <v>322</v>
      </c>
      <c r="I1506" s="6" t="s">
        <v>322</v>
      </c>
      <c r="K1506" t="s">
        <v>322</v>
      </c>
      <c r="L1506" s="6" t="s">
        <v>19</v>
      </c>
      <c r="M1506" s="6" t="s">
        <v>42</v>
      </c>
      <c r="N1506">
        <v>0</v>
      </c>
      <c r="O1506">
        <v>0</v>
      </c>
      <c r="P1506">
        <v>1</v>
      </c>
      <c r="Q1506">
        <v>0</v>
      </c>
      <c r="R1506" s="6">
        <v>1</v>
      </c>
      <c r="S1506" s="6">
        <f t="shared" si="54"/>
        <v>2</v>
      </c>
      <c r="V1506" t="s">
        <v>322</v>
      </c>
      <c r="W1506">
        <v>0</v>
      </c>
      <c r="X1506" s="6">
        <f t="shared" si="55"/>
        <v>1505</v>
      </c>
      <c r="Y1506">
        <v>1505</v>
      </c>
    </row>
    <row r="1507" spans="1:25" x14ac:dyDescent="0.35">
      <c r="A1507" t="s">
        <v>389</v>
      </c>
      <c r="B1507" s="6" t="s">
        <v>575</v>
      </c>
      <c r="C1507" t="s">
        <v>19</v>
      </c>
      <c r="D1507" s="6" t="s">
        <v>1416</v>
      </c>
      <c r="E1507" t="s">
        <v>12</v>
      </c>
      <c r="F1507" t="s">
        <v>472</v>
      </c>
      <c r="G1507" s="6" t="s">
        <v>19</v>
      </c>
      <c r="H1507" s="6" t="s">
        <v>85</v>
      </c>
      <c r="I1507" s="6" t="s">
        <v>85</v>
      </c>
      <c r="K1507" t="s">
        <v>85</v>
      </c>
      <c r="L1507" s="6" t="s">
        <v>19</v>
      </c>
      <c r="M1507" s="6" t="s">
        <v>42</v>
      </c>
      <c r="N1507">
        <v>0</v>
      </c>
      <c r="O1507">
        <v>0</v>
      </c>
      <c r="P1507">
        <v>1</v>
      </c>
      <c r="Q1507">
        <v>0</v>
      </c>
      <c r="R1507" s="6">
        <v>1</v>
      </c>
      <c r="S1507" s="6">
        <f t="shared" si="54"/>
        <v>2</v>
      </c>
      <c r="V1507" t="s">
        <v>85</v>
      </c>
      <c r="W1507">
        <v>0</v>
      </c>
      <c r="X1507" s="6">
        <f t="shared" si="55"/>
        <v>1506</v>
      </c>
      <c r="Y1507">
        <v>1506</v>
      </c>
    </row>
    <row r="1508" spans="1:25" x14ac:dyDescent="0.35">
      <c r="A1508" t="s">
        <v>389</v>
      </c>
      <c r="B1508" s="6" t="s">
        <v>575</v>
      </c>
      <c r="C1508" t="s">
        <v>19</v>
      </c>
      <c r="D1508" t="s">
        <v>1416</v>
      </c>
      <c r="E1508" t="s">
        <v>12</v>
      </c>
      <c r="F1508" t="s">
        <v>472</v>
      </c>
      <c r="G1508" s="6" t="s">
        <v>19</v>
      </c>
      <c r="H1508" s="6" t="s">
        <v>647</v>
      </c>
      <c r="I1508" s="6" t="s">
        <v>647</v>
      </c>
      <c r="K1508" t="s">
        <v>647</v>
      </c>
      <c r="L1508" s="6" t="s">
        <v>19</v>
      </c>
      <c r="M1508" s="6" t="s">
        <v>42</v>
      </c>
      <c r="N1508">
        <v>0</v>
      </c>
      <c r="O1508">
        <v>0</v>
      </c>
      <c r="P1508">
        <v>1</v>
      </c>
      <c r="Q1508">
        <v>0</v>
      </c>
      <c r="R1508" s="6">
        <v>1</v>
      </c>
      <c r="S1508" s="6">
        <f t="shared" si="54"/>
        <v>2</v>
      </c>
      <c r="V1508" t="s">
        <v>165</v>
      </c>
      <c r="W1508">
        <v>0</v>
      </c>
      <c r="X1508" s="6">
        <f t="shared" si="55"/>
        <v>1507</v>
      </c>
      <c r="Y1508">
        <v>1507</v>
      </c>
    </row>
    <row r="1509" spans="1:25" x14ac:dyDescent="0.35">
      <c r="A1509" t="s">
        <v>389</v>
      </c>
      <c r="B1509" s="6" t="s">
        <v>575</v>
      </c>
      <c r="C1509" t="s">
        <v>19</v>
      </c>
      <c r="D1509" t="s">
        <v>1416</v>
      </c>
      <c r="E1509" t="s">
        <v>12</v>
      </c>
      <c r="F1509" t="s">
        <v>472</v>
      </c>
      <c r="G1509" s="6" t="s">
        <v>19</v>
      </c>
      <c r="H1509" s="6" t="s">
        <v>167</v>
      </c>
      <c r="I1509" s="6" t="s">
        <v>167</v>
      </c>
      <c r="K1509" t="s">
        <v>167</v>
      </c>
      <c r="L1509" s="6" t="s">
        <v>19</v>
      </c>
      <c r="M1509" s="6" t="s">
        <v>42</v>
      </c>
      <c r="N1509">
        <v>0</v>
      </c>
      <c r="O1509">
        <v>0</v>
      </c>
      <c r="P1509">
        <v>1</v>
      </c>
      <c r="Q1509">
        <v>0</v>
      </c>
      <c r="R1509" s="6">
        <v>1</v>
      </c>
      <c r="S1509" s="6">
        <f t="shared" si="54"/>
        <v>2</v>
      </c>
      <c r="V1509" t="s">
        <v>165</v>
      </c>
      <c r="W1509">
        <v>0</v>
      </c>
      <c r="X1509" s="6">
        <f t="shared" si="55"/>
        <v>1508</v>
      </c>
      <c r="Y1509">
        <v>1508</v>
      </c>
    </row>
    <row r="1510" spans="1:25" x14ac:dyDescent="0.35">
      <c r="A1510" t="s">
        <v>389</v>
      </c>
      <c r="B1510" s="6" t="s">
        <v>575</v>
      </c>
      <c r="C1510" t="s">
        <v>19</v>
      </c>
      <c r="D1510" t="s">
        <v>1416</v>
      </c>
      <c r="E1510" t="s">
        <v>12</v>
      </c>
      <c r="F1510" t="s">
        <v>472</v>
      </c>
      <c r="G1510" s="6" t="s">
        <v>19</v>
      </c>
      <c r="H1510" t="s">
        <v>1414</v>
      </c>
      <c r="I1510" t="s">
        <v>1414</v>
      </c>
      <c r="K1510" t="s">
        <v>1414</v>
      </c>
      <c r="L1510" t="s">
        <v>19</v>
      </c>
      <c r="M1510" s="6" t="s">
        <v>664</v>
      </c>
      <c r="N1510">
        <v>1</v>
      </c>
      <c r="O1510">
        <v>0</v>
      </c>
      <c r="P1510">
        <v>0</v>
      </c>
      <c r="Q1510">
        <v>0</v>
      </c>
      <c r="R1510" s="6">
        <v>1</v>
      </c>
      <c r="S1510" s="6">
        <f t="shared" si="54"/>
        <v>2</v>
      </c>
      <c r="V1510" t="s">
        <v>1414</v>
      </c>
      <c r="W1510">
        <v>0</v>
      </c>
      <c r="X1510" s="6">
        <f t="shared" si="55"/>
        <v>1509</v>
      </c>
      <c r="Y1510">
        <v>1509</v>
      </c>
    </row>
    <row r="1511" spans="1:25" x14ac:dyDescent="0.35">
      <c r="A1511" t="s">
        <v>389</v>
      </c>
      <c r="B1511" s="6" t="s">
        <v>575</v>
      </c>
      <c r="C1511" t="s">
        <v>19</v>
      </c>
      <c r="D1511" t="s">
        <v>1416</v>
      </c>
      <c r="E1511" t="s">
        <v>12</v>
      </c>
      <c r="F1511" t="s">
        <v>472</v>
      </c>
      <c r="G1511" s="6" t="s">
        <v>19</v>
      </c>
      <c r="H1511" t="s">
        <v>664</v>
      </c>
      <c r="I1511" t="s">
        <v>664</v>
      </c>
      <c r="J1511" t="s">
        <v>664</v>
      </c>
      <c r="K1511" t="s">
        <v>664</v>
      </c>
      <c r="L1511" t="s">
        <v>399</v>
      </c>
      <c r="M1511" s="6" t="s">
        <v>664</v>
      </c>
      <c r="N1511">
        <v>1</v>
      </c>
      <c r="O1511">
        <v>0</v>
      </c>
      <c r="P1511">
        <v>0</v>
      </c>
      <c r="Q1511">
        <v>0</v>
      </c>
      <c r="R1511" s="6">
        <v>1</v>
      </c>
      <c r="S1511" s="6">
        <f t="shared" si="54"/>
        <v>2</v>
      </c>
      <c r="V1511" t="s">
        <v>645</v>
      </c>
      <c r="W1511">
        <v>0</v>
      </c>
      <c r="X1511" s="6">
        <f t="shared" si="55"/>
        <v>1510</v>
      </c>
      <c r="Y1511">
        <v>1510</v>
      </c>
    </row>
    <row r="1512" spans="1:25" x14ac:dyDescent="0.35">
      <c r="A1512" t="s">
        <v>389</v>
      </c>
      <c r="B1512" s="6" t="s">
        <v>575</v>
      </c>
      <c r="C1512" t="s">
        <v>19</v>
      </c>
      <c r="D1512" t="s">
        <v>1416</v>
      </c>
      <c r="E1512" t="s">
        <v>12</v>
      </c>
      <c r="F1512" t="s">
        <v>472</v>
      </c>
      <c r="G1512" s="6" t="s">
        <v>19</v>
      </c>
      <c r="H1512" t="s">
        <v>1418</v>
      </c>
      <c r="I1512" t="s">
        <v>399</v>
      </c>
      <c r="K1512" t="s">
        <v>399</v>
      </c>
      <c r="L1512" t="s">
        <v>2180</v>
      </c>
      <c r="M1512" s="6" t="s">
        <v>42</v>
      </c>
      <c r="N1512">
        <v>0</v>
      </c>
      <c r="O1512">
        <v>0</v>
      </c>
      <c r="P1512">
        <v>1</v>
      </c>
      <c r="Q1512">
        <v>0</v>
      </c>
      <c r="R1512" s="6">
        <v>1</v>
      </c>
      <c r="S1512" s="6">
        <f t="shared" si="54"/>
        <v>2</v>
      </c>
      <c r="V1512" t="s">
        <v>987</v>
      </c>
      <c r="W1512">
        <v>0</v>
      </c>
      <c r="X1512" s="6">
        <f t="shared" si="55"/>
        <v>1511</v>
      </c>
      <c r="Y1512">
        <v>1511</v>
      </c>
    </row>
    <row r="1513" spans="1:25" x14ac:dyDescent="0.35">
      <c r="A1513" t="s">
        <v>389</v>
      </c>
      <c r="B1513" s="6" t="s">
        <v>575</v>
      </c>
      <c r="C1513" t="s">
        <v>19</v>
      </c>
      <c r="D1513" t="s">
        <v>1416</v>
      </c>
      <c r="E1513" t="s">
        <v>12</v>
      </c>
      <c r="F1513" t="s">
        <v>472</v>
      </c>
      <c r="G1513" s="6" t="s">
        <v>19</v>
      </c>
      <c r="H1513" t="s">
        <v>1418</v>
      </c>
      <c r="I1513" t="s">
        <v>1420</v>
      </c>
      <c r="K1513" t="s">
        <v>1420</v>
      </c>
      <c r="L1513" t="s">
        <v>650</v>
      </c>
      <c r="M1513" t="s">
        <v>42</v>
      </c>
      <c r="N1513">
        <v>0</v>
      </c>
      <c r="O1513">
        <v>0</v>
      </c>
      <c r="P1513">
        <v>1</v>
      </c>
      <c r="Q1513">
        <v>0</v>
      </c>
      <c r="R1513" s="6">
        <v>1</v>
      </c>
      <c r="S1513" s="6">
        <f t="shared" si="54"/>
        <v>2</v>
      </c>
      <c r="V1513" t="s">
        <v>987</v>
      </c>
      <c r="W1513">
        <v>0</v>
      </c>
      <c r="X1513" s="6">
        <f t="shared" si="55"/>
        <v>1512</v>
      </c>
      <c r="Y1513">
        <v>1512</v>
      </c>
    </row>
    <row r="1514" spans="1:25" x14ac:dyDescent="0.35">
      <c r="A1514" t="s">
        <v>389</v>
      </c>
      <c r="B1514" s="6" t="s">
        <v>575</v>
      </c>
      <c r="C1514" t="s">
        <v>19</v>
      </c>
      <c r="D1514" t="s">
        <v>1416</v>
      </c>
      <c r="E1514" t="s">
        <v>12</v>
      </c>
      <c r="F1514" t="s">
        <v>472</v>
      </c>
      <c r="G1514" s="6" t="s">
        <v>19</v>
      </c>
      <c r="H1514" t="s">
        <v>1414</v>
      </c>
      <c r="I1514" t="s">
        <v>1414</v>
      </c>
      <c r="K1514" t="s">
        <v>1414</v>
      </c>
      <c r="L1514" t="s">
        <v>1290</v>
      </c>
      <c r="M1514" s="6" t="s">
        <v>664</v>
      </c>
      <c r="N1514">
        <v>1</v>
      </c>
      <c r="O1514">
        <v>0</v>
      </c>
      <c r="P1514">
        <v>0</v>
      </c>
      <c r="Q1514">
        <v>0</v>
      </c>
      <c r="R1514" s="6">
        <v>1</v>
      </c>
      <c r="S1514" s="6">
        <f t="shared" si="54"/>
        <v>2</v>
      </c>
      <c r="V1514" t="s">
        <v>1414</v>
      </c>
      <c r="W1514">
        <v>0</v>
      </c>
      <c r="X1514" s="6">
        <f t="shared" si="55"/>
        <v>1513</v>
      </c>
      <c r="Y1514">
        <v>1513</v>
      </c>
    </row>
    <row r="1515" spans="1:25" x14ac:dyDescent="0.35">
      <c r="A1515" t="s">
        <v>389</v>
      </c>
      <c r="B1515" s="6" t="s">
        <v>575</v>
      </c>
      <c r="C1515" t="s">
        <v>19</v>
      </c>
      <c r="D1515" t="s">
        <v>1416</v>
      </c>
      <c r="E1515" t="s">
        <v>12</v>
      </c>
      <c r="F1515" t="s">
        <v>472</v>
      </c>
      <c r="G1515" s="6" t="s">
        <v>19</v>
      </c>
      <c r="H1515" t="s">
        <v>1418</v>
      </c>
      <c r="I1515" t="s">
        <v>1420</v>
      </c>
      <c r="K1515" t="s">
        <v>399</v>
      </c>
      <c r="L1515" s="6" t="s">
        <v>2180</v>
      </c>
      <c r="M1515" t="s">
        <v>42</v>
      </c>
      <c r="N1515">
        <v>0</v>
      </c>
      <c r="O1515">
        <v>0</v>
      </c>
      <c r="P1515">
        <v>1</v>
      </c>
      <c r="Q1515">
        <v>0</v>
      </c>
      <c r="R1515" s="6">
        <v>1</v>
      </c>
      <c r="S1515" s="6">
        <f t="shared" si="54"/>
        <v>2</v>
      </c>
      <c r="V1515" t="s">
        <v>987</v>
      </c>
      <c r="W1515">
        <v>1</v>
      </c>
      <c r="X1515" s="6">
        <f t="shared" si="55"/>
        <v>1514</v>
      </c>
      <c r="Y1515">
        <v>1514</v>
      </c>
    </row>
    <row r="1516" spans="1:25" x14ac:dyDescent="0.35">
      <c r="A1516" t="s">
        <v>389</v>
      </c>
      <c r="B1516" s="6" t="s">
        <v>575</v>
      </c>
      <c r="C1516" t="s">
        <v>19</v>
      </c>
      <c r="D1516" t="s">
        <v>1416</v>
      </c>
      <c r="E1516" t="s">
        <v>12</v>
      </c>
      <c r="F1516" t="s">
        <v>472</v>
      </c>
      <c r="G1516" s="6" t="s">
        <v>19</v>
      </c>
      <c r="H1516" t="s">
        <v>1418</v>
      </c>
      <c r="I1516" t="s">
        <v>1420</v>
      </c>
      <c r="K1516" t="s">
        <v>1420</v>
      </c>
      <c r="L1516" t="s">
        <v>1290</v>
      </c>
      <c r="M1516" t="s">
        <v>42</v>
      </c>
      <c r="N1516">
        <v>0</v>
      </c>
      <c r="O1516">
        <v>0</v>
      </c>
      <c r="P1516">
        <v>1</v>
      </c>
      <c r="Q1516">
        <v>0</v>
      </c>
      <c r="R1516" s="6">
        <v>1</v>
      </c>
      <c r="S1516" s="6">
        <f t="shared" si="54"/>
        <v>2</v>
      </c>
      <c r="V1516" t="s">
        <v>987</v>
      </c>
      <c r="W1516">
        <v>1</v>
      </c>
      <c r="X1516" s="6">
        <f t="shared" si="55"/>
        <v>1515</v>
      </c>
      <c r="Y1516">
        <v>1515</v>
      </c>
    </row>
    <row r="1517" spans="1:25" ht="58" x14ac:dyDescent="0.35">
      <c r="A1517" t="s">
        <v>389</v>
      </c>
      <c r="B1517" s="6" t="s">
        <v>575</v>
      </c>
      <c r="C1517" t="s">
        <v>19</v>
      </c>
      <c r="D1517" s="6" t="s">
        <v>1416</v>
      </c>
      <c r="E1517" t="s">
        <v>12</v>
      </c>
      <c r="F1517" t="s">
        <v>472</v>
      </c>
      <c r="G1517" s="6" t="s">
        <v>19</v>
      </c>
      <c r="H1517" s="6" t="s">
        <v>592</v>
      </c>
      <c r="I1517" s="6" t="s">
        <v>650</v>
      </c>
      <c r="J1517" t="s">
        <v>2512</v>
      </c>
      <c r="K1517" t="s">
        <v>592</v>
      </c>
      <c r="L1517" s="6" t="s">
        <v>19</v>
      </c>
      <c r="M1517" s="6" t="s">
        <v>42</v>
      </c>
      <c r="N1517">
        <v>0</v>
      </c>
      <c r="O1517">
        <v>0</v>
      </c>
      <c r="P1517">
        <v>1</v>
      </c>
      <c r="Q1517" s="6">
        <v>1</v>
      </c>
      <c r="R1517" s="6">
        <v>1</v>
      </c>
      <c r="S1517" s="6">
        <f t="shared" si="54"/>
        <v>3</v>
      </c>
      <c r="V1517" t="s">
        <v>592</v>
      </c>
      <c r="W1517">
        <v>0</v>
      </c>
      <c r="X1517" s="6">
        <f t="shared" si="55"/>
        <v>1516</v>
      </c>
      <c r="Y1517">
        <v>1516</v>
      </c>
    </row>
    <row r="1518" spans="1:25" ht="58" x14ac:dyDescent="0.35">
      <c r="A1518" t="s">
        <v>389</v>
      </c>
      <c r="B1518" s="6" t="s">
        <v>575</v>
      </c>
      <c r="C1518" t="s">
        <v>19</v>
      </c>
      <c r="D1518" s="6" t="s">
        <v>1416</v>
      </c>
      <c r="E1518" t="s">
        <v>12</v>
      </c>
      <c r="F1518" t="s">
        <v>472</v>
      </c>
      <c r="G1518" s="6" t="s">
        <v>19</v>
      </c>
      <c r="H1518" s="6" t="s">
        <v>985</v>
      </c>
      <c r="I1518" s="6" t="s">
        <v>591</v>
      </c>
      <c r="K1518" t="s">
        <v>985</v>
      </c>
      <c r="L1518" s="6" t="s">
        <v>1501</v>
      </c>
      <c r="M1518" s="6" t="s">
        <v>17</v>
      </c>
      <c r="N1518">
        <v>1</v>
      </c>
      <c r="O1518">
        <v>0</v>
      </c>
      <c r="P1518">
        <v>0</v>
      </c>
      <c r="Q1518">
        <v>1</v>
      </c>
      <c r="R1518" s="6">
        <v>1</v>
      </c>
      <c r="S1518" s="6">
        <f t="shared" si="54"/>
        <v>3</v>
      </c>
      <c r="V1518" t="s">
        <v>985</v>
      </c>
      <c r="W1518">
        <v>0</v>
      </c>
      <c r="X1518" s="6">
        <f t="shared" si="55"/>
        <v>1517</v>
      </c>
      <c r="Y1518">
        <v>1517</v>
      </c>
    </row>
    <row r="1519" spans="1:25" ht="29" x14ac:dyDescent="0.35">
      <c r="A1519" t="s">
        <v>389</v>
      </c>
      <c r="B1519" s="6" t="s">
        <v>575</v>
      </c>
      <c r="C1519" t="s">
        <v>19</v>
      </c>
      <c r="D1519" s="6" t="s">
        <v>1416</v>
      </c>
      <c r="E1519" t="s">
        <v>12</v>
      </c>
      <c r="F1519" t="s">
        <v>472</v>
      </c>
      <c r="G1519" s="6" t="s">
        <v>19</v>
      </c>
      <c r="H1519" s="6" t="s">
        <v>172</v>
      </c>
      <c r="I1519" s="6" t="s">
        <v>169</v>
      </c>
      <c r="K1519" t="s">
        <v>169</v>
      </c>
      <c r="L1519" s="6" t="s">
        <v>592</v>
      </c>
      <c r="M1519" s="6" t="s">
        <v>17</v>
      </c>
      <c r="N1519">
        <v>1</v>
      </c>
      <c r="O1519">
        <v>0</v>
      </c>
      <c r="P1519">
        <v>0</v>
      </c>
      <c r="Q1519">
        <v>1</v>
      </c>
      <c r="R1519" s="6">
        <v>1</v>
      </c>
      <c r="S1519" s="6">
        <f t="shared" si="54"/>
        <v>3</v>
      </c>
      <c r="V1519" t="s">
        <v>169</v>
      </c>
      <c r="W1519">
        <v>0</v>
      </c>
      <c r="X1519" s="6">
        <f t="shared" si="55"/>
        <v>1518</v>
      </c>
      <c r="Y1519">
        <v>1518</v>
      </c>
    </row>
    <row r="1520" spans="1:25" ht="58" x14ac:dyDescent="0.35">
      <c r="A1520" t="s">
        <v>389</v>
      </c>
      <c r="B1520" s="6" t="s">
        <v>575</v>
      </c>
      <c r="C1520" t="s">
        <v>19</v>
      </c>
      <c r="D1520" s="6" t="s">
        <v>1421</v>
      </c>
      <c r="E1520" t="s">
        <v>12</v>
      </c>
      <c r="F1520" t="s">
        <v>1422</v>
      </c>
      <c r="G1520" s="6" t="s">
        <v>19</v>
      </c>
      <c r="H1520" s="6" t="s">
        <v>1423</v>
      </c>
      <c r="I1520" s="6" t="s">
        <v>428</v>
      </c>
      <c r="K1520" t="s">
        <v>428</v>
      </c>
      <c r="L1520" s="6" t="s">
        <v>428</v>
      </c>
      <c r="M1520" s="6" t="s">
        <v>17</v>
      </c>
      <c r="N1520">
        <v>1</v>
      </c>
      <c r="O1520">
        <v>0</v>
      </c>
      <c r="P1520">
        <v>0</v>
      </c>
      <c r="Q1520">
        <v>0</v>
      </c>
      <c r="R1520" s="6">
        <v>1</v>
      </c>
      <c r="S1520" s="6">
        <f t="shared" si="54"/>
        <v>2</v>
      </c>
      <c r="V1520" t="s">
        <v>973</v>
      </c>
      <c r="W1520" t="s">
        <v>146</v>
      </c>
      <c r="X1520" s="6">
        <f t="shared" si="55"/>
        <v>1519</v>
      </c>
      <c r="Y1520">
        <v>1519</v>
      </c>
    </row>
    <row r="1521" spans="1:25" ht="58" x14ac:dyDescent="0.35">
      <c r="A1521" t="s">
        <v>389</v>
      </c>
      <c r="B1521" s="6" t="s">
        <v>575</v>
      </c>
      <c r="C1521" t="s">
        <v>19</v>
      </c>
      <c r="D1521" s="6" t="s">
        <v>1421</v>
      </c>
      <c r="E1521" t="s">
        <v>12</v>
      </c>
      <c r="F1521" t="s">
        <v>1422</v>
      </c>
      <c r="G1521" t="s">
        <v>19</v>
      </c>
      <c r="H1521" s="6" t="s">
        <v>1423</v>
      </c>
      <c r="I1521" s="6" t="s">
        <v>146</v>
      </c>
      <c r="J1521" s="2" t="s">
        <v>590</v>
      </c>
      <c r="K1521" t="s">
        <v>146</v>
      </c>
      <c r="L1521" s="6" t="s">
        <v>146</v>
      </c>
      <c r="M1521" s="6" t="s">
        <v>17</v>
      </c>
      <c r="N1521">
        <v>1</v>
      </c>
      <c r="O1521">
        <v>0</v>
      </c>
      <c r="P1521">
        <v>0</v>
      </c>
      <c r="Q1521">
        <v>0</v>
      </c>
      <c r="R1521" s="6">
        <v>1</v>
      </c>
      <c r="S1521" s="6">
        <f t="shared" si="54"/>
        <v>2</v>
      </c>
      <c r="V1521" t="s">
        <v>146</v>
      </c>
      <c r="W1521">
        <v>0</v>
      </c>
      <c r="X1521" s="6">
        <f t="shared" si="55"/>
        <v>1520</v>
      </c>
      <c r="Y1521">
        <v>1520</v>
      </c>
    </row>
    <row r="1522" spans="1:25" x14ac:dyDescent="0.35">
      <c r="A1522" t="s">
        <v>389</v>
      </c>
      <c r="B1522" s="6" t="s">
        <v>575</v>
      </c>
      <c r="C1522" t="s">
        <v>19</v>
      </c>
      <c r="D1522" s="6" t="s">
        <v>1421</v>
      </c>
      <c r="E1522" t="s">
        <v>12</v>
      </c>
      <c r="F1522" t="s">
        <v>1422</v>
      </c>
      <c r="G1522" t="s">
        <v>19</v>
      </c>
      <c r="H1522" s="6" t="s">
        <v>1423</v>
      </c>
      <c r="I1522" s="6" t="s">
        <v>2059</v>
      </c>
      <c r="K1522" t="s">
        <v>1424</v>
      </c>
      <c r="L1522" s="6" t="s">
        <v>1424</v>
      </c>
      <c r="M1522" s="6" t="s">
        <v>17</v>
      </c>
      <c r="N1522">
        <v>1</v>
      </c>
      <c r="O1522">
        <v>0</v>
      </c>
      <c r="P1522">
        <v>0</v>
      </c>
      <c r="Q1522">
        <v>0</v>
      </c>
      <c r="R1522" s="6">
        <v>1</v>
      </c>
      <c r="S1522" s="6">
        <f t="shared" si="54"/>
        <v>2</v>
      </c>
      <c r="V1522" t="s">
        <v>1018</v>
      </c>
      <c r="W1522" t="s">
        <v>146</v>
      </c>
      <c r="X1522" s="6">
        <f t="shared" si="55"/>
        <v>1521</v>
      </c>
      <c r="Y1522">
        <v>1521</v>
      </c>
    </row>
    <row r="1523" spans="1:25" x14ac:dyDescent="0.35">
      <c r="A1523" t="s">
        <v>389</v>
      </c>
      <c r="B1523" s="6" t="s">
        <v>575</v>
      </c>
      <c r="C1523" t="s">
        <v>19</v>
      </c>
      <c r="D1523" t="s">
        <v>1421</v>
      </c>
      <c r="E1523" t="s">
        <v>12</v>
      </c>
      <c r="F1523" t="s">
        <v>1422</v>
      </c>
      <c r="G1523" t="s">
        <v>19</v>
      </c>
      <c r="H1523" t="s">
        <v>1423</v>
      </c>
      <c r="I1523" t="s">
        <v>450</v>
      </c>
      <c r="J1523" t="s">
        <v>450</v>
      </c>
      <c r="K1523" t="s">
        <v>450</v>
      </c>
      <c r="L1523" t="s">
        <v>450</v>
      </c>
      <c r="M1523" t="s">
        <v>17</v>
      </c>
      <c r="N1523">
        <v>1</v>
      </c>
      <c r="O1523">
        <v>0</v>
      </c>
      <c r="P1523">
        <v>0</v>
      </c>
      <c r="Q1523">
        <v>0</v>
      </c>
      <c r="R1523" s="6">
        <v>1</v>
      </c>
      <c r="S1523" s="6">
        <f t="shared" si="54"/>
        <v>2</v>
      </c>
      <c r="V1523" t="s">
        <v>450</v>
      </c>
      <c r="W1523">
        <v>0</v>
      </c>
      <c r="X1523" s="6">
        <f t="shared" si="55"/>
        <v>1522</v>
      </c>
      <c r="Y1523">
        <v>1522</v>
      </c>
    </row>
    <row r="1524" spans="1:25" x14ac:dyDescent="0.35">
      <c r="A1524" t="s">
        <v>389</v>
      </c>
      <c r="B1524" s="6" t="s">
        <v>575</v>
      </c>
      <c r="C1524" t="s">
        <v>19</v>
      </c>
      <c r="D1524" t="s">
        <v>1421</v>
      </c>
      <c r="E1524" t="s">
        <v>12</v>
      </c>
      <c r="F1524" t="s">
        <v>1422</v>
      </c>
      <c r="G1524" t="s">
        <v>19</v>
      </c>
      <c r="H1524" t="s">
        <v>1423</v>
      </c>
      <c r="I1524" t="s">
        <v>761</v>
      </c>
      <c r="J1524" s="2" t="s">
        <v>761</v>
      </c>
      <c r="K1524" t="s">
        <v>761</v>
      </c>
      <c r="L1524" t="s">
        <v>761</v>
      </c>
      <c r="M1524" t="s">
        <v>2212</v>
      </c>
      <c r="N1524">
        <v>0</v>
      </c>
      <c r="O1524">
        <v>0</v>
      </c>
      <c r="P1524">
        <v>1</v>
      </c>
      <c r="Q1524">
        <v>0</v>
      </c>
      <c r="R1524" s="6">
        <v>1</v>
      </c>
      <c r="S1524" s="6">
        <f t="shared" si="54"/>
        <v>2</v>
      </c>
      <c r="V1524" t="s">
        <v>995</v>
      </c>
      <c r="W1524">
        <v>0</v>
      </c>
      <c r="X1524" s="6">
        <f t="shared" si="55"/>
        <v>1523</v>
      </c>
      <c r="Y1524">
        <v>1523</v>
      </c>
    </row>
    <row r="1525" spans="1:25" x14ac:dyDescent="0.35">
      <c r="A1525" t="s">
        <v>389</v>
      </c>
      <c r="B1525" s="6" t="s">
        <v>575</v>
      </c>
      <c r="C1525" t="s">
        <v>19</v>
      </c>
      <c r="D1525" t="s">
        <v>1421</v>
      </c>
      <c r="E1525" t="s">
        <v>12</v>
      </c>
      <c r="F1525" t="s">
        <v>1422</v>
      </c>
      <c r="G1525" t="s">
        <v>19</v>
      </c>
      <c r="H1525" t="s">
        <v>1425</v>
      </c>
      <c r="I1525" t="s">
        <v>2133</v>
      </c>
      <c r="J1525" t="s">
        <v>569</v>
      </c>
      <c r="K1525" t="s">
        <v>1426</v>
      </c>
      <c r="L1525" t="s">
        <v>2172</v>
      </c>
      <c r="M1525" t="s">
        <v>17</v>
      </c>
      <c r="N1525">
        <v>1</v>
      </c>
      <c r="O1525">
        <v>0</v>
      </c>
      <c r="P1525">
        <v>0</v>
      </c>
      <c r="Q1525">
        <v>0</v>
      </c>
      <c r="R1525" s="6">
        <v>1</v>
      </c>
      <c r="S1525" s="6">
        <f t="shared" si="54"/>
        <v>2</v>
      </c>
      <c r="V1525" t="s">
        <v>974</v>
      </c>
      <c r="W1525">
        <v>0</v>
      </c>
      <c r="X1525" s="6">
        <f t="shared" si="55"/>
        <v>1524</v>
      </c>
      <c r="Y1525">
        <v>1524</v>
      </c>
    </row>
    <row r="1526" spans="1:25" x14ac:dyDescent="0.35">
      <c r="A1526" t="s">
        <v>389</v>
      </c>
      <c r="B1526" s="6" t="s">
        <v>575</v>
      </c>
      <c r="C1526" t="s">
        <v>19</v>
      </c>
      <c r="D1526" t="s">
        <v>1421</v>
      </c>
      <c r="E1526" t="s">
        <v>12</v>
      </c>
      <c r="F1526" t="s">
        <v>1422</v>
      </c>
      <c r="G1526" t="s">
        <v>19</v>
      </c>
      <c r="H1526" t="s">
        <v>1425</v>
      </c>
      <c r="I1526" s="6" t="s">
        <v>2203</v>
      </c>
      <c r="K1526" t="s">
        <v>1427</v>
      </c>
      <c r="L1526" s="6" t="s">
        <v>2172</v>
      </c>
      <c r="M1526" t="s">
        <v>17</v>
      </c>
      <c r="N1526">
        <v>1</v>
      </c>
      <c r="O1526">
        <v>0</v>
      </c>
      <c r="P1526">
        <v>0</v>
      </c>
      <c r="Q1526">
        <v>0</v>
      </c>
      <c r="R1526" s="6">
        <v>1</v>
      </c>
      <c r="S1526" s="6">
        <f t="shared" si="54"/>
        <v>2</v>
      </c>
      <c r="V1526" t="s">
        <v>974</v>
      </c>
      <c r="W1526">
        <v>0</v>
      </c>
      <c r="X1526" s="6">
        <f t="shared" si="55"/>
        <v>1525</v>
      </c>
      <c r="Y1526">
        <v>1525</v>
      </c>
    </row>
    <row r="1527" spans="1:25" s="6" customFormat="1" x14ac:dyDescent="0.35">
      <c r="A1527" s="6" t="s">
        <v>389</v>
      </c>
      <c r="B1527" s="6" t="s">
        <v>575</v>
      </c>
      <c r="C1527" s="6" t="s">
        <v>19</v>
      </c>
      <c r="D1527" s="6" t="s">
        <v>1421</v>
      </c>
      <c r="E1527" s="6" t="s">
        <v>12</v>
      </c>
      <c r="F1527" s="6" t="s">
        <v>1422</v>
      </c>
      <c r="G1527" s="6" t="s">
        <v>19</v>
      </c>
      <c r="H1527" s="6" t="s">
        <v>1428</v>
      </c>
      <c r="I1527" s="6" t="s">
        <v>944</v>
      </c>
      <c r="J1527" s="6" t="s">
        <v>2500</v>
      </c>
      <c r="K1527" s="6" t="s">
        <v>430</v>
      </c>
      <c r="L1527" s="6" t="s">
        <v>71</v>
      </c>
      <c r="M1527" s="6" t="s">
        <v>664</v>
      </c>
      <c r="N1527" s="6">
        <v>1</v>
      </c>
      <c r="O1527" s="6">
        <v>0</v>
      </c>
      <c r="P1527" s="6">
        <v>0</v>
      </c>
      <c r="Q1527" s="6">
        <v>0</v>
      </c>
      <c r="R1527" s="6">
        <v>1</v>
      </c>
      <c r="S1527" s="6">
        <f t="shared" si="54"/>
        <v>2</v>
      </c>
      <c r="V1527" s="6" t="s">
        <v>430</v>
      </c>
      <c r="W1527" s="6">
        <v>0</v>
      </c>
      <c r="X1527" s="6">
        <f t="shared" si="55"/>
        <v>1526</v>
      </c>
      <c r="Y1527" s="6">
        <v>1526</v>
      </c>
    </row>
    <row r="1528" spans="1:25" x14ac:dyDescent="0.35">
      <c r="A1528" t="s">
        <v>389</v>
      </c>
      <c r="B1528" s="6" t="s">
        <v>575</v>
      </c>
      <c r="C1528" t="s">
        <v>19</v>
      </c>
      <c r="D1528" t="s">
        <v>1421</v>
      </c>
      <c r="E1528" t="s">
        <v>12</v>
      </c>
      <c r="F1528" t="s">
        <v>1422</v>
      </c>
      <c r="G1528" t="s">
        <v>19</v>
      </c>
      <c r="H1528" t="s">
        <v>1428</v>
      </c>
      <c r="I1528" t="s">
        <v>430</v>
      </c>
      <c r="K1528" t="s">
        <v>430</v>
      </c>
      <c r="L1528" t="s">
        <v>71</v>
      </c>
      <c r="M1528" s="6" t="s">
        <v>664</v>
      </c>
      <c r="N1528">
        <v>1</v>
      </c>
      <c r="O1528">
        <v>0</v>
      </c>
      <c r="P1528">
        <v>0</v>
      </c>
      <c r="Q1528">
        <v>0</v>
      </c>
      <c r="R1528" s="6">
        <v>1</v>
      </c>
      <c r="S1528" s="6">
        <f t="shared" si="54"/>
        <v>2</v>
      </c>
      <c r="V1528" t="s">
        <v>430</v>
      </c>
      <c r="W1528">
        <v>0</v>
      </c>
      <c r="X1528" s="6">
        <f t="shared" si="55"/>
        <v>1527</v>
      </c>
      <c r="Y1528">
        <v>1527</v>
      </c>
    </row>
    <row r="1529" spans="1:25" ht="43.5" x14ac:dyDescent="0.35">
      <c r="A1529" t="s">
        <v>389</v>
      </c>
      <c r="B1529" s="6" t="s">
        <v>575</v>
      </c>
      <c r="C1529" t="s">
        <v>19</v>
      </c>
      <c r="D1529" t="s">
        <v>1421</v>
      </c>
      <c r="E1529" t="s">
        <v>12</v>
      </c>
      <c r="F1529" t="s">
        <v>1422</v>
      </c>
      <c r="G1529" t="s">
        <v>19</v>
      </c>
      <c r="H1529" s="6" t="s">
        <v>1428</v>
      </c>
      <c r="I1529" s="6" t="s">
        <v>2108</v>
      </c>
      <c r="J1529" t="s">
        <v>180</v>
      </c>
      <c r="K1529" t="s">
        <v>1081</v>
      </c>
      <c r="L1529" s="6" t="s">
        <v>430</v>
      </c>
      <c r="M1529" s="6" t="s">
        <v>17</v>
      </c>
      <c r="N1529">
        <v>0</v>
      </c>
      <c r="O1529" s="6">
        <v>0</v>
      </c>
      <c r="P1529">
        <v>1</v>
      </c>
      <c r="Q1529">
        <v>0</v>
      </c>
      <c r="R1529" s="6">
        <v>1</v>
      </c>
      <c r="S1529" s="6">
        <f t="shared" si="54"/>
        <v>2</v>
      </c>
      <c r="V1529" t="s">
        <v>71</v>
      </c>
      <c r="W1529">
        <v>0</v>
      </c>
      <c r="X1529" s="6">
        <f t="shared" si="55"/>
        <v>1528</v>
      </c>
      <c r="Y1529">
        <v>1528</v>
      </c>
    </row>
    <row r="1530" spans="1:25" x14ac:dyDescent="0.35">
      <c r="A1530" t="s">
        <v>389</v>
      </c>
      <c r="B1530" s="6" t="s">
        <v>575</v>
      </c>
      <c r="C1530" t="s">
        <v>19</v>
      </c>
      <c r="D1530" t="s">
        <v>1421</v>
      </c>
      <c r="E1530" t="s">
        <v>12</v>
      </c>
      <c r="F1530" t="s">
        <v>1422</v>
      </c>
      <c r="G1530" t="s">
        <v>19</v>
      </c>
      <c r="H1530" s="6" t="s">
        <v>1429</v>
      </c>
      <c r="I1530" s="6" t="s">
        <v>1420</v>
      </c>
      <c r="K1530" t="s">
        <v>1429</v>
      </c>
      <c r="L1530" s="6" t="s">
        <v>1430</v>
      </c>
      <c r="M1530" s="6" t="s">
        <v>42</v>
      </c>
      <c r="N1530">
        <v>1</v>
      </c>
      <c r="O1530">
        <v>0</v>
      </c>
      <c r="P1530">
        <v>0</v>
      </c>
      <c r="Q1530">
        <v>0</v>
      </c>
      <c r="R1530" s="6">
        <v>1</v>
      </c>
      <c r="S1530" s="6">
        <f t="shared" si="54"/>
        <v>2</v>
      </c>
      <c r="V1530" t="s">
        <v>987</v>
      </c>
      <c r="W1530">
        <v>0</v>
      </c>
      <c r="X1530" s="6">
        <f t="shared" si="55"/>
        <v>1529</v>
      </c>
      <c r="Y1530">
        <v>1529</v>
      </c>
    </row>
    <row r="1531" spans="1:25" s="6" customFormat="1" x14ac:dyDescent="0.35">
      <c r="A1531" s="6" t="s">
        <v>389</v>
      </c>
      <c r="B1531" s="6" t="s">
        <v>575</v>
      </c>
      <c r="C1531" s="6" t="s">
        <v>19</v>
      </c>
      <c r="D1531" s="6" t="s">
        <v>1431</v>
      </c>
      <c r="E1531" s="6" t="s">
        <v>12</v>
      </c>
      <c r="F1531" s="6" t="s">
        <v>472</v>
      </c>
      <c r="G1531" s="6" t="s">
        <v>19</v>
      </c>
      <c r="H1531" s="6" t="s">
        <v>1432</v>
      </c>
      <c r="I1531" s="6" t="s">
        <v>2111</v>
      </c>
      <c r="J1531" s="6" t="s">
        <v>71</v>
      </c>
      <c r="K1531" s="6" t="s">
        <v>989</v>
      </c>
      <c r="L1531" s="6" t="s">
        <v>19</v>
      </c>
      <c r="M1531" s="6" t="s">
        <v>17</v>
      </c>
      <c r="N1531" s="6">
        <v>0</v>
      </c>
      <c r="O1531" s="6">
        <v>0</v>
      </c>
      <c r="P1531" s="6">
        <v>0</v>
      </c>
      <c r="Q1531" s="6">
        <v>0</v>
      </c>
      <c r="R1531" s="6">
        <v>1</v>
      </c>
      <c r="S1531" s="6">
        <f t="shared" si="54"/>
        <v>1</v>
      </c>
      <c r="V1531" s="6" t="s">
        <v>989</v>
      </c>
      <c r="W1531" s="6">
        <v>0</v>
      </c>
      <c r="X1531" s="6">
        <f t="shared" si="55"/>
        <v>1530</v>
      </c>
      <c r="Y1531" s="6">
        <v>1530</v>
      </c>
    </row>
    <row r="1532" spans="1:25" x14ac:dyDescent="0.35">
      <c r="A1532" t="s">
        <v>389</v>
      </c>
      <c r="B1532" s="6" t="s">
        <v>575</v>
      </c>
      <c r="C1532" t="s">
        <v>19</v>
      </c>
      <c r="D1532" s="6" t="s">
        <v>1431</v>
      </c>
      <c r="E1532" t="s">
        <v>12</v>
      </c>
      <c r="F1532" t="s">
        <v>472</v>
      </c>
      <c r="G1532" t="s">
        <v>19</v>
      </c>
      <c r="H1532" t="s">
        <v>1432</v>
      </c>
      <c r="I1532" t="s">
        <v>989</v>
      </c>
      <c r="K1532" t="s">
        <v>989</v>
      </c>
      <c r="L1532" t="s">
        <v>19</v>
      </c>
      <c r="M1532" s="6" t="s">
        <v>664</v>
      </c>
      <c r="N1532">
        <v>0</v>
      </c>
      <c r="O1532">
        <v>1</v>
      </c>
      <c r="P1532">
        <v>0</v>
      </c>
      <c r="Q1532">
        <v>0</v>
      </c>
      <c r="R1532" s="6">
        <v>1</v>
      </c>
      <c r="S1532" s="6">
        <f t="shared" ref="S1532:S1595" si="57">SUM(N1532:R1532)</f>
        <v>2</v>
      </c>
      <c r="V1532" t="s">
        <v>989</v>
      </c>
      <c r="W1532">
        <v>0</v>
      </c>
      <c r="X1532" s="6">
        <f t="shared" si="55"/>
        <v>1531</v>
      </c>
      <c r="Y1532">
        <v>1531</v>
      </c>
    </row>
    <row r="1533" spans="1:25" x14ac:dyDescent="0.35">
      <c r="A1533" t="s">
        <v>389</v>
      </c>
      <c r="B1533" s="6" t="s">
        <v>575</v>
      </c>
      <c r="C1533" t="s">
        <v>19</v>
      </c>
      <c r="D1533" s="6" t="s">
        <v>1431</v>
      </c>
      <c r="E1533" t="s">
        <v>12</v>
      </c>
      <c r="F1533" t="s">
        <v>472</v>
      </c>
      <c r="G1533" t="s">
        <v>19</v>
      </c>
      <c r="H1533" t="s">
        <v>1433</v>
      </c>
      <c r="I1533" t="s">
        <v>1786</v>
      </c>
      <c r="J1533" t="s">
        <v>2511</v>
      </c>
      <c r="K1533" t="s">
        <v>146</v>
      </c>
      <c r="L1533" t="s">
        <v>19</v>
      </c>
      <c r="M1533" s="6" t="s">
        <v>664</v>
      </c>
      <c r="N1533">
        <v>1</v>
      </c>
      <c r="O1533">
        <v>0</v>
      </c>
      <c r="P1533">
        <v>0</v>
      </c>
      <c r="Q1533">
        <v>0</v>
      </c>
      <c r="R1533" s="6">
        <v>1</v>
      </c>
      <c r="S1533" s="6">
        <f t="shared" si="57"/>
        <v>2</v>
      </c>
      <c r="V1533" t="s">
        <v>146</v>
      </c>
      <c r="W1533">
        <v>0</v>
      </c>
      <c r="X1533" s="6">
        <f t="shared" si="55"/>
        <v>1532</v>
      </c>
      <c r="Y1533">
        <v>1532</v>
      </c>
    </row>
    <row r="1534" spans="1:25" x14ac:dyDescent="0.35">
      <c r="A1534" t="s">
        <v>389</v>
      </c>
      <c r="B1534" s="6" t="s">
        <v>575</v>
      </c>
      <c r="C1534" t="s">
        <v>19</v>
      </c>
      <c r="D1534" t="s">
        <v>1431</v>
      </c>
      <c r="E1534" t="s">
        <v>12</v>
      </c>
      <c r="F1534" t="s">
        <v>472</v>
      </c>
      <c r="G1534" t="s">
        <v>19</v>
      </c>
      <c r="H1534" t="s">
        <v>1434</v>
      </c>
      <c r="I1534" t="s">
        <v>1435</v>
      </c>
      <c r="J1534" t="s">
        <v>2511</v>
      </c>
      <c r="K1534" t="s">
        <v>1436</v>
      </c>
      <c r="L1534" t="s">
        <v>19</v>
      </c>
      <c r="M1534" t="s">
        <v>17</v>
      </c>
      <c r="N1534">
        <v>1</v>
      </c>
      <c r="O1534">
        <v>0</v>
      </c>
      <c r="P1534">
        <v>0</v>
      </c>
      <c r="Q1534">
        <v>0</v>
      </c>
      <c r="R1534" s="6">
        <v>1</v>
      </c>
      <c r="S1534" s="6">
        <f t="shared" si="57"/>
        <v>2</v>
      </c>
      <c r="V1534" t="s">
        <v>1092</v>
      </c>
      <c r="W1534">
        <v>0</v>
      </c>
      <c r="X1534" s="6">
        <f t="shared" si="55"/>
        <v>1533</v>
      </c>
      <c r="Y1534">
        <v>1533</v>
      </c>
    </row>
    <row r="1535" spans="1:25" x14ac:dyDescent="0.35">
      <c r="A1535" t="s">
        <v>389</v>
      </c>
      <c r="B1535" s="6" t="s">
        <v>575</v>
      </c>
      <c r="C1535" t="s">
        <v>19</v>
      </c>
      <c r="D1535" t="s">
        <v>1431</v>
      </c>
      <c r="E1535" t="s">
        <v>12</v>
      </c>
      <c r="F1535" t="s">
        <v>472</v>
      </c>
      <c r="G1535" t="s">
        <v>19</v>
      </c>
      <c r="H1535" t="s">
        <v>1434</v>
      </c>
      <c r="I1535" s="6" t="s">
        <v>1089</v>
      </c>
      <c r="J1535" t="s">
        <v>1089</v>
      </c>
      <c r="K1535" t="s">
        <v>1089</v>
      </c>
      <c r="L1535" t="s">
        <v>19</v>
      </c>
      <c r="M1535" t="s">
        <v>17</v>
      </c>
      <c r="N1535">
        <v>1</v>
      </c>
      <c r="O1535">
        <v>0</v>
      </c>
      <c r="P1535">
        <v>0</v>
      </c>
      <c r="Q1535">
        <v>0</v>
      </c>
      <c r="R1535" s="6">
        <v>1</v>
      </c>
      <c r="S1535" s="6">
        <f t="shared" si="57"/>
        <v>2</v>
      </c>
      <c r="V1535" t="s">
        <v>1089</v>
      </c>
      <c r="W1535">
        <v>0</v>
      </c>
      <c r="X1535" s="6">
        <f t="shared" si="55"/>
        <v>1534</v>
      </c>
      <c r="Y1535">
        <v>1534</v>
      </c>
    </row>
    <row r="1536" spans="1:25" x14ac:dyDescent="0.35">
      <c r="A1536" t="s">
        <v>389</v>
      </c>
      <c r="B1536" s="6" t="s">
        <v>575</v>
      </c>
      <c r="C1536" t="s">
        <v>19</v>
      </c>
      <c r="D1536" t="s">
        <v>1431</v>
      </c>
      <c r="E1536" t="s">
        <v>12</v>
      </c>
      <c r="F1536" t="s">
        <v>472</v>
      </c>
      <c r="G1536" t="s">
        <v>19</v>
      </c>
      <c r="H1536" t="s">
        <v>1437</v>
      </c>
      <c r="I1536" t="s">
        <v>1103</v>
      </c>
      <c r="K1536" t="s">
        <v>1103</v>
      </c>
      <c r="L1536" t="s">
        <v>19</v>
      </c>
      <c r="M1536" t="s">
        <v>17</v>
      </c>
      <c r="N1536">
        <v>1</v>
      </c>
      <c r="O1536">
        <v>0</v>
      </c>
      <c r="P1536">
        <v>0</v>
      </c>
      <c r="Q1536">
        <v>0</v>
      </c>
      <c r="R1536" s="6">
        <v>1</v>
      </c>
      <c r="S1536" s="6">
        <f t="shared" si="57"/>
        <v>2</v>
      </c>
      <c r="V1536" t="s">
        <v>1092</v>
      </c>
      <c r="W1536">
        <v>0</v>
      </c>
      <c r="X1536" s="6">
        <f t="shared" si="55"/>
        <v>1535</v>
      </c>
      <c r="Y1536">
        <v>1535</v>
      </c>
    </row>
    <row r="1537" spans="1:25" x14ac:dyDescent="0.35">
      <c r="A1537" t="s">
        <v>389</v>
      </c>
      <c r="B1537" s="6" t="s">
        <v>575</v>
      </c>
      <c r="C1537" t="s">
        <v>19</v>
      </c>
      <c r="D1537" t="s">
        <v>1431</v>
      </c>
      <c r="E1537" t="s">
        <v>12</v>
      </c>
      <c r="F1537" t="s">
        <v>472</v>
      </c>
      <c r="G1537" t="s">
        <v>19</v>
      </c>
      <c r="H1537" t="s">
        <v>1438</v>
      </c>
      <c r="I1537" t="s">
        <v>1439</v>
      </c>
      <c r="J1537" t="s">
        <v>106</v>
      </c>
      <c r="K1537" t="s">
        <v>1440</v>
      </c>
      <c r="L1537" t="s">
        <v>19</v>
      </c>
      <c r="M1537" t="s">
        <v>17</v>
      </c>
      <c r="N1537">
        <v>1</v>
      </c>
      <c r="O1537">
        <v>0</v>
      </c>
      <c r="P1537">
        <v>0</v>
      </c>
      <c r="Q1537">
        <v>0</v>
      </c>
      <c r="R1537" s="6">
        <v>1</v>
      </c>
      <c r="S1537" s="6">
        <f t="shared" si="57"/>
        <v>2</v>
      </c>
      <c r="V1537" t="s">
        <v>965</v>
      </c>
      <c r="W1537">
        <v>0</v>
      </c>
      <c r="X1537" s="6">
        <f t="shared" si="55"/>
        <v>1536</v>
      </c>
      <c r="Y1537">
        <v>1536</v>
      </c>
    </row>
    <row r="1538" spans="1:25" x14ac:dyDescent="0.35">
      <c r="A1538" t="s">
        <v>389</v>
      </c>
      <c r="B1538" s="6" t="s">
        <v>575</v>
      </c>
      <c r="C1538" t="s">
        <v>19</v>
      </c>
      <c r="D1538" t="s">
        <v>1431</v>
      </c>
      <c r="E1538" t="s">
        <v>12</v>
      </c>
      <c r="F1538" t="s">
        <v>472</v>
      </c>
      <c r="G1538" t="s">
        <v>19</v>
      </c>
      <c r="H1538" t="s">
        <v>1441</v>
      </c>
      <c r="I1538" t="s">
        <v>169</v>
      </c>
      <c r="K1538" t="s">
        <v>1442</v>
      </c>
      <c r="L1538" t="s">
        <v>19</v>
      </c>
      <c r="M1538" t="s">
        <v>17</v>
      </c>
      <c r="N1538">
        <v>1</v>
      </c>
      <c r="O1538">
        <v>0</v>
      </c>
      <c r="P1538">
        <v>0</v>
      </c>
      <c r="Q1538">
        <v>1</v>
      </c>
      <c r="R1538" s="6">
        <v>1</v>
      </c>
      <c r="S1538" s="6">
        <f t="shared" si="57"/>
        <v>3</v>
      </c>
      <c r="V1538" t="s">
        <v>984</v>
      </c>
      <c r="W1538">
        <v>0</v>
      </c>
      <c r="X1538" s="6">
        <f t="shared" si="55"/>
        <v>1537</v>
      </c>
      <c r="Y1538">
        <v>1537</v>
      </c>
    </row>
    <row r="1539" spans="1:25" x14ac:dyDescent="0.35">
      <c r="A1539" t="s">
        <v>389</v>
      </c>
      <c r="B1539" s="6" t="s">
        <v>575</v>
      </c>
      <c r="C1539" t="s">
        <v>19</v>
      </c>
      <c r="D1539" t="s">
        <v>1431</v>
      </c>
      <c r="E1539" t="s">
        <v>12</v>
      </c>
      <c r="F1539" t="s">
        <v>472</v>
      </c>
      <c r="G1539" t="s">
        <v>19</v>
      </c>
      <c r="H1539" t="s">
        <v>1443</v>
      </c>
      <c r="I1539" s="6" t="s">
        <v>771</v>
      </c>
      <c r="J1539" t="s">
        <v>771</v>
      </c>
      <c r="K1539" t="s">
        <v>1444</v>
      </c>
      <c r="L1539" t="s">
        <v>19</v>
      </c>
      <c r="M1539" t="s">
        <v>17</v>
      </c>
      <c r="N1539">
        <v>1</v>
      </c>
      <c r="O1539">
        <v>0</v>
      </c>
      <c r="P1539">
        <v>0</v>
      </c>
      <c r="Q1539">
        <v>1</v>
      </c>
      <c r="R1539" s="6">
        <v>1</v>
      </c>
      <c r="S1539" s="6">
        <f t="shared" si="57"/>
        <v>3</v>
      </c>
      <c r="V1539" t="s">
        <v>1010</v>
      </c>
      <c r="W1539">
        <v>0</v>
      </c>
      <c r="X1539" s="6">
        <f t="shared" ref="X1539:X1602" si="58">1+X1538</f>
        <v>1538</v>
      </c>
      <c r="Y1539">
        <v>1538</v>
      </c>
    </row>
    <row r="1540" spans="1:25" x14ac:dyDescent="0.35">
      <c r="A1540" t="s">
        <v>389</v>
      </c>
      <c r="B1540" s="6" t="s">
        <v>575</v>
      </c>
      <c r="C1540" t="s">
        <v>19</v>
      </c>
      <c r="D1540" t="s">
        <v>1431</v>
      </c>
      <c r="E1540" t="s">
        <v>12</v>
      </c>
      <c r="F1540" t="s">
        <v>472</v>
      </c>
      <c r="G1540" t="s">
        <v>19</v>
      </c>
      <c r="H1540" t="s">
        <v>1445</v>
      </c>
      <c r="I1540" t="s">
        <v>98</v>
      </c>
      <c r="J1540" s="2" t="s">
        <v>98</v>
      </c>
      <c r="K1540" t="s">
        <v>95</v>
      </c>
      <c r="L1540" t="s">
        <v>51</v>
      </c>
      <c r="M1540" t="s">
        <v>42</v>
      </c>
      <c r="N1540">
        <v>0</v>
      </c>
      <c r="O1540">
        <v>1</v>
      </c>
      <c r="P1540" s="6">
        <v>0</v>
      </c>
      <c r="Q1540" s="6">
        <v>1</v>
      </c>
      <c r="R1540" s="6">
        <v>1</v>
      </c>
      <c r="S1540" s="6">
        <f t="shared" si="57"/>
        <v>3</v>
      </c>
      <c r="V1540" t="s">
        <v>95</v>
      </c>
      <c r="W1540">
        <v>0</v>
      </c>
      <c r="X1540" s="6">
        <f t="shared" si="58"/>
        <v>1539</v>
      </c>
      <c r="Y1540">
        <v>1539</v>
      </c>
    </row>
    <row r="1541" spans="1:25" x14ac:dyDescent="0.35">
      <c r="A1541" t="s">
        <v>389</v>
      </c>
      <c r="B1541" s="6" t="s">
        <v>575</v>
      </c>
      <c r="C1541" t="s">
        <v>19</v>
      </c>
      <c r="D1541" t="s">
        <v>1431</v>
      </c>
      <c r="E1541" t="s">
        <v>12</v>
      </c>
      <c r="F1541" t="s">
        <v>472</v>
      </c>
      <c r="G1541" t="s">
        <v>19</v>
      </c>
      <c r="H1541" t="s">
        <v>1445</v>
      </c>
      <c r="I1541" t="s">
        <v>51</v>
      </c>
      <c r="K1541" t="s">
        <v>51</v>
      </c>
      <c r="L1541" t="s">
        <v>19</v>
      </c>
      <c r="M1541" t="s">
        <v>42</v>
      </c>
      <c r="N1541">
        <v>0</v>
      </c>
      <c r="O1541">
        <v>1</v>
      </c>
      <c r="P1541">
        <v>0</v>
      </c>
      <c r="Q1541">
        <v>0</v>
      </c>
      <c r="R1541" s="6">
        <v>1</v>
      </c>
      <c r="S1541" s="6">
        <f t="shared" si="57"/>
        <v>2</v>
      </c>
      <c r="V1541" t="s">
        <v>958</v>
      </c>
      <c r="W1541">
        <v>0</v>
      </c>
      <c r="X1541" s="6">
        <f t="shared" si="58"/>
        <v>1540</v>
      </c>
      <c r="Y1541">
        <v>1540</v>
      </c>
    </row>
    <row r="1542" spans="1:25" s="6" customFormat="1" x14ac:dyDescent="0.35">
      <c r="A1542" s="6" t="s">
        <v>389</v>
      </c>
      <c r="B1542" s="6" t="s">
        <v>575</v>
      </c>
      <c r="C1542" s="6" t="s">
        <v>19</v>
      </c>
      <c r="D1542" s="6" t="s">
        <v>1431</v>
      </c>
      <c r="E1542" s="6" t="s">
        <v>12</v>
      </c>
      <c r="F1542" s="6" t="s">
        <v>472</v>
      </c>
      <c r="G1542" s="6" t="s">
        <v>19</v>
      </c>
      <c r="H1542" s="6" t="s">
        <v>1446</v>
      </c>
      <c r="I1542" s="6" t="s">
        <v>85</v>
      </c>
      <c r="K1542" s="6" t="s">
        <v>1447</v>
      </c>
      <c r="L1542" s="6" t="s">
        <v>19</v>
      </c>
      <c r="M1542" s="6" t="s">
        <v>42</v>
      </c>
      <c r="N1542" s="6">
        <v>0</v>
      </c>
      <c r="O1542" s="6">
        <v>0</v>
      </c>
      <c r="P1542" s="6">
        <v>1</v>
      </c>
      <c r="Q1542" s="6">
        <v>0</v>
      </c>
      <c r="R1542" s="6">
        <v>1</v>
      </c>
      <c r="S1542" s="6">
        <f t="shared" si="57"/>
        <v>2</v>
      </c>
      <c r="V1542" s="6" t="s">
        <v>71</v>
      </c>
      <c r="W1542" s="6">
        <v>0</v>
      </c>
      <c r="X1542" s="6">
        <f t="shared" si="58"/>
        <v>1541</v>
      </c>
      <c r="Y1542" s="6">
        <v>1541</v>
      </c>
    </row>
    <row r="1543" spans="1:25" x14ac:dyDescent="0.35">
      <c r="A1543" t="s">
        <v>389</v>
      </c>
      <c r="B1543" s="6" t="s">
        <v>575</v>
      </c>
      <c r="C1543" t="s">
        <v>19</v>
      </c>
      <c r="D1543" t="s">
        <v>1431</v>
      </c>
      <c r="E1543" t="s">
        <v>12</v>
      </c>
      <c r="F1543" t="s">
        <v>472</v>
      </c>
      <c r="G1543" t="s">
        <v>19</v>
      </c>
      <c r="H1543" t="s">
        <v>1446</v>
      </c>
      <c r="I1543" t="s">
        <v>591</v>
      </c>
      <c r="K1543" t="s">
        <v>1447</v>
      </c>
      <c r="L1543" t="s">
        <v>19</v>
      </c>
      <c r="M1543" s="6" t="s">
        <v>17</v>
      </c>
      <c r="N1543" s="6">
        <v>1</v>
      </c>
      <c r="O1543" s="6">
        <v>0</v>
      </c>
      <c r="P1543" s="6">
        <v>0</v>
      </c>
      <c r="Q1543" s="6">
        <v>1</v>
      </c>
      <c r="R1543" s="6">
        <v>1</v>
      </c>
      <c r="S1543" s="6">
        <f t="shared" si="57"/>
        <v>3</v>
      </c>
      <c r="V1543" t="s">
        <v>71</v>
      </c>
      <c r="W1543">
        <v>0</v>
      </c>
      <c r="X1543" s="6">
        <f t="shared" si="58"/>
        <v>1542</v>
      </c>
      <c r="Y1543">
        <v>1542</v>
      </c>
    </row>
    <row r="1544" spans="1:25" x14ac:dyDescent="0.35">
      <c r="A1544" t="s">
        <v>389</v>
      </c>
      <c r="B1544" s="6" t="s">
        <v>575</v>
      </c>
      <c r="C1544" t="s">
        <v>19</v>
      </c>
      <c r="D1544" t="s">
        <v>1431</v>
      </c>
      <c r="E1544" t="s">
        <v>12</v>
      </c>
      <c r="F1544" t="s">
        <v>472</v>
      </c>
      <c r="G1544" t="s">
        <v>19</v>
      </c>
      <c r="H1544" t="s">
        <v>1446</v>
      </c>
      <c r="I1544" t="s">
        <v>2108</v>
      </c>
      <c r="J1544" t="s">
        <v>180</v>
      </c>
      <c r="K1544" t="s">
        <v>1267</v>
      </c>
      <c r="L1544" t="s">
        <v>1447</v>
      </c>
      <c r="M1544" t="s">
        <v>17</v>
      </c>
      <c r="N1544">
        <v>0</v>
      </c>
      <c r="O1544" s="6">
        <v>0</v>
      </c>
      <c r="P1544">
        <v>0</v>
      </c>
      <c r="Q1544">
        <v>1</v>
      </c>
      <c r="R1544" s="6">
        <v>1</v>
      </c>
      <c r="S1544" s="6">
        <f t="shared" si="57"/>
        <v>2</v>
      </c>
      <c r="V1544" t="s">
        <v>741</v>
      </c>
      <c r="W1544">
        <v>0</v>
      </c>
      <c r="X1544" s="6">
        <f t="shared" si="58"/>
        <v>1543</v>
      </c>
      <c r="Y1544">
        <v>1543</v>
      </c>
    </row>
    <row r="1545" spans="1:25" x14ac:dyDescent="0.35">
      <c r="A1545" t="s">
        <v>389</v>
      </c>
      <c r="B1545" s="6" t="s">
        <v>575</v>
      </c>
      <c r="C1545" t="s">
        <v>19</v>
      </c>
      <c r="D1545" t="s">
        <v>1431</v>
      </c>
      <c r="E1545" t="s">
        <v>12</v>
      </c>
      <c r="F1545" t="s">
        <v>472</v>
      </c>
      <c r="G1545" t="s">
        <v>19</v>
      </c>
      <c r="H1545" t="s">
        <v>1448</v>
      </c>
      <c r="I1545" t="s">
        <v>2173</v>
      </c>
      <c r="K1545" t="s">
        <v>1357</v>
      </c>
      <c r="L1545" t="s">
        <v>1002</v>
      </c>
      <c r="M1545" t="s">
        <v>42</v>
      </c>
      <c r="N1545">
        <v>0</v>
      </c>
      <c r="O1545">
        <v>1</v>
      </c>
      <c r="P1545">
        <v>0</v>
      </c>
      <c r="Q1545">
        <v>0</v>
      </c>
      <c r="R1545" s="6">
        <v>1</v>
      </c>
      <c r="S1545" s="6">
        <f t="shared" si="57"/>
        <v>2</v>
      </c>
      <c r="V1545" t="s">
        <v>1358</v>
      </c>
      <c r="W1545">
        <v>0</v>
      </c>
      <c r="X1545" s="6">
        <f t="shared" si="58"/>
        <v>1544</v>
      </c>
      <c r="Y1545">
        <v>1544</v>
      </c>
    </row>
    <row r="1546" spans="1:25" x14ac:dyDescent="0.35">
      <c r="A1546" t="s">
        <v>389</v>
      </c>
      <c r="B1546" s="6" t="s">
        <v>575</v>
      </c>
      <c r="C1546" t="s">
        <v>19</v>
      </c>
      <c r="D1546" t="s">
        <v>1431</v>
      </c>
      <c r="E1546" t="s">
        <v>12</v>
      </c>
      <c r="F1546" t="s">
        <v>472</v>
      </c>
      <c r="G1546" t="s">
        <v>19</v>
      </c>
      <c r="H1546" t="s">
        <v>1448</v>
      </c>
      <c r="I1546" t="s">
        <v>665</v>
      </c>
      <c r="K1546" t="s">
        <v>1357</v>
      </c>
      <c r="L1546" t="s">
        <v>1106</v>
      </c>
      <c r="M1546" t="s">
        <v>17</v>
      </c>
      <c r="N1546">
        <v>1</v>
      </c>
      <c r="O1546">
        <v>0</v>
      </c>
      <c r="P1546">
        <v>0</v>
      </c>
      <c r="Q1546">
        <v>0</v>
      </c>
      <c r="R1546" s="6">
        <v>1</v>
      </c>
      <c r="S1546" s="6">
        <f t="shared" si="57"/>
        <v>2</v>
      </c>
      <c r="V1546" t="s">
        <v>1358</v>
      </c>
      <c r="W1546">
        <v>1</v>
      </c>
      <c r="X1546" s="6">
        <f t="shared" si="58"/>
        <v>1545</v>
      </c>
      <c r="Y1546">
        <v>1545</v>
      </c>
    </row>
    <row r="1547" spans="1:25" x14ac:dyDescent="0.35">
      <c r="A1547" t="s">
        <v>389</v>
      </c>
      <c r="B1547" s="6" t="s">
        <v>575</v>
      </c>
      <c r="C1547" t="s">
        <v>19</v>
      </c>
      <c r="D1547" s="6" t="s">
        <v>1431</v>
      </c>
      <c r="E1547" t="s">
        <v>12</v>
      </c>
      <c r="F1547" t="s">
        <v>472</v>
      </c>
      <c r="G1547" t="s">
        <v>19</v>
      </c>
      <c r="H1547" t="s">
        <v>1448</v>
      </c>
      <c r="I1547" t="s">
        <v>790</v>
      </c>
      <c r="J1547" t="s">
        <v>790</v>
      </c>
      <c r="K1547" t="s">
        <v>1106</v>
      </c>
      <c r="L1547" t="s">
        <v>19</v>
      </c>
      <c r="M1547" t="s">
        <v>42</v>
      </c>
      <c r="N1547">
        <v>0</v>
      </c>
      <c r="O1547">
        <v>1</v>
      </c>
      <c r="P1547">
        <v>0</v>
      </c>
      <c r="Q1547" s="6">
        <v>1</v>
      </c>
      <c r="R1547" s="6">
        <v>1</v>
      </c>
      <c r="S1547" s="6">
        <f t="shared" si="57"/>
        <v>3</v>
      </c>
      <c r="V1547" t="s">
        <v>980</v>
      </c>
      <c r="W1547">
        <v>0</v>
      </c>
      <c r="X1547" s="6">
        <f t="shared" si="58"/>
        <v>1546</v>
      </c>
      <c r="Y1547">
        <v>1546</v>
      </c>
    </row>
    <row r="1548" spans="1:25" x14ac:dyDescent="0.35">
      <c r="A1548" t="s">
        <v>389</v>
      </c>
      <c r="B1548" s="6" t="s">
        <v>575</v>
      </c>
      <c r="C1548" t="s">
        <v>19</v>
      </c>
      <c r="D1548" s="6" t="s">
        <v>1449</v>
      </c>
      <c r="E1548" t="s">
        <v>12</v>
      </c>
      <c r="F1548" t="s">
        <v>472</v>
      </c>
      <c r="G1548" t="s">
        <v>19</v>
      </c>
      <c r="H1548" t="s">
        <v>98</v>
      </c>
      <c r="I1548" t="s">
        <v>98</v>
      </c>
      <c r="J1548" s="2" t="s">
        <v>98</v>
      </c>
      <c r="K1548" t="s">
        <v>95</v>
      </c>
      <c r="L1548" t="s">
        <v>1502</v>
      </c>
      <c r="M1548" t="s">
        <v>42</v>
      </c>
      <c r="N1548">
        <v>0</v>
      </c>
      <c r="O1548">
        <v>1</v>
      </c>
      <c r="P1548" s="6">
        <v>0</v>
      </c>
      <c r="Q1548" s="6">
        <v>1</v>
      </c>
      <c r="R1548" s="6">
        <v>1</v>
      </c>
      <c r="S1548" s="6">
        <f t="shared" si="57"/>
        <v>3</v>
      </c>
      <c r="V1548" t="s">
        <v>95</v>
      </c>
      <c r="W1548">
        <v>0</v>
      </c>
      <c r="X1548" s="6">
        <f t="shared" si="58"/>
        <v>1547</v>
      </c>
      <c r="Y1548">
        <v>1547</v>
      </c>
    </row>
    <row r="1549" spans="1:25" x14ac:dyDescent="0.35">
      <c r="A1549" t="s">
        <v>389</v>
      </c>
      <c r="B1549" s="6" t="s">
        <v>575</v>
      </c>
      <c r="C1549" t="s">
        <v>19</v>
      </c>
      <c r="D1549" t="s">
        <v>1449</v>
      </c>
      <c r="E1549" t="s">
        <v>12</v>
      </c>
      <c r="F1549" t="s">
        <v>472</v>
      </c>
      <c r="G1549" t="s">
        <v>19</v>
      </c>
      <c r="H1549" t="s">
        <v>319</v>
      </c>
      <c r="I1549" t="s">
        <v>319</v>
      </c>
      <c r="K1549" t="s">
        <v>319</v>
      </c>
      <c r="L1549" t="s">
        <v>19</v>
      </c>
      <c r="M1549" t="s">
        <v>42</v>
      </c>
      <c r="N1549">
        <v>0</v>
      </c>
      <c r="O1549">
        <v>1</v>
      </c>
      <c r="P1549">
        <v>0</v>
      </c>
      <c r="Q1549">
        <v>0</v>
      </c>
      <c r="R1549" s="6">
        <v>1</v>
      </c>
      <c r="S1549" s="6">
        <f t="shared" si="57"/>
        <v>2</v>
      </c>
      <c r="V1549" t="s">
        <v>960</v>
      </c>
      <c r="W1549">
        <v>0</v>
      </c>
      <c r="X1549" s="6">
        <f t="shared" si="58"/>
        <v>1548</v>
      </c>
      <c r="Y1549">
        <v>1548</v>
      </c>
    </row>
    <row r="1550" spans="1:25" x14ac:dyDescent="0.35">
      <c r="A1550" t="s">
        <v>389</v>
      </c>
      <c r="B1550" s="6" t="s">
        <v>575</v>
      </c>
      <c r="C1550" t="s">
        <v>19</v>
      </c>
      <c r="D1550" t="s">
        <v>1449</v>
      </c>
      <c r="E1550" t="s">
        <v>12</v>
      </c>
      <c r="F1550" t="s">
        <v>472</v>
      </c>
      <c r="G1550" t="s">
        <v>19</v>
      </c>
      <c r="H1550" t="s">
        <v>1027</v>
      </c>
      <c r="I1550" t="s">
        <v>1027</v>
      </c>
      <c r="J1550" t="s">
        <v>790</v>
      </c>
      <c r="K1550" t="s">
        <v>1027</v>
      </c>
      <c r="L1550" t="s">
        <v>19</v>
      </c>
      <c r="M1550" t="s">
        <v>42</v>
      </c>
      <c r="N1550">
        <v>0</v>
      </c>
      <c r="O1550">
        <v>1</v>
      </c>
      <c r="P1550">
        <v>0</v>
      </c>
      <c r="Q1550">
        <v>0</v>
      </c>
      <c r="R1550" s="6">
        <v>1</v>
      </c>
      <c r="S1550" s="6">
        <f t="shared" si="57"/>
        <v>2</v>
      </c>
      <c r="V1550" t="s">
        <v>960</v>
      </c>
      <c r="W1550">
        <v>0</v>
      </c>
      <c r="X1550" s="6">
        <f t="shared" si="58"/>
        <v>1549</v>
      </c>
      <c r="Y1550">
        <v>1549</v>
      </c>
    </row>
    <row r="1551" spans="1:25" x14ac:dyDescent="0.35">
      <c r="A1551" t="s">
        <v>389</v>
      </c>
      <c r="B1551" s="6" t="s">
        <v>575</v>
      </c>
      <c r="C1551" t="s">
        <v>19</v>
      </c>
      <c r="D1551" t="s">
        <v>1449</v>
      </c>
      <c r="E1551" t="s">
        <v>12</v>
      </c>
      <c r="F1551" t="s">
        <v>472</v>
      </c>
      <c r="G1551" t="s">
        <v>19</v>
      </c>
      <c r="H1551" t="s">
        <v>336</v>
      </c>
      <c r="I1551" t="s">
        <v>336</v>
      </c>
      <c r="K1551" t="s">
        <v>336</v>
      </c>
      <c r="L1551" t="s">
        <v>19</v>
      </c>
      <c r="M1551" t="s">
        <v>42</v>
      </c>
      <c r="N1551">
        <v>0</v>
      </c>
      <c r="O1551">
        <v>1</v>
      </c>
      <c r="P1551">
        <v>0</v>
      </c>
      <c r="Q1551">
        <v>0</v>
      </c>
      <c r="R1551" s="6">
        <v>1</v>
      </c>
      <c r="S1551" s="6">
        <f t="shared" si="57"/>
        <v>2</v>
      </c>
      <c r="V1551" t="s">
        <v>438</v>
      </c>
      <c r="W1551">
        <v>0</v>
      </c>
      <c r="X1551" s="6">
        <f t="shared" si="58"/>
        <v>1550</v>
      </c>
      <c r="Y1551">
        <v>1550</v>
      </c>
    </row>
    <row r="1552" spans="1:25" x14ac:dyDescent="0.35">
      <c r="A1552" t="s">
        <v>389</v>
      </c>
      <c r="B1552" s="6" t="s">
        <v>575</v>
      </c>
      <c r="C1552" t="s">
        <v>19</v>
      </c>
      <c r="D1552" t="s">
        <v>1449</v>
      </c>
      <c r="E1552" t="s">
        <v>12</v>
      </c>
      <c r="F1552" t="s">
        <v>472</v>
      </c>
      <c r="G1552" t="s">
        <v>19</v>
      </c>
      <c r="H1552" t="s">
        <v>209</v>
      </c>
      <c r="I1552" t="s">
        <v>209</v>
      </c>
      <c r="K1552" t="s">
        <v>209</v>
      </c>
      <c r="L1552" t="s">
        <v>19</v>
      </c>
      <c r="M1552" t="s">
        <v>42</v>
      </c>
      <c r="N1552">
        <v>0</v>
      </c>
      <c r="O1552">
        <v>1</v>
      </c>
      <c r="P1552">
        <v>0</v>
      </c>
      <c r="Q1552">
        <v>0</v>
      </c>
      <c r="R1552" s="6">
        <v>1</v>
      </c>
      <c r="S1552" s="6">
        <f t="shared" si="57"/>
        <v>2</v>
      </c>
      <c r="V1552" t="s">
        <v>960</v>
      </c>
      <c r="W1552">
        <v>0</v>
      </c>
      <c r="X1552" s="6">
        <f t="shared" si="58"/>
        <v>1551</v>
      </c>
      <c r="Y1552">
        <v>1551</v>
      </c>
    </row>
    <row r="1553" spans="1:25" x14ac:dyDescent="0.35">
      <c r="A1553" t="s">
        <v>389</v>
      </c>
      <c r="B1553" s="6" t="s">
        <v>575</v>
      </c>
      <c r="C1553" t="s">
        <v>19</v>
      </c>
      <c r="D1553" t="s">
        <v>1449</v>
      </c>
      <c r="E1553" t="s">
        <v>12</v>
      </c>
      <c r="F1553" t="s">
        <v>472</v>
      </c>
      <c r="G1553" t="s">
        <v>19</v>
      </c>
      <c r="H1553" t="s">
        <v>422</v>
      </c>
      <c r="I1553" t="s">
        <v>322</v>
      </c>
      <c r="K1553" t="s">
        <v>322</v>
      </c>
      <c r="L1553" t="s">
        <v>19</v>
      </c>
      <c r="M1553" t="s">
        <v>42</v>
      </c>
      <c r="N1553">
        <v>0</v>
      </c>
      <c r="O1553">
        <v>0</v>
      </c>
      <c r="P1553">
        <v>1</v>
      </c>
      <c r="Q1553">
        <v>0</v>
      </c>
      <c r="R1553" s="6">
        <v>1</v>
      </c>
      <c r="S1553" s="6">
        <f t="shared" si="57"/>
        <v>2</v>
      </c>
      <c r="V1553" t="s">
        <v>322</v>
      </c>
      <c r="W1553">
        <v>0</v>
      </c>
      <c r="X1553" s="6">
        <f t="shared" si="58"/>
        <v>1552</v>
      </c>
      <c r="Y1553">
        <v>1552</v>
      </c>
    </row>
    <row r="1554" spans="1:25" x14ac:dyDescent="0.35">
      <c r="A1554" t="s">
        <v>389</v>
      </c>
      <c r="B1554" s="6" t="s">
        <v>575</v>
      </c>
      <c r="C1554" t="s">
        <v>19</v>
      </c>
      <c r="D1554" t="s">
        <v>1449</v>
      </c>
      <c r="E1554" t="s">
        <v>12</v>
      </c>
      <c r="F1554" t="s">
        <v>472</v>
      </c>
      <c r="G1554" t="s">
        <v>19</v>
      </c>
      <c r="H1554" t="s">
        <v>85</v>
      </c>
      <c r="I1554" t="s">
        <v>85</v>
      </c>
      <c r="K1554" t="s">
        <v>85</v>
      </c>
      <c r="L1554" t="s">
        <v>19</v>
      </c>
      <c r="M1554" t="s">
        <v>42</v>
      </c>
      <c r="N1554">
        <v>0</v>
      </c>
      <c r="O1554">
        <v>0</v>
      </c>
      <c r="P1554">
        <v>1</v>
      </c>
      <c r="Q1554">
        <v>0</v>
      </c>
      <c r="R1554" s="6">
        <v>1</v>
      </c>
      <c r="S1554" s="6">
        <f t="shared" si="57"/>
        <v>2</v>
      </c>
      <c r="V1554" t="s">
        <v>85</v>
      </c>
      <c r="W1554">
        <v>0</v>
      </c>
      <c r="X1554" s="6">
        <f t="shared" si="58"/>
        <v>1553</v>
      </c>
      <c r="Y1554">
        <v>1553</v>
      </c>
    </row>
    <row r="1555" spans="1:25" x14ac:dyDescent="0.35">
      <c r="A1555" t="s">
        <v>389</v>
      </c>
      <c r="B1555" s="6" t="s">
        <v>575</v>
      </c>
      <c r="C1555" t="s">
        <v>19</v>
      </c>
      <c r="D1555" t="s">
        <v>1449</v>
      </c>
      <c r="E1555" t="s">
        <v>12</v>
      </c>
      <c r="F1555" t="s">
        <v>472</v>
      </c>
      <c r="G1555" t="s">
        <v>19</v>
      </c>
      <c r="H1555" t="s">
        <v>593</v>
      </c>
      <c r="I1555" t="s">
        <v>593</v>
      </c>
      <c r="K1555" t="s">
        <v>593</v>
      </c>
      <c r="L1555" t="s">
        <v>19</v>
      </c>
      <c r="M1555" t="s">
        <v>42</v>
      </c>
      <c r="N1555">
        <v>0</v>
      </c>
      <c r="O1555">
        <v>1</v>
      </c>
      <c r="P1555">
        <v>0</v>
      </c>
      <c r="Q1555">
        <v>0</v>
      </c>
      <c r="R1555" s="6">
        <v>1</v>
      </c>
      <c r="S1555" s="6">
        <f t="shared" si="57"/>
        <v>2</v>
      </c>
      <c r="V1555" t="s">
        <v>970</v>
      </c>
      <c r="W1555">
        <v>0</v>
      </c>
      <c r="X1555" s="6">
        <f t="shared" si="58"/>
        <v>1554</v>
      </c>
      <c r="Y1555">
        <v>1554</v>
      </c>
    </row>
    <row r="1556" spans="1:25" x14ac:dyDescent="0.35">
      <c r="A1556" t="s">
        <v>389</v>
      </c>
      <c r="B1556" s="6" t="s">
        <v>575</v>
      </c>
      <c r="C1556" t="s">
        <v>19</v>
      </c>
      <c r="D1556" t="s">
        <v>1449</v>
      </c>
      <c r="E1556" t="s">
        <v>12</v>
      </c>
      <c r="F1556" t="s">
        <v>472</v>
      </c>
      <c r="G1556" t="s">
        <v>19</v>
      </c>
      <c r="H1556" t="s">
        <v>592</v>
      </c>
      <c r="I1556" s="6" t="s">
        <v>650</v>
      </c>
      <c r="J1556" t="s">
        <v>2512</v>
      </c>
      <c r="K1556" t="s">
        <v>592</v>
      </c>
      <c r="L1556" t="s">
        <v>19</v>
      </c>
      <c r="M1556" t="s">
        <v>42</v>
      </c>
      <c r="N1556">
        <v>0</v>
      </c>
      <c r="O1556">
        <v>0</v>
      </c>
      <c r="P1556">
        <v>1</v>
      </c>
      <c r="Q1556" s="6">
        <v>1</v>
      </c>
      <c r="R1556" s="6">
        <v>1</v>
      </c>
      <c r="S1556" s="6">
        <f t="shared" si="57"/>
        <v>3</v>
      </c>
      <c r="V1556" t="s">
        <v>592</v>
      </c>
      <c r="W1556">
        <v>0</v>
      </c>
      <c r="X1556" s="6">
        <f t="shared" si="58"/>
        <v>1555</v>
      </c>
      <c r="Y1556">
        <v>1555</v>
      </c>
    </row>
    <row r="1557" spans="1:25" x14ac:dyDescent="0.35">
      <c r="A1557" t="s">
        <v>389</v>
      </c>
      <c r="B1557" s="6" t="s">
        <v>575</v>
      </c>
      <c r="C1557" t="s">
        <v>19</v>
      </c>
      <c r="D1557" t="s">
        <v>1449</v>
      </c>
      <c r="E1557" t="s">
        <v>12</v>
      </c>
      <c r="F1557" t="s">
        <v>472</v>
      </c>
      <c r="G1557" t="s">
        <v>19</v>
      </c>
      <c r="H1557" t="s">
        <v>1450</v>
      </c>
      <c r="I1557" t="s">
        <v>2189</v>
      </c>
      <c r="K1557" t="s">
        <v>989</v>
      </c>
      <c r="L1557" t="s">
        <v>1504</v>
      </c>
      <c r="M1557" s="6" t="s">
        <v>664</v>
      </c>
      <c r="N1557">
        <v>1</v>
      </c>
      <c r="O1557">
        <v>0</v>
      </c>
      <c r="P1557">
        <v>0</v>
      </c>
      <c r="Q1557">
        <v>0</v>
      </c>
      <c r="R1557" s="6">
        <v>1</v>
      </c>
      <c r="S1557" s="6">
        <f t="shared" si="57"/>
        <v>2</v>
      </c>
      <c r="V1557" t="s">
        <v>989</v>
      </c>
      <c r="W1557">
        <v>0</v>
      </c>
      <c r="X1557" s="6">
        <f t="shared" si="58"/>
        <v>1556</v>
      </c>
      <c r="Y1557">
        <v>1556</v>
      </c>
    </row>
    <row r="1558" spans="1:25" x14ac:dyDescent="0.35">
      <c r="A1558" t="s">
        <v>389</v>
      </c>
      <c r="B1558" s="6" t="s">
        <v>575</v>
      </c>
      <c r="C1558" t="s">
        <v>19</v>
      </c>
      <c r="D1558" t="s">
        <v>1449</v>
      </c>
      <c r="E1558" t="s">
        <v>12</v>
      </c>
      <c r="F1558" t="s">
        <v>472</v>
      </c>
      <c r="G1558" t="s">
        <v>19</v>
      </c>
      <c r="H1558" t="s">
        <v>1451</v>
      </c>
      <c r="I1558" s="6" t="s">
        <v>1009</v>
      </c>
      <c r="K1558" t="s">
        <v>1451</v>
      </c>
      <c r="L1558" t="s">
        <v>1503</v>
      </c>
      <c r="M1558" s="6" t="s">
        <v>664</v>
      </c>
      <c r="N1558">
        <v>1</v>
      </c>
      <c r="O1558">
        <v>0</v>
      </c>
      <c r="P1558">
        <v>0</v>
      </c>
      <c r="Q1558">
        <v>0</v>
      </c>
      <c r="R1558" s="6">
        <v>1</v>
      </c>
      <c r="S1558" s="6">
        <f t="shared" si="57"/>
        <v>2</v>
      </c>
      <c r="V1558" t="s">
        <v>1009</v>
      </c>
      <c r="W1558">
        <v>0</v>
      </c>
      <c r="X1558" s="6">
        <f t="shared" si="58"/>
        <v>1557</v>
      </c>
      <c r="Y1558">
        <v>1557</v>
      </c>
    </row>
    <row r="1559" spans="1:25" x14ac:dyDescent="0.35">
      <c r="A1559" t="s">
        <v>389</v>
      </c>
      <c r="B1559" s="6" t="s">
        <v>575</v>
      </c>
      <c r="C1559" t="s">
        <v>19</v>
      </c>
      <c r="D1559" t="s">
        <v>1449</v>
      </c>
      <c r="E1559" t="s">
        <v>12</v>
      </c>
      <c r="F1559" t="s">
        <v>472</v>
      </c>
      <c r="G1559" t="s">
        <v>19</v>
      </c>
      <c r="H1559" t="s">
        <v>1452</v>
      </c>
      <c r="I1559" s="6" t="s">
        <v>430</v>
      </c>
      <c r="K1559" t="s">
        <v>1452</v>
      </c>
      <c r="L1559" t="s">
        <v>1503</v>
      </c>
      <c r="M1559" s="6" t="s">
        <v>664</v>
      </c>
      <c r="N1559">
        <v>1</v>
      </c>
      <c r="O1559">
        <v>0</v>
      </c>
      <c r="P1559">
        <v>0</v>
      </c>
      <c r="Q1559">
        <v>0</v>
      </c>
      <c r="R1559" s="6">
        <v>1</v>
      </c>
      <c r="S1559" s="6">
        <f t="shared" si="57"/>
        <v>2</v>
      </c>
      <c r="V1559" t="s">
        <v>430</v>
      </c>
      <c r="W1559">
        <v>0</v>
      </c>
      <c r="X1559" s="6">
        <f t="shared" si="58"/>
        <v>1558</v>
      </c>
      <c r="Y1559">
        <v>1558</v>
      </c>
    </row>
    <row r="1560" spans="1:25" x14ac:dyDescent="0.35">
      <c r="A1560" t="s">
        <v>389</v>
      </c>
      <c r="B1560" s="6" t="s">
        <v>575</v>
      </c>
      <c r="C1560" t="s">
        <v>19</v>
      </c>
      <c r="D1560" t="s">
        <v>1449</v>
      </c>
      <c r="E1560" t="s">
        <v>12</v>
      </c>
      <c r="F1560" t="s">
        <v>472</v>
      </c>
      <c r="G1560" t="s">
        <v>19</v>
      </c>
      <c r="H1560" t="s">
        <v>1326</v>
      </c>
      <c r="I1560" s="6" t="s">
        <v>1089</v>
      </c>
      <c r="J1560" t="s">
        <v>1089</v>
      </c>
      <c r="K1560" t="s">
        <v>1089</v>
      </c>
      <c r="L1560" t="s">
        <v>19</v>
      </c>
      <c r="M1560" t="s">
        <v>17</v>
      </c>
      <c r="N1560">
        <v>1</v>
      </c>
      <c r="O1560">
        <v>0</v>
      </c>
      <c r="P1560">
        <v>0</v>
      </c>
      <c r="Q1560">
        <v>0</v>
      </c>
      <c r="R1560" s="6">
        <v>1</v>
      </c>
      <c r="S1560" s="6">
        <f t="shared" si="57"/>
        <v>2</v>
      </c>
      <c r="V1560" t="s">
        <v>1089</v>
      </c>
      <c r="W1560">
        <v>0</v>
      </c>
      <c r="X1560" s="6">
        <f t="shared" si="58"/>
        <v>1559</v>
      </c>
      <c r="Y1560">
        <v>1559</v>
      </c>
    </row>
    <row r="1561" spans="1:25" x14ac:dyDescent="0.35">
      <c r="A1561" t="s">
        <v>389</v>
      </c>
      <c r="B1561" s="6" t="s">
        <v>575</v>
      </c>
      <c r="C1561" t="s">
        <v>19</v>
      </c>
      <c r="D1561" t="s">
        <v>1449</v>
      </c>
      <c r="E1561" t="s">
        <v>12</v>
      </c>
      <c r="F1561" t="s">
        <v>472</v>
      </c>
      <c r="G1561" t="s">
        <v>19</v>
      </c>
      <c r="H1561" t="s">
        <v>1454</v>
      </c>
      <c r="I1561" t="s">
        <v>1455</v>
      </c>
      <c r="J1561" s="2" t="s">
        <v>590</v>
      </c>
      <c r="K1561" t="s">
        <v>1455</v>
      </c>
      <c r="L1561" t="s">
        <v>19</v>
      </c>
      <c r="M1561" t="s">
        <v>17</v>
      </c>
      <c r="N1561">
        <v>1</v>
      </c>
      <c r="O1561">
        <v>0</v>
      </c>
      <c r="P1561">
        <v>0</v>
      </c>
      <c r="Q1561">
        <v>0</v>
      </c>
      <c r="R1561" s="6">
        <v>1</v>
      </c>
      <c r="S1561" s="6">
        <f t="shared" si="57"/>
        <v>2</v>
      </c>
      <c r="V1561" t="s">
        <v>146</v>
      </c>
      <c r="W1561">
        <v>0</v>
      </c>
      <c r="X1561" s="6">
        <f t="shared" si="58"/>
        <v>1560</v>
      </c>
      <c r="Y1561">
        <v>1560</v>
      </c>
    </row>
    <row r="1562" spans="1:25" x14ac:dyDescent="0.35">
      <c r="A1562" t="s">
        <v>389</v>
      </c>
      <c r="B1562" s="6" t="s">
        <v>575</v>
      </c>
      <c r="C1562" t="s">
        <v>19</v>
      </c>
      <c r="D1562" t="s">
        <v>1449</v>
      </c>
      <c r="E1562" t="s">
        <v>12</v>
      </c>
      <c r="F1562" t="s">
        <v>472</v>
      </c>
      <c r="G1562" t="s">
        <v>19</v>
      </c>
      <c r="H1562" t="s">
        <v>566</v>
      </c>
      <c r="I1562" s="6" t="s">
        <v>1089</v>
      </c>
      <c r="J1562" t="s">
        <v>1089</v>
      </c>
      <c r="K1562" t="s">
        <v>1453</v>
      </c>
      <c r="L1562" t="s">
        <v>19</v>
      </c>
      <c r="M1562" t="s">
        <v>17</v>
      </c>
      <c r="N1562">
        <v>1</v>
      </c>
      <c r="O1562">
        <v>0</v>
      </c>
      <c r="P1562">
        <v>0</v>
      </c>
      <c r="Q1562">
        <v>0</v>
      </c>
      <c r="R1562" s="6">
        <v>1</v>
      </c>
      <c r="S1562" s="6">
        <f t="shared" si="57"/>
        <v>2</v>
      </c>
      <c r="V1562" t="s">
        <v>450</v>
      </c>
      <c r="W1562">
        <v>0</v>
      </c>
      <c r="X1562" s="6">
        <f t="shared" si="58"/>
        <v>1561</v>
      </c>
      <c r="Y1562">
        <v>1561</v>
      </c>
    </row>
    <row r="1563" spans="1:25" x14ac:dyDescent="0.35">
      <c r="A1563" t="s">
        <v>389</v>
      </c>
      <c r="B1563" s="6" t="s">
        <v>575</v>
      </c>
      <c r="C1563" t="s">
        <v>19</v>
      </c>
      <c r="D1563" t="s">
        <v>1449</v>
      </c>
      <c r="E1563" t="s">
        <v>12</v>
      </c>
      <c r="F1563" t="s">
        <v>472</v>
      </c>
      <c r="G1563" t="s">
        <v>19</v>
      </c>
      <c r="H1563" t="s">
        <v>568</v>
      </c>
      <c r="I1563" t="s">
        <v>569</v>
      </c>
      <c r="K1563" t="s">
        <v>569</v>
      </c>
      <c r="L1563" t="s">
        <v>19</v>
      </c>
      <c r="M1563" t="s">
        <v>17</v>
      </c>
      <c r="N1563">
        <v>1</v>
      </c>
      <c r="O1563">
        <v>0</v>
      </c>
      <c r="P1563">
        <v>0</v>
      </c>
      <c r="Q1563">
        <v>0</v>
      </c>
      <c r="R1563" s="6">
        <v>1</v>
      </c>
      <c r="S1563" s="6">
        <f t="shared" si="57"/>
        <v>2</v>
      </c>
      <c r="V1563" t="s">
        <v>569</v>
      </c>
      <c r="W1563">
        <v>0</v>
      </c>
      <c r="X1563" s="6">
        <f t="shared" si="58"/>
        <v>1562</v>
      </c>
      <c r="Y1563">
        <v>1562</v>
      </c>
    </row>
    <row r="1564" spans="1:25" x14ac:dyDescent="0.35">
      <c r="A1564" t="s">
        <v>389</v>
      </c>
      <c r="B1564" s="6" t="s">
        <v>575</v>
      </c>
      <c r="C1564" t="s">
        <v>19</v>
      </c>
      <c r="D1564" t="s">
        <v>1449</v>
      </c>
      <c r="E1564" t="s">
        <v>12</v>
      </c>
      <c r="F1564" t="s">
        <v>472</v>
      </c>
      <c r="G1564" t="s">
        <v>19</v>
      </c>
      <c r="H1564" t="s">
        <v>427</v>
      </c>
      <c r="I1564" t="s">
        <v>428</v>
      </c>
      <c r="K1564" t="s">
        <v>428</v>
      </c>
      <c r="L1564" t="s">
        <v>19</v>
      </c>
      <c r="M1564" t="s">
        <v>17</v>
      </c>
      <c r="N1564">
        <v>1</v>
      </c>
      <c r="O1564">
        <v>0</v>
      </c>
      <c r="P1564">
        <v>0</v>
      </c>
      <c r="Q1564">
        <v>0</v>
      </c>
      <c r="R1564" s="6">
        <v>1</v>
      </c>
      <c r="S1564" s="6">
        <f t="shared" si="57"/>
        <v>2</v>
      </c>
      <c r="V1564" t="s">
        <v>973</v>
      </c>
      <c r="W1564">
        <v>0</v>
      </c>
      <c r="X1564" s="6">
        <f t="shared" si="58"/>
        <v>1563</v>
      </c>
      <c r="Y1564">
        <v>1563</v>
      </c>
    </row>
    <row r="1565" spans="1:25" x14ac:dyDescent="0.35">
      <c r="A1565" t="s">
        <v>389</v>
      </c>
      <c r="B1565" s="6" t="s">
        <v>575</v>
      </c>
      <c r="C1565" t="s">
        <v>19</v>
      </c>
      <c r="D1565" t="s">
        <v>1449</v>
      </c>
      <c r="E1565" t="s">
        <v>12</v>
      </c>
      <c r="F1565" t="s">
        <v>472</v>
      </c>
      <c r="G1565" t="s">
        <v>19</v>
      </c>
      <c r="H1565" t="s">
        <v>1456</v>
      </c>
      <c r="I1565" t="s">
        <v>1457</v>
      </c>
      <c r="K1565" t="s">
        <v>1457</v>
      </c>
      <c r="L1565" t="s">
        <v>1458</v>
      </c>
      <c r="M1565" t="s">
        <v>17</v>
      </c>
      <c r="N1565">
        <v>1</v>
      </c>
      <c r="O1565">
        <v>0</v>
      </c>
      <c r="P1565">
        <v>0</v>
      </c>
      <c r="Q1565">
        <v>0</v>
      </c>
      <c r="R1565" s="6">
        <v>1</v>
      </c>
      <c r="S1565" s="6">
        <f t="shared" si="57"/>
        <v>2</v>
      </c>
      <c r="V1565" t="s">
        <v>973</v>
      </c>
      <c r="W1565">
        <v>0</v>
      </c>
      <c r="X1565" s="6">
        <f t="shared" si="58"/>
        <v>1564</v>
      </c>
      <c r="Y1565">
        <v>1564</v>
      </c>
    </row>
    <row r="1566" spans="1:25" x14ac:dyDescent="0.35">
      <c r="A1566" t="s">
        <v>389</v>
      </c>
      <c r="B1566" s="6" t="s">
        <v>575</v>
      </c>
      <c r="C1566" t="s">
        <v>19</v>
      </c>
      <c r="D1566" t="s">
        <v>1449</v>
      </c>
      <c r="E1566" t="s">
        <v>12</v>
      </c>
      <c r="F1566" t="s">
        <v>472</v>
      </c>
      <c r="G1566" t="s">
        <v>19</v>
      </c>
      <c r="H1566" t="s">
        <v>1459</v>
      </c>
      <c r="I1566" s="5" t="s">
        <v>702</v>
      </c>
      <c r="J1566" t="s">
        <v>702</v>
      </c>
      <c r="K1566" t="s">
        <v>1458</v>
      </c>
      <c r="L1566" t="s">
        <v>19</v>
      </c>
      <c r="M1566" t="s">
        <v>17</v>
      </c>
      <c r="N1566">
        <v>1</v>
      </c>
      <c r="O1566">
        <v>0</v>
      </c>
      <c r="P1566">
        <v>0</v>
      </c>
      <c r="Q1566">
        <v>0</v>
      </c>
      <c r="R1566" s="6">
        <v>1</v>
      </c>
      <c r="S1566" s="6">
        <f t="shared" si="57"/>
        <v>2</v>
      </c>
      <c r="V1566" t="s">
        <v>969</v>
      </c>
      <c r="W1566">
        <v>0</v>
      </c>
      <c r="X1566" s="6">
        <f t="shared" si="58"/>
        <v>1565</v>
      </c>
      <c r="Y1566">
        <v>1565</v>
      </c>
    </row>
    <row r="1567" spans="1:25" x14ac:dyDescent="0.35">
      <c r="A1567" t="s">
        <v>389</v>
      </c>
      <c r="B1567" t="s">
        <v>575</v>
      </c>
      <c r="C1567" t="s">
        <v>19</v>
      </c>
      <c r="D1567" t="s">
        <v>1505</v>
      </c>
      <c r="E1567" t="s">
        <v>2450</v>
      </c>
      <c r="F1567" t="s">
        <v>472</v>
      </c>
      <c r="G1567" s="6" t="s">
        <v>14</v>
      </c>
      <c r="H1567" t="s">
        <v>111</v>
      </c>
      <c r="I1567" s="6" t="s">
        <v>111</v>
      </c>
      <c r="J1567" t="s">
        <v>790</v>
      </c>
      <c r="L1567" t="s">
        <v>541</v>
      </c>
      <c r="M1567" t="s">
        <v>42</v>
      </c>
      <c r="N1567" s="6">
        <v>0</v>
      </c>
      <c r="O1567" s="6">
        <v>1</v>
      </c>
      <c r="P1567">
        <v>0</v>
      </c>
      <c r="Q1567">
        <v>0</v>
      </c>
      <c r="R1567" s="6">
        <v>1</v>
      </c>
      <c r="S1567" s="6">
        <f t="shared" si="57"/>
        <v>2</v>
      </c>
      <c r="X1567" s="6">
        <f t="shared" si="58"/>
        <v>1566</v>
      </c>
      <c r="Y1567">
        <v>1566</v>
      </c>
    </row>
    <row r="1568" spans="1:25" x14ac:dyDescent="0.35">
      <c r="A1568" t="s">
        <v>389</v>
      </c>
      <c r="B1568" t="s">
        <v>575</v>
      </c>
      <c r="C1568" t="s">
        <v>19</v>
      </c>
      <c r="D1568" t="s">
        <v>1505</v>
      </c>
      <c r="E1568" s="6" t="s">
        <v>2450</v>
      </c>
      <c r="F1568" t="s">
        <v>472</v>
      </c>
      <c r="G1568" s="6" t="s">
        <v>14</v>
      </c>
      <c r="H1568" t="s">
        <v>1506</v>
      </c>
      <c r="I1568" t="s">
        <v>503</v>
      </c>
      <c r="M1568" t="s">
        <v>42</v>
      </c>
      <c r="N1568" s="6">
        <v>0</v>
      </c>
      <c r="O1568" s="6">
        <v>1</v>
      </c>
      <c r="P1568">
        <v>0</v>
      </c>
      <c r="Q1568" s="6">
        <v>0</v>
      </c>
      <c r="R1568" s="6">
        <v>1</v>
      </c>
      <c r="S1568" s="6">
        <f t="shared" si="57"/>
        <v>2</v>
      </c>
      <c r="X1568" s="6">
        <f t="shared" si="58"/>
        <v>1567</v>
      </c>
      <c r="Y1568">
        <v>1567</v>
      </c>
    </row>
    <row r="1569" spans="1:25" x14ac:dyDescent="0.35">
      <c r="A1569" t="s">
        <v>389</v>
      </c>
      <c r="B1569" t="s">
        <v>575</v>
      </c>
      <c r="C1569" t="s">
        <v>19</v>
      </c>
      <c r="D1569" t="s">
        <v>1505</v>
      </c>
      <c r="E1569" s="6" t="s">
        <v>2450</v>
      </c>
      <c r="F1569" t="s">
        <v>472</v>
      </c>
      <c r="G1569" s="6" t="s">
        <v>14</v>
      </c>
      <c r="H1569" t="s">
        <v>1506</v>
      </c>
      <c r="I1569" t="s">
        <v>1678</v>
      </c>
      <c r="J1569" t="s">
        <v>790</v>
      </c>
      <c r="M1569" t="s">
        <v>42</v>
      </c>
      <c r="N1569">
        <v>0</v>
      </c>
      <c r="O1569">
        <v>1</v>
      </c>
      <c r="P1569">
        <v>0</v>
      </c>
      <c r="Q1569" s="6">
        <v>0</v>
      </c>
      <c r="R1569" s="6">
        <v>1</v>
      </c>
      <c r="S1569" s="6">
        <f t="shared" si="57"/>
        <v>2</v>
      </c>
      <c r="X1569" s="6">
        <f t="shared" si="58"/>
        <v>1568</v>
      </c>
      <c r="Y1569">
        <v>1568</v>
      </c>
    </row>
    <row r="1570" spans="1:25" x14ac:dyDescent="0.35">
      <c r="A1570" t="s">
        <v>389</v>
      </c>
      <c r="B1570" t="s">
        <v>575</v>
      </c>
      <c r="C1570" t="s">
        <v>19</v>
      </c>
      <c r="D1570" t="s">
        <v>1505</v>
      </c>
      <c r="E1570" s="6" t="s">
        <v>2450</v>
      </c>
      <c r="F1570" t="s">
        <v>472</v>
      </c>
      <c r="G1570" s="6" t="s">
        <v>14</v>
      </c>
      <c r="H1570" t="s">
        <v>352</v>
      </c>
      <c r="I1570" t="str">
        <f>H1570</f>
        <v>sprat</v>
      </c>
      <c r="M1570" t="s">
        <v>42</v>
      </c>
      <c r="N1570" s="6">
        <v>0</v>
      </c>
      <c r="O1570" s="6">
        <v>1</v>
      </c>
      <c r="P1570">
        <v>0</v>
      </c>
      <c r="Q1570" s="6">
        <v>0</v>
      </c>
      <c r="R1570" s="6">
        <v>1</v>
      </c>
      <c r="S1570" s="6">
        <f t="shared" si="57"/>
        <v>2</v>
      </c>
      <c r="X1570" s="6">
        <f t="shared" si="58"/>
        <v>1569</v>
      </c>
      <c r="Y1570">
        <v>1569</v>
      </c>
    </row>
    <row r="1571" spans="1:25" x14ac:dyDescent="0.35">
      <c r="A1571" t="s">
        <v>389</v>
      </c>
      <c r="B1571" t="s">
        <v>575</v>
      </c>
      <c r="C1571" t="s">
        <v>19</v>
      </c>
      <c r="D1571" t="s">
        <v>1505</v>
      </c>
      <c r="E1571" s="6" t="s">
        <v>2450</v>
      </c>
      <c r="F1571" t="s">
        <v>472</v>
      </c>
      <c r="G1571" s="6" t="s">
        <v>14</v>
      </c>
      <c r="H1571" t="s">
        <v>865</v>
      </c>
      <c r="I1571" t="str">
        <f>H1571</f>
        <v>seals</v>
      </c>
      <c r="L1571" t="s">
        <v>111</v>
      </c>
      <c r="M1571" t="s">
        <v>42</v>
      </c>
      <c r="N1571" s="6">
        <v>0</v>
      </c>
      <c r="O1571" s="6">
        <v>1</v>
      </c>
      <c r="P1571" s="6">
        <v>1</v>
      </c>
      <c r="Q1571" s="6">
        <v>0</v>
      </c>
      <c r="R1571" s="6">
        <v>1</v>
      </c>
      <c r="S1571" s="6">
        <f t="shared" si="57"/>
        <v>3</v>
      </c>
      <c r="X1571" s="6">
        <f t="shared" si="58"/>
        <v>1570</v>
      </c>
      <c r="Y1571">
        <v>1570</v>
      </c>
    </row>
    <row r="1572" spans="1:25" x14ac:dyDescent="0.35">
      <c r="A1572" t="s">
        <v>389</v>
      </c>
      <c r="B1572" t="s">
        <v>575</v>
      </c>
      <c r="C1572" t="s">
        <v>19</v>
      </c>
      <c r="D1572" t="s">
        <v>1505</v>
      </c>
      <c r="E1572" s="6" t="s">
        <v>2450</v>
      </c>
      <c r="F1572" t="s">
        <v>472</v>
      </c>
      <c r="G1572" s="6" t="s">
        <v>14</v>
      </c>
      <c r="H1572" t="s">
        <v>1507</v>
      </c>
      <c r="I1572" t="s">
        <v>1507</v>
      </c>
      <c r="M1572" t="s">
        <v>42</v>
      </c>
      <c r="N1572">
        <v>0</v>
      </c>
      <c r="O1572" s="6">
        <v>1</v>
      </c>
      <c r="P1572">
        <v>0</v>
      </c>
      <c r="Q1572" s="6">
        <v>0</v>
      </c>
      <c r="R1572" s="6">
        <v>1</v>
      </c>
      <c r="S1572" s="6">
        <f t="shared" si="57"/>
        <v>2</v>
      </c>
      <c r="X1572" s="6">
        <f t="shared" si="58"/>
        <v>1571</v>
      </c>
      <c r="Y1572">
        <v>1571</v>
      </c>
    </row>
    <row r="1573" spans="1:25" x14ac:dyDescent="0.35">
      <c r="A1573" t="s">
        <v>389</v>
      </c>
      <c r="B1573" t="s">
        <v>575</v>
      </c>
      <c r="C1573" t="s">
        <v>19</v>
      </c>
      <c r="D1573" t="s">
        <v>1505</v>
      </c>
      <c r="E1573" s="6" t="s">
        <v>2450</v>
      </c>
      <c r="F1573" t="s">
        <v>472</v>
      </c>
      <c r="G1573" s="6" t="s">
        <v>14</v>
      </c>
      <c r="H1573" t="s">
        <v>1508</v>
      </c>
      <c r="I1573" s="6" t="s">
        <v>98</v>
      </c>
      <c r="J1573" t="s">
        <v>98</v>
      </c>
      <c r="L1573" t="s">
        <v>1511</v>
      </c>
      <c r="M1573" t="s">
        <v>42</v>
      </c>
      <c r="N1573" s="6">
        <v>0</v>
      </c>
      <c r="O1573" s="6">
        <v>1</v>
      </c>
      <c r="P1573">
        <v>0</v>
      </c>
      <c r="Q1573" s="6">
        <v>1</v>
      </c>
      <c r="R1573" s="6">
        <v>1</v>
      </c>
      <c r="S1573" s="6">
        <f t="shared" si="57"/>
        <v>3</v>
      </c>
      <c r="X1573" s="6">
        <f t="shared" si="58"/>
        <v>1572</v>
      </c>
      <c r="Y1573">
        <v>1572</v>
      </c>
    </row>
    <row r="1574" spans="1:25" x14ac:dyDescent="0.35">
      <c r="A1574" t="s">
        <v>389</v>
      </c>
      <c r="B1574" t="s">
        <v>575</v>
      </c>
      <c r="C1574" t="s">
        <v>19</v>
      </c>
      <c r="D1574" t="s">
        <v>1505</v>
      </c>
      <c r="E1574" s="6" t="s">
        <v>2450</v>
      </c>
      <c r="F1574" t="s">
        <v>472</v>
      </c>
      <c r="G1574" s="6" t="s">
        <v>14</v>
      </c>
      <c r="H1574" t="s">
        <v>1509</v>
      </c>
      <c r="I1574" t="str">
        <f>H1574</f>
        <v>salmon</v>
      </c>
      <c r="M1574" t="s">
        <v>42</v>
      </c>
      <c r="N1574" s="6">
        <v>0</v>
      </c>
      <c r="O1574" s="6">
        <v>1</v>
      </c>
      <c r="P1574">
        <v>0</v>
      </c>
      <c r="Q1574" s="6">
        <v>0</v>
      </c>
      <c r="R1574" s="6">
        <v>1</v>
      </c>
      <c r="S1574" s="6">
        <f t="shared" si="57"/>
        <v>2</v>
      </c>
      <c r="X1574" s="6">
        <f t="shared" si="58"/>
        <v>1573</v>
      </c>
      <c r="Y1574">
        <v>1573</v>
      </c>
    </row>
    <row r="1575" spans="1:25" x14ac:dyDescent="0.35">
      <c r="A1575" t="s">
        <v>389</v>
      </c>
      <c r="B1575" t="s">
        <v>575</v>
      </c>
      <c r="C1575" t="s">
        <v>19</v>
      </c>
      <c r="D1575" t="s">
        <v>1505</v>
      </c>
      <c r="E1575" s="6" t="s">
        <v>2450</v>
      </c>
      <c r="F1575" t="s">
        <v>472</v>
      </c>
      <c r="G1575" s="6" t="s">
        <v>14</v>
      </c>
      <c r="H1575" t="s">
        <v>645</v>
      </c>
      <c r="I1575" s="6" t="s">
        <v>664</v>
      </c>
      <c r="J1575" t="s">
        <v>664</v>
      </c>
      <c r="L1575" t="s">
        <v>111</v>
      </c>
      <c r="M1575" s="6" t="s">
        <v>664</v>
      </c>
      <c r="N1575" s="6">
        <v>1</v>
      </c>
      <c r="O1575" s="6">
        <v>0</v>
      </c>
      <c r="P1575" s="6">
        <v>0</v>
      </c>
      <c r="Q1575" s="6">
        <v>0</v>
      </c>
      <c r="R1575" s="6">
        <v>1</v>
      </c>
      <c r="S1575" s="6">
        <f t="shared" si="57"/>
        <v>2</v>
      </c>
      <c r="X1575" s="6">
        <f t="shared" si="58"/>
        <v>1574</v>
      </c>
      <c r="Y1575">
        <v>1574</v>
      </c>
    </row>
    <row r="1576" spans="1:25" x14ac:dyDescent="0.35">
      <c r="A1576" t="s">
        <v>389</v>
      </c>
      <c r="B1576" t="s">
        <v>575</v>
      </c>
      <c r="C1576" t="s">
        <v>19</v>
      </c>
      <c r="D1576" t="s">
        <v>1505</v>
      </c>
      <c r="E1576" s="6" t="s">
        <v>2450</v>
      </c>
      <c r="F1576" t="s">
        <v>472</v>
      </c>
      <c r="G1576" s="6" t="s">
        <v>14</v>
      </c>
      <c r="H1576" t="s">
        <v>541</v>
      </c>
      <c r="I1576" t="str">
        <f>H1576</f>
        <v>health</v>
      </c>
      <c r="L1576" t="s">
        <v>111</v>
      </c>
      <c r="M1576" t="s">
        <v>17</v>
      </c>
      <c r="N1576" s="6">
        <v>1</v>
      </c>
      <c r="O1576" s="6">
        <v>0</v>
      </c>
      <c r="P1576" s="6">
        <v>0</v>
      </c>
      <c r="Q1576" s="6">
        <v>0</v>
      </c>
      <c r="R1576" s="6">
        <v>1</v>
      </c>
      <c r="S1576" s="6">
        <f t="shared" si="57"/>
        <v>2</v>
      </c>
      <c r="X1576" s="6">
        <f t="shared" si="58"/>
        <v>1575</v>
      </c>
      <c r="Y1576">
        <v>1575</v>
      </c>
    </row>
    <row r="1577" spans="1:25" x14ac:dyDescent="0.35">
      <c r="A1577" t="s">
        <v>389</v>
      </c>
      <c r="B1577" t="s">
        <v>575</v>
      </c>
      <c r="C1577" t="s">
        <v>19</v>
      </c>
      <c r="D1577" t="s">
        <v>1512</v>
      </c>
      <c r="E1577" s="6" t="s">
        <v>2450</v>
      </c>
      <c r="F1577" t="s">
        <v>472</v>
      </c>
      <c r="G1577" s="6" t="s">
        <v>14</v>
      </c>
      <c r="H1577" t="s">
        <v>428</v>
      </c>
      <c r="I1577" t="str">
        <f>H1577</f>
        <v>local communities</v>
      </c>
      <c r="M1577" t="s">
        <v>17</v>
      </c>
      <c r="N1577" s="6">
        <v>1</v>
      </c>
      <c r="O1577" s="6">
        <v>0</v>
      </c>
      <c r="P1577" s="6">
        <v>0</v>
      </c>
      <c r="Q1577" s="6">
        <v>0</v>
      </c>
      <c r="R1577" s="6">
        <v>1</v>
      </c>
      <c r="S1577" s="6">
        <f t="shared" si="57"/>
        <v>2</v>
      </c>
      <c r="X1577" s="6">
        <f t="shared" si="58"/>
        <v>1576</v>
      </c>
      <c r="Y1577">
        <v>1576</v>
      </c>
    </row>
    <row r="1578" spans="1:25" x14ac:dyDescent="0.35">
      <c r="A1578" t="s">
        <v>389</v>
      </c>
      <c r="B1578" t="s">
        <v>575</v>
      </c>
      <c r="C1578" t="s">
        <v>19</v>
      </c>
      <c r="D1578" t="s">
        <v>1512</v>
      </c>
      <c r="E1578" s="6" t="s">
        <v>2450</v>
      </c>
      <c r="F1578" t="s">
        <v>472</v>
      </c>
      <c r="G1578" s="6" t="s">
        <v>14</v>
      </c>
      <c r="H1578" t="s">
        <v>235</v>
      </c>
      <c r="I1578" t="str">
        <f>H1578</f>
        <v>invasive species</v>
      </c>
      <c r="M1578" t="s">
        <v>42</v>
      </c>
      <c r="N1578">
        <v>0</v>
      </c>
      <c r="O1578">
        <v>0</v>
      </c>
      <c r="P1578" s="6">
        <v>1</v>
      </c>
      <c r="Q1578">
        <v>1</v>
      </c>
      <c r="R1578" s="6">
        <v>1</v>
      </c>
      <c r="S1578" s="6">
        <f t="shared" si="57"/>
        <v>3</v>
      </c>
      <c r="X1578" s="6">
        <f t="shared" si="58"/>
        <v>1577</v>
      </c>
      <c r="Y1578">
        <v>1577</v>
      </c>
    </row>
    <row r="1579" spans="1:25" x14ac:dyDescent="0.35">
      <c r="A1579" t="s">
        <v>389</v>
      </c>
      <c r="B1579" t="s">
        <v>575</v>
      </c>
      <c r="C1579" t="s">
        <v>19</v>
      </c>
      <c r="D1579" t="s">
        <v>1512</v>
      </c>
      <c r="E1579" s="6" t="s">
        <v>2450</v>
      </c>
      <c r="F1579" t="s">
        <v>472</v>
      </c>
      <c r="G1579" s="6" t="s">
        <v>14</v>
      </c>
      <c r="H1579" t="s">
        <v>1520</v>
      </c>
      <c r="I1579" t="s">
        <v>1640</v>
      </c>
      <c r="L1579" t="s">
        <v>1526</v>
      </c>
      <c r="M1579" t="s">
        <v>17</v>
      </c>
      <c r="N1579" s="6">
        <v>1</v>
      </c>
      <c r="O1579" s="6">
        <v>0</v>
      </c>
      <c r="P1579" s="6">
        <v>0</v>
      </c>
      <c r="Q1579" s="6">
        <v>0</v>
      </c>
      <c r="R1579" s="6">
        <v>1</v>
      </c>
      <c r="S1579" s="6">
        <f t="shared" si="57"/>
        <v>2</v>
      </c>
      <c r="X1579" s="6">
        <f t="shared" si="58"/>
        <v>1578</v>
      </c>
      <c r="Y1579">
        <v>1578</v>
      </c>
    </row>
    <row r="1580" spans="1:25" x14ac:dyDescent="0.35">
      <c r="A1580" t="s">
        <v>389</v>
      </c>
      <c r="B1580" t="s">
        <v>575</v>
      </c>
      <c r="C1580" t="s">
        <v>19</v>
      </c>
      <c r="D1580" t="s">
        <v>1512</v>
      </c>
      <c r="E1580" s="6" t="s">
        <v>2450</v>
      </c>
      <c r="F1580" t="s">
        <v>472</v>
      </c>
      <c r="G1580" s="6" t="s">
        <v>14</v>
      </c>
      <c r="H1580" t="s">
        <v>1521</v>
      </c>
      <c r="I1580" s="6" t="s">
        <v>1089</v>
      </c>
      <c r="J1580" t="s">
        <v>1089</v>
      </c>
      <c r="L1580" t="s">
        <v>1526</v>
      </c>
      <c r="M1580" t="s">
        <v>17</v>
      </c>
      <c r="N1580" s="6">
        <v>1</v>
      </c>
      <c r="O1580" s="6">
        <v>0</v>
      </c>
      <c r="P1580" s="6">
        <v>0</v>
      </c>
      <c r="Q1580" s="6">
        <v>0</v>
      </c>
      <c r="R1580" s="6">
        <v>1</v>
      </c>
      <c r="S1580" s="6">
        <f t="shared" si="57"/>
        <v>2</v>
      </c>
      <c r="X1580" s="6">
        <f t="shared" si="58"/>
        <v>1579</v>
      </c>
      <c r="Y1580">
        <v>1579</v>
      </c>
    </row>
    <row r="1581" spans="1:25" x14ac:dyDescent="0.35">
      <c r="A1581" t="s">
        <v>389</v>
      </c>
      <c r="B1581" t="s">
        <v>575</v>
      </c>
      <c r="C1581" t="s">
        <v>19</v>
      </c>
      <c r="D1581" t="s">
        <v>1512</v>
      </c>
      <c r="E1581" s="6" t="s">
        <v>2450</v>
      </c>
      <c r="F1581" t="s">
        <v>472</v>
      </c>
      <c r="G1581" s="6" t="s">
        <v>14</v>
      </c>
      <c r="H1581" t="s">
        <v>1522</v>
      </c>
      <c r="I1581" t="s">
        <v>541</v>
      </c>
      <c r="L1581" t="s">
        <v>1526</v>
      </c>
      <c r="M1581" t="s">
        <v>17</v>
      </c>
      <c r="N1581" s="6">
        <v>1</v>
      </c>
      <c r="O1581" s="6">
        <v>0</v>
      </c>
      <c r="P1581" s="6">
        <v>0</v>
      </c>
      <c r="Q1581" s="6">
        <v>0</v>
      </c>
      <c r="R1581" s="6">
        <v>1</v>
      </c>
      <c r="S1581" s="6">
        <f t="shared" si="57"/>
        <v>2</v>
      </c>
      <c r="X1581" s="6">
        <f t="shared" si="58"/>
        <v>1580</v>
      </c>
      <c r="Y1581">
        <v>1580</v>
      </c>
    </row>
    <row r="1582" spans="1:25" x14ac:dyDescent="0.35">
      <c r="A1582" t="s">
        <v>389</v>
      </c>
      <c r="B1582" t="s">
        <v>575</v>
      </c>
      <c r="C1582" t="s">
        <v>19</v>
      </c>
      <c r="D1582" t="s">
        <v>1512</v>
      </c>
      <c r="E1582" s="6" t="s">
        <v>2450</v>
      </c>
      <c r="F1582" t="s">
        <v>472</v>
      </c>
      <c r="G1582" s="6" t="s">
        <v>14</v>
      </c>
      <c r="H1582" t="s">
        <v>1523</v>
      </c>
      <c r="I1582" s="6" t="s">
        <v>146</v>
      </c>
      <c r="J1582" s="2" t="s">
        <v>590</v>
      </c>
      <c r="L1582" t="s">
        <v>1526</v>
      </c>
      <c r="M1582" t="s">
        <v>17</v>
      </c>
      <c r="N1582" s="6">
        <v>1</v>
      </c>
      <c r="O1582" s="6">
        <v>0</v>
      </c>
      <c r="P1582" s="6">
        <v>0</v>
      </c>
      <c r="Q1582" s="6">
        <v>0</v>
      </c>
      <c r="R1582" s="6">
        <v>1</v>
      </c>
      <c r="S1582" s="6">
        <f t="shared" si="57"/>
        <v>2</v>
      </c>
      <c r="X1582" s="6">
        <f t="shared" si="58"/>
        <v>1581</v>
      </c>
      <c r="Y1582">
        <v>1581</v>
      </c>
    </row>
    <row r="1583" spans="1:25" x14ac:dyDescent="0.35">
      <c r="A1583" t="s">
        <v>389</v>
      </c>
      <c r="B1583" t="s">
        <v>575</v>
      </c>
      <c r="C1583" t="s">
        <v>19</v>
      </c>
      <c r="D1583" t="s">
        <v>1512</v>
      </c>
      <c r="E1583" s="6" t="s">
        <v>2450</v>
      </c>
      <c r="F1583" t="s">
        <v>472</v>
      </c>
      <c r="G1583" s="6" t="s">
        <v>14</v>
      </c>
      <c r="H1583" t="s">
        <v>1524</v>
      </c>
      <c r="I1583" t="s">
        <v>702</v>
      </c>
      <c r="J1583" t="s">
        <v>702</v>
      </c>
      <c r="L1583" t="s">
        <v>1526</v>
      </c>
      <c r="M1583" t="s">
        <v>17</v>
      </c>
      <c r="N1583" s="6">
        <v>1</v>
      </c>
      <c r="O1583" s="6">
        <v>0</v>
      </c>
      <c r="P1583" s="6">
        <v>0</v>
      </c>
      <c r="Q1583" s="6">
        <v>0</v>
      </c>
      <c r="R1583" s="6">
        <v>1</v>
      </c>
      <c r="S1583" s="6">
        <f t="shared" si="57"/>
        <v>2</v>
      </c>
      <c r="X1583" s="6">
        <f t="shared" si="58"/>
        <v>1582</v>
      </c>
      <c r="Y1583">
        <v>1582</v>
      </c>
    </row>
    <row r="1584" spans="1:25" x14ac:dyDescent="0.35">
      <c r="A1584" t="s">
        <v>389</v>
      </c>
      <c r="B1584" t="s">
        <v>575</v>
      </c>
      <c r="C1584" t="s">
        <v>19</v>
      </c>
      <c r="D1584" t="s">
        <v>1512</v>
      </c>
      <c r="E1584" s="6" t="s">
        <v>2450</v>
      </c>
      <c r="F1584" t="s">
        <v>472</v>
      </c>
      <c r="G1584" s="6" t="s">
        <v>14</v>
      </c>
      <c r="H1584" t="s">
        <v>1525</v>
      </c>
      <c r="I1584" t="s">
        <v>1623</v>
      </c>
      <c r="L1584" t="s">
        <v>1526</v>
      </c>
      <c r="M1584" t="s">
        <v>17</v>
      </c>
      <c r="N1584" s="6">
        <v>1</v>
      </c>
      <c r="O1584" s="6">
        <v>0</v>
      </c>
      <c r="P1584" s="6">
        <v>0</v>
      </c>
      <c r="Q1584" s="6">
        <v>0</v>
      </c>
      <c r="R1584" s="6">
        <v>1</v>
      </c>
      <c r="S1584" s="6">
        <f t="shared" si="57"/>
        <v>2</v>
      </c>
      <c r="X1584" s="6">
        <f t="shared" si="58"/>
        <v>1583</v>
      </c>
      <c r="Y1584">
        <v>1583</v>
      </c>
    </row>
    <row r="1585" spans="1:25" x14ac:dyDescent="0.35">
      <c r="A1585" t="s">
        <v>389</v>
      </c>
      <c r="B1585" t="s">
        <v>575</v>
      </c>
      <c r="C1585" t="s">
        <v>19</v>
      </c>
      <c r="D1585" t="s">
        <v>1512</v>
      </c>
      <c r="E1585" s="6" t="s">
        <v>2450</v>
      </c>
      <c r="F1585" t="s">
        <v>472</v>
      </c>
      <c r="G1585" s="6" t="s">
        <v>14</v>
      </c>
      <c r="H1585" t="s">
        <v>1526</v>
      </c>
      <c r="I1585" t="str">
        <f>H1585</f>
        <v>management tools</v>
      </c>
      <c r="M1585" t="s">
        <v>17</v>
      </c>
      <c r="N1585" s="6">
        <v>1</v>
      </c>
      <c r="O1585" s="6">
        <v>0</v>
      </c>
      <c r="P1585" s="6">
        <v>0</v>
      </c>
      <c r="Q1585" s="6">
        <v>0</v>
      </c>
      <c r="R1585" s="6">
        <v>1</v>
      </c>
      <c r="S1585" s="6">
        <f t="shared" si="57"/>
        <v>2</v>
      </c>
      <c r="X1585" s="6">
        <f t="shared" si="58"/>
        <v>1584</v>
      </c>
      <c r="Y1585">
        <v>1584</v>
      </c>
    </row>
    <row r="1586" spans="1:25" x14ac:dyDescent="0.35">
      <c r="A1586" t="s">
        <v>389</v>
      </c>
      <c r="B1586" t="s">
        <v>575</v>
      </c>
      <c r="C1586" t="s">
        <v>19</v>
      </c>
      <c r="D1586" t="s">
        <v>1512</v>
      </c>
      <c r="E1586" s="6" t="s">
        <v>2450</v>
      </c>
      <c r="F1586" t="s">
        <v>472</v>
      </c>
      <c r="G1586" s="6" t="s">
        <v>14</v>
      </c>
      <c r="H1586" t="s">
        <v>1321</v>
      </c>
      <c r="I1586" t="s">
        <v>591</v>
      </c>
      <c r="M1586" s="6" t="s">
        <v>17</v>
      </c>
      <c r="N1586" s="6">
        <v>1</v>
      </c>
      <c r="O1586" s="6">
        <v>0</v>
      </c>
      <c r="P1586" s="6">
        <v>0</v>
      </c>
      <c r="Q1586" s="6">
        <v>1</v>
      </c>
      <c r="R1586" s="6">
        <v>1</v>
      </c>
      <c r="S1586" s="6">
        <f t="shared" si="57"/>
        <v>3</v>
      </c>
      <c r="X1586" s="6">
        <f t="shared" si="58"/>
        <v>1585</v>
      </c>
      <c r="Y1586">
        <v>1585</v>
      </c>
    </row>
    <row r="1587" spans="1:25" x14ac:dyDescent="0.35">
      <c r="A1587" t="s">
        <v>389</v>
      </c>
      <c r="B1587" t="s">
        <v>575</v>
      </c>
      <c r="C1587" t="s">
        <v>19</v>
      </c>
      <c r="D1587" t="s">
        <v>1512</v>
      </c>
      <c r="E1587" s="6" t="s">
        <v>2450</v>
      </c>
      <c r="F1587" t="s">
        <v>472</v>
      </c>
      <c r="G1587" s="6" t="s">
        <v>14</v>
      </c>
      <c r="H1587" t="s">
        <v>1527</v>
      </c>
      <c r="I1587" t="s">
        <v>169</v>
      </c>
      <c r="M1587" t="s">
        <v>17</v>
      </c>
      <c r="N1587" s="6">
        <v>1</v>
      </c>
      <c r="O1587" s="6">
        <v>0</v>
      </c>
      <c r="P1587" s="6">
        <v>0</v>
      </c>
      <c r="Q1587" s="6">
        <v>1</v>
      </c>
      <c r="R1587" s="6">
        <v>1</v>
      </c>
      <c r="S1587" s="6">
        <f t="shared" si="57"/>
        <v>3</v>
      </c>
      <c r="X1587" s="6">
        <f t="shared" si="58"/>
        <v>1586</v>
      </c>
      <c r="Y1587">
        <v>1586</v>
      </c>
    </row>
    <row r="1588" spans="1:25" x14ac:dyDescent="0.35">
      <c r="A1588" t="s">
        <v>389</v>
      </c>
      <c r="B1588" t="s">
        <v>575</v>
      </c>
      <c r="C1588" t="s">
        <v>19</v>
      </c>
      <c r="D1588" t="s">
        <v>1512</v>
      </c>
      <c r="E1588" s="6" t="s">
        <v>2450</v>
      </c>
      <c r="F1588" t="s">
        <v>472</v>
      </c>
      <c r="G1588" s="6" t="s">
        <v>14</v>
      </c>
      <c r="H1588" t="s">
        <v>1528</v>
      </c>
      <c r="I1588" s="6" t="s">
        <v>664</v>
      </c>
      <c r="J1588" t="s">
        <v>664</v>
      </c>
      <c r="M1588" s="6" t="s">
        <v>664</v>
      </c>
      <c r="N1588" s="6">
        <v>1</v>
      </c>
      <c r="O1588" s="6">
        <v>0</v>
      </c>
      <c r="P1588" s="6">
        <v>0</v>
      </c>
      <c r="Q1588" s="6">
        <v>0</v>
      </c>
      <c r="R1588" s="6">
        <v>1</v>
      </c>
      <c r="S1588" s="6">
        <f t="shared" si="57"/>
        <v>2</v>
      </c>
      <c r="X1588" s="6">
        <f t="shared" si="58"/>
        <v>1587</v>
      </c>
      <c r="Y1588">
        <v>1587</v>
      </c>
    </row>
    <row r="1589" spans="1:25" x14ac:dyDescent="0.35">
      <c r="A1589" t="s">
        <v>389</v>
      </c>
      <c r="B1589" t="s">
        <v>575</v>
      </c>
      <c r="C1589" t="s">
        <v>19</v>
      </c>
      <c r="D1589" t="s">
        <v>1512</v>
      </c>
      <c r="E1589" s="6" t="s">
        <v>2450</v>
      </c>
      <c r="F1589" t="s">
        <v>472</v>
      </c>
      <c r="G1589" s="6" t="s">
        <v>14</v>
      </c>
      <c r="H1589" t="s">
        <v>1529</v>
      </c>
      <c r="I1589" s="6" t="s">
        <v>761</v>
      </c>
      <c r="J1589" s="2" t="s">
        <v>761</v>
      </c>
      <c r="M1589" t="s">
        <v>2212</v>
      </c>
      <c r="N1589" s="6">
        <v>0</v>
      </c>
      <c r="O1589" s="6">
        <v>1</v>
      </c>
      <c r="P1589" s="6">
        <v>1</v>
      </c>
      <c r="Q1589">
        <v>1</v>
      </c>
      <c r="R1589" s="6">
        <v>1</v>
      </c>
      <c r="S1589" s="6">
        <f t="shared" si="57"/>
        <v>4</v>
      </c>
      <c r="X1589" s="6">
        <f t="shared" si="58"/>
        <v>1588</v>
      </c>
      <c r="Y1589">
        <v>1588</v>
      </c>
    </row>
    <row r="1590" spans="1:25" x14ac:dyDescent="0.35">
      <c r="A1590" t="s">
        <v>389</v>
      </c>
      <c r="B1590" t="s">
        <v>575</v>
      </c>
      <c r="C1590" t="s">
        <v>19</v>
      </c>
      <c r="D1590" t="s">
        <v>1512</v>
      </c>
      <c r="E1590" s="6" t="s">
        <v>2450</v>
      </c>
      <c r="F1590" t="s">
        <v>472</v>
      </c>
      <c r="G1590" s="6" t="s">
        <v>14</v>
      </c>
      <c r="H1590" t="s">
        <v>1530</v>
      </c>
      <c r="I1590" t="str">
        <f>H1590</f>
        <v>biological interactions</v>
      </c>
      <c r="J1590" t="s">
        <v>2514</v>
      </c>
      <c r="L1590" t="s">
        <v>111</v>
      </c>
      <c r="M1590" t="s">
        <v>42</v>
      </c>
      <c r="N1590" s="6">
        <v>0</v>
      </c>
      <c r="O1590" s="6">
        <v>1</v>
      </c>
      <c r="P1590">
        <v>1</v>
      </c>
      <c r="Q1590">
        <v>0</v>
      </c>
      <c r="R1590" s="6">
        <v>1</v>
      </c>
      <c r="S1590" s="6">
        <f t="shared" si="57"/>
        <v>3</v>
      </c>
      <c r="X1590" s="6">
        <f t="shared" si="58"/>
        <v>1589</v>
      </c>
      <c r="Y1590">
        <v>1589</v>
      </c>
    </row>
    <row r="1591" spans="1:25" x14ac:dyDescent="0.35">
      <c r="A1591" t="s">
        <v>389</v>
      </c>
      <c r="B1591" t="s">
        <v>575</v>
      </c>
      <c r="C1591" t="s">
        <v>19</v>
      </c>
      <c r="D1591" t="s">
        <v>1512</v>
      </c>
      <c r="E1591" s="6" t="s">
        <v>2450</v>
      </c>
      <c r="F1591" t="s">
        <v>472</v>
      </c>
      <c r="G1591" s="6" t="s">
        <v>14</v>
      </c>
      <c r="H1591" t="s">
        <v>501</v>
      </c>
      <c r="I1591" s="6" t="s">
        <v>111</v>
      </c>
      <c r="J1591" t="s">
        <v>790</v>
      </c>
      <c r="L1591" t="s">
        <v>1533</v>
      </c>
      <c r="M1591" t="s">
        <v>42</v>
      </c>
      <c r="N1591" s="6">
        <v>0</v>
      </c>
      <c r="O1591" s="6">
        <v>1</v>
      </c>
      <c r="P1591">
        <v>0</v>
      </c>
      <c r="Q1591">
        <v>0</v>
      </c>
      <c r="R1591" s="6">
        <v>1</v>
      </c>
      <c r="S1591" s="6">
        <f t="shared" si="57"/>
        <v>2</v>
      </c>
      <c r="X1591" s="6">
        <f t="shared" si="58"/>
        <v>1590</v>
      </c>
      <c r="Y1591">
        <v>1590</v>
      </c>
    </row>
    <row r="1592" spans="1:25" x14ac:dyDescent="0.35">
      <c r="A1592" t="s">
        <v>389</v>
      </c>
      <c r="B1592" t="s">
        <v>575</v>
      </c>
      <c r="C1592" t="s">
        <v>19</v>
      </c>
      <c r="D1592" t="s">
        <v>1512</v>
      </c>
      <c r="E1592" s="6" t="s">
        <v>2450</v>
      </c>
      <c r="F1592" t="s">
        <v>472</v>
      </c>
      <c r="G1592" s="6" t="s">
        <v>14</v>
      </c>
      <c r="H1592" t="s">
        <v>1531</v>
      </c>
      <c r="I1592" t="s">
        <v>352</v>
      </c>
      <c r="M1592" t="s">
        <v>42</v>
      </c>
      <c r="N1592" s="6">
        <v>0</v>
      </c>
      <c r="O1592" s="6">
        <v>1</v>
      </c>
      <c r="P1592" s="6">
        <v>0</v>
      </c>
      <c r="Q1592" s="6">
        <v>0</v>
      </c>
      <c r="R1592" s="6">
        <v>1</v>
      </c>
      <c r="S1592" s="6">
        <f t="shared" si="57"/>
        <v>2</v>
      </c>
      <c r="X1592" s="6">
        <f t="shared" si="58"/>
        <v>1591</v>
      </c>
      <c r="Y1592">
        <v>1591</v>
      </c>
    </row>
    <row r="1593" spans="1:25" x14ac:dyDescent="0.35">
      <c r="A1593" t="s">
        <v>389</v>
      </c>
      <c r="B1593" t="s">
        <v>575</v>
      </c>
      <c r="C1593" t="s">
        <v>19</v>
      </c>
      <c r="D1593" t="s">
        <v>1512</v>
      </c>
      <c r="E1593" s="6" t="s">
        <v>2450</v>
      </c>
      <c r="F1593" t="s">
        <v>472</v>
      </c>
      <c r="G1593" s="6" t="s">
        <v>14</v>
      </c>
      <c r="H1593" t="s">
        <v>502</v>
      </c>
      <c r="I1593" t="s">
        <v>503</v>
      </c>
      <c r="M1593" t="s">
        <v>42</v>
      </c>
      <c r="N1593" s="6">
        <v>0</v>
      </c>
      <c r="O1593" s="6">
        <v>1</v>
      </c>
      <c r="P1593" s="6">
        <v>0</v>
      </c>
      <c r="Q1593" s="6">
        <v>0</v>
      </c>
      <c r="R1593" s="6">
        <v>1</v>
      </c>
      <c r="S1593" s="6">
        <f t="shared" si="57"/>
        <v>2</v>
      </c>
      <c r="X1593" s="6">
        <f t="shared" si="58"/>
        <v>1592</v>
      </c>
      <c r="Y1593">
        <v>1592</v>
      </c>
    </row>
    <row r="1594" spans="1:25" x14ac:dyDescent="0.35">
      <c r="A1594" t="s">
        <v>389</v>
      </c>
      <c r="B1594" t="s">
        <v>575</v>
      </c>
      <c r="C1594" t="s">
        <v>19</v>
      </c>
      <c r="D1594" t="s">
        <v>1512</v>
      </c>
      <c r="E1594" s="6" t="s">
        <v>2450</v>
      </c>
      <c r="F1594" t="s">
        <v>472</v>
      </c>
      <c r="G1594" s="6" t="s">
        <v>14</v>
      </c>
      <c r="H1594" t="s">
        <v>1532</v>
      </c>
      <c r="I1594" t="s">
        <v>28</v>
      </c>
      <c r="M1594" t="s">
        <v>2212</v>
      </c>
      <c r="N1594" s="6">
        <v>1</v>
      </c>
      <c r="O1594" s="6">
        <v>1</v>
      </c>
      <c r="P1594" s="6">
        <v>0</v>
      </c>
      <c r="Q1594" s="6">
        <v>0</v>
      </c>
      <c r="R1594" s="6">
        <v>1</v>
      </c>
      <c r="S1594" s="6">
        <f t="shared" si="57"/>
        <v>3</v>
      </c>
      <c r="X1594" s="6">
        <f t="shared" si="58"/>
        <v>1593</v>
      </c>
      <c r="Y1594">
        <v>1593</v>
      </c>
    </row>
    <row r="1595" spans="1:25" x14ac:dyDescent="0.35">
      <c r="A1595" t="s">
        <v>389</v>
      </c>
      <c r="B1595" t="s">
        <v>575</v>
      </c>
      <c r="C1595" t="s">
        <v>19</v>
      </c>
      <c r="D1595" t="s">
        <v>1512</v>
      </c>
      <c r="E1595" s="6" t="s">
        <v>2450</v>
      </c>
      <c r="F1595" t="s">
        <v>472</v>
      </c>
      <c r="G1595" s="6" t="s">
        <v>14</v>
      </c>
      <c r="H1595" t="s">
        <v>1532</v>
      </c>
      <c r="I1595" t="s">
        <v>1624</v>
      </c>
      <c r="J1595" t="s">
        <v>28</v>
      </c>
      <c r="M1595" t="s">
        <v>42</v>
      </c>
      <c r="N1595" s="6">
        <v>0</v>
      </c>
      <c r="O1595" s="6">
        <v>1</v>
      </c>
      <c r="P1595" s="6">
        <v>1</v>
      </c>
      <c r="Q1595">
        <v>0</v>
      </c>
      <c r="R1595" s="6">
        <v>1</v>
      </c>
      <c r="S1595" s="6">
        <f t="shared" si="57"/>
        <v>3</v>
      </c>
      <c r="X1595" s="6">
        <f t="shared" si="58"/>
        <v>1594</v>
      </c>
      <c r="Y1595">
        <v>1594</v>
      </c>
    </row>
    <row r="1596" spans="1:25" x14ac:dyDescent="0.35">
      <c r="A1596" t="s">
        <v>389</v>
      </c>
      <c r="B1596" t="s">
        <v>575</v>
      </c>
      <c r="C1596" t="s">
        <v>19</v>
      </c>
      <c r="D1596" t="s">
        <v>1512</v>
      </c>
      <c r="E1596" s="6" t="s">
        <v>2450</v>
      </c>
      <c r="F1596" t="s">
        <v>472</v>
      </c>
      <c r="G1596" s="6" t="s">
        <v>14</v>
      </c>
      <c r="H1596" t="s">
        <v>1508</v>
      </c>
      <c r="I1596" s="6" t="s">
        <v>98</v>
      </c>
      <c r="J1596" t="s">
        <v>98</v>
      </c>
      <c r="L1596" t="s">
        <v>1544</v>
      </c>
      <c r="M1596" s="6" t="s">
        <v>42</v>
      </c>
      <c r="N1596" s="6">
        <v>0</v>
      </c>
      <c r="O1596" s="6">
        <v>1</v>
      </c>
      <c r="P1596" s="6">
        <v>0</v>
      </c>
      <c r="Q1596" s="6">
        <v>1</v>
      </c>
      <c r="R1596" s="6">
        <v>1</v>
      </c>
      <c r="S1596" s="6">
        <f t="shared" ref="S1596:S1659" si="59">SUM(N1596:R1596)</f>
        <v>3</v>
      </c>
      <c r="X1596" s="6">
        <f t="shared" si="58"/>
        <v>1595</v>
      </c>
      <c r="Y1596">
        <v>1595</v>
      </c>
    </row>
    <row r="1597" spans="1:25" x14ac:dyDescent="0.35">
      <c r="A1597" t="s">
        <v>389</v>
      </c>
      <c r="B1597" t="s">
        <v>575</v>
      </c>
      <c r="C1597" t="s">
        <v>19</v>
      </c>
      <c r="D1597" t="s">
        <v>1512</v>
      </c>
      <c r="E1597" s="6" t="s">
        <v>2450</v>
      </c>
      <c r="F1597" t="s">
        <v>472</v>
      </c>
      <c r="G1597" s="6" t="s">
        <v>14</v>
      </c>
      <c r="H1597" t="s">
        <v>1535</v>
      </c>
      <c r="I1597" t="s">
        <v>430</v>
      </c>
      <c r="L1597" t="s">
        <v>1538</v>
      </c>
      <c r="M1597" s="6" t="s">
        <v>664</v>
      </c>
      <c r="N1597" s="6">
        <v>1</v>
      </c>
      <c r="O1597" s="6">
        <v>0</v>
      </c>
      <c r="P1597" s="6">
        <v>0</v>
      </c>
      <c r="Q1597" s="6">
        <v>0</v>
      </c>
      <c r="R1597" s="6">
        <v>1</v>
      </c>
      <c r="S1597" s="6">
        <f t="shared" si="59"/>
        <v>2</v>
      </c>
      <c r="X1597" s="6">
        <f t="shared" si="58"/>
        <v>1596</v>
      </c>
      <c r="Y1597">
        <v>1596</v>
      </c>
    </row>
    <row r="1598" spans="1:25" x14ac:dyDescent="0.35">
      <c r="A1598" t="s">
        <v>389</v>
      </c>
      <c r="B1598" t="s">
        <v>575</v>
      </c>
      <c r="C1598" t="s">
        <v>19</v>
      </c>
      <c r="D1598" t="s">
        <v>1512</v>
      </c>
      <c r="E1598" s="6" t="s">
        <v>2450</v>
      </c>
      <c r="F1598" t="s">
        <v>472</v>
      </c>
      <c r="G1598" s="6" t="s">
        <v>14</v>
      </c>
      <c r="H1598" t="s">
        <v>1536</v>
      </c>
      <c r="I1598" s="6" t="s">
        <v>1009</v>
      </c>
      <c r="L1598" t="s">
        <v>1538</v>
      </c>
      <c r="M1598" s="6" t="s">
        <v>664</v>
      </c>
      <c r="N1598" s="6">
        <v>1</v>
      </c>
      <c r="O1598" s="6">
        <v>0</v>
      </c>
      <c r="P1598" s="6">
        <v>0</v>
      </c>
      <c r="Q1598" s="6">
        <v>0</v>
      </c>
      <c r="R1598" s="6">
        <v>1</v>
      </c>
      <c r="S1598" s="6">
        <f t="shared" si="59"/>
        <v>2</v>
      </c>
      <c r="X1598" s="6">
        <f t="shared" si="58"/>
        <v>1597</v>
      </c>
      <c r="Y1598">
        <v>1597</v>
      </c>
    </row>
    <row r="1599" spans="1:25" x14ac:dyDescent="0.35">
      <c r="A1599" t="s">
        <v>389</v>
      </c>
      <c r="B1599" t="s">
        <v>575</v>
      </c>
      <c r="C1599" t="s">
        <v>19</v>
      </c>
      <c r="D1599" t="s">
        <v>1512</v>
      </c>
      <c r="E1599" s="6" t="s">
        <v>2450</v>
      </c>
      <c r="F1599" t="s">
        <v>472</v>
      </c>
      <c r="G1599" s="6" t="s">
        <v>14</v>
      </c>
      <c r="H1599" t="s">
        <v>1414</v>
      </c>
      <c r="I1599" t="str">
        <f>H1599</f>
        <v>pelagic fisheries</v>
      </c>
      <c r="L1599" t="s">
        <v>1533</v>
      </c>
      <c r="M1599" s="6" t="s">
        <v>664</v>
      </c>
      <c r="N1599" s="6">
        <v>1</v>
      </c>
      <c r="O1599" s="6">
        <v>0</v>
      </c>
      <c r="P1599" s="6">
        <v>0</v>
      </c>
      <c r="Q1599" s="6">
        <v>0</v>
      </c>
      <c r="R1599" s="6">
        <v>1</v>
      </c>
      <c r="S1599" s="6">
        <f t="shared" si="59"/>
        <v>2</v>
      </c>
      <c r="X1599" s="6">
        <f t="shared" si="58"/>
        <v>1598</v>
      </c>
      <c r="Y1599">
        <v>1598</v>
      </c>
    </row>
    <row r="1600" spans="1:25" x14ac:dyDescent="0.35">
      <c r="A1600" t="s">
        <v>389</v>
      </c>
      <c r="B1600" t="s">
        <v>575</v>
      </c>
      <c r="C1600" t="s">
        <v>19</v>
      </c>
      <c r="D1600" t="s">
        <v>1512</v>
      </c>
      <c r="E1600" s="6" t="s">
        <v>2450</v>
      </c>
      <c r="F1600" t="s">
        <v>472</v>
      </c>
      <c r="G1600" s="6" t="s">
        <v>14</v>
      </c>
      <c r="H1600" t="s">
        <v>1537</v>
      </c>
      <c r="I1600" s="6" t="s">
        <v>1537</v>
      </c>
      <c r="J1600" t="s">
        <v>664</v>
      </c>
      <c r="L1600" t="s">
        <v>111</v>
      </c>
      <c r="M1600" s="6" t="s">
        <v>664</v>
      </c>
      <c r="N1600" s="6">
        <v>1</v>
      </c>
      <c r="O1600" s="6">
        <v>0</v>
      </c>
      <c r="P1600" s="6">
        <v>0</v>
      </c>
      <c r="Q1600" s="6">
        <v>0</v>
      </c>
      <c r="R1600" s="6">
        <v>1</v>
      </c>
      <c r="S1600" s="6">
        <f t="shared" si="59"/>
        <v>2</v>
      </c>
      <c r="X1600" s="6">
        <f t="shared" si="58"/>
        <v>1599</v>
      </c>
      <c r="Y1600">
        <v>1599</v>
      </c>
    </row>
    <row r="1601" spans="1:25" x14ac:dyDescent="0.35">
      <c r="A1601" t="s">
        <v>389</v>
      </c>
      <c r="B1601" t="s">
        <v>575</v>
      </c>
      <c r="C1601" t="s">
        <v>19</v>
      </c>
      <c r="D1601" t="s">
        <v>1512</v>
      </c>
      <c r="E1601" s="6" t="s">
        <v>2450</v>
      </c>
      <c r="F1601" t="s">
        <v>472</v>
      </c>
      <c r="G1601" s="6" t="s">
        <v>14</v>
      </c>
      <c r="H1601" t="s">
        <v>1539</v>
      </c>
      <c r="I1601" t="s">
        <v>416</v>
      </c>
      <c r="J1601" t="s">
        <v>416</v>
      </c>
      <c r="M1601" t="s">
        <v>42</v>
      </c>
      <c r="N1601" s="6">
        <v>0</v>
      </c>
      <c r="O1601">
        <v>0</v>
      </c>
      <c r="P1601" s="6">
        <v>1</v>
      </c>
      <c r="Q1601" s="6">
        <v>1</v>
      </c>
      <c r="R1601" s="6">
        <v>1</v>
      </c>
      <c r="S1601" s="6">
        <f t="shared" si="59"/>
        <v>3</v>
      </c>
      <c r="X1601" s="6">
        <f t="shared" si="58"/>
        <v>1600</v>
      </c>
      <c r="Y1601">
        <v>1600</v>
      </c>
    </row>
    <row r="1602" spans="1:25" x14ac:dyDescent="0.35">
      <c r="A1602" t="s">
        <v>389</v>
      </c>
      <c r="B1602" t="s">
        <v>575</v>
      </c>
      <c r="C1602" t="s">
        <v>19</v>
      </c>
      <c r="D1602" t="s">
        <v>1512</v>
      </c>
      <c r="E1602" s="6" t="s">
        <v>2450</v>
      </c>
      <c r="F1602" t="s">
        <v>472</v>
      </c>
      <c r="G1602" s="6" t="s">
        <v>14</v>
      </c>
      <c r="H1602" t="s">
        <v>1539</v>
      </c>
      <c r="I1602" t="s">
        <v>650</v>
      </c>
      <c r="J1602" t="s">
        <v>2512</v>
      </c>
      <c r="M1602" t="s">
        <v>42</v>
      </c>
      <c r="N1602" s="6">
        <v>0</v>
      </c>
      <c r="O1602" s="6">
        <v>0</v>
      </c>
      <c r="P1602" s="6">
        <v>1</v>
      </c>
      <c r="Q1602" s="6">
        <v>1</v>
      </c>
      <c r="R1602" s="6">
        <v>1</v>
      </c>
      <c r="S1602" s="6">
        <f t="shared" si="59"/>
        <v>3</v>
      </c>
      <c r="X1602" s="6">
        <f t="shared" si="58"/>
        <v>1601</v>
      </c>
      <c r="Y1602">
        <v>1601</v>
      </c>
    </row>
    <row r="1603" spans="1:25" x14ac:dyDescent="0.35">
      <c r="A1603" t="s">
        <v>389</v>
      </c>
      <c r="B1603" t="s">
        <v>575</v>
      </c>
      <c r="C1603" t="s">
        <v>19</v>
      </c>
      <c r="D1603" t="s">
        <v>1512</v>
      </c>
      <c r="E1603" s="6" t="s">
        <v>2450</v>
      </c>
      <c r="F1603" t="s">
        <v>472</v>
      </c>
      <c r="G1603" s="6" t="s">
        <v>14</v>
      </c>
      <c r="H1603" t="s">
        <v>1539</v>
      </c>
      <c r="I1603" t="s">
        <v>1625</v>
      </c>
      <c r="M1603" t="s">
        <v>42</v>
      </c>
      <c r="N1603" s="6">
        <v>0</v>
      </c>
      <c r="P1603" s="6">
        <v>1</v>
      </c>
      <c r="Q1603">
        <v>1</v>
      </c>
      <c r="R1603" s="6">
        <v>1</v>
      </c>
      <c r="S1603" s="6">
        <f t="shared" si="59"/>
        <v>3</v>
      </c>
      <c r="X1603" s="6">
        <f t="shared" ref="X1603:X1666" si="60">1+X1602</f>
        <v>1602</v>
      </c>
      <c r="Y1603">
        <v>1602</v>
      </c>
    </row>
    <row r="1604" spans="1:25" x14ac:dyDescent="0.35">
      <c r="A1604" t="s">
        <v>389</v>
      </c>
      <c r="B1604" t="s">
        <v>575</v>
      </c>
      <c r="C1604" t="s">
        <v>19</v>
      </c>
      <c r="D1604" t="s">
        <v>1512</v>
      </c>
      <c r="E1604" s="6" t="s">
        <v>2450</v>
      </c>
      <c r="F1604" t="s">
        <v>472</v>
      </c>
      <c r="G1604" s="6" t="s">
        <v>14</v>
      </c>
      <c r="H1604" t="s">
        <v>1540</v>
      </c>
      <c r="I1604" t="s">
        <v>399</v>
      </c>
      <c r="M1604" s="6" t="s">
        <v>42</v>
      </c>
      <c r="N1604">
        <v>0</v>
      </c>
      <c r="O1604">
        <v>0</v>
      </c>
      <c r="P1604">
        <v>1</v>
      </c>
      <c r="Q1604">
        <v>0</v>
      </c>
      <c r="R1604" s="6">
        <v>1</v>
      </c>
      <c r="S1604" s="6">
        <f t="shared" si="59"/>
        <v>2</v>
      </c>
      <c r="X1604" s="6">
        <f t="shared" si="60"/>
        <v>1603</v>
      </c>
      <c r="Y1604">
        <v>1603</v>
      </c>
    </row>
    <row r="1605" spans="1:25" x14ac:dyDescent="0.35">
      <c r="A1605" t="s">
        <v>389</v>
      </c>
      <c r="B1605" t="s">
        <v>575</v>
      </c>
      <c r="C1605" t="s">
        <v>19</v>
      </c>
      <c r="D1605" t="s">
        <v>1512</v>
      </c>
      <c r="E1605" s="6" t="s">
        <v>2450</v>
      </c>
      <c r="F1605" t="s">
        <v>472</v>
      </c>
      <c r="G1605" s="6" t="s">
        <v>14</v>
      </c>
      <c r="H1605" t="s">
        <v>1543</v>
      </c>
      <c r="I1605" t="s">
        <v>1626</v>
      </c>
      <c r="M1605" t="s">
        <v>42</v>
      </c>
      <c r="N1605" s="6">
        <v>0</v>
      </c>
      <c r="O1605" s="6">
        <v>1</v>
      </c>
      <c r="P1605" s="6">
        <v>1</v>
      </c>
      <c r="Q1605" s="6">
        <v>1</v>
      </c>
      <c r="R1605" s="6">
        <v>1</v>
      </c>
      <c r="S1605" s="6">
        <f t="shared" si="59"/>
        <v>4</v>
      </c>
      <c r="X1605" s="6">
        <f t="shared" si="60"/>
        <v>1604</v>
      </c>
      <c r="Y1605">
        <v>1604</v>
      </c>
    </row>
    <row r="1606" spans="1:25" x14ac:dyDescent="0.35">
      <c r="A1606" t="s">
        <v>389</v>
      </c>
      <c r="B1606" t="s">
        <v>575</v>
      </c>
      <c r="C1606" t="s">
        <v>19</v>
      </c>
      <c r="D1606" t="s">
        <v>1512</v>
      </c>
      <c r="E1606" s="6" t="s">
        <v>2450</v>
      </c>
      <c r="F1606" t="s">
        <v>472</v>
      </c>
      <c r="G1606" s="6" t="s">
        <v>14</v>
      </c>
      <c r="H1606" t="s">
        <v>1543</v>
      </c>
      <c r="I1606" t="s">
        <v>1627</v>
      </c>
      <c r="M1606" t="s">
        <v>42</v>
      </c>
      <c r="N1606" s="6">
        <v>0</v>
      </c>
      <c r="O1606" s="6">
        <v>1</v>
      </c>
      <c r="P1606">
        <v>1</v>
      </c>
      <c r="Q1606" s="6">
        <v>1</v>
      </c>
      <c r="R1606" s="6">
        <v>1</v>
      </c>
      <c r="S1606" s="6">
        <f t="shared" si="59"/>
        <v>4</v>
      </c>
      <c r="X1606" s="6">
        <f t="shared" si="60"/>
        <v>1605</v>
      </c>
      <c r="Y1606">
        <v>1605</v>
      </c>
    </row>
    <row r="1607" spans="1:25" x14ac:dyDescent="0.35">
      <c r="A1607" t="s">
        <v>389</v>
      </c>
      <c r="B1607" t="s">
        <v>575</v>
      </c>
      <c r="C1607" t="s">
        <v>19</v>
      </c>
      <c r="D1607" t="s">
        <v>1512</v>
      </c>
      <c r="E1607" s="6" t="s">
        <v>2450</v>
      </c>
      <c r="F1607" t="s">
        <v>472</v>
      </c>
      <c r="G1607" s="6" t="s">
        <v>14</v>
      </c>
      <c r="H1607" t="s">
        <v>785</v>
      </c>
      <c r="I1607" t="s">
        <v>1410</v>
      </c>
      <c r="M1607" s="6" t="s">
        <v>2212</v>
      </c>
      <c r="N1607" s="6">
        <v>1</v>
      </c>
      <c r="O1607" s="6">
        <v>0</v>
      </c>
      <c r="P1607" s="6">
        <v>0</v>
      </c>
      <c r="Q1607" s="6">
        <v>0</v>
      </c>
      <c r="R1607" s="6">
        <v>1</v>
      </c>
      <c r="S1607" s="6">
        <f t="shared" si="59"/>
        <v>2</v>
      </c>
      <c r="X1607" s="6">
        <f t="shared" si="60"/>
        <v>1606</v>
      </c>
      <c r="Y1607">
        <v>1606</v>
      </c>
    </row>
    <row r="1608" spans="1:25" x14ac:dyDescent="0.35">
      <c r="A1608" t="s">
        <v>389</v>
      </c>
      <c r="B1608" t="s">
        <v>575</v>
      </c>
      <c r="C1608" t="s">
        <v>19</v>
      </c>
      <c r="D1608" t="s">
        <v>1512</v>
      </c>
      <c r="E1608" s="6" t="s">
        <v>2450</v>
      </c>
      <c r="F1608" t="s">
        <v>472</v>
      </c>
      <c r="G1608" s="6" t="s">
        <v>14</v>
      </c>
      <c r="H1608" t="s">
        <v>1541</v>
      </c>
      <c r="I1608" t="str">
        <f>H1608</f>
        <v>risks</v>
      </c>
      <c r="M1608" s="6" t="s">
        <v>2212</v>
      </c>
      <c r="N1608" s="6">
        <v>1</v>
      </c>
      <c r="O1608" s="6">
        <v>0</v>
      </c>
      <c r="P1608" s="6">
        <v>0</v>
      </c>
      <c r="Q1608" s="6">
        <v>0</v>
      </c>
      <c r="R1608" s="6">
        <v>1</v>
      </c>
      <c r="S1608" s="6">
        <f t="shared" si="59"/>
        <v>2</v>
      </c>
      <c r="X1608" s="6">
        <f t="shared" si="60"/>
        <v>1607</v>
      </c>
      <c r="Y1608">
        <v>1607</v>
      </c>
    </row>
    <row r="1609" spans="1:25" x14ac:dyDescent="0.35">
      <c r="A1609" t="s">
        <v>389</v>
      </c>
      <c r="B1609" t="s">
        <v>575</v>
      </c>
      <c r="C1609" t="s">
        <v>19</v>
      </c>
      <c r="D1609" t="s">
        <v>1512</v>
      </c>
      <c r="E1609" s="6" t="s">
        <v>2450</v>
      </c>
      <c r="F1609" t="s">
        <v>472</v>
      </c>
      <c r="G1609" s="6" t="s">
        <v>14</v>
      </c>
      <c r="H1609" t="s">
        <v>1542</v>
      </c>
      <c r="I1609" t="str">
        <f>H1609</f>
        <v>long term trends</v>
      </c>
      <c r="M1609" s="6" t="s">
        <v>2212</v>
      </c>
      <c r="N1609" s="6">
        <v>1</v>
      </c>
      <c r="O1609" s="6">
        <v>0</v>
      </c>
      <c r="P1609" s="6">
        <v>0</v>
      </c>
      <c r="Q1609" s="6">
        <v>0</v>
      </c>
      <c r="R1609" s="6">
        <v>1</v>
      </c>
      <c r="S1609" s="6">
        <f t="shared" si="59"/>
        <v>2</v>
      </c>
      <c r="X1609" s="6">
        <f t="shared" si="60"/>
        <v>1608</v>
      </c>
      <c r="Y1609">
        <v>1608</v>
      </c>
    </row>
    <row r="1610" spans="1:25" x14ac:dyDescent="0.35">
      <c r="A1610" t="s">
        <v>389</v>
      </c>
      <c r="B1610" t="s">
        <v>575</v>
      </c>
      <c r="C1610" t="s">
        <v>19</v>
      </c>
      <c r="D1610" t="s">
        <v>1512</v>
      </c>
      <c r="E1610" s="6" t="s">
        <v>2450</v>
      </c>
      <c r="F1610" t="s">
        <v>472</v>
      </c>
      <c r="G1610" s="6" t="s">
        <v>14</v>
      </c>
      <c r="H1610" t="s">
        <v>1544</v>
      </c>
      <c r="I1610" t="str">
        <f>H1610</f>
        <v>ecosystem technical interactions</v>
      </c>
      <c r="J1610" s="2" t="s">
        <v>989</v>
      </c>
      <c r="M1610" t="s">
        <v>42</v>
      </c>
      <c r="N1610" s="6">
        <v>0</v>
      </c>
      <c r="O1610">
        <v>0</v>
      </c>
      <c r="P1610" s="6">
        <v>1</v>
      </c>
      <c r="Q1610" s="6">
        <v>1</v>
      </c>
      <c r="R1610" s="6">
        <v>1</v>
      </c>
      <c r="S1610" s="6">
        <f t="shared" si="59"/>
        <v>3</v>
      </c>
      <c r="X1610" s="6">
        <f t="shared" si="60"/>
        <v>1609</v>
      </c>
      <c r="Y1610">
        <v>1609</v>
      </c>
    </row>
    <row r="1611" spans="1:25" x14ac:dyDescent="0.35">
      <c r="A1611" t="s">
        <v>389</v>
      </c>
      <c r="B1611" t="s">
        <v>575</v>
      </c>
      <c r="C1611" t="s">
        <v>19</v>
      </c>
      <c r="D1611" t="s">
        <v>1513</v>
      </c>
      <c r="E1611" s="6" t="s">
        <v>2450</v>
      </c>
      <c r="F1611" t="s">
        <v>472</v>
      </c>
      <c r="G1611" s="6" t="s">
        <v>39</v>
      </c>
      <c r="H1611" t="s">
        <v>216</v>
      </c>
      <c r="I1611" s="6" t="s">
        <v>1461</v>
      </c>
      <c r="M1611" t="s">
        <v>17</v>
      </c>
      <c r="N1611" s="6">
        <v>1</v>
      </c>
      <c r="O1611" s="6">
        <v>0</v>
      </c>
      <c r="P1611" s="6">
        <v>0</v>
      </c>
      <c r="Q1611" s="6">
        <v>0</v>
      </c>
      <c r="R1611" s="6">
        <v>1</v>
      </c>
      <c r="S1611" s="6">
        <f t="shared" si="59"/>
        <v>2</v>
      </c>
      <c r="X1611" s="6">
        <f t="shared" si="60"/>
        <v>1610</v>
      </c>
      <c r="Y1611">
        <v>1610</v>
      </c>
    </row>
    <row r="1612" spans="1:25" x14ac:dyDescent="0.35">
      <c r="A1612" t="s">
        <v>389</v>
      </c>
      <c r="B1612" t="s">
        <v>575</v>
      </c>
      <c r="C1612" t="s">
        <v>19</v>
      </c>
      <c r="D1612" t="s">
        <v>1513</v>
      </c>
      <c r="E1612" s="6" t="s">
        <v>2450</v>
      </c>
      <c r="F1612" t="s">
        <v>472</v>
      </c>
      <c r="G1612" s="6" t="s">
        <v>39</v>
      </c>
      <c r="H1612" t="s">
        <v>1545</v>
      </c>
      <c r="I1612" t="s">
        <v>1537</v>
      </c>
      <c r="J1612" t="s">
        <v>664</v>
      </c>
      <c r="L1612" t="s">
        <v>1551</v>
      </c>
      <c r="M1612" s="6" t="s">
        <v>664</v>
      </c>
      <c r="N1612" s="6">
        <v>1</v>
      </c>
      <c r="O1612" s="6">
        <v>0</v>
      </c>
      <c r="P1612" s="6">
        <v>0</v>
      </c>
      <c r="Q1612" s="6">
        <v>0</v>
      </c>
      <c r="R1612" s="6">
        <v>1</v>
      </c>
      <c r="S1612" s="6">
        <f t="shared" si="59"/>
        <v>2</v>
      </c>
      <c r="X1612" s="6">
        <f t="shared" si="60"/>
        <v>1611</v>
      </c>
      <c r="Y1612">
        <v>1611</v>
      </c>
    </row>
    <row r="1613" spans="1:25" x14ac:dyDescent="0.35">
      <c r="A1613" t="s">
        <v>389</v>
      </c>
      <c r="B1613" t="s">
        <v>575</v>
      </c>
      <c r="C1613" t="s">
        <v>19</v>
      </c>
      <c r="D1613" t="s">
        <v>1513</v>
      </c>
      <c r="E1613" s="6" t="s">
        <v>2450</v>
      </c>
      <c r="F1613" t="s">
        <v>472</v>
      </c>
      <c r="G1613" s="6" t="s">
        <v>39</v>
      </c>
      <c r="H1613" t="s">
        <v>1546</v>
      </c>
      <c r="I1613" t="s">
        <v>1414</v>
      </c>
      <c r="L1613" t="s">
        <v>1551</v>
      </c>
      <c r="M1613" s="6" t="s">
        <v>664</v>
      </c>
      <c r="N1613" s="6">
        <v>1</v>
      </c>
      <c r="O1613" s="6">
        <v>0</v>
      </c>
      <c r="P1613" s="6">
        <v>0</v>
      </c>
      <c r="Q1613" s="6">
        <v>0</v>
      </c>
      <c r="R1613" s="6">
        <v>1</v>
      </c>
      <c r="S1613" s="6">
        <f t="shared" si="59"/>
        <v>2</v>
      </c>
      <c r="X1613" s="6">
        <f t="shared" si="60"/>
        <v>1612</v>
      </c>
      <c r="Y1613">
        <v>1612</v>
      </c>
    </row>
    <row r="1614" spans="1:25" x14ac:dyDescent="0.35">
      <c r="A1614" t="s">
        <v>389</v>
      </c>
      <c r="B1614" t="s">
        <v>575</v>
      </c>
      <c r="C1614" t="s">
        <v>19</v>
      </c>
      <c r="D1614" t="s">
        <v>1513</v>
      </c>
      <c r="E1614" s="6" t="s">
        <v>2450</v>
      </c>
      <c r="F1614" t="s">
        <v>472</v>
      </c>
      <c r="G1614" s="6" t="s">
        <v>39</v>
      </c>
      <c r="H1614" t="s">
        <v>1546</v>
      </c>
      <c r="I1614" t="s">
        <v>1340</v>
      </c>
      <c r="L1614" t="s">
        <v>1551</v>
      </c>
      <c r="M1614" s="6" t="s">
        <v>664</v>
      </c>
      <c r="N1614" s="6">
        <v>1</v>
      </c>
      <c r="O1614" s="6">
        <v>0</v>
      </c>
      <c r="P1614" s="6">
        <v>0</v>
      </c>
      <c r="Q1614" s="6">
        <v>0</v>
      </c>
      <c r="R1614" s="6">
        <v>1</v>
      </c>
      <c r="S1614" s="6">
        <f t="shared" si="59"/>
        <v>2</v>
      </c>
      <c r="X1614" s="6">
        <f t="shared" si="60"/>
        <v>1613</v>
      </c>
      <c r="Y1614">
        <v>1613</v>
      </c>
    </row>
    <row r="1615" spans="1:25" x14ac:dyDescent="0.35">
      <c r="A1615" t="s">
        <v>389</v>
      </c>
      <c r="B1615" t="s">
        <v>575</v>
      </c>
      <c r="C1615" t="s">
        <v>19</v>
      </c>
      <c r="D1615" t="s">
        <v>1513</v>
      </c>
      <c r="E1615" s="6" t="s">
        <v>2450</v>
      </c>
      <c r="F1615" t="s">
        <v>472</v>
      </c>
      <c r="G1615" s="6" t="s">
        <v>39</v>
      </c>
      <c r="H1615" t="s">
        <v>1547</v>
      </c>
      <c r="I1615" t="s">
        <v>1462</v>
      </c>
      <c r="L1615" t="s">
        <v>1551</v>
      </c>
      <c r="M1615" t="s">
        <v>17</v>
      </c>
      <c r="N1615" s="6">
        <v>1</v>
      </c>
      <c r="O1615" s="6">
        <v>0</v>
      </c>
      <c r="P1615" s="6">
        <v>0</v>
      </c>
      <c r="Q1615" s="6">
        <v>0</v>
      </c>
      <c r="R1615" s="6">
        <v>1</v>
      </c>
      <c r="S1615" s="6">
        <f t="shared" si="59"/>
        <v>2</v>
      </c>
      <c r="X1615" s="6">
        <f t="shared" si="60"/>
        <v>1614</v>
      </c>
      <c r="Y1615">
        <v>1614</v>
      </c>
    </row>
    <row r="1616" spans="1:25" x14ac:dyDescent="0.35">
      <c r="A1616" t="s">
        <v>389</v>
      </c>
      <c r="B1616" t="s">
        <v>575</v>
      </c>
      <c r="C1616" t="s">
        <v>19</v>
      </c>
      <c r="D1616" t="s">
        <v>1513</v>
      </c>
      <c r="E1616" s="6" t="s">
        <v>2450</v>
      </c>
      <c r="F1616" t="s">
        <v>472</v>
      </c>
      <c r="G1616" s="6" t="s">
        <v>39</v>
      </c>
      <c r="H1616" s="6" t="s">
        <v>1548</v>
      </c>
      <c r="I1616" s="6" t="s">
        <v>169</v>
      </c>
      <c r="L1616" s="6" t="s">
        <v>1551</v>
      </c>
      <c r="M1616" t="s">
        <v>17</v>
      </c>
      <c r="N1616" s="6">
        <v>1</v>
      </c>
      <c r="O1616" s="6">
        <v>0</v>
      </c>
      <c r="P1616" s="6">
        <v>0</v>
      </c>
      <c r="Q1616" s="6">
        <v>1</v>
      </c>
      <c r="R1616" s="6">
        <v>1</v>
      </c>
      <c r="S1616" s="6">
        <f t="shared" si="59"/>
        <v>3</v>
      </c>
      <c r="X1616" s="6">
        <f t="shared" si="60"/>
        <v>1615</v>
      </c>
      <c r="Y1616">
        <v>1615</v>
      </c>
    </row>
    <row r="1617" spans="1:25" x14ac:dyDescent="0.35">
      <c r="A1617" t="s">
        <v>389</v>
      </c>
      <c r="B1617" t="s">
        <v>575</v>
      </c>
      <c r="C1617" t="s">
        <v>19</v>
      </c>
      <c r="D1617" t="s">
        <v>1513</v>
      </c>
      <c r="E1617" s="6" t="s">
        <v>2450</v>
      </c>
      <c r="F1617" t="s">
        <v>472</v>
      </c>
      <c r="G1617" s="6" t="s">
        <v>39</v>
      </c>
      <c r="H1617" s="6" t="s">
        <v>1548</v>
      </c>
      <c r="I1617" s="6" t="s">
        <v>1628</v>
      </c>
      <c r="L1617" s="6" t="s">
        <v>1551</v>
      </c>
      <c r="M1617" t="s">
        <v>17</v>
      </c>
      <c r="N1617" s="6">
        <v>1</v>
      </c>
      <c r="O1617" s="6">
        <v>0</v>
      </c>
      <c r="P1617" s="6">
        <v>0</v>
      </c>
      <c r="Q1617" s="6">
        <v>0</v>
      </c>
      <c r="R1617" s="6">
        <v>1</v>
      </c>
      <c r="S1617" s="6">
        <f t="shared" si="59"/>
        <v>2</v>
      </c>
      <c r="X1617" s="6">
        <f t="shared" si="60"/>
        <v>1616</v>
      </c>
      <c r="Y1617">
        <v>1616</v>
      </c>
    </row>
    <row r="1618" spans="1:25" x14ac:dyDescent="0.35">
      <c r="A1618" t="s">
        <v>389</v>
      </c>
      <c r="B1618" t="s">
        <v>575</v>
      </c>
      <c r="C1618" t="s">
        <v>19</v>
      </c>
      <c r="D1618" t="s">
        <v>1513</v>
      </c>
      <c r="E1618" s="6" t="s">
        <v>2450</v>
      </c>
      <c r="F1618" t="s">
        <v>472</v>
      </c>
      <c r="G1618" s="6" t="s">
        <v>39</v>
      </c>
      <c r="H1618" s="6" t="s">
        <v>1548</v>
      </c>
      <c r="I1618" s="6" t="s">
        <v>1629</v>
      </c>
      <c r="J1618" t="s">
        <v>155</v>
      </c>
      <c r="L1618" s="6" t="s">
        <v>1551</v>
      </c>
      <c r="M1618" t="s">
        <v>17</v>
      </c>
      <c r="N1618" s="6">
        <v>1</v>
      </c>
      <c r="O1618" s="6">
        <v>0</v>
      </c>
      <c r="P1618" s="6">
        <v>0</v>
      </c>
      <c r="Q1618" s="6">
        <v>0</v>
      </c>
      <c r="R1618" s="6">
        <v>1</v>
      </c>
      <c r="S1618" s="6">
        <f t="shared" si="59"/>
        <v>2</v>
      </c>
      <c r="X1618" s="6">
        <f t="shared" si="60"/>
        <v>1617</v>
      </c>
      <c r="Y1618">
        <v>1617</v>
      </c>
    </row>
    <row r="1619" spans="1:25" x14ac:dyDescent="0.35">
      <c r="A1619" t="s">
        <v>389</v>
      </c>
      <c r="B1619" t="s">
        <v>575</v>
      </c>
      <c r="C1619" t="s">
        <v>19</v>
      </c>
      <c r="D1619" t="s">
        <v>1513</v>
      </c>
      <c r="E1619" s="6" t="s">
        <v>2450</v>
      </c>
      <c r="F1619" t="s">
        <v>472</v>
      </c>
      <c r="G1619" s="6" t="s">
        <v>39</v>
      </c>
      <c r="H1619" s="6" t="s">
        <v>1548</v>
      </c>
      <c r="I1619" s="6" t="s">
        <v>845</v>
      </c>
      <c r="J1619" t="s">
        <v>2513</v>
      </c>
      <c r="L1619" s="6" t="s">
        <v>1551</v>
      </c>
      <c r="M1619" t="s">
        <v>17</v>
      </c>
      <c r="N1619" s="6">
        <v>1</v>
      </c>
      <c r="O1619" s="6">
        <v>0</v>
      </c>
      <c r="P1619" s="6">
        <v>0</v>
      </c>
      <c r="Q1619" s="6">
        <v>0</v>
      </c>
      <c r="R1619" s="6">
        <v>1</v>
      </c>
      <c r="S1619" s="6">
        <f t="shared" si="59"/>
        <v>2</v>
      </c>
      <c r="X1619" s="6">
        <f t="shared" si="60"/>
        <v>1618</v>
      </c>
      <c r="Y1619">
        <v>1618</v>
      </c>
    </row>
    <row r="1620" spans="1:25" x14ac:dyDescent="0.35">
      <c r="A1620" t="s">
        <v>389</v>
      </c>
      <c r="B1620" t="s">
        <v>575</v>
      </c>
      <c r="C1620" t="s">
        <v>19</v>
      </c>
      <c r="D1620" t="s">
        <v>1513</v>
      </c>
      <c r="E1620" s="6" t="s">
        <v>2450</v>
      </c>
      <c r="F1620" t="s">
        <v>472</v>
      </c>
      <c r="G1620" s="6" t="s">
        <v>39</v>
      </c>
      <c r="H1620" s="6" t="s">
        <v>1549</v>
      </c>
      <c r="I1620" s="6" t="s">
        <v>1107</v>
      </c>
      <c r="L1620" s="6"/>
      <c r="M1620" t="s">
        <v>17</v>
      </c>
      <c r="N1620" s="6">
        <v>1</v>
      </c>
      <c r="O1620" s="6">
        <v>0</v>
      </c>
      <c r="P1620" s="6">
        <v>0</v>
      </c>
      <c r="Q1620" s="6">
        <v>0</v>
      </c>
      <c r="R1620" s="6">
        <v>1</v>
      </c>
      <c r="S1620" s="6">
        <f t="shared" si="59"/>
        <v>2</v>
      </c>
      <c r="X1620" s="6">
        <f t="shared" si="60"/>
        <v>1619</v>
      </c>
      <c r="Y1620">
        <v>1619</v>
      </c>
    </row>
    <row r="1621" spans="1:25" ht="29" x14ac:dyDescent="0.35">
      <c r="A1621" t="s">
        <v>389</v>
      </c>
      <c r="B1621" t="s">
        <v>575</v>
      </c>
      <c r="C1621" t="s">
        <v>19</v>
      </c>
      <c r="D1621" t="s">
        <v>1513</v>
      </c>
      <c r="E1621" s="6" t="s">
        <v>2450</v>
      </c>
      <c r="F1621" t="s">
        <v>472</v>
      </c>
      <c r="G1621" s="6" t="s">
        <v>39</v>
      </c>
      <c r="H1621" s="6" t="s">
        <v>1549</v>
      </c>
      <c r="I1621" s="6" t="s">
        <v>1631</v>
      </c>
      <c r="L1621" s="6"/>
      <c r="M1621" t="s">
        <v>17</v>
      </c>
      <c r="N1621" s="6">
        <v>1</v>
      </c>
      <c r="O1621" s="6">
        <v>0</v>
      </c>
      <c r="P1621" s="6">
        <v>0</v>
      </c>
      <c r="Q1621" s="6">
        <v>0</v>
      </c>
      <c r="R1621" s="6">
        <v>1</v>
      </c>
      <c r="S1621" s="6">
        <f t="shared" si="59"/>
        <v>2</v>
      </c>
      <c r="X1621" s="6">
        <f t="shared" si="60"/>
        <v>1620</v>
      </c>
      <c r="Y1621">
        <v>1620</v>
      </c>
    </row>
    <row r="1622" spans="1:25" ht="29" x14ac:dyDescent="0.35">
      <c r="A1622" t="s">
        <v>389</v>
      </c>
      <c r="B1622" t="s">
        <v>575</v>
      </c>
      <c r="C1622" t="s">
        <v>19</v>
      </c>
      <c r="D1622" t="s">
        <v>1513</v>
      </c>
      <c r="E1622" s="6" t="s">
        <v>2450</v>
      </c>
      <c r="F1622" t="s">
        <v>472</v>
      </c>
      <c r="G1622" s="6" t="s">
        <v>39</v>
      </c>
      <c r="H1622" s="6" t="s">
        <v>1111</v>
      </c>
      <c r="I1622" s="6" t="s">
        <v>1111</v>
      </c>
      <c r="L1622" s="6" t="s">
        <v>1554</v>
      </c>
      <c r="M1622" t="s">
        <v>17</v>
      </c>
      <c r="N1622" s="6">
        <v>1</v>
      </c>
      <c r="O1622" s="6">
        <v>0</v>
      </c>
      <c r="P1622" s="6">
        <v>0</v>
      </c>
      <c r="Q1622" s="6">
        <v>0</v>
      </c>
      <c r="R1622" s="6">
        <v>1</v>
      </c>
      <c r="S1622" s="6">
        <f t="shared" si="59"/>
        <v>2</v>
      </c>
      <c r="X1622" s="6">
        <f t="shared" si="60"/>
        <v>1621</v>
      </c>
      <c r="Y1622">
        <v>1621</v>
      </c>
    </row>
    <row r="1623" spans="1:25" ht="101.5" x14ac:dyDescent="0.35">
      <c r="A1623" t="s">
        <v>389</v>
      </c>
      <c r="B1623" t="s">
        <v>575</v>
      </c>
      <c r="C1623" t="s">
        <v>19</v>
      </c>
      <c r="D1623" t="s">
        <v>1513</v>
      </c>
      <c r="E1623" s="6" t="s">
        <v>2450</v>
      </c>
      <c r="F1623" t="s">
        <v>472</v>
      </c>
      <c r="G1623" s="6" t="s">
        <v>39</v>
      </c>
      <c r="H1623" s="6" t="s">
        <v>1550</v>
      </c>
      <c r="I1623" s="6" t="s">
        <v>1632</v>
      </c>
      <c r="L1623" s="6"/>
      <c r="M1623" t="s">
        <v>42</v>
      </c>
      <c r="N1623" s="6">
        <v>0</v>
      </c>
      <c r="O1623">
        <v>0</v>
      </c>
      <c r="P1623" s="6">
        <v>1</v>
      </c>
      <c r="Q1623" s="6">
        <v>1</v>
      </c>
      <c r="R1623" s="6">
        <v>1</v>
      </c>
      <c r="S1623" s="6">
        <f t="shared" si="59"/>
        <v>3</v>
      </c>
      <c r="X1623" s="6">
        <f t="shared" si="60"/>
        <v>1622</v>
      </c>
      <c r="Y1623">
        <v>1622</v>
      </c>
    </row>
    <row r="1624" spans="1:25" ht="29" x14ac:dyDescent="0.35">
      <c r="A1624" t="s">
        <v>389</v>
      </c>
      <c r="B1624" t="s">
        <v>575</v>
      </c>
      <c r="C1624" t="s">
        <v>19</v>
      </c>
      <c r="D1624" t="s">
        <v>1513</v>
      </c>
      <c r="E1624" s="6" t="s">
        <v>2450</v>
      </c>
      <c r="F1624" t="s">
        <v>472</v>
      </c>
      <c r="G1624" s="6" t="s">
        <v>39</v>
      </c>
      <c r="H1624" s="6" t="s">
        <v>1550</v>
      </c>
      <c r="I1624" s="6" t="s">
        <v>1633</v>
      </c>
      <c r="L1624" s="6"/>
      <c r="M1624" t="s">
        <v>42</v>
      </c>
      <c r="N1624" s="6">
        <v>0</v>
      </c>
      <c r="O1624" s="6">
        <v>1</v>
      </c>
      <c r="P1624" s="6">
        <v>1</v>
      </c>
      <c r="Q1624">
        <v>1</v>
      </c>
      <c r="R1624" s="6">
        <v>1</v>
      </c>
      <c r="S1624" s="6">
        <f t="shared" si="59"/>
        <v>4</v>
      </c>
      <c r="X1624" s="6">
        <f t="shared" si="60"/>
        <v>1623</v>
      </c>
      <c r="Y1624">
        <v>1623</v>
      </c>
    </row>
    <row r="1625" spans="1:25" x14ac:dyDescent="0.35">
      <c r="A1625" t="s">
        <v>389</v>
      </c>
      <c r="B1625" t="s">
        <v>575</v>
      </c>
      <c r="C1625" t="s">
        <v>19</v>
      </c>
      <c r="D1625" t="s">
        <v>1513</v>
      </c>
      <c r="E1625" s="6" t="s">
        <v>2450</v>
      </c>
      <c r="F1625" t="s">
        <v>472</v>
      </c>
      <c r="G1625" s="6" t="s">
        <v>39</v>
      </c>
      <c r="H1625" s="6" t="s">
        <v>501</v>
      </c>
      <c r="I1625" s="6" t="s">
        <v>111</v>
      </c>
      <c r="J1625" t="s">
        <v>790</v>
      </c>
      <c r="L1625" s="6"/>
      <c r="M1625" t="s">
        <v>42</v>
      </c>
      <c r="N1625" s="6">
        <v>0</v>
      </c>
      <c r="O1625" s="6">
        <v>1</v>
      </c>
      <c r="P1625">
        <v>0</v>
      </c>
      <c r="Q1625" s="6">
        <v>0</v>
      </c>
      <c r="R1625" s="6">
        <v>1</v>
      </c>
      <c r="S1625" s="6">
        <f t="shared" si="59"/>
        <v>2</v>
      </c>
      <c r="X1625" s="6">
        <f t="shared" si="60"/>
        <v>1624</v>
      </c>
      <c r="Y1625">
        <v>1624</v>
      </c>
    </row>
    <row r="1626" spans="1:25" x14ac:dyDescent="0.35">
      <c r="A1626" t="s">
        <v>389</v>
      </c>
      <c r="B1626" t="s">
        <v>575</v>
      </c>
      <c r="C1626" t="s">
        <v>19</v>
      </c>
      <c r="D1626" t="s">
        <v>1513</v>
      </c>
      <c r="E1626" s="6" t="s">
        <v>2450</v>
      </c>
      <c r="F1626" t="s">
        <v>472</v>
      </c>
      <c r="G1626" s="6" t="s">
        <v>39</v>
      </c>
      <c r="H1626" t="s">
        <v>502</v>
      </c>
      <c r="I1626" t="s">
        <v>503</v>
      </c>
      <c r="M1626" t="s">
        <v>42</v>
      </c>
      <c r="N1626" s="6">
        <v>0</v>
      </c>
      <c r="O1626" s="6">
        <v>1</v>
      </c>
      <c r="P1626" s="6">
        <v>0</v>
      </c>
      <c r="Q1626" s="6">
        <v>0</v>
      </c>
      <c r="R1626" s="6">
        <v>1</v>
      </c>
      <c r="S1626" s="6">
        <f t="shared" si="59"/>
        <v>2</v>
      </c>
      <c r="X1626" s="6">
        <f t="shared" si="60"/>
        <v>1625</v>
      </c>
      <c r="Y1626">
        <v>1625</v>
      </c>
    </row>
    <row r="1627" spans="1:25" x14ac:dyDescent="0.35">
      <c r="A1627" t="s">
        <v>389</v>
      </c>
      <c r="B1627" t="s">
        <v>575</v>
      </c>
      <c r="C1627" t="s">
        <v>19</v>
      </c>
      <c r="D1627" t="s">
        <v>1513</v>
      </c>
      <c r="E1627" s="6" t="s">
        <v>2450</v>
      </c>
      <c r="F1627" t="s">
        <v>472</v>
      </c>
      <c r="G1627" s="6" t="s">
        <v>39</v>
      </c>
      <c r="H1627" t="s">
        <v>1552</v>
      </c>
      <c r="I1627" t="s">
        <v>593</v>
      </c>
      <c r="M1627" t="s">
        <v>42</v>
      </c>
      <c r="N1627" s="6">
        <v>0</v>
      </c>
      <c r="O1627" s="6">
        <v>1</v>
      </c>
      <c r="P1627" s="6">
        <v>0</v>
      </c>
      <c r="Q1627" s="6">
        <v>0</v>
      </c>
      <c r="R1627" s="6">
        <v>1</v>
      </c>
      <c r="S1627" s="6">
        <f t="shared" si="59"/>
        <v>2</v>
      </c>
      <c r="X1627" s="6">
        <f t="shared" si="60"/>
        <v>1626</v>
      </c>
      <c r="Y1627">
        <v>1626</v>
      </c>
    </row>
    <row r="1628" spans="1:25" ht="58" x14ac:dyDescent="0.35">
      <c r="A1628" t="s">
        <v>389</v>
      </c>
      <c r="B1628" t="s">
        <v>575</v>
      </c>
      <c r="C1628" t="s">
        <v>19</v>
      </c>
      <c r="D1628" s="6" t="s">
        <v>1513</v>
      </c>
      <c r="E1628" s="6" t="s">
        <v>2450</v>
      </c>
      <c r="F1628" t="s">
        <v>472</v>
      </c>
      <c r="G1628" s="6" t="s">
        <v>39</v>
      </c>
      <c r="H1628" s="6" t="s">
        <v>1553</v>
      </c>
      <c r="I1628" s="6" t="s">
        <v>790</v>
      </c>
      <c r="J1628" t="s">
        <v>790</v>
      </c>
      <c r="L1628" s="6"/>
      <c r="M1628" t="s">
        <v>42</v>
      </c>
      <c r="N1628" s="6">
        <v>0</v>
      </c>
      <c r="O1628" s="6">
        <v>1</v>
      </c>
      <c r="P1628" s="6">
        <v>0</v>
      </c>
      <c r="Q1628" s="6">
        <v>1</v>
      </c>
      <c r="R1628" s="6">
        <v>1</v>
      </c>
      <c r="S1628" s="6">
        <f t="shared" si="59"/>
        <v>3</v>
      </c>
      <c r="X1628" s="6">
        <f t="shared" si="60"/>
        <v>1627</v>
      </c>
      <c r="Y1628">
        <v>1627</v>
      </c>
    </row>
    <row r="1629" spans="1:25" ht="130.5" x14ac:dyDescent="0.35">
      <c r="A1629" t="s">
        <v>389</v>
      </c>
      <c r="B1629" t="s">
        <v>575</v>
      </c>
      <c r="C1629" t="s">
        <v>19</v>
      </c>
      <c r="D1629" s="6" t="s">
        <v>1513</v>
      </c>
      <c r="E1629" s="6" t="s">
        <v>2450</v>
      </c>
      <c r="F1629" t="s">
        <v>472</v>
      </c>
      <c r="G1629" s="6" t="s">
        <v>39</v>
      </c>
      <c r="H1629" s="6" t="s">
        <v>1554</v>
      </c>
      <c r="I1629" s="6" t="s">
        <v>1634</v>
      </c>
      <c r="L1629" s="6"/>
      <c r="M1629" t="s">
        <v>42</v>
      </c>
      <c r="N1629" s="6">
        <v>0</v>
      </c>
      <c r="O1629">
        <v>0</v>
      </c>
      <c r="P1629">
        <v>1</v>
      </c>
      <c r="Q1629">
        <v>1</v>
      </c>
      <c r="R1629" s="6">
        <v>1</v>
      </c>
      <c r="S1629" s="6">
        <f t="shared" si="59"/>
        <v>3</v>
      </c>
      <c r="X1629" s="6">
        <f t="shared" si="60"/>
        <v>1628</v>
      </c>
      <c r="Y1629">
        <v>1628</v>
      </c>
    </row>
    <row r="1630" spans="1:25" ht="116" x14ac:dyDescent="0.35">
      <c r="A1630" t="s">
        <v>389</v>
      </c>
      <c r="B1630" t="s">
        <v>575</v>
      </c>
      <c r="C1630" t="s">
        <v>19</v>
      </c>
      <c r="D1630" s="6" t="s">
        <v>1513</v>
      </c>
      <c r="E1630" s="6" t="s">
        <v>2450</v>
      </c>
      <c r="F1630" t="s">
        <v>472</v>
      </c>
      <c r="G1630" s="6" t="s">
        <v>39</v>
      </c>
      <c r="H1630" s="6" t="s">
        <v>1554</v>
      </c>
      <c r="I1630" s="6" t="s">
        <v>1635</v>
      </c>
      <c r="L1630" s="6"/>
      <c r="M1630" t="s">
        <v>42</v>
      </c>
      <c r="N1630" s="6">
        <v>0</v>
      </c>
      <c r="O1630">
        <v>0</v>
      </c>
      <c r="P1630" s="6">
        <v>1</v>
      </c>
      <c r="Q1630">
        <v>1</v>
      </c>
      <c r="R1630" s="6">
        <v>1</v>
      </c>
      <c r="S1630" s="6">
        <f t="shared" si="59"/>
        <v>3</v>
      </c>
      <c r="X1630" s="6">
        <f t="shared" si="60"/>
        <v>1629</v>
      </c>
      <c r="Y1630">
        <v>1629</v>
      </c>
    </row>
    <row r="1631" spans="1:25" ht="43.5" x14ac:dyDescent="0.35">
      <c r="A1631" t="s">
        <v>389</v>
      </c>
      <c r="B1631" t="s">
        <v>575</v>
      </c>
      <c r="C1631" t="s">
        <v>19</v>
      </c>
      <c r="D1631" s="6" t="s">
        <v>1513</v>
      </c>
      <c r="E1631" s="6" t="s">
        <v>2450</v>
      </c>
      <c r="F1631" t="s">
        <v>472</v>
      </c>
      <c r="G1631" s="6" t="s">
        <v>39</v>
      </c>
      <c r="H1631" s="6" t="s">
        <v>1554</v>
      </c>
      <c r="I1631" s="6" t="s">
        <v>1636</v>
      </c>
      <c r="L1631" s="6"/>
      <c r="M1631" t="s">
        <v>42</v>
      </c>
      <c r="N1631" s="6">
        <v>0</v>
      </c>
      <c r="O1631" s="6">
        <v>1</v>
      </c>
      <c r="P1631" s="6">
        <v>1</v>
      </c>
      <c r="Q1631">
        <v>1</v>
      </c>
      <c r="R1631" s="6">
        <v>1</v>
      </c>
      <c r="S1631" s="6">
        <f t="shared" si="59"/>
        <v>4</v>
      </c>
      <c r="X1631" s="6">
        <f t="shared" si="60"/>
        <v>1630</v>
      </c>
      <c r="Y1631">
        <v>1630</v>
      </c>
    </row>
    <row r="1632" spans="1:25" ht="58" x14ac:dyDescent="0.35">
      <c r="A1632" t="s">
        <v>389</v>
      </c>
      <c r="B1632" t="s">
        <v>575</v>
      </c>
      <c r="C1632" t="s">
        <v>19</v>
      </c>
      <c r="D1632" s="6" t="s">
        <v>1513</v>
      </c>
      <c r="E1632" s="6" t="s">
        <v>2450</v>
      </c>
      <c r="F1632" t="s">
        <v>472</v>
      </c>
      <c r="G1632" s="6" t="s">
        <v>39</v>
      </c>
      <c r="H1632" s="6" t="s">
        <v>838</v>
      </c>
      <c r="I1632" s="6" t="s">
        <v>838</v>
      </c>
      <c r="J1632" t="s">
        <v>838</v>
      </c>
      <c r="L1632" s="6" t="s">
        <v>1554</v>
      </c>
      <c r="M1632" t="s">
        <v>2212</v>
      </c>
      <c r="N1632" s="6">
        <v>1</v>
      </c>
      <c r="O1632" s="6">
        <v>0</v>
      </c>
      <c r="P1632" s="6">
        <v>0</v>
      </c>
      <c r="Q1632" s="6">
        <v>0</v>
      </c>
      <c r="R1632" s="6">
        <v>1</v>
      </c>
      <c r="S1632" s="6">
        <f t="shared" si="59"/>
        <v>2</v>
      </c>
      <c r="X1632" s="6">
        <f t="shared" si="60"/>
        <v>1631</v>
      </c>
      <c r="Y1632">
        <v>1631</v>
      </c>
    </row>
    <row r="1633" spans="1:25" x14ac:dyDescent="0.35">
      <c r="A1633" t="s">
        <v>389</v>
      </c>
      <c r="B1633" t="s">
        <v>575</v>
      </c>
      <c r="C1633" t="s">
        <v>19</v>
      </c>
      <c r="D1633" s="6" t="s">
        <v>1513</v>
      </c>
      <c r="E1633" s="6" t="s">
        <v>2450</v>
      </c>
      <c r="F1633" t="s">
        <v>472</v>
      </c>
      <c r="G1633" s="6" t="s">
        <v>39</v>
      </c>
      <c r="H1633" s="6" t="s">
        <v>1555</v>
      </c>
      <c r="I1633" s="6" t="s">
        <v>1637</v>
      </c>
      <c r="J1633" s="2" t="s">
        <v>761</v>
      </c>
      <c r="L1633" s="6"/>
      <c r="M1633" t="s">
        <v>42</v>
      </c>
      <c r="N1633" s="6">
        <v>0</v>
      </c>
      <c r="O1633">
        <v>0</v>
      </c>
      <c r="P1633" s="6">
        <v>1</v>
      </c>
      <c r="Q1633" s="6">
        <v>1</v>
      </c>
      <c r="R1633" s="6">
        <v>1</v>
      </c>
      <c r="S1633" s="6">
        <f t="shared" si="59"/>
        <v>3</v>
      </c>
      <c r="X1633" s="6">
        <f t="shared" si="60"/>
        <v>1632</v>
      </c>
      <c r="Y1633">
        <v>1632</v>
      </c>
    </row>
    <row r="1634" spans="1:25" x14ac:dyDescent="0.35">
      <c r="A1634" t="s">
        <v>389</v>
      </c>
      <c r="B1634" t="s">
        <v>575</v>
      </c>
      <c r="C1634" t="s">
        <v>19</v>
      </c>
      <c r="D1634" s="6" t="s">
        <v>1513</v>
      </c>
      <c r="E1634" s="6" t="s">
        <v>2450</v>
      </c>
      <c r="F1634" t="s">
        <v>472</v>
      </c>
      <c r="G1634" s="6" t="s">
        <v>39</v>
      </c>
      <c r="H1634" s="6" t="s">
        <v>1555</v>
      </c>
      <c r="I1634" s="6" t="s">
        <v>2130</v>
      </c>
      <c r="J1634" s="2" t="s">
        <v>761</v>
      </c>
      <c r="L1634" s="6"/>
      <c r="M1634" t="s">
        <v>42</v>
      </c>
      <c r="N1634" s="6">
        <v>0</v>
      </c>
      <c r="O1634">
        <v>0</v>
      </c>
      <c r="P1634" s="6">
        <v>1</v>
      </c>
      <c r="Q1634" s="6">
        <v>1</v>
      </c>
      <c r="R1634" s="6">
        <v>1</v>
      </c>
      <c r="S1634" s="6">
        <f t="shared" si="59"/>
        <v>3</v>
      </c>
      <c r="X1634" s="6">
        <f t="shared" si="60"/>
        <v>1633</v>
      </c>
      <c r="Y1634">
        <v>1633</v>
      </c>
    </row>
    <row r="1635" spans="1:25" x14ac:dyDescent="0.35">
      <c r="A1635" t="s">
        <v>389</v>
      </c>
      <c r="B1635" t="s">
        <v>575</v>
      </c>
      <c r="C1635" t="s">
        <v>19</v>
      </c>
      <c r="D1635" s="6" t="s">
        <v>1513</v>
      </c>
      <c r="E1635" s="6" t="s">
        <v>2450</v>
      </c>
      <c r="F1635" t="s">
        <v>472</v>
      </c>
      <c r="G1635" s="6" t="s">
        <v>39</v>
      </c>
      <c r="H1635" s="6" t="s">
        <v>1556</v>
      </c>
      <c r="I1635" s="6" t="s">
        <v>1638</v>
      </c>
      <c r="L1635" s="6" t="s">
        <v>1557</v>
      </c>
      <c r="M1635" t="s">
        <v>42</v>
      </c>
      <c r="N1635" s="6">
        <v>0</v>
      </c>
      <c r="O1635">
        <v>0</v>
      </c>
      <c r="P1635" s="6">
        <v>1</v>
      </c>
      <c r="Q1635" s="6">
        <v>1</v>
      </c>
      <c r="R1635" s="6">
        <v>1</v>
      </c>
      <c r="S1635" s="6">
        <f t="shared" si="59"/>
        <v>3</v>
      </c>
      <c r="X1635" s="6">
        <f t="shared" si="60"/>
        <v>1634</v>
      </c>
      <c r="Y1635">
        <v>1634</v>
      </c>
    </row>
    <row r="1636" spans="1:25" x14ac:dyDescent="0.35">
      <c r="A1636" t="s">
        <v>389</v>
      </c>
      <c r="B1636" t="s">
        <v>575</v>
      </c>
      <c r="C1636" t="s">
        <v>19</v>
      </c>
      <c r="D1636" t="s">
        <v>1513</v>
      </c>
      <c r="E1636" s="6" t="s">
        <v>2450</v>
      </c>
      <c r="F1636" t="s">
        <v>472</v>
      </c>
      <c r="G1636" s="6" t="s">
        <v>39</v>
      </c>
      <c r="H1636" t="s">
        <v>1556</v>
      </c>
      <c r="I1636" t="s">
        <v>1639</v>
      </c>
      <c r="L1636" t="s">
        <v>1557</v>
      </c>
      <c r="M1636" t="s">
        <v>42</v>
      </c>
      <c r="N1636" s="6">
        <v>0</v>
      </c>
      <c r="O1636">
        <v>0</v>
      </c>
      <c r="P1636" s="6">
        <v>1</v>
      </c>
      <c r="Q1636">
        <v>0</v>
      </c>
      <c r="R1636" s="6">
        <v>1</v>
      </c>
      <c r="S1636" s="6">
        <f t="shared" si="59"/>
        <v>2</v>
      </c>
      <c r="X1636" s="6">
        <f t="shared" si="60"/>
        <v>1635</v>
      </c>
      <c r="Y1636">
        <v>1635</v>
      </c>
    </row>
    <row r="1637" spans="1:25" x14ac:dyDescent="0.35">
      <c r="A1637" t="s">
        <v>389</v>
      </c>
      <c r="B1637" t="s">
        <v>575</v>
      </c>
      <c r="C1637" t="s">
        <v>19</v>
      </c>
      <c r="D1637" t="s">
        <v>1513</v>
      </c>
      <c r="E1637" s="6" t="s">
        <v>2450</v>
      </c>
      <c r="F1637" t="s">
        <v>472</v>
      </c>
      <c r="G1637" s="6" t="s">
        <v>39</v>
      </c>
      <c r="H1637" t="s">
        <v>499</v>
      </c>
      <c r="I1637" t="s">
        <v>500</v>
      </c>
      <c r="L1637" t="s">
        <v>1557</v>
      </c>
      <c r="M1637" t="s">
        <v>42</v>
      </c>
      <c r="N1637" s="6">
        <v>0</v>
      </c>
      <c r="O1637" s="6">
        <v>0</v>
      </c>
      <c r="P1637" s="6">
        <v>1</v>
      </c>
      <c r="Q1637">
        <v>0</v>
      </c>
      <c r="R1637" s="6">
        <v>1</v>
      </c>
      <c r="S1637" s="6">
        <f t="shared" si="59"/>
        <v>2</v>
      </c>
      <c r="X1637" s="6">
        <f t="shared" si="60"/>
        <v>1636</v>
      </c>
      <c r="Y1637">
        <v>1636</v>
      </c>
    </row>
    <row r="1638" spans="1:25" x14ac:dyDescent="0.35">
      <c r="A1638" t="s">
        <v>389</v>
      </c>
      <c r="B1638" t="s">
        <v>575</v>
      </c>
      <c r="C1638" t="s">
        <v>19</v>
      </c>
      <c r="D1638" t="s">
        <v>1513</v>
      </c>
      <c r="E1638" s="6" t="s">
        <v>2450</v>
      </c>
      <c r="F1638" t="s">
        <v>472</v>
      </c>
      <c r="G1638" s="6" t="s">
        <v>39</v>
      </c>
      <c r="H1638" t="s">
        <v>1315</v>
      </c>
      <c r="I1638" t="s">
        <v>650</v>
      </c>
      <c r="J1638" t="s">
        <v>2512</v>
      </c>
      <c r="L1638" t="s">
        <v>1557</v>
      </c>
      <c r="M1638" t="s">
        <v>42</v>
      </c>
      <c r="N1638" s="6">
        <v>0</v>
      </c>
      <c r="O1638" s="6">
        <v>0</v>
      </c>
      <c r="P1638" s="6">
        <v>1</v>
      </c>
      <c r="Q1638" s="6">
        <v>1</v>
      </c>
      <c r="R1638" s="6">
        <v>1</v>
      </c>
      <c r="S1638" s="6">
        <f t="shared" si="59"/>
        <v>3</v>
      </c>
      <c r="X1638" s="6">
        <f t="shared" si="60"/>
        <v>1637</v>
      </c>
      <c r="Y1638">
        <v>1637</v>
      </c>
    </row>
    <row r="1639" spans="1:25" x14ac:dyDescent="0.35">
      <c r="A1639" t="s">
        <v>389</v>
      </c>
      <c r="B1639" t="s">
        <v>575</v>
      </c>
      <c r="C1639" t="s">
        <v>19</v>
      </c>
      <c r="D1639" t="s">
        <v>1513</v>
      </c>
      <c r="E1639" s="6" t="s">
        <v>2450</v>
      </c>
      <c r="F1639" t="s">
        <v>472</v>
      </c>
      <c r="G1639" s="6" t="s">
        <v>39</v>
      </c>
      <c r="H1639" t="s">
        <v>423</v>
      </c>
      <c r="I1639" t="s">
        <v>85</v>
      </c>
      <c r="L1639" t="s">
        <v>1557</v>
      </c>
      <c r="M1639" t="s">
        <v>42</v>
      </c>
      <c r="N1639" s="6">
        <v>0</v>
      </c>
      <c r="O1639" s="6">
        <v>1</v>
      </c>
      <c r="P1639" s="6">
        <v>1</v>
      </c>
      <c r="Q1639">
        <v>1</v>
      </c>
      <c r="R1639" s="6">
        <v>1</v>
      </c>
      <c r="S1639" s="6">
        <f t="shared" si="59"/>
        <v>4</v>
      </c>
      <c r="X1639" s="6">
        <f t="shared" si="60"/>
        <v>1638</v>
      </c>
      <c r="Y1639">
        <v>1638</v>
      </c>
    </row>
    <row r="1640" spans="1:25" ht="29" x14ac:dyDescent="0.35">
      <c r="A1640" t="s">
        <v>389</v>
      </c>
      <c r="B1640" t="s">
        <v>575</v>
      </c>
      <c r="C1640" t="s">
        <v>19</v>
      </c>
      <c r="D1640" t="s">
        <v>1513</v>
      </c>
      <c r="E1640" s="6" t="s">
        <v>2450</v>
      </c>
      <c r="F1640" t="s">
        <v>472</v>
      </c>
      <c r="G1640" s="6" t="s">
        <v>39</v>
      </c>
      <c r="H1640" s="6" t="s">
        <v>1559</v>
      </c>
      <c r="I1640" s="6" t="s">
        <v>1568</v>
      </c>
      <c r="L1640" s="6" t="s">
        <v>1557</v>
      </c>
      <c r="M1640" s="6" t="s">
        <v>2212</v>
      </c>
      <c r="N1640" s="6">
        <v>1</v>
      </c>
      <c r="O1640" s="6">
        <v>0</v>
      </c>
      <c r="P1640" s="6">
        <v>0</v>
      </c>
      <c r="Q1640" s="6">
        <v>0</v>
      </c>
      <c r="R1640" s="6">
        <v>1</v>
      </c>
      <c r="S1640" s="6">
        <f t="shared" si="59"/>
        <v>2</v>
      </c>
      <c r="X1640" s="6">
        <f t="shared" si="60"/>
        <v>1639</v>
      </c>
      <c r="Y1640">
        <v>1639</v>
      </c>
    </row>
    <row r="1641" spans="1:25" ht="29" x14ac:dyDescent="0.35">
      <c r="A1641" t="s">
        <v>389</v>
      </c>
      <c r="B1641" t="s">
        <v>575</v>
      </c>
      <c r="C1641" t="s">
        <v>19</v>
      </c>
      <c r="D1641" t="s">
        <v>1513</v>
      </c>
      <c r="E1641" s="6" t="s">
        <v>2450</v>
      </c>
      <c r="F1641" t="s">
        <v>472</v>
      </c>
      <c r="G1641" s="6" t="s">
        <v>39</v>
      </c>
      <c r="H1641" s="6" t="s">
        <v>1558</v>
      </c>
      <c r="I1641" s="6" t="str">
        <f>H1641</f>
        <v>ecological interactions</v>
      </c>
      <c r="J1641" t="s">
        <v>2514</v>
      </c>
      <c r="L1641" s="6" t="s">
        <v>1557</v>
      </c>
      <c r="M1641" s="6" t="s">
        <v>42</v>
      </c>
      <c r="N1641" s="6">
        <v>0</v>
      </c>
      <c r="O1641">
        <v>1</v>
      </c>
      <c r="P1641" s="6">
        <v>1</v>
      </c>
      <c r="Q1641" s="6">
        <v>1</v>
      </c>
      <c r="R1641" s="6">
        <v>1</v>
      </c>
      <c r="S1641" s="6">
        <f t="shared" si="59"/>
        <v>4</v>
      </c>
      <c r="X1641" s="6">
        <f t="shared" si="60"/>
        <v>1640</v>
      </c>
      <c r="Y1641">
        <v>1640</v>
      </c>
    </row>
    <row r="1642" spans="1:25" s="6" customFormat="1" ht="43.5" x14ac:dyDescent="0.35">
      <c r="A1642" s="6" t="s">
        <v>389</v>
      </c>
      <c r="B1642" s="6" t="s">
        <v>575</v>
      </c>
      <c r="C1642" s="6" t="s">
        <v>19</v>
      </c>
      <c r="D1642" s="6" t="s">
        <v>1513</v>
      </c>
      <c r="E1642" s="6" t="s">
        <v>2450</v>
      </c>
      <c r="F1642" s="6" t="s">
        <v>472</v>
      </c>
      <c r="G1642" s="6" t="s">
        <v>39</v>
      </c>
      <c r="H1642" s="6" t="s">
        <v>1560</v>
      </c>
      <c r="I1642" s="6" t="s">
        <v>1052</v>
      </c>
      <c r="J1642" s="2" t="s">
        <v>1053</v>
      </c>
      <c r="L1642" s="6" t="s">
        <v>1561</v>
      </c>
      <c r="M1642" s="6" t="s">
        <v>42</v>
      </c>
      <c r="N1642" s="6">
        <v>0</v>
      </c>
      <c r="O1642" s="6">
        <v>1</v>
      </c>
      <c r="P1642" s="6">
        <v>1</v>
      </c>
      <c r="Q1642" s="6">
        <v>0</v>
      </c>
      <c r="R1642" s="6">
        <v>1</v>
      </c>
      <c r="S1642" s="6">
        <f t="shared" si="59"/>
        <v>3</v>
      </c>
      <c r="X1642" s="6">
        <f t="shared" si="60"/>
        <v>1641</v>
      </c>
      <c r="Y1642" s="6">
        <v>1641</v>
      </c>
    </row>
    <row r="1643" spans="1:25" s="6" customFormat="1" ht="29" x14ac:dyDescent="0.35">
      <c r="A1643" s="6" t="s">
        <v>389</v>
      </c>
      <c r="B1643" s="6" t="s">
        <v>575</v>
      </c>
      <c r="C1643" s="6" t="s">
        <v>19</v>
      </c>
      <c r="D1643" s="6" t="s">
        <v>1513</v>
      </c>
      <c r="E1643" s="6" t="s">
        <v>2450</v>
      </c>
      <c r="F1643" s="6" t="s">
        <v>472</v>
      </c>
      <c r="G1643" s="6" t="s">
        <v>39</v>
      </c>
      <c r="H1643" s="6" t="s">
        <v>1560</v>
      </c>
      <c r="I1643" s="6" t="s">
        <v>735</v>
      </c>
      <c r="L1643" s="6" t="s">
        <v>1561</v>
      </c>
      <c r="M1643" s="6" t="s">
        <v>42</v>
      </c>
      <c r="N1643" s="6">
        <v>0</v>
      </c>
      <c r="O1643" s="6">
        <v>1</v>
      </c>
      <c r="P1643" s="6">
        <v>0</v>
      </c>
      <c r="Q1643" s="6">
        <v>1</v>
      </c>
      <c r="R1643" s="6">
        <v>1</v>
      </c>
      <c r="S1643" s="6">
        <f t="shared" si="59"/>
        <v>3</v>
      </c>
      <c r="X1643" s="6">
        <f t="shared" si="60"/>
        <v>1642</v>
      </c>
      <c r="Y1643" s="6">
        <v>1642</v>
      </c>
    </row>
    <row r="1644" spans="1:25" s="6" customFormat="1" ht="58" x14ac:dyDescent="0.35">
      <c r="A1644" s="6" t="s">
        <v>389</v>
      </c>
      <c r="B1644" s="6" t="s">
        <v>575</v>
      </c>
      <c r="C1644" s="6" t="s">
        <v>19</v>
      </c>
      <c r="D1644" s="6" t="s">
        <v>1513</v>
      </c>
      <c r="E1644" s="6" t="s">
        <v>2450</v>
      </c>
      <c r="F1644" s="6" t="s">
        <v>472</v>
      </c>
      <c r="G1644" s="6" t="s">
        <v>39</v>
      </c>
      <c r="H1644" s="6" t="s">
        <v>1560</v>
      </c>
      <c r="I1644" s="6" t="s">
        <v>1647</v>
      </c>
      <c r="L1644" s="6" t="s">
        <v>1561</v>
      </c>
      <c r="M1644" s="6" t="s">
        <v>42</v>
      </c>
      <c r="N1644" s="6">
        <v>0</v>
      </c>
      <c r="O1644" s="6">
        <v>1</v>
      </c>
      <c r="P1644" s="6">
        <v>0</v>
      </c>
      <c r="Q1644" s="6">
        <v>1</v>
      </c>
      <c r="R1644" s="6">
        <v>1</v>
      </c>
      <c r="S1644" s="6">
        <f t="shared" si="59"/>
        <v>3</v>
      </c>
      <c r="X1644" s="6">
        <f t="shared" si="60"/>
        <v>1643</v>
      </c>
      <c r="Y1644" s="6">
        <v>1643</v>
      </c>
    </row>
    <row r="1645" spans="1:25" x14ac:dyDescent="0.35">
      <c r="A1645" t="s">
        <v>389</v>
      </c>
      <c r="B1645" t="s">
        <v>575</v>
      </c>
      <c r="C1645" t="s">
        <v>19</v>
      </c>
      <c r="D1645" s="6" t="s">
        <v>1513</v>
      </c>
      <c r="E1645" s="6" t="s">
        <v>2450</v>
      </c>
      <c r="F1645" t="s">
        <v>472</v>
      </c>
      <c r="G1645" s="6" t="s">
        <v>39</v>
      </c>
      <c r="H1645" t="s">
        <v>1560</v>
      </c>
      <c r="I1645" t="s">
        <v>2153</v>
      </c>
      <c r="L1645" s="6" t="s">
        <v>1561</v>
      </c>
      <c r="M1645" t="s">
        <v>42</v>
      </c>
      <c r="N1645" s="6">
        <v>0</v>
      </c>
      <c r="O1645">
        <v>0</v>
      </c>
      <c r="P1645" s="6">
        <v>1</v>
      </c>
      <c r="Q1645" s="6">
        <v>1</v>
      </c>
      <c r="R1645" s="6">
        <v>1</v>
      </c>
      <c r="S1645" s="6">
        <f t="shared" si="59"/>
        <v>3</v>
      </c>
      <c r="X1645" s="6">
        <f t="shared" si="60"/>
        <v>1644</v>
      </c>
      <c r="Y1645">
        <v>1644</v>
      </c>
    </row>
    <row r="1646" spans="1:25" s="6" customFormat="1" x14ac:dyDescent="0.35">
      <c r="A1646" s="6" t="s">
        <v>389</v>
      </c>
      <c r="B1646" s="6" t="s">
        <v>575</v>
      </c>
      <c r="C1646" s="6" t="s">
        <v>19</v>
      </c>
      <c r="D1646" s="6" t="s">
        <v>1513</v>
      </c>
      <c r="E1646" s="6" t="s">
        <v>2450</v>
      </c>
      <c r="F1646" s="6" t="s">
        <v>472</v>
      </c>
      <c r="G1646" s="6" t="s">
        <v>39</v>
      </c>
      <c r="H1646" s="6" t="s">
        <v>1560</v>
      </c>
      <c r="I1646" s="6" t="s">
        <v>1659</v>
      </c>
      <c r="L1646" s="6" t="s">
        <v>1561</v>
      </c>
      <c r="M1646" s="6" t="s">
        <v>42</v>
      </c>
      <c r="N1646" s="6">
        <v>0</v>
      </c>
      <c r="O1646" s="6">
        <v>1</v>
      </c>
      <c r="P1646" s="6">
        <v>0</v>
      </c>
      <c r="Q1646" s="6">
        <v>1</v>
      </c>
      <c r="R1646" s="6">
        <v>1</v>
      </c>
      <c r="S1646" s="6">
        <f t="shared" si="59"/>
        <v>3</v>
      </c>
      <c r="X1646" s="6">
        <f t="shared" si="60"/>
        <v>1645</v>
      </c>
      <c r="Y1646" s="6">
        <v>1645</v>
      </c>
    </row>
    <row r="1647" spans="1:25" s="6" customFormat="1" x14ac:dyDescent="0.35">
      <c r="A1647" s="6" t="s">
        <v>389</v>
      </c>
      <c r="B1647" s="6" t="s">
        <v>575</v>
      </c>
      <c r="C1647" s="6" t="s">
        <v>19</v>
      </c>
      <c r="D1647" s="6" t="s">
        <v>1513</v>
      </c>
      <c r="E1647" s="6" t="s">
        <v>2450</v>
      </c>
      <c r="F1647" s="6" t="s">
        <v>472</v>
      </c>
      <c r="G1647" s="6" t="s">
        <v>39</v>
      </c>
      <c r="H1647" s="6" t="s">
        <v>1560</v>
      </c>
      <c r="I1647" s="6" t="s">
        <v>2154</v>
      </c>
      <c r="L1647" s="6" t="s">
        <v>1561</v>
      </c>
      <c r="M1647" s="6" t="s">
        <v>42</v>
      </c>
      <c r="N1647" s="6">
        <v>0</v>
      </c>
      <c r="O1647" s="6">
        <v>1</v>
      </c>
      <c r="P1647" s="6">
        <v>1</v>
      </c>
      <c r="Q1647" s="6">
        <v>1</v>
      </c>
      <c r="R1647" s="6">
        <v>1</v>
      </c>
      <c r="S1647" s="6">
        <f t="shared" si="59"/>
        <v>4</v>
      </c>
      <c r="X1647" s="6">
        <f t="shared" si="60"/>
        <v>1646</v>
      </c>
      <c r="Y1647" s="6">
        <v>1646</v>
      </c>
    </row>
    <row r="1648" spans="1:25" s="6" customFormat="1" x14ac:dyDescent="0.35">
      <c r="A1648" s="6" t="s">
        <v>389</v>
      </c>
      <c r="B1648" s="6" t="s">
        <v>575</v>
      </c>
      <c r="C1648" s="6" t="s">
        <v>19</v>
      </c>
      <c r="D1648" s="6" t="s">
        <v>1513</v>
      </c>
      <c r="E1648" s="6" t="s">
        <v>2450</v>
      </c>
      <c r="F1648" s="6" t="s">
        <v>472</v>
      </c>
      <c r="G1648" s="6" t="s">
        <v>39</v>
      </c>
      <c r="H1648" s="6" t="s">
        <v>1560</v>
      </c>
      <c r="I1648" s="6" t="s">
        <v>2155</v>
      </c>
      <c r="L1648" s="6" t="s">
        <v>1561</v>
      </c>
      <c r="M1648" s="6" t="s">
        <v>42</v>
      </c>
      <c r="N1648" s="6">
        <v>0</v>
      </c>
      <c r="O1648" s="6">
        <v>1</v>
      </c>
      <c r="P1648" s="6">
        <v>1</v>
      </c>
      <c r="Q1648" s="6">
        <v>1</v>
      </c>
      <c r="R1648" s="6">
        <v>1</v>
      </c>
      <c r="S1648" s="6">
        <f t="shared" si="59"/>
        <v>4</v>
      </c>
      <c r="X1648" s="6">
        <f t="shared" si="60"/>
        <v>1647</v>
      </c>
      <c r="Y1648" s="6">
        <v>1647</v>
      </c>
    </row>
    <row r="1649" spans="1:25" x14ac:dyDescent="0.35">
      <c r="A1649" t="s">
        <v>389</v>
      </c>
      <c r="B1649" t="s">
        <v>575</v>
      </c>
      <c r="C1649" t="s">
        <v>19</v>
      </c>
      <c r="D1649" t="s">
        <v>1513</v>
      </c>
      <c r="E1649" s="6" t="s">
        <v>2450</v>
      </c>
      <c r="F1649" t="s">
        <v>472</v>
      </c>
      <c r="G1649" s="6" t="s">
        <v>39</v>
      </c>
      <c r="H1649" t="s">
        <v>591</v>
      </c>
      <c r="I1649" t="str">
        <f>H1649</f>
        <v>MPAs</v>
      </c>
      <c r="L1649" t="s">
        <v>1554</v>
      </c>
      <c r="M1649" s="6" t="s">
        <v>17</v>
      </c>
      <c r="N1649" s="6">
        <v>1</v>
      </c>
      <c r="O1649" s="6">
        <v>0</v>
      </c>
      <c r="P1649" s="6">
        <v>0</v>
      </c>
      <c r="Q1649" s="6">
        <v>1</v>
      </c>
      <c r="R1649" s="6">
        <v>1</v>
      </c>
      <c r="S1649" s="6">
        <f t="shared" si="59"/>
        <v>3</v>
      </c>
      <c r="X1649" s="6">
        <f t="shared" si="60"/>
        <v>1648</v>
      </c>
      <c r="Y1649">
        <v>1648</v>
      </c>
    </row>
    <row r="1650" spans="1:25" x14ac:dyDescent="0.35">
      <c r="A1650" t="s">
        <v>389</v>
      </c>
      <c r="B1650" t="s">
        <v>575</v>
      </c>
      <c r="C1650" t="s">
        <v>19</v>
      </c>
      <c r="D1650" t="s">
        <v>1513</v>
      </c>
      <c r="E1650" s="6" t="s">
        <v>2450</v>
      </c>
      <c r="F1650" t="s">
        <v>472</v>
      </c>
      <c r="G1650" s="6" t="s">
        <v>39</v>
      </c>
      <c r="H1650" s="6" t="s">
        <v>1562</v>
      </c>
      <c r="I1650" t="str">
        <f>H1650</f>
        <v>other spatial and temporal measures</v>
      </c>
      <c r="L1650" t="s">
        <v>1554</v>
      </c>
      <c r="M1650" t="s">
        <v>17</v>
      </c>
      <c r="N1650" s="6">
        <v>1</v>
      </c>
      <c r="O1650" s="6">
        <v>0</v>
      </c>
      <c r="P1650" s="6">
        <v>0</v>
      </c>
      <c r="Q1650" s="6">
        <v>1</v>
      </c>
      <c r="R1650" s="6">
        <v>1</v>
      </c>
      <c r="S1650" s="6">
        <f t="shared" si="59"/>
        <v>3</v>
      </c>
      <c r="X1650" s="6">
        <f t="shared" si="60"/>
        <v>1649</v>
      </c>
      <c r="Y1650">
        <v>1649</v>
      </c>
    </row>
    <row r="1651" spans="1:25" x14ac:dyDescent="0.35">
      <c r="A1651" t="s">
        <v>389</v>
      </c>
      <c r="B1651" t="s">
        <v>575</v>
      </c>
      <c r="C1651" t="s">
        <v>19</v>
      </c>
      <c r="D1651" t="s">
        <v>1513</v>
      </c>
      <c r="E1651" s="6" t="s">
        <v>2450</v>
      </c>
      <c r="F1651" t="s">
        <v>472</v>
      </c>
      <c r="G1651" s="6" t="s">
        <v>39</v>
      </c>
      <c r="H1651" s="6" t="s">
        <v>1563</v>
      </c>
      <c r="I1651" s="6" t="s">
        <v>978</v>
      </c>
      <c r="L1651" t="s">
        <v>1554</v>
      </c>
      <c r="M1651" t="s">
        <v>17</v>
      </c>
      <c r="N1651" s="6">
        <v>1</v>
      </c>
      <c r="O1651" s="6">
        <v>0</v>
      </c>
      <c r="P1651" s="6">
        <v>0</v>
      </c>
      <c r="Q1651" s="6">
        <v>0</v>
      </c>
      <c r="R1651" s="6">
        <v>1</v>
      </c>
      <c r="S1651" s="6">
        <f t="shared" si="59"/>
        <v>2</v>
      </c>
      <c r="X1651" s="6">
        <f t="shared" si="60"/>
        <v>1650</v>
      </c>
      <c r="Y1651">
        <v>1650</v>
      </c>
    </row>
    <row r="1652" spans="1:25" x14ac:dyDescent="0.35">
      <c r="A1652" t="s">
        <v>389</v>
      </c>
      <c r="B1652" t="s">
        <v>575</v>
      </c>
      <c r="C1652" t="s">
        <v>19</v>
      </c>
      <c r="D1652" t="s">
        <v>1513</v>
      </c>
      <c r="E1652" s="6" t="s">
        <v>2450</v>
      </c>
      <c r="F1652" t="s">
        <v>472</v>
      </c>
      <c r="G1652" s="6" t="s">
        <v>39</v>
      </c>
      <c r="H1652" t="s">
        <v>1564</v>
      </c>
      <c r="I1652" t="s">
        <v>1641</v>
      </c>
      <c r="J1652" t="s">
        <v>2426</v>
      </c>
      <c r="M1652" t="s">
        <v>17</v>
      </c>
      <c r="N1652" s="6">
        <v>1</v>
      </c>
      <c r="O1652" s="6">
        <v>0</v>
      </c>
      <c r="P1652" s="6">
        <v>0</v>
      </c>
      <c r="Q1652" s="6">
        <v>0</v>
      </c>
      <c r="R1652" s="6">
        <v>1</v>
      </c>
      <c r="S1652" s="6">
        <f t="shared" si="59"/>
        <v>2</v>
      </c>
      <c r="X1652" s="6">
        <f t="shared" si="60"/>
        <v>1651</v>
      </c>
      <c r="Y1652">
        <v>1651</v>
      </c>
    </row>
    <row r="1653" spans="1:25" x14ac:dyDescent="0.35">
      <c r="A1653" t="s">
        <v>389</v>
      </c>
      <c r="B1653" t="s">
        <v>575</v>
      </c>
      <c r="C1653" t="s">
        <v>19</v>
      </c>
      <c r="D1653" t="s">
        <v>1514</v>
      </c>
      <c r="E1653" s="6" t="s">
        <v>2450</v>
      </c>
      <c r="F1653" t="s">
        <v>472</v>
      </c>
      <c r="G1653" s="6" t="s">
        <v>39</v>
      </c>
      <c r="H1653" t="s">
        <v>1565</v>
      </c>
      <c r="I1653" t="s">
        <v>98</v>
      </c>
      <c r="J1653" s="2" t="s">
        <v>98</v>
      </c>
      <c r="L1653" t="s">
        <v>1576</v>
      </c>
      <c r="M1653" t="s">
        <v>42</v>
      </c>
      <c r="N1653" s="6">
        <v>0</v>
      </c>
      <c r="O1653" s="6">
        <v>1</v>
      </c>
      <c r="P1653" s="6">
        <v>0</v>
      </c>
      <c r="Q1653" s="6">
        <v>1</v>
      </c>
      <c r="R1653" s="6">
        <v>1</v>
      </c>
      <c r="S1653" s="6">
        <f t="shared" si="59"/>
        <v>3</v>
      </c>
      <c r="X1653" s="6">
        <f t="shared" si="60"/>
        <v>1652</v>
      </c>
      <c r="Y1653">
        <v>1652</v>
      </c>
    </row>
    <row r="1654" spans="1:25" x14ac:dyDescent="0.35">
      <c r="A1654" t="s">
        <v>389</v>
      </c>
      <c r="B1654" t="s">
        <v>575</v>
      </c>
      <c r="C1654" t="s">
        <v>19</v>
      </c>
      <c r="D1654" t="s">
        <v>1514</v>
      </c>
      <c r="E1654" s="6" t="s">
        <v>2450</v>
      </c>
      <c r="F1654" t="s">
        <v>472</v>
      </c>
      <c r="G1654" s="6" t="s">
        <v>39</v>
      </c>
      <c r="H1654" t="s">
        <v>1508</v>
      </c>
      <c r="I1654" s="6" t="s">
        <v>98</v>
      </c>
      <c r="J1654" t="s">
        <v>98</v>
      </c>
      <c r="M1654" s="6" t="s">
        <v>42</v>
      </c>
      <c r="N1654" s="6">
        <v>0</v>
      </c>
      <c r="O1654" s="6">
        <v>1</v>
      </c>
      <c r="P1654" s="6">
        <v>0</v>
      </c>
      <c r="Q1654" s="6">
        <v>1</v>
      </c>
      <c r="R1654" s="6">
        <v>1</v>
      </c>
      <c r="S1654" s="6">
        <f t="shared" si="59"/>
        <v>3</v>
      </c>
      <c r="X1654" s="6">
        <f t="shared" si="60"/>
        <v>1653</v>
      </c>
      <c r="Y1654">
        <v>1653</v>
      </c>
    </row>
    <row r="1655" spans="1:25" x14ac:dyDescent="0.35">
      <c r="A1655" t="s">
        <v>389</v>
      </c>
      <c r="B1655" t="s">
        <v>575</v>
      </c>
      <c r="C1655" t="s">
        <v>19</v>
      </c>
      <c r="D1655" t="s">
        <v>1514</v>
      </c>
      <c r="E1655" s="6" t="s">
        <v>2450</v>
      </c>
      <c r="F1655" t="s">
        <v>472</v>
      </c>
      <c r="G1655" s="6" t="s">
        <v>39</v>
      </c>
      <c r="H1655" t="s">
        <v>1522</v>
      </c>
      <c r="I1655" t="s">
        <v>541</v>
      </c>
      <c r="M1655" t="s">
        <v>17</v>
      </c>
      <c r="N1655" s="6">
        <v>1</v>
      </c>
      <c r="O1655" s="6">
        <v>0</v>
      </c>
      <c r="P1655" s="6">
        <v>0</v>
      </c>
      <c r="Q1655" s="6">
        <v>0</v>
      </c>
      <c r="R1655" s="6">
        <v>1</v>
      </c>
      <c r="S1655" s="6">
        <f t="shared" si="59"/>
        <v>2</v>
      </c>
      <c r="X1655" s="6">
        <f t="shared" si="60"/>
        <v>1654</v>
      </c>
      <c r="Y1655">
        <v>1654</v>
      </c>
    </row>
    <row r="1656" spans="1:25" x14ac:dyDescent="0.35">
      <c r="A1656" t="s">
        <v>389</v>
      </c>
      <c r="B1656" t="s">
        <v>575</v>
      </c>
      <c r="C1656" t="s">
        <v>19</v>
      </c>
      <c r="D1656" t="s">
        <v>1514</v>
      </c>
      <c r="E1656" s="6" t="s">
        <v>2450</v>
      </c>
      <c r="F1656" t="s">
        <v>472</v>
      </c>
      <c r="G1656" s="6" t="s">
        <v>39</v>
      </c>
      <c r="H1656" s="6" t="s">
        <v>567</v>
      </c>
      <c r="I1656" s="6" t="s">
        <v>702</v>
      </c>
      <c r="J1656" t="s">
        <v>702</v>
      </c>
      <c r="M1656" t="s">
        <v>17</v>
      </c>
      <c r="N1656" s="6">
        <v>1</v>
      </c>
      <c r="O1656" s="6">
        <v>0</v>
      </c>
      <c r="P1656" s="6">
        <v>0</v>
      </c>
      <c r="Q1656" s="6">
        <v>0</v>
      </c>
      <c r="R1656" s="6">
        <v>1</v>
      </c>
      <c r="S1656" s="6">
        <f t="shared" si="59"/>
        <v>2</v>
      </c>
      <c r="X1656" s="6">
        <f t="shared" si="60"/>
        <v>1655</v>
      </c>
      <c r="Y1656">
        <v>1655</v>
      </c>
    </row>
    <row r="1657" spans="1:25" x14ac:dyDescent="0.35">
      <c r="A1657" t="s">
        <v>389</v>
      </c>
      <c r="B1657" t="s">
        <v>575</v>
      </c>
      <c r="C1657" t="s">
        <v>19</v>
      </c>
      <c r="D1657" t="s">
        <v>1514</v>
      </c>
      <c r="E1657" s="6" t="s">
        <v>2450</v>
      </c>
      <c r="F1657" t="s">
        <v>472</v>
      </c>
      <c r="G1657" s="6" t="s">
        <v>39</v>
      </c>
      <c r="H1657" s="6" t="s">
        <v>727</v>
      </c>
      <c r="I1657" t="str">
        <f>H1657</f>
        <v>management</v>
      </c>
      <c r="M1657" t="s">
        <v>17</v>
      </c>
      <c r="N1657" s="6">
        <v>1</v>
      </c>
      <c r="O1657" s="6">
        <v>0</v>
      </c>
      <c r="P1657" s="6">
        <v>0</v>
      </c>
      <c r="Q1657" s="6">
        <v>0</v>
      </c>
      <c r="R1657" s="6">
        <v>1</v>
      </c>
      <c r="S1657" s="6">
        <f t="shared" si="59"/>
        <v>2</v>
      </c>
      <c r="X1657" s="6">
        <f t="shared" si="60"/>
        <v>1656</v>
      </c>
      <c r="Y1657">
        <v>1656</v>
      </c>
    </row>
    <row r="1658" spans="1:25" ht="58" x14ac:dyDescent="0.35">
      <c r="A1658" t="s">
        <v>389</v>
      </c>
      <c r="B1658" t="s">
        <v>575</v>
      </c>
      <c r="C1658" t="s">
        <v>19</v>
      </c>
      <c r="D1658" s="6" t="s">
        <v>1514</v>
      </c>
      <c r="E1658" s="6" t="s">
        <v>2450</v>
      </c>
      <c r="F1658" t="s">
        <v>472</v>
      </c>
      <c r="G1658" s="6" t="s">
        <v>39</v>
      </c>
      <c r="H1658" s="6" t="s">
        <v>1566</v>
      </c>
      <c r="I1658" s="6" t="s">
        <v>645</v>
      </c>
      <c r="J1658" s="2" t="s">
        <v>664</v>
      </c>
      <c r="L1658" s="6"/>
      <c r="M1658" s="6" t="s">
        <v>664</v>
      </c>
      <c r="N1658" s="6">
        <v>1</v>
      </c>
      <c r="O1658" s="6">
        <v>0</v>
      </c>
      <c r="P1658" s="6">
        <v>0</v>
      </c>
      <c r="Q1658" s="6">
        <v>0</v>
      </c>
      <c r="R1658" s="6">
        <v>1</v>
      </c>
      <c r="S1658" s="6">
        <f t="shared" si="59"/>
        <v>2</v>
      </c>
      <c r="X1658" s="6">
        <f t="shared" si="60"/>
        <v>1657</v>
      </c>
      <c r="Y1658">
        <v>1657</v>
      </c>
    </row>
    <row r="1659" spans="1:25" x14ac:dyDescent="0.35">
      <c r="A1659" t="s">
        <v>389</v>
      </c>
      <c r="B1659" t="s">
        <v>575</v>
      </c>
      <c r="C1659" t="s">
        <v>19</v>
      </c>
      <c r="D1659" s="6" t="s">
        <v>1514</v>
      </c>
      <c r="E1659" s="6" t="s">
        <v>2450</v>
      </c>
      <c r="F1659" t="s">
        <v>472</v>
      </c>
      <c r="G1659" s="6" t="s">
        <v>39</v>
      </c>
      <c r="H1659" s="6" t="s">
        <v>111</v>
      </c>
      <c r="I1659" s="6" t="s">
        <v>111</v>
      </c>
      <c r="J1659" t="s">
        <v>790</v>
      </c>
      <c r="L1659" s="6"/>
      <c r="M1659" s="6" t="s">
        <v>42</v>
      </c>
      <c r="N1659" s="6">
        <v>0</v>
      </c>
      <c r="O1659" s="6">
        <v>1</v>
      </c>
      <c r="P1659">
        <v>0</v>
      </c>
      <c r="Q1659">
        <v>0</v>
      </c>
      <c r="R1659" s="6">
        <v>1</v>
      </c>
      <c r="S1659" s="6">
        <f t="shared" si="59"/>
        <v>2</v>
      </c>
      <c r="X1659" s="6">
        <f t="shared" si="60"/>
        <v>1658</v>
      </c>
      <c r="Y1659">
        <v>1658</v>
      </c>
    </row>
    <row r="1660" spans="1:25" x14ac:dyDescent="0.35">
      <c r="A1660" t="s">
        <v>389</v>
      </c>
      <c r="B1660" t="s">
        <v>575</v>
      </c>
      <c r="C1660" t="s">
        <v>19</v>
      </c>
      <c r="D1660" t="s">
        <v>1514</v>
      </c>
      <c r="E1660" s="6" t="s">
        <v>2450</v>
      </c>
      <c r="F1660" t="s">
        <v>472</v>
      </c>
      <c r="G1660" s="6" t="s">
        <v>39</v>
      </c>
      <c r="H1660" t="s">
        <v>1567</v>
      </c>
      <c r="I1660" t="s">
        <v>2177</v>
      </c>
      <c r="M1660" t="s">
        <v>2212</v>
      </c>
      <c r="N1660" s="6">
        <v>1</v>
      </c>
      <c r="O1660" s="6">
        <v>0</v>
      </c>
      <c r="P1660" s="6">
        <v>0</v>
      </c>
      <c r="Q1660" s="6">
        <v>0</v>
      </c>
      <c r="R1660" s="6">
        <v>1</v>
      </c>
      <c r="S1660" s="6">
        <f t="shared" ref="S1660:S1723" si="61">SUM(N1660:R1660)</f>
        <v>2</v>
      </c>
      <c r="X1660" s="6">
        <f t="shared" si="60"/>
        <v>1659</v>
      </c>
      <c r="Y1660">
        <v>1659</v>
      </c>
    </row>
    <row r="1661" spans="1:25" x14ac:dyDescent="0.35">
      <c r="A1661" t="s">
        <v>389</v>
      </c>
      <c r="B1661" t="s">
        <v>575</v>
      </c>
      <c r="C1661" t="s">
        <v>19</v>
      </c>
      <c r="D1661" t="s">
        <v>1514</v>
      </c>
      <c r="E1661" s="6" t="s">
        <v>2450</v>
      </c>
      <c r="F1661" t="s">
        <v>472</v>
      </c>
      <c r="G1661" s="6" t="s">
        <v>39</v>
      </c>
      <c r="H1661" t="s">
        <v>1568</v>
      </c>
      <c r="I1661" t="s">
        <v>1568</v>
      </c>
      <c r="M1661" t="s">
        <v>2212</v>
      </c>
      <c r="N1661" s="6">
        <v>1</v>
      </c>
      <c r="O1661" s="6">
        <v>0</v>
      </c>
      <c r="P1661" s="6">
        <v>0</v>
      </c>
      <c r="Q1661" s="6">
        <v>0</v>
      </c>
      <c r="R1661" s="6">
        <v>1</v>
      </c>
      <c r="S1661" s="6">
        <f t="shared" si="61"/>
        <v>2</v>
      </c>
      <c r="X1661" s="6">
        <f t="shared" si="60"/>
        <v>1660</v>
      </c>
      <c r="Y1661">
        <v>1660</v>
      </c>
    </row>
    <row r="1662" spans="1:25" x14ac:dyDescent="0.35">
      <c r="A1662" t="s">
        <v>389</v>
      </c>
      <c r="B1662" t="s">
        <v>575</v>
      </c>
      <c r="C1662" t="s">
        <v>19</v>
      </c>
      <c r="D1662" t="s">
        <v>1514</v>
      </c>
      <c r="E1662" s="6" t="s">
        <v>2450</v>
      </c>
      <c r="F1662" t="s">
        <v>472</v>
      </c>
      <c r="G1662" s="6" t="s">
        <v>39</v>
      </c>
      <c r="H1662" t="s">
        <v>1569</v>
      </c>
      <c r="I1662" t="s">
        <v>761</v>
      </c>
      <c r="M1662" t="s">
        <v>2212</v>
      </c>
      <c r="N1662" s="6">
        <v>0</v>
      </c>
      <c r="O1662" s="6">
        <v>1</v>
      </c>
      <c r="P1662" s="6">
        <v>1</v>
      </c>
      <c r="Q1662" s="6">
        <v>1</v>
      </c>
      <c r="R1662" s="6">
        <v>1</v>
      </c>
      <c r="S1662" s="6">
        <f t="shared" si="61"/>
        <v>4</v>
      </c>
      <c r="X1662" s="6">
        <f t="shared" si="60"/>
        <v>1661</v>
      </c>
      <c r="Y1662">
        <v>1661</v>
      </c>
    </row>
    <row r="1663" spans="1:25" x14ac:dyDescent="0.35">
      <c r="A1663" t="s">
        <v>389</v>
      </c>
      <c r="B1663" t="s">
        <v>575</v>
      </c>
      <c r="C1663" t="s">
        <v>19</v>
      </c>
      <c r="D1663" t="s">
        <v>1514</v>
      </c>
      <c r="E1663" s="6" t="s">
        <v>2450</v>
      </c>
      <c r="F1663" t="s">
        <v>472</v>
      </c>
      <c r="G1663" s="6" t="s">
        <v>39</v>
      </c>
      <c r="H1663" t="s">
        <v>1570</v>
      </c>
      <c r="I1663" t="s">
        <v>553</v>
      </c>
      <c r="J1663" t="s">
        <v>752</v>
      </c>
      <c r="M1663" t="s">
        <v>42</v>
      </c>
      <c r="N1663" s="6">
        <v>0</v>
      </c>
      <c r="O1663">
        <v>0</v>
      </c>
      <c r="P1663" s="6">
        <v>1</v>
      </c>
      <c r="Q1663">
        <v>0</v>
      </c>
      <c r="R1663" s="6">
        <v>1</v>
      </c>
      <c r="S1663" s="6">
        <f t="shared" si="61"/>
        <v>2</v>
      </c>
      <c r="X1663" s="6">
        <f t="shared" si="60"/>
        <v>1662</v>
      </c>
      <c r="Y1663">
        <v>1662</v>
      </c>
    </row>
    <row r="1664" spans="1:25" x14ac:dyDescent="0.35">
      <c r="A1664" t="s">
        <v>389</v>
      </c>
      <c r="B1664" t="s">
        <v>575</v>
      </c>
      <c r="C1664" t="s">
        <v>19</v>
      </c>
      <c r="D1664" t="s">
        <v>1514</v>
      </c>
      <c r="E1664" s="6" t="s">
        <v>2450</v>
      </c>
      <c r="F1664" t="s">
        <v>472</v>
      </c>
      <c r="G1664" s="6" t="s">
        <v>39</v>
      </c>
      <c r="H1664" t="s">
        <v>1571</v>
      </c>
      <c r="I1664" t="s">
        <v>235</v>
      </c>
      <c r="M1664" s="6" t="s">
        <v>42</v>
      </c>
      <c r="N1664" s="6">
        <v>0</v>
      </c>
      <c r="O1664">
        <v>0</v>
      </c>
      <c r="P1664" s="6">
        <v>1</v>
      </c>
      <c r="Q1664" s="6">
        <v>1</v>
      </c>
      <c r="R1664" s="6">
        <v>1</v>
      </c>
      <c r="S1664" s="6">
        <f t="shared" si="61"/>
        <v>3</v>
      </c>
      <c r="X1664" s="6">
        <f t="shared" si="60"/>
        <v>1663</v>
      </c>
      <c r="Y1664">
        <v>1663</v>
      </c>
    </row>
    <row r="1665" spans="1:25" x14ac:dyDescent="0.35">
      <c r="A1665" t="s">
        <v>389</v>
      </c>
      <c r="B1665" t="s">
        <v>575</v>
      </c>
      <c r="C1665" t="s">
        <v>19</v>
      </c>
      <c r="D1665" t="s">
        <v>1514</v>
      </c>
      <c r="E1665" s="6" t="s">
        <v>2450</v>
      </c>
      <c r="F1665" t="s">
        <v>472</v>
      </c>
      <c r="G1665" s="6" t="s">
        <v>39</v>
      </c>
      <c r="H1665" t="s">
        <v>1534</v>
      </c>
      <c r="I1665" s="6" t="s">
        <v>430</v>
      </c>
      <c r="M1665" s="6" t="s">
        <v>664</v>
      </c>
      <c r="N1665" s="6">
        <v>1</v>
      </c>
      <c r="O1665" s="6">
        <v>0</v>
      </c>
      <c r="P1665" s="6">
        <v>0</v>
      </c>
      <c r="Q1665" s="6">
        <v>0</v>
      </c>
      <c r="R1665" s="6">
        <v>1</v>
      </c>
      <c r="S1665" s="6">
        <f t="shared" si="61"/>
        <v>2</v>
      </c>
      <c r="X1665" s="6">
        <f t="shared" si="60"/>
        <v>1664</v>
      </c>
      <c r="Y1665">
        <v>1664</v>
      </c>
    </row>
    <row r="1666" spans="1:25" x14ac:dyDescent="0.35">
      <c r="A1666" t="s">
        <v>389</v>
      </c>
      <c r="B1666" t="s">
        <v>575</v>
      </c>
      <c r="C1666" t="s">
        <v>19</v>
      </c>
      <c r="D1666" t="s">
        <v>1514</v>
      </c>
      <c r="E1666" s="6" t="s">
        <v>2450</v>
      </c>
      <c r="F1666" t="s">
        <v>472</v>
      </c>
      <c r="G1666" s="6" t="s">
        <v>39</v>
      </c>
      <c r="H1666" t="s">
        <v>506</v>
      </c>
      <c r="I1666" t="s">
        <v>126</v>
      </c>
      <c r="J1666" t="s">
        <v>790</v>
      </c>
      <c r="M1666" t="s">
        <v>42</v>
      </c>
      <c r="N1666" s="6">
        <v>0</v>
      </c>
      <c r="O1666" s="6">
        <v>1</v>
      </c>
      <c r="P1666">
        <v>1</v>
      </c>
      <c r="Q1666">
        <v>0</v>
      </c>
      <c r="R1666" s="6">
        <v>1</v>
      </c>
      <c r="S1666" s="6">
        <f t="shared" si="61"/>
        <v>3</v>
      </c>
      <c r="X1666" s="6">
        <f t="shared" si="60"/>
        <v>1665</v>
      </c>
      <c r="Y1666">
        <v>1665</v>
      </c>
    </row>
    <row r="1667" spans="1:25" x14ac:dyDescent="0.35">
      <c r="A1667" t="s">
        <v>389</v>
      </c>
      <c r="B1667" t="s">
        <v>575</v>
      </c>
      <c r="C1667" t="s">
        <v>19</v>
      </c>
      <c r="D1667" t="s">
        <v>1514</v>
      </c>
      <c r="E1667" s="6" t="s">
        <v>2450</v>
      </c>
      <c r="F1667" t="s">
        <v>472</v>
      </c>
      <c r="G1667" s="6" t="s">
        <v>39</v>
      </c>
      <c r="H1667" t="s">
        <v>1572</v>
      </c>
      <c r="I1667" t="s">
        <v>722</v>
      </c>
      <c r="M1667" t="s">
        <v>42</v>
      </c>
      <c r="N1667" s="6">
        <v>0</v>
      </c>
      <c r="O1667" s="6">
        <v>1</v>
      </c>
      <c r="P1667" s="6">
        <v>1</v>
      </c>
      <c r="Q1667">
        <v>0</v>
      </c>
      <c r="R1667" s="6">
        <v>1</v>
      </c>
      <c r="S1667" s="6">
        <f t="shared" si="61"/>
        <v>3</v>
      </c>
      <c r="X1667" s="6">
        <f t="shared" ref="X1667:X1730" si="62">1+X1666</f>
        <v>1666</v>
      </c>
      <c r="Y1667">
        <v>1666</v>
      </c>
    </row>
    <row r="1668" spans="1:25" x14ac:dyDescent="0.35">
      <c r="A1668" t="s">
        <v>389</v>
      </c>
      <c r="B1668" t="s">
        <v>575</v>
      </c>
      <c r="C1668" t="s">
        <v>19</v>
      </c>
      <c r="D1668" t="s">
        <v>1514</v>
      </c>
      <c r="E1668" s="6" t="s">
        <v>2450</v>
      </c>
      <c r="F1668" t="s">
        <v>472</v>
      </c>
      <c r="G1668" s="6" t="s">
        <v>39</v>
      </c>
      <c r="H1668" t="s">
        <v>1573</v>
      </c>
      <c r="I1668" s="6" t="s">
        <v>1009</v>
      </c>
      <c r="M1668" s="6" t="s">
        <v>664</v>
      </c>
      <c r="N1668" s="6">
        <v>1</v>
      </c>
      <c r="O1668" s="6">
        <v>0</v>
      </c>
      <c r="P1668" s="6">
        <v>0</v>
      </c>
      <c r="Q1668" s="6">
        <v>0</v>
      </c>
      <c r="R1668" s="6">
        <v>1</v>
      </c>
      <c r="S1668" s="6">
        <f t="shared" si="61"/>
        <v>2</v>
      </c>
      <c r="X1668" s="6">
        <f t="shared" si="62"/>
        <v>1667</v>
      </c>
      <c r="Y1668">
        <v>1667</v>
      </c>
    </row>
    <row r="1669" spans="1:25" x14ac:dyDescent="0.35">
      <c r="A1669" t="s">
        <v>389</v>
      </c>
      <c r="B1669" t="s">
        <v>575</v>
      </c>
      <c r="C1669" t="s">
        <v>19</v>
      </c>
      <c r="D1669" t="s">
        <v>1514</v>
      </c>
      <c r="E1669" s="6" t="s">
        <v>2450</v>
      </c>
      <c r="F1669" t="s">
        <v>472</v>
      </c>
      <c r="G1669" s="6" t="s">
        <v>39</v>
      </c>
      <c r="H1669" t="s">
        <v>1574</v>
      </c>
      <c r="I1669" t="s">
        <v>503</v>
      </c>
      <c r="M1669" t="s">
        <v>42</v>
      </c>
      <c r="N1669" s="6">
        <v>0</v>
      </c>
      <c r="O1669" s="6">
        <v>1</v>
      </c>
      <c r="P1669">
        <v>0</v>
      </c>
      <c r="Q1669">
        <v>0</v>
      </c>
      <c r="R1669" s="6">
        <v>1</v>
      </c>
      <c r="S1669" s="6">
        <f t="shared" si="61"/>
        <v>2</v>
      </c>
      <c r="X1669" s="6">
        <f t="shared" si="62"/>
        <v>1668</v>
      </c>
      <c r="Y1669">
        <v>1668</v>
      </c>
    </row>
    <row r="1670" spans="1:25" x14ac:dyDescent="0.35">
      <c r="A1670" t="s">
        <v>389</v>
      </c>
      <c r="B1670" t="s">
        <v>575</v>
      </c>
      <c r="C1670" t="s">
        <v>19</v>
      </c>
      <c r="D1670" t="s">
        <v>1514</v>
      </c>
      <c r="E1670" s="6" t="s">
        <v>2450</v>
      </c>
      <c r="F1670" t="s">
        <v>472</v>
      </c>
      <c r="G1670" s="6" t="s">
        <v>39</v>
      </c>
      <c r="H1670" t="s">
        <v>1575</v>
      </c>
      <c r="I1670" t="s">
        <v>634</v>
      </c>
      <c r="J1670" s="2" t="s">
        <v>2510</v>
      </c>
      <c r="M1670" s="6" t="s">
        <v>664</v>
      </c>
      <c r="N1670" s="6">
        <v>1</v>
      </c>
      <c r="O1670" s="6">
        <v>0</v>
      </c>
      <c r="P1670" s="6">
        <v>0</v>
      </c>
      <c r="Q1670" s="6">
        <v>0</v>
      </c>
      <c r="R1670" s="6">
        <v>1</v>
      </c>
      <c r="S1670" s="6">
        <f t="shared" si="61"/>
        <v>2</v>
      </c>
      <c r="X1670" s="6">
        <f t="shared" si="62"/>
        <v>1669</v>
      </c>
      <c r="Y1670">
        <v>1669</v>
      </c>
    </row>
    <row r="1671" spans="1:25" x14ac:dyDescent="0.35">
      <c r="A1671" t="s">
        <v>389</v>
      </c>
      <c r="B1671" t="s">
        <v>575</v>
      </c>
      <c r="C1671" t="s">
        <v>19</v>
      </c>
      <c r="D1671" t="s">
        <v>1515</v>
      </c>
      <c r="E1671" s="6" t="s">
        <v>2450</v>
      </c>
      <c r="F1671" t="s">
        <v>472</v>
      </c>
      <c r="G1671" s="6" t="s">
        <v>14</v>
      </c>
      <c r="H1671" t="s">
        <v>1508</v>
      </c>
      <c r="I1671" s="6" t="s">
        <v>98</v>
      </c>
      <c r="J1671" t="s">
        <v>98</v>
      </c>
      <c r="L1671" t="s">
        <v>1582</v>
      </c>
      <c r="M1671" s="6" t="s">
        <v>42</v>
      </c>
      <c r="N1671" s="6">
        <v>0</v>
      </c>
      <c r="O1671" s="6">
        <v>1</v>
      </c>
      <c r="P1671" s="6">
        <v>0</v>
      </c>
      <c r="Q1671" s="6">
        <v>1</v>
      </c>
      <c r="R1671" s="6">
        <v>1</v>
      </c>
      <c r="S1671" s="6">
        <f t="shared" si="61"/>
        <v>3</v>
      </c>
      <c r="X1671" s="6">
        <f t="shared" si="62"/>
        <v>1670</v>
      </c>
      <c r="Y1671">
        <v>1670</v>
      </c>
    </row>
    <row r="1672" spans="1:25" ht="29" x14ac:dyDescent="0.35">
      <c r="A1672" t="s">
        <v>389</v>
      </c>
      <c r="B1672" t="s">
        <v>575</v>
      </c>
      <c r="C1672" t="s">
        <v>19</v>
      </c>
      <c r="D1672" t="s">
        <v>1515</v>
      </c>
      <c r="E1672" s="6" t="s">
        <v>2450</v>
      </c>
      <c r="F1672" t="s">
        <v>472</v>
      </c>
      <c r="G1672" s="6" t="s">
        <v>14</v>
      </c>
      <c r="H1672" s="6" t="s">
        <v>1577</v>
      </c>
      <c r="I1672" s="6" t="s">
        <v>591</v>
      </c>
      <c r="L1672" s="6" t="s">
        <v>1582</v>
      </c>
      <c r="M1672" s="6" t="s">
        <v>17</v>
      </c>
      <c r="N1672" s="6">
        <v>1</v>
      </c>
      <c r="O1672" s="6">
        <v>0</v>
      </c>
      <c r="P1672" s="6">
        <v>0</v>
      </c>
      <c r="Q1672" s="6">
        <v>1</v>
      </c>
      <c r="R1672" s="6">
        <v>1</v>
      </c>
      <c r="S1672" s="6">
        <f t="shared" si="61"/>
        <v>3</v>
      </c>
      <c r="X1672" s="6">
        <f t="shared" si="62"/>
        <v>1671</v>
      </c>
      <c r="Y1672">
        <v>1671</v>
      </c>
    </row>
    <row r="1673" spans="1:25" ht="29" x14ac:dyDescent="0.35">
      <c r="A1673" t="s">
        <v>389</v>
      </c>
      <c r="B1673" t="s">
        <v>575</v>
      </c>
      <c r="C1673" t="s">
        <v>19</v>
      </c>
      <c r="D1673" t="s">
        <v>1515</v>
      </c>
      <c r="E1673" s="6" t="s">
        <v>2450</v>
      </c>
      <c r="F1673" t="s">
        <v>472</v>
      </c>
      <c r="G1673" s="6" t="s">
        <v>14</v>
      </c>
      <c r="H1673" s="6" t="s">
        <v>421</v>
      </c>
      <c r="I1673" s="6" t="s">
        <v>169</v>
      </c>
      <c r="L1673" s="6" t="s">
        <v>1582</v>
      </c>
      <c r="M1673" s="6" t="s">
        <v>17</v>
      </c>
      <c r="N1673" s="6">
        <v>1</v>
      </c>
      <c r="O1673" s="6">
        <v>0</v>
      </c>
      <c r="P1673" s="6">
        <v>0</v>
      </c>
      <c r="Q1673" s="6">
        <v>1</v>
      </c>
      <c r="R1673" s="6">
        <v>1</v>
      </c>
      <c r="S1673" s="6">
        <f t="shared" si="61"/>
        <v>3</v>
      </c>
      <c r="X1673" s="6">
        <f t="shared" si="62"/>
        <v>1672</v>
      </c>
      <c r="Y1673">
        <v>1672</v>
      </c>
    </row>
    <row r="1674" spans="1:25" x14ac:dyDescent="0.35">
      <c r="A1674" t="s">
        <v>389</v>
      </c>
      <c r="B1674" t="s">
        <v>575</v>
      </c>
      <c r="C1674" t="s">
        <v>19</v>
      </c>
      <c r="D1674" t="s">
        <v>1515</v>
      </c>
      <c r="E1674" s="6" t="s">
        <v>2450</v>
      </c>
      <c r="F1674" t="s">
        <v>472</v>
      </c>
      <c r="G1674" s="6" t="s">
        <v>14</v>
      </c>
      <c r="H1674" s="6" t="s">
        <v>1583</v>
      </c>
      <c r="I1674" s="6" t="s">
        <v>645</v>
      </c>
      <c r="J1674" s="2" t="s">
        <v>664</v>
      </c>
      <c r="L1674" s="6" t="s">
        <v>1582</v>
      </c>
      <c r="M1674" s="6" t="s">
        <v>664</v>
      </c>
      <c r="N1674" s="6">
        <v>1</v>
      </c>
      <c r="O1674" s="6">
        <v>0</v>
      </c>
      <c r="P1674" s="6">
        <v>0</v>
      </c>
      <c r="Q1674" s="6">
        <v>0</v>
      </c>
      <c r="R1674" s="6">
        <v>1</v>
      </c>
      <c r="S1674" s="6">
        <f t="shared" si="61"/>
        <v>2</v>
      </c>
      <c r="X1674" s="6">
        <f t="shared" si="62"/>
        <v>1673</v>
      </c>
      <c r="Y1674">
        <v>1673</v>
      </c>
    </row>
    <row r="1675" spans="1:25" x14ac:dyDescent="0.35">
      <c r="A1675" t="s">
        <v>389</v>
      </c>
      <c r="B1675" t="s">
        <v>575</v>
      </c>
      <c r="C1675" t="s">
        <v>19</v>
      </c>
      <c r="D1675" t="s">
        <v>1515</v>
      </c>
      <c r="E1675" s="6" t="s">
        <v>2450</v>
      </c>
      <c r="F1675" t="s">
        <v>472</v>
      </c>
      <c r="G1675" s="6" t="s">
        <v>14</v>
      </c>
      <c r="H1675" t="s">
        <v>1578</v>
      </c>
      <c r="I1675" s="6" t="s">
        <v>838</v>
      </c>
      <c r="J1675" t="s">
        <v>838</v>
      </c>
      <c r="M1675" t="s">
        <v>2212</v>
      </c>
      <c r="N1675" s="6">
        <v>1</v>
      </c>
      <c r="O1675" s="6">
        <v>0</v>
      </c>
      <c r="P1675" s="6">
        <v>0</v>
      </c>
      <c r="Q1675" s="6">
        <v>0</v>
      </c>
      <c r="R1675" s="6">
        <v>1</v>
      </c>
      <c r="S1675" s="6">
        <f t="shared" si="61"/>
        <v>2</v>
      </c>
      <c r="X1675" s="6">
        <f t="shared" si="62"/>
        <v>1674</v>
      </c>
      <c r="Y1675">
        <v>1674</v>
      </c>
    </row>
    <row r="1676" spans="1:25" x14ac:dyDescent="0.35">
      <c r="A1676" t="s">
        <v>389</v>
      </c>
      <c r="B1676" t="s">
        <v>575</v>
      </c>
      <c r="C1676" t="s">
        <v>19</v>
      </c>
      <c r="D1676" t="s">
        <v>1515</v>
      </c>
      <c r="E1676" s="6" t="s">
        <v>2450</v>
      </c>
      <c r="F1676" t="s">
        <v>472</v>
      </c>
      <c r="G1676" s="6" t="s">
        <v>14</v>
      </c>
      <c r="H1676" t="s">
        <v>1578</v>
      </c>
      <c r="I1676" t="s">
        <v>1642</v>
      </c>
      <c r="J1676" s="2" t="s">
        <v>569</v>
      </c>
      <c r="M1676" t="s">
        <v>17</v>
      </c>
      <c r="N1676" s="6">
        <v>1</v>
      </c>
      <c r="O1676" s="6">
        <v>0</v>
      </c>
      <c r="P1676" s="6">
        <v>0</v>
      </c>
      <c r="Q1676" s="6">
        <v>0</v>
      </c>
      <c r="R1676" s="6">
        <v>1</v>
      </c>
      <c r="S1676" s="6">
        <f t="shared" si="61"/>
        <v>2</v>
      </c>
      <c r="X1676" s="6">
        <f t="shared" si="62"/>
        <v>1675</v>
      </c>
      <c r="Y1676">
        <v>1675</v>
      </c>
    </row>
    <row r="1677" spans="1:25" x14ac:dyDescent="0.35">
      <c r="A1677" t="s">
        <v>389</v>
      </c>
      <c r="B1677" t="s">
        <v>575</v>
      </c>
      <c r="C1677" t="s">
        <v>19</v>
      </c>
      <c r="D1677" t="s">
        <v>1515</v>
      </c>
      <c r="E1677" s="6" t="s">
        <v>2450</v>
      </c>
      <c r="F1677" t="s">
        <v>472</v>
      </c>
      <c r="G1677" s="6" t="s">
        <v>14</v>
      </c>
      <c r="H1677" t="s">
        <v>1315</v>
      </c>
      <c r="I1677" s="6" t="s">
        <v>650</v>
      </c>
      <c r="J1677" t="s">
        <v>2512</v>
      </c>
      <c r="L1677" t="s">
        <v>1584</v>
      </c>
      <c r="M1677" t="s">
        <v>42</v>
      </c>
      <c r="N1677" s="6">
        <v>0</v>
      </c>
      <c r="O1677" s="6">
        <v>0</v>
      </c>
      <c r="P1677" s="6">
        <v>1</v>
      </c>
      <c r="Q1677" s="6">
        <v>1</v>
      </c>
      <c r="R1677" s="6">
        <v>1</v>
      </c>
      <c r="S1677" s="6">
        <f t="shared" si="61"/>
        <v>3</v>
      </c>
      <c r="X1677" s="6">
        <f t="shared" si="62"/>
        <v>1676</v>
      </c>
      <c r="Y1677">
        <v>1676</v>
      </c>
    </row>
    <row r="1678" spans="1:25" x14ac:dyDescent="0.35">
      <c r="A1678" t="s">
        <v>389</v>
      </c>
      <c r="B1678" t="s">
        <v>575</v>
      </c>
      <c r="C1678" t="s">
        <v>19</v>
      </c>
      <c r="D1678" t="s">
        <v>1515</v>
      </c>
      <c r="E1678" s="6" t="s">
        <v>2450</v>
      </c>
      <c r="F1678" t="s">
        <v>472</v>
      </c>
      <c r="G1678" s="6" t="s">
        <v>14</v>
      </c>
      <c r="H1678" t="s">
        <v>1579</v>
      </c>
      <c r="I1678" s="5" t="s">
        <v>702</v>
      </c>
      <c r="J1678" t="s">
        <v>702</v>
      </c>
      <c r="L1678" t="s">
        <v>1584</v>
      </c>
      <c r="M1678" t="s">
        <v>17</v>
      </c>
      <c r="N1678" s="6">
        <v>1</v>
      </c>
      <c r="O1678" s="6">
        <v>0</v>
      </c>
      <c r="P1678" s="6">
        <v>0</v>
      </c>
      <c r="Q1678" s="6">
        <v>0</v>
      </c>
      <c r="R1678" s="6">
        <v>1</v>
      </c>
      <c r="S1678" s="6">
        <f t="shared" si="61"/>
        <v>2</v>
      </c>
      <c r="X1678" s="6">
        <f t="shared" si="62"/>
        <v>1677</v>
      </c>
      <c r="Y1678">
        <v>1677</v>
      </c>
    </row>
    <row r="1679" spans="1:25" x14ac:dyDescent="0.35">
      <c r="A1679" t="s">
        <v>389</v>
      </c>
      <c r="B1679" t="s">
        <v>575</v>
      </c>
      <c r="C1679" t="s">
        <v>19</v>
      </c>
      <c r="D1679" t="s">
        <v>1515</v>
      </c>
      <c r="E1679" s="6" t="s">
        <v>2450</v>
      </c>
      <c r="F1679" t="s">
        <v>472</v>
      </c>
      <c r="G1679" s="6" t="s">
        <v>14</v>
      </c>
      <c r="H1679" t="s">
        <v>1580</v>
      </c>
      <c r="I1679" s="6" t="s">
        <v>1111</v>
      </c>
      <c r="M1679" t="s">
        <v>17</v>
      </c>
      <c r="N1679" s="6">
        <v>1</v>
      </c>
      <c r="O1679" s="6">
        <v>0</v>
      </c>
      <c r="P1679" s="6">
        <v>0</v>
      </c>
      <c r="Q1679" s="6">
        <v>0</v>
      </c>
      <c r="R1679" s="6">
        <v>1</v>
      </c>
      <c r="S1679" s="6">
        <f t="shared" si="61"/>
        <v>2</v>
      </c>
      <c r="X1679" s="6">
        <f t="shared" si="62"/>
        <v>1678</v>
      </c>
      <c r="Y1679">
        <v>1678</v>
      </c>
    </row>
    <row r="1680" spans="1:25" x14ac:dyDescent="0.35">
      <c r="A1680" t="s">
        <v>389</v>
      </c>
      <c r="B1680" t="s">
        <v>575</v>
      </c>
      <c r="C1680" t="s">
        <v>19</v>
      </c>
      <c r="D1680" t="s">
        <v>1515</v>
      </c>
      <c r="E1680" s="6" t="s">
        <v>2450</v>
      </c>
      <c r="F1680" t="s">
        <v>472</v>
      </c>
      <c r="G1680" s="6" t="s">
        <v>14</v>
      </c>
      <c r="H1680" t="s">
        <v>1580</v>
      </c>
      <c r="I1680" t="s">
        <v>1643</v>
      </c>
      <c r="M1680" t="s">
        <v>17</v>
      </c>
      <c r="N1680" s="6">
        <v>1</v>
      </c>
      <c r="O1680" s="6">
        <v>0</v>
      </c>
      <c r="P1680" s="6">
        <v>0</v>
      </c>
      <c r="Q1680" s="6">
        <v>0</v>
      </c>
      <c r="R1680" s="6">
        <v>1</v>
      </c>
      <c r="S1680" s="6">
        <f t="shared" si="61"/>
        <v>2</v>
      </c>
      <c r="X1680" s="6">
        <f t="shared" si="62"/>
        <v>1679</v>
      </c>
      <c r="Y1680">
        <v>1679</v>
      </c>
    </row>
    <row r="1681" spans="1:25" x14ac:dyDescent="0.35">
      <c r="A1681" t="s">
        <v>389</v>
      </c>
      <c r="B1681" t="s">
        <v>575</v>
      </c>
      <c r="C1681" t="s">
        <v>19</v>
      </c>
      <c r="D1681" t="s">
        <v>1515</v>
      </c>
      <c r="E1681" s="6" t="s">
        <v>2450</v>
      </c>
      <c r="F1681" t="s">
        <v>472</v>
      </c>
      <c r="G1681" s="6" t="s">
        <v>14</v>
      </c>
      <c r="H1681" t="s">
        <v>1525</v>
      </c>
      <c r="I1681" t="s">
        <v>1623</v>
      </c>
      <c r="M1681" t="s">
        <v>17</v>
      </c>
      <c r="N1681" s="6">
        <v>1</v>
      </c>
      <c r="O1681" s="6">
        <v>0</v>
      </c>
      <c r="P1681" s="6">
        <v>0</v>
      </c>
      <c r="Q1681" s="6">
        <v>0</v>
      </c>
      <c r="R1681" s="6">
        <v>1</v>
      </c>
      <c r="S1681" s="6">
        <f t="shared" si="61"/>
        <v>2</v>
      </c>
      <c r="X1681" s="6">
        <f t="shared" si="62"/>
        <v>1680</v>
      </c>
      <c r="Y1681">
        <v>1680</v>
      </c>
    </row>
    <row r="1682" spans="1:25" x14ac:dyDescent="0.35">
      <c r="A1682" t="s">
        <v>389</v>
      </c>
      <c r="B1682" t="s">
        <v>575</v>
      </c>
      <c r="C1682" t="s">
        <v>19</v>
      </c>
      <c r="D1682" t="s">
        <v>1515</v>
      </c>
      <c r="E1682" s="6" t="s">
        <v>2450</v>
      </c>
      <c r="F1682" t="s">
        <v>472</v>
      </c>
      <c r="G1682" s="6" t="s">
        <v>14</v>
      </c>
      <c r="H1682" t="s">
        <v>1521</v>
      </c>
      <c r="I1682" s="6" t="s">
        <v>1089</v>
      </c>
      <c r="J1682" t="s">
        <v>1089</v>
      </c>
      <c r="M1682" t="s">
        <v>17</v>
      </c>
      <c r="N1682" s="6">
        <v>1</v>
      </c>
      <c r="O1682" s="6">
        <v>0</v>
      </c>
      <c r="P1682" s="6">
        <v>0</v>
      </c>
      <c r="Q1682" s="6">
        <v>0</v>
      </c>
      <c r="R1682" s="6">
        <v>1</v>
      </c>
      <c r="S1682" s="6">
        <f t="shared" si="61"/>
        <v>2</v>
      </c>
      <c r="X1682" s="6">
        <f t="shared" si="62"/>
        <v>1681</v>
      </c>
      <c r="Y1682">
        <v>1681</v>
      </c>
    </row>
    <row r="1683" spans="1:25" x14ac:dyDescent="0.35">
      <c r="A1683" t="s">
        <v>389</v>
      </c>
      <c r="B1683" t="s">
        <v>575</v>
      </c>
      <c r="C1683" t="s">
        <v>19</v>
      </c>
      <c r="D1683" t="s">
        <v>1515</v>
      </c>
      <c r="E1683" s="6" t="s">
        <v>2450</v>
      </c>
      <c r="F1683" t="s">
        <v>472</v>
      </c>
      <c r="G1683" s="6" t="s">
        <v>14</v>
      </c>
      <c r="H1683" t="s">
        <v>1581</v>
      </c>
      <c r="I1683" s="6" t="s">
        <v>702</v>
      </c>
      <c r="J1683" t="s">
        <v>702</v>
      </c>
      <c r="M1683" t="s">
        <v>17</v>
      </c>
      <c r="N1683" s="6">
        <v>1</v>
      </c>
      <c r="O1683" s="6">
        <v>0</v>
      </c>
      <c r="P1683" s="6">
        <v>0</v>
      </c>
      <c r="Q1683" s="6">
        <v>0</v>
      </c>
      <c r="R1683" s="6">
        <v>1</v>
      </c>
      <c r="S1683" s="6">
        <f t="shared" si="61"/>
        <v>2</v>
      </c>
      <c r="X1683" s="6">
        <f t="shared" si="62"/>
        <v>1682</v>
      </c>
      <c r="Y1683">
        <v>1682</v>
      </c>
    </row>
    <row r="1684" spans="1:25" x14ac:dyDescent="0.35">
      <c r="A1684" t="s">
        <v>389</v>
      </c>
      <c r="B1684" t="s">
        <v>575</v>
      </c>
      <c r="C1684" t="s">
        <v>19</v>
      </c>
      <c r="D1684" t="s">
        <v>1516</v>
      </c>
      <c r="E1684" s="6" t="s">
        <v>2450</v>
      </c>
      <c r="F1684" t="s">
        <v>472</v>
      </c>
      <c r="G1684" s="6" t="s">
        <v>39</v>
      </c>
      <c r="H1684" t="s">
        <v>111</v>
      </c>
      <c r="I1684" s="6" t="s">
        <v>111</v>
      </c>
      <c r="J1684" t="s">
        <v>790</v>
      </c>
      <c r="L1684" t="s">
        <v>1533</v>
      </c>
      <c r="M1684" t="s">
        <v>42</v>
      </c>
      <c r="N1684" s="6">
        <v>0</v>
      </c>
      <c r="O1684" s="6">
        <v>1</v>
      </c>
      <c r="P1684">
        <v>0</v>
      </c>
      <c r="Q1684">
        <v>0</v>
      </c>
      <c r="R1684" s="6">
        <v>1</v>
      </c>
      <c r="S1684" s="6">
        <f t="shared" si="61"/>
        <v>2</v>
      </c>
      <c r="X1684" s="6">
        <f t="shared" si="62"/>
        <v>1683</v>
      </c>
      <c r="Y1684">
        <v>1683</v>
      </c>
    </row>
    <row r="1685" spans="1:25" x14ac:dyDescent="0.35">
      <c r="A1685" t="s">
        <v>389</v>
      </c>
      <c r="B1685" t="s">
        <v>575</v>
      </c>
      <c r="C1685" t="s">
        <v>19</v>
      </c>
      <c r="D1685" t="s">
        <v>1516</v>
      </c>
      <c r="E1685" s="6" t="s">
        <v>2450</v>
      </c>
      <c r="F1685" t="s">
        <v>472</v>
      </c>
      <c r="G1685" s="6" t="s">
        <v>39</v>
      </c>
      <c r="H1685" t="s">
        <v>352</v>
      </c>
      <c r="I1685" t="str">
        <f>H1685</f>
        <v>sprat</v>
      </c>
      <c r="L1685" t="s">
        <v>1588</v>
      </c>
      <c r="M1685" t="s">
        <v>42</v>
      </c>
      <c r="N1685" s="6">
        <v>0</v>
      </c>
      <c r="O1685" s="6">
        <v>1</v>
      </c>
      <c r="P1685">
        <v>0</v>
      </c>
      <c r="Q1685">
        <v>0</v>
      </c>
      <c r="R1685" s="6">
        <v>1</v>
      </c>
      <c r="S1685" s="6">
        <f t="shared" si="61"/>
        <v>2</v>
      </c>
      <c r="X1685" s="6">
        <f t="shared" si="62"/>
        <v>1684</v>
      </c>
      <c r="Y1685">
        <v>1684</v>
      </c>
    </row>
    <row r="1686" spans="1:25" x14ac:dyDescent="0.35">
      <c r="A1686" t="s">
        <v>389</v>
      </c>
      <c r="B1686" t="s">
        <v>575</v>
      </c>
      <c r="C1686" t="s">
        <v>19</v>
      </c>
      <c r="D1686" t="s">
        <v>1516</v>
      </c>
      <c r="E1686" s="6" t="s">
        <v>2450</v>
      </c>
      <c r="F1686" t="s">
        <v>472</v>
      </c>
      <c r="G1686" s="6" t="s">
        <v>39</v>
      </c>
      <c r="H1686" t="s">
        <v>503</v>
      </c>
      <c r="I1686" t="str">
        <f>H1686</f>
        <v>herring</v>
      </c>
      <c r="L1686" t="s">
        <v>1566</v>
      </c>
      <c r="M1686" t="s">
        <v>42</v>
      </c>
      <c r="N1686" s="6">
        <v>0</v>
      </c>
      <c r="O1686" s="6">
        <v>1</v>
      </c>
      <c r="P1686">
        <v>0</v>
      </c>
      <c r="Q1686">
        <v>0</v>
      </c>
      <c r="R1686" s="6">
        <v>1</v>
      </c>
      <c r="S1686" s="6">
        <f t="shared" si="61"/>
        <v>2</v>
      </c>
      <c r="X1686" s="6">
        <f t="shared" si="62"/>
        <v>1685</v>
      </c>
      <c r="Y1686">
        <v>1685</v>
      </c>
    </row>
    <row r="1687" spans="1:25" x14ac:dyDescent="0.35">
      <c r="A1687" t="s">
        <v>389</v>
      </c>
      <c r="B1687" t="s">
        <v>575</v>
      </c>
      <c r="C1687" t="s">
        <v>19</v>
      </c>
      <c r="D1687" t="s">
        <v>1516</v>
      </c>
      <c r="E1687" s="6" t="s">
        <v>2450</v>
      </c>
      <c r="F1687" t="s">
        <v>472</v>
      </c>
      <c r="G1687" s="6" t="s">
        <v>39</v>
      </c>
      <c r="H1687" t="s">
        <v>1585</v>
      </c>
      <c r="I1687" t="s">
        <v>1053</v>
      </c>
      <c r="J1687" s="2" t="s">
        <v>1053</v>
      </c>
      <c r="L1687" t="s">
        <v>1533</v>
      </c>
      <c r="M1687" s="6" t="s">
        <v>42</v>
      </c>
      <c r="N1687" s="6">
        <v>0</v>
      </c>
      <c r="O1687" s="6">
        <v>1</v>
      </c>
      <c r="P1687" s="6">
        <v>1</v>
      </c>
      <c r="Q1687" s="6">
        <v>0</v>
      </c>
      <c r="R1687" s="6">
        <v>1</v>
      </c>
      <c r="S1687" s="6">
        <f t="shared" si="61"/>
        <v>3</v>
      </c>
      <c r="X1687" s="6">
        <f t="shared" si="62"/>
        <v>1686</v>
      </c>
      <c r="Y1687">
        <v>1686</v>
      </c>
    </row>
    <row r="1688" spans="1:25" x14ac:dyDescent="0.35">
      <c r="A1688" t="s">
        <v>389</v>
      </c>
      <c r="B1688" t="s">
        <v>575</v>
      </c>
      <c r="C1688" t="s">
        <v>19</v>
      </c>
      <c r="D1688" t="s">
        <v>1516</v>
      </c>
      <c r="E1688" s="6" t="s">
        <v>2450</v>
      </c>
      <c r="F1688" t="s">
        <v>472</v>
      </c>
      <c r="G1688" s="6" t="s">
        <v>39</v>
      </c>
      <c r="H1688" t="s">
        <v>1586</v>
      </c>
      <c r="I1688" t="s">
        <v>2201</v>
      </c>
      <c r="L1688" t="s">
        <v>1533</v>
      </c>
      <c r="M1688" t="s">
        <v>42</v>
      </c>
      <c r="N1688" s="6">
        <v>0</v>
      </c>
      <c r="O1688" s="6">
        <v>1</v>
      </c>
      <c r="P1688">
        <v>0</v>
      </c>
      <c r="Q1688">
        <v>0</v>
      </c>
      <c r="R1688" s="6">
        <v>1</v>
      </c>
      <c r="S1688" s="6">
        <f t="shared" si="61"/>
        <v>2</v>
      </c>
      <c r="X1688" s="6">
        <f t="shared" si="62"/>
        <v>1687</v>
      </c>
      <c r="Y1688">
        <v>1687</v>
      </c>
    </row>
    <row r="1689" spans="1:25" x14ac:dyDescent="0.35">
      <c r="A1689" t="s">
        <v>389</v>
      </c>
      <c r="B1689" t="s">
        <v>575</v>
      </c>
      <c r="C1689" t="s">
        <v>19</v>
      </c>
      <c r="D1689" t="s">
        <v>1516</v>
      </c>
      <c r="E1689" s="6" t="s">
        <v>2450</v>
      </c>
      <c r="F1689" t="s">
        <v>472</v>
      </c>
      <c r="G1689" s="6" t="s">
        <v>39</v>
      </c>
      <c r="H1689" t="s">
        <v>1587</v>
      </c>
      <c r="I1689" s="6" t="s">
        <v>1743</v>
      </c>
      <c r="M1689" t="s">
        <v>42</v>
      </c>
      <c r="N1689" s="6">
        <v>0</v>
      </c>
      <c r="O1689" s="6">
        <v>1</v>
      </c>
      <c r="P1689" s="6">
        <v>1</v>
      </c>
      <c r="Q1689">
        <v>0</v>
      </c>
      <c r="R1689" s="6">
        <v>1</v>
      </c>
      <c r="S1689" s="6">
        <f t="shared" si="61"/>
        <v>3</v>
      </c>
      <c r="X1689" s="6">
        <f t="shared" si="62"/>
        <v>1688</v>
      </c>
      <c r="Y1689">
        <v>1688</v>
      </c>
    </row>
    <row r="1690" spans="1:25" x14ac:dyDescent="0.35">
      <c r="A1690" t="s">
        <v>389</v>
      </c>
      <c r="B1690" t="s">
        <v>575</v>
      </c>
      <c r="C1690" t="s">
        <v>19</v>
      </c>
      <c r="D1690" t="s">
        <v>1516</v>
      </c>
      <c r="E1690" s="6" t="s">
        <v>2450</v>
      </c>
      <c r="F1690" t="s">
        <v>472</v>
      </c>
      <c r="G1690" s="6" t="s">
        <v>39</v>
      </c>
      <c r="H1690" t="s">
        <v>1587</v>
      </c>
      <c r="I1690" t="s">
        <v>1644</v>
      </c>
      <c r="J1690" t="s">
        <v>2514</v>
      </c>
      <c r="M1690" t="s">
        <v>42</v>
      </c>
      <c r="N1690" s="6">
        <v>0</v>
      </c>
      <c r="O1690" s="6">
        <v>1</v>
      </c>
      <c r="P1690" s="6">
        <v>1</v>
      </c>
      <c r="Q1690">
        <v>0</v>
      </c>
      <c r="R1690" s="6">
        <v>1</v>
      </c>
      <c r="S1690" s="6">
        <f t="shared" si="61"/>
        <v>3</v>
      </c>
      <c r="X1690" s="6">
        <f t="shared" si="62"/>
        <v>1689</v>
      </c>
      <c r="Y1690">
        <v>1689</v>
      </c>
    </row>
    <row r="1691" spans="1:25" x14ac:dyDescent="0.35">
      <c r="A1691" t="s">
        <v>389</v>
      </c>
      <c r="B1691" t="s">
        <v>575</v>
      </c>
      <c r="C1691" t="s">
        <v>19</v>
      </c>
      <c r="D1691" t="s">
        <v>1516</v>
      </c>
      <c r="E1691" s="6" t="s">
        <v>2450</v>
      </c>
      <c r="F1691" t="s">
        <v>472</v>
      </c>
      <c r="G1691" s="6" t="s">
        <v>39</v>
      </c>
      <c r="H1691" t="s">
        <v>1587</v>
      </c>
      <c r="I1691" t="s">
        <v>1645</v>
      </c>
      <c r="M1691" t="s">
        <v>42</v>
      </c>
      <c r="N1691" s="6">
        <v>0</v>
      </c>
      <c r="O1691" s="6">
        <v>1</v>
      </c>
      <c r="P1691">
        <v>0</v>
      </c>
      <c r="Q1691">
        <v>0</v>
      </c>
      <c r="R1691" s="6">
        <v>1</v>
      </c>
      <c r="S1691" s="6">
        <f t="shared" si="61"/>
        <v>2</v>
      </c>
      <c r="X1691" s="6">
        <f t="shared" si="62"/>
        <v>1690</v>
      </c>
      <c r="Y1691">
        <v>1690</v>
      </c>
    </row>
    <row r="1692" spans="1:25" x14ac:dyDescent="0.35">
      <c r="A1692" t="s">
        <v>389</v>
      </c>
      <c r="B1692" t="s">
        <v>575</v>
      </c>
      <c r="C1692" t="s">
        <v>19</v>
      </c>
      <c r="D1692" t="s">
        <v>1516</v>
      </c>
      <c r="E1692" s="6" t="s">
        <v>2450</v>
      </c>
      <c r="F1692" t="s">
        <v>472</v>
      </c>
      <c r="G1692" s="6" t="s">
        <v>39</v>
      </c>
      <c r="H1692" t="s">
        <v>1583</v>
      </c>
      <c r="I1692" t="s">
        <v>645</v>
      </c>
      <c r="J1692" s="2" t="s">
        <v>664</v>
      </c>
      <c r="M1692" s="6" t="s">
        <v>664</v>
      </c>
      <c r="N1692" s="6">
        <v>1</v>
      </c>
      <c r="O1692" s="6">
        <v>0</v>
      </c>
      <c r="P1692" s="6">
        <v>0</v>
      </c>
      <c r="Q1692" s="6">
        <v>0</v>
      </c>
      <c r="R1692" s="6">
        <v>1</v>
      </c>
      <c r="S1692" s="6">
        <f t="shared" si="61"/>
        <v>2</v>
      </c>
      <c r="X1692" s="6">
        <f t="shared" si="62"/>
        <v>1691</v>
      </c>
      <c r="Y1692">
        <v>1691</v>
      </c>
    </row>
    <row r="1693" spans="1:25" x14ac:dyDescent="0.35">
      <c r="A1693" t="s">
        <v>389</v>
      </c>
      <c r="B1693" t="s">
        <v>575</v>
      </c>
      <c r="C1693" t="s">
        <v>19</v>
      </c>
      <c r="D1693" t="s">
        <v>1516</v>
      </c>
      <c r="E1693" s="6" t="s">
        <v>2450</v>
      </c>
      <c r="F1693" t="s">
        <v>472</v>
      </c>
      <c r="G1693" s="6" t="s">
        <v>39</v>
      </c>
      <c r="H1693" t="s">
        <v>1589</v>
      </c>
      <c r="I1693" s="6" t="s">
        <v>989</v>
      </c>
      <c r="M1693" s="6" t="s">
        <v>664</v>
      </c>
      <c r="N1693" s="6">
        <v>1</v>
      </c>
      <c r="O1693" s="6">
        <v>0</v>
      </c>
      <c r="P1693" s="6">
        <v>0</v>
      </c>
      <c r="Q1693" s="6">
        <v>0</v>
      </c>
      <c r="R1693" s="6">
        <v>1</v>
      </c>
      <c r="S1693" s="6">
        <f t="shared" si="61"/>
        <v>2</v>
      </c>
      <c r="X1693" s="6">
        <f t="shared" si="62"/>
        <v>1692</v>
      </c>
      <c r="Y1693">
        <v>1692</v>
      </c>
    </row>
    <row r="1694" spans="1:25" x14ac:dyDescent="0.35">
      <c r="A1694" t="s">
        <v>389</v>
      </c>
      <c r="B1694" t="s">
        <v>575</v>
      </c>
      <c r="C1694" t="s">
        <v>19</v>
      </c>
      <c r="D1694" t="s">
        <v>1516</v>
      </c>
      <c r="E1694" s="6" t="s">
        <v>2450</v>
      </c>
      <c r="F1694" t="s">
        <v>472</v>
      </c>
      <c r="G1694" s="6" t="s">
        <v>39</v>
      </c>
      <c r="H1694" t="s">
        <v>1590</v>
      </c>
      <c r="I1694" t="s">
        <v>1646</v>
      </c>
      <c r="J1694" t="s">
        <v>2514</v>
      </c>
      <c r="M1694" t="s">
        <v>42</v>
      </c>
      <c r="N1694" s="6">
        <v>0</v>
      </c>
      <c r="O1694" s="6">
        <v>1</v>
      </c>
      <c r="P1694" s="6">
        <v>1</v>
      </c>
      <c r="Q1694">
        <v>0</v>
      </c>
      <c r="R1694" s="6">
        <v>1</v>
      </c>
      <c r="S1694" s="6">
        <f t="shared" si="61"/>
        <v>3</v>
      </c>
      <c r="X1694" s="6">
        <f t="shared" si="62"/>
        <v>1693</v>
      </c>
      <c r="Y1694">
        <v>1693</v>
      </c>
    </row>
    <row r="1695" spans="1:25" x14ac:dyDescent="0.35">
      <c r="A1695" t="s">
        <v>389</v>
      </c>
      <c r="B1695" t="s">
        <v>575</v>
      </c>
      <c r="C1695" t="s">
        <v>19</v>
      </c>
      <c r="D1695" t="s">
        <v>1517</v>
      </c>
      <c r="E1695" s="6" t="s">
        <v>2450</v>
      </c>
      <c r="F1695" t="s">
        <v>472</v>
      </c>
      <c r="G1695" s="6" t="s">
        <v>14</v>
      </c>
      <c r="H1695" t="s">
        <v>1591</v>
      </c>
      <c r="I1695" t="s">
        <v>322</v>
      </c>
      <c r="M1695" t="s">
        <v>42</v>
      </c>
      <c r="N1695" s="6">
        <v>0</v>
      </c>
      <c r="O1695" s="6">
        <v>1</v>
      </c>
      <c r="P1695" s="6">
        <v>1</v>
      </c>
      <c r="Q1695">
        <v>0</v>
      </c>
      <c r="R1695" s="6">
        <v>1</v>
      </c>
      <c r="S1695" s="6">
        <f t="shared" si="61"/>
        <v>3</v>
      </c>
      <c r="X1695" s="6">
        <f t="shared" si="62"/>
        <v>1694</v>
      </c>
      <c r="Y1695">
        <v>1694</v>
      </c>
    </row>
    <row r="1696" spans="1:25" x14ac:dyDescent="0.35">
      <c r="A1696" t="s">
        <v>389</v>
      </c>
      <c r="B1696" t="s">
        <v>575</v>
      </c>
      <c r="C1696" t="s">
        <v>19</v>
      </c>
      <c r="D1696" t="s">
        <v>1517</v>
      </c>
      <c r="E1696" s="6" t="s">
        <v>2450</v>
      </c>
      <c r="F1696" t="s">
        <v>472</v>
      </c>
      <c r="G1696" s="6" t="s">
        <v>14</v>
      </c>
      <c r="H1696" t="s">
        <v>438</v>
      </c>
      <c r="I1696" t="str">
        <f>H1696</f>
        <v>flatfish</v>
      </c>
      <c r="J1696" s="2" t="s">
        <v>790</v>
      </c>
      <c r="M1696" t="s">
        <v>42</v>
      </c>
      <c r="N1696" s="6">
        <v>0</v>
      </c>
      <c r="O1696" s="6">
        <v>1</v>
      </c>
      <c r="P1696" s="6">
        <v>1</v>
      </c>
      <c r="Q1696">
        <v>0</v>
      </c>
      <c r="R1696" s="6">
        <v>1</v>
      </c>
      <c r="S1696" s="6">
        <f t="shared" si="61"/>
        <v>3</v>
      </c>
      <c r="X1696" s="6">
        <f t="shared" si="62"/>
        <v>1695</v>
      </c>
      <c r="Y1696">
        <v>1695</v>
      </c>
    </row>
    <row r="1697" spans="1:25" x14ac:dyDescent="0.35">
      <c r="A1697" t="s">
        <v>389</v>
      </c>
      <c r="B1697" t="s">
        <v>575</v>
      </c>
      <c r="C1697" t="s">
        <v>19</v>
      </c>
      <c r="D1697" t="s">
        <v>1517</v>
      </c>
      <c r="E1697" s="6" t="s">
        <v>2450</v>
      </c>
      <c r="F1697" t="s">
        <v>472</v>
      </c>
      <c r="G1697" s="6" t="s">
        <v>14</v>
      </c>
      <c r="H1697" t="s">
        <v>1592</v>
      </c>
      <c r="I1697" s="6" t="s">
        <v>1009</v>
      </c>
      <c r="L1697" t="s">
        <v>1593</v>
      </c>
      <c r="M1697" s="6" t="s">
        <v>664</v>
      </c>
      <c r="N1697" s="6">
        <v>1</v>
      </c>
      <c r="O1697" s="6">
        <v>0</v>
      </c>
      <c r="P1697" s="6">
        <v>0</v>
      </c>
      <c r="Q1697" s="6">
        <v>0</v>
      </c>
      <c r="R1697" s="6">
        <v>1</v>
      </c>
      <c r="S1697" s="6">
        <f t="shared" si="61"/>
        <v>2</v>
      </c>
      <c r="X1697" s="6">
        <f t="shared" si="62"/>
        <v>1696</v>
      </c>
      <c r="Y1697">
        <v>1696</v>
      </c>
    </row>
    <row r="1698" spans="1:25" x14ac:dyDescent="0.35">
      <c r="A1698" t="s">
        <v>389</v>
      </c>
      <c r="B1698" t="s">
        <v>575</v>
      </c>
      <c r="C1698" t="s">
        <v>19</v>
      </c>
      <c r="D1698" t="s">
        <v>1517</v>
      </c>
      <c r="E1698" s="6" t="s">
        <v>2450</v>
      </c>
      <c r="F1698" t="s">
        <v>472</v>
      </c>
      <c r="G1698" s="6" t="s">
        <v>14</v>
      </c>
      <c r="H1698" t="s">
        <v>1593</v>
      </c>
      <c r="I1698" s="6" t="s">
        <v>430</v>
      </c>
      <c r="L1698" t="s">
        <v>1592</v>
      </c>
      <c r="M1698" s="6" t="s">
        <v>664</v>
      </c>
      <c r="N1698" s="6">
        <v>1</v>
      </c>
      <c r="O1698" s="6">
        <v>0</v>
      </c>
      <c r="P1698" s="6">
        <v>0</v>
      </c>
      <c r="Q1698" s="6">
        <v>0</v>
      </c>
      <c r="R1698" s="6">
        <v>1</v>
      </c>
      <c r="S1698" s="6">
        <f t="shared" si="61"/>
        <v>2</v>
      </c>
      <c r="X1698" s="6">
        <f t="shared" si="62"/>
        <v>1697</v>
      </c>
      <c r="Y1698">
        <v>1697</v>
      </c>
    </row>
    <row r="1699" spans="1:25" x14ac:dyDescent="0.35">
      <c r="A1699" t="s">
        <v>389</v>
      </c>
      <c r="B1699" t="s">
        <v>575</v>
      </c>
      <c r="C1699" t="s">
        <v>19</v>
      </c>
      <c r="D1699" t="s">
        <v>1517</v>
      </c>
      <c r="E1699" s="6" t="s">
        <v>2450</v>
      </c>
      <c r="F1699" t="s">
        <v>472</v>
      </c>
      <c r="G1699" s="6" t="s">
        <v>14</v>
      </c>
      <c r="H1699" t="s">
        <v>261</v>
      </c>
      <c r="I1699" t="s">
        <v>591</v>
      </c>
      <c r="M1699" s="6" t="s">
        <v>17</v>
      </c>
      <c r="N1699" s="6">
        <v>1</v>
      </c>
      <c r="O1699" s="6">
        <v>0</v>
      </c>
      <c r="P1699" s="6">
        <v>0</v>
      </c>
      <c r="Q1699" s="6">
        <v>1</v>
      </c>
      <c r="R1699" s="6">
        <v>1</v>
      </c>
      <c r="S1699" s="6">
        <f t="shared" si="61"/>
        <v>3</v>
      </c>
      <c r="X1699" s="6">
        <f t="shared" si="62"/>
        <v>1698</v>
      </c>
      <c r="Y1699">
        <v>1698</v>
      </c>
    </row>
    <row r="1700" spans="1:25" x14ac:dyDescent="0.35">
      <c r="A1700" t="s">
        <v>389</v>
      </c>
      <c r="B1700" t="s">
        <v>575</v>
      </c>
      <c r="C1700" t="s">
        <v>19</v>
      </c>
      <c r="D1700" t="s">
        <v>1517</v>
      </c>
      <c r="E1700" s="6" t="s">
        <v>2450</v>
      </c>
      <c r="F1700" t="s">
        <v>472</v>
      </c>
      <c r="G1700" s="6" t="s">
        <v>14</v>
      </c>
      <c r="H1700" s="6" t="s">
        <v>1594</v>
      </c>
      <c r="I1700" t="s">
        <v>727</v>
      </c>
      <c r="L1700" s="6"/>
      <c r="M1700" s="6" t="s">
        <v>17</v>
      </c>
      <c r="N1700" s="6">
        <v>1</v>
      </c>
      <c r="O1700" s="6">
        <v>0</v>
      </c>
      <c r="P1700" s="6">
        <v>0</v>
      </c>
      <c r="Q1700" s="6">
        <v>0</v>
      </c>
      <c r="R1700" s="6">
        <v>1</v>
      </c>
      <c r="S1700" s="6">
        <f t="shared" si="61"/>
        <v>2</v>
      </c>
      <c r="X1700" s="6">
        <f t="shared" si="62"/>
        <v>1699</v>
      </c>
      <c r="Y1700">
        <v>1699</v>
      </c>
    </row>
    <row r="1701" spans="1:25" x14ac:dyDescent="0.35">
      <c r="A1701" t="s">
        <v>389</v>
      </c>
      <c r="B1701" t="s">
        <v>575</v>
      </c>
      <c r="C1701" t="s">
        <v>19</v>
      </c>
      <c r="D1701" t="s">
        <v>1517</v>
      </c>
      <c r="E1701" s="6" t="s">
        <v>2450</v>
      </c>
      <c r="F1701" t="s">
        <v>472</v>
      </c>
      <c r="G1701" s="6" t="s">
        <v>14</v>
      </c>
      <c r="H1701" s="6" t="s">
        <v>666</v>
      </c>
      <c r="I1701" s="5" t="s">
        <v>702</v>
      </c>
      <c r="J1701" t="s">
        <v>702</v>
      </c>
      <c r="L1701" s="6"/>
      <c r="M1701" s="6" t="s">
        <v>17</v>
      </c>
      <c r="N1701" s="6">
        <v>1</v>
      </c>
      <c r="O1701" s="6">
        <v>0</v>
      </c>
      <c r="P1701" s="6">
        <v>0</v>
      </c>
      <c r="Q1701" s="6">
        <v>0</v>
      </c>
      <c r="R1701" s="6">
        <v>1</v>
      </c>
      <c r="S1701" s="6">
        <f t="shared" si="61"/>
        <v>2</v>
      </c>
      <c r="X1701" s="6">
        <f t="shared" si="62"/>
        <v>1700</v>
      </c>
      <c r="Y1701">
        <v>1700</v>
      </c>
    </row>
    <row r="1702" spans="1:25" x14ac:dyDescent="0.35">
      <c r="A1702" t="s">
        <v>389</v>
      </c>
      <c r="B1702" t="s">
        <v>575</v>
      </c>
      <c r="C1702" t="s">
        <v>19</v>
      </c>
      <c r="D1702" t="s">
        <v>1517</v>
      </c>
      <c r="E1702" s="6" t="s">
        <v>2450</v>
      </c>
      <c r="F1702" t="s">
        <v>472</v>
      </c>
      <c r="G1702" s="6" t="s">
        <v>14</v>
      </c>
      <c r="H1702" t="s">
        <v>1595</v>
      </c>
      <c r="I1702" t="s">
        <v>95</v>
      </c>
      <c r="J1702" s="2" t="s">
        <v>98</v>
      </c>
      <c r="L1702" t="s">
        <v>1596</v>
      </c>
      <c r="M1702" t="s">
        <v>42</v>
      </c>
      <c r="N1702" s="6">
        <v>0</v>
      </c>
      <c r="O1702" s="6">
        <v>1</v>
      </c>
      <c r="P1702" s="6">
        <v>0</v>
      </c>
      <c r="Q1702" s="6">
        <v>1</v>
      </c>
      <c r="R1702" s="6">
        <v>1</v>
      </c>
      <c r="S1702" s="6">
        <f t="shared" si="61"/>
        <v>3</v>
      </c>
      <c r="X1702" s="6">
        <f t="shared" si="62"/>
        <v>1701</v>
      </c>
      <c r="Y1702">
        <v>1701</v>
      </c>
    </row>
    <row r="1703" spans="1:25" x14ac:dyDescent="0.35">
      <c r="A1703" t="s">
        <v>389</v>
      </c>
      <c r="B1703" t="s">
        <v>575</v>
      </c>
      <c r="C1703" t="s">
        <v>19</v>
      </c>
      <c r="D1703" t="s">
        <v>1517</v>
      </c>
      <c r="E1703" s="6" t="s">
        <v>2450</v>
      </c>
      <c r="F1703" t="s">
        <v>472</v>
      </c>
      <c r="G1703" s="6" t="s">
        <v>14</v>
      </c>
      <c r="H1703" t="s">
        <v>1595</v>
      </c>
      <c r="I1703" t="s">
        <v>735</v>
      </c>
      <c r="L1703" t="s">
        <v>1596</v>
      </c>
      <c r="M1703" s="6" t="s">
        <v>42</v>
      </c>
      <c r="N1703" s="6">
        <v>0</v>
      </c>
      <c r="O1703" s="6">
        <v>1</v>
      </c>
      <c r="P1703" s="6">
        <v>0</v>
      </c>
      <c r="Q1703" s="6">
        <v>1</v>
      </c>
      <c r="R1703" s="6">
        <v>1</v>
      </c>
      <c r="S1703" s="6">
        <f t="shared" si="61"/>
        <v>3</v>
      </c>
      <c r="X1703" s="6">
        <f t="shared" si="62"/>
        <v>1702</v>
      </c>
      <c r="Y1703">
        <v>1702</v>
      </c>
    </row>
    <row r="1704" spans="1:25" x14ac:dyDescent="0.35">
      <c r="A1704" t="s">
        <v>389</v>
      </c>
      <c r="B1704" t="s">
        <v>575</v>
      </c>
      <c r="C1704" t="s">
        <v>19</v>
      </c>
      <c r="D1704" t="s">
        <v>1517</v>
      </c>
      <c r="E1704" s="6" t="s">
        <v>2450</v>
      </c>
      <c r="F1704" t="s">
        <v>472</v>
      </c>
      <c r="G1704" s="6" t="s">
        <v>14</v>
      </c>
      <c r="H1704" t="s">
        <v>1595</v>
      </c>
      <c r="I1704" t="s">
        <v>1647</v>
      </c>
      <c r="L1704" t="s">
        <v>1596</v>
      </c>
      <c r="M1704" t="s">
        <v>42</v>
      </c>
      <c r="N1704" s="6">
        <v>0</v>
      </c>
      <c r="O1704" s="6">
        <v>1</v>
      </c>
      <c r="P1704">
        <v>0</v>
      </c>
      <c r="Q1704">
        <v>1</v>
      </c>
      <c r="R1704" s="6">
        <v>1</v>
      </c>
      <c r="S1704" s="6">
        <f t="shared" si="61"/>
        <v>3</v>
      </c>
      <c r="X1704" s="6">
        <f t="shared" si="62"/>
        <v>1703</v>
      </c>
      <c r="Y1704">
        <v>1703</v>
      </c>
    </row>
    <row r="1705" spans="1:25" x14ac:dyDescent="0.35">
      <c r="A1705" t="s">
        <v>389</v>
      </c>
      <c r="B1705" t="s">
        <v>575</v>
      </c>
      <c r="C1705" t="s">
        <v>19</v>
      </c>
      <c r="D1705" t="s">
        <v>1517</v>
      </c>
      <c r="E1705" s="6" t="s">
        <v>2450</v>
      </c>
      <c r="F1705" t="s">
        <v>472</v>
      </c>
      <c r="G1705" s="6" t="s">
        <v>14</v>
      </c>
      <c r="H1705" t="s">
        <v>590</v>
      </c>
      <c r="I1705" s="6" t="s">
        <v>146</v>
      </c>
      <c r="J1705" s="2" t="s">
        <v>590</v>
      </c>
      <c r="L1705" t="s">
        <v>1597</v>
      </c>
      <c r="M1705" t="s">
        <v>17</v>
      </c>
      <c r="N1705" s="6">
        <v>1</v>
      </c>
      <c r="O1705" s="6">
        <v>0</v>
      </c>
      <c r="P1705" s="6">
        <v>0</v>
      </c>
      <c r="Q1705" s="6">
        <v>0</v>
      </c>
      <c r="R1705" s="6">
        <v>1</v>
      </c>
      <c r="S1705" s="6">
        <f t="shared" si="61"/>
        <v>2</v>
      </c>
      <c r="X1705" s="6">
        <f t="shared" si="62"/>
        <v>1704</v>
      </c>
      <c r="Y1705">
        <v>1704</v>
      </c>
    </row>
    <row r="1706" spans="1:25" ht="43.5" x14ac:dyDescent="0.35">
      <c r="A1706" t="s">
        <v>389</v>
      </c>
      <c r="B1706" t="s">
        <v>575</v>
      </c>
      <c r="C1706" t="s">
        <v>19</v>
      </c>
      <c r="D1706" t="s">
        <v>1517</v>
      </c>
      <c r="E1706" s="6" t="s">
        <v>2450</v>
      </c>
      <c r="F1706" t="s">
        <v>472</v>
      </c>
      <c r="G1706" s="6" t="s">
        <v>14</v>
      </c>
      <c r="H1706" s="6" t="s">
        <v>1598</v>
      </c>
      <c r="I1706" s="6" t="s">
        <v>1089</v>
      </c>
      <c r="J1706" t="s">
        <v>1089</v>
      </c>
      <c r="L1706" s="6"/>
      <c r="M1706" s="6" t="s">
        <v>17</v>
      </c>
      <c r="N1706" s="6">
        <v>1</v>
      </c>
      <c r="O1706" s="6">
        <v>0</v>
      </c>
      <c r="P1706" s="6">
        <v>0</v>
      </c>
      <c r="Q1706" s="6">
        <v>0</v>
      </c>
      <c r="R1706" s="6">
        <v>1</v>
      </c>
      <c r="S1706" s="6">
        <f t="shared" si="61"/>
        <v>2</v>
      </c>
      <c r="X1706" s="6">
        <f t="shared" si="62"/>
        <v>1705</v>
      </c>
      <c r="Y1706">
        <v>1705</v>
      </c>
    </row>
    <row r="1707" spans="1:25" ht="29" x14ac:dyDescent="0.35">
      <c r="A1707" t="s">
        <v>389</v>
      </c>
      <c r="B1707" t="s">
        <v>575</v>
      </c>
      <c r="C1707" t="s">
        <v>19</v>
      </c>
      <c r="D1707" t="s">
        <v>1517</v>
      </c>
      <c r="E1707" s="6" t="s">
        <v>2450</v>
      </c>
      <c r="F1707" t="s">
        <v>472</v>
      </c>
      <c r="G1707" s="6" t="s">
        <v>14</v>
      </c>
      <c r="H1707" s="6" t="s">
        <v>427</v>
      </c>
      <c r="I1707" s="6" t="s">
        <v>428</v>
      </c>
      <c r="L1707" s="6"/>
      <c r="M1707" s="6" t="s">
        <v>17</v>
      </c>
      <c r="N1707" s="6">
        <v>1</v>
      </c>
      <c r="O1707" s="6">
        <v>0</v>
      </c>
      <c r="P1707" s="6">
        <v>0</v>
      </c>
      <c r="Q1707" s="6">
        <v>0</v>
      </c>
      <c r="R1707" s="6">
        <v>1</v>
      </c>
      <c r="S1707" s="6">
        <f t="shared" si="61"/>
        <v>2</v>
      </c>
      <c r="X1707" s="6">
        <f t="shared" si="62"/>
        <v>1706</v>
      </c>
      <c r="Y1707">
        <v>1706</v>
      </c>
    </row>
    <row r="1708" spans="1:25" x14ac:dyDescent="0.35">
      <c r="A1708" t="s">
        <v>389</v>
      </c>
      <c r="B1708" t="s">
        <v>575</v>
      </c>
      <c r="C1708" t="s">
        <v>19</v>
      </c>
      <c r="D1708" t="s">
        <v>1517</v>
      </c>
      <c r="E1708" s="6" t="s">
        <v>2450</v>
      </c>
      <c r="F1708" t="s">
        <v>472</v>
      </c>
      <c r="G1708" s="6" t="s">
        <v>14</v>
      </c>
      <c r="H1708" s="6" t="s">
        <v>1599</v>
      </c>
      <c r="I1708" s="6" t="s">
        <v>1599</v>
      </c>
      <c r="J1708" t="s">
        <v>1599</v>
      </c>
      <c r="L1708" s="6"/>
      <c r="M1708" s="6" t="s">
        <v>17</v>
      </c>
      <c r="N1708" s="6">
        <v>1</v>
      </c>
      <c r="O1708" s="6">
        <v>0</v>
      </c>
      <c r="P1708" s="6">
        <v>0</v>
      </c>
      <c r="Q1708" s="6">
        <v>0</v>
      </c>
      <c r="R1708" s="6">
        <v>1</v>
      </c>
      <c r="S1708" s="6">
        <f t="shared" si="61"/>
        <v>2</v>
      </c>
      <c r="X1708" s="6">
        <f t="shared" si="62"/>
        <v>1707</v>
      </c>
      <c r="Y1708">
        <v>1707</v>
      </c>
    </row>
    <row r="1709" spans="1:25" x14ac:dyDescent="0.35">
      <c r="A1709" t="s">
        <v>389</v>
      </c>
      <c r="B1709" t="s">
        <v>575</v>
      </c>
      <c r="C1709" t="s">
        <v>19</v>
      </c>
      <c r="D1709" t="s">
        <v>1517</v>
      </c>
      <c r="E1709" s="6" t="s">
        <v>2450</v>
      </c>
      <c r="F1709" t="s">
        <v>472</v>
      </c>
      <c r="G1709" s="6" t="s">
        <v>14</v>
      </c>
      <c r="H1709" t="s">
        <v>1315</v>
      </c>
      <c r="I1709" s="6" t="s">
        <v>650</v>
      </c>
      <c r="J1709" t="s">
        <v>2512</v>
      </c>
      <c r="M1709" t="s">
        <v>42</v>
      </c>
      <c r="N1709" s="6">
        <v>0</v>
      </c>
      <c r="O1709" s="6">
        <v>0</v>
      </c>
      <c r="P1709" s="6">
        <v>1</v>
      </c>
      <c r="Q1709" s="6">
        <v>1</v>
      </c>
      <c r="R1709" s="6">
        <v>1</v>
      </c>
      <c r="S1709" s="6">
        <f t="shared" si="61"/>
        <v>3</v>
      </c>
      <c r="X1709" s="6">
        <f t="shared" si="62"/>
        <v>1708</v>
      </c>
      <c r="Y1709">
        <v>1708</v>
      </c>
    </row>
    <row r="1710" spans="1:25" x14ac:dyDescent="0.35">
      <c r="A1710" t="s">
        <v>389</v>
      </c>
      <c r="B1710" t="s">
        <v>575</v>
      </c>
      <c r="C1710" t="s">
        <v>19</v>
      </c>
      <c r="D1710" t="s">
        <v>1517</v>
      </c>
      <c r="E1710" s="6" t="s">
        <v>2450</v>
      </c>
      <c r="F1710" t="s">
        <v>472</v>
      </c>
      <c r="G1710" s="6" t="s">
        <v>14</v>
      </c>
      <c r="H1710" t="s">
        <v>399</v>
      </c>
      <c r="I1710" s="6" t="str">
        <f>H1710</f>
        <v>litter</v>
      </c>
      <c r="M1710" s="6" t="s">
        <v>42</v>
      </c>
      <c r="N1710">
        <v>0</v>
      </c>
      <c r="O1710">
        <v>0</v>
      </c>
      <c r="P1710">
        <v>1</v>
      </c>
      <c r="Q1710">
        <v>0</v>
      </c>
      <c r="R1710" s="6">
        <v>1</v>
      </c>
      <c r="S1710" s="6">
        <f t="shared" si="61"/>
        <v>2</v>
      </c>
      <c r="X1710" s="6">
        <f t="shared" si="62"/>
        <v>1709</v>
      </c>
      <c r="Y1710">
        <v>1709</v>
      </c>
    </row>
    <row r="1711" spans="1:25" x14ac:dyDescent="0.35">
      <c r="A1711" t="s">
        <v>389</v>
      </c>
      <c r="B1711" t="s">
        <v>575</v>
      </c>
      <c r="C1711" t="s">
        <v>19</v>
      </c>
      <c r="D1711" t="s">
        <v>1517</v>
      </c>
      <c r="E1711" s="6" t="s">
        <v>2450</v>
      </c>
      <c r="F1711" t="s">
        <v>472</v>
      </c>
      <c r="G1711" s="6" t="s">
        <v>14</v>
      </c>
      <c r="H1711" t="s">
        <v>1600</v>
      </c>
      <c r="I1711" t="str">
        <f>H1711</f>
        <v>gear regulations</v>
      </c>
      <c r="M1711" s="6" t="s">
        <v>664</v>
      </c>
      <c r="N1711" s="6">
        <v>1</v>
      </c>
      <c r="O1711" s="6">
        <v>0</v>
      </c>
      <c r="P1711" s="6">
        <v>0</v>
      </c>
      <c r="Q1711" s="6">
        <v>0</v>
      </c>
      <c r="R1711" s="6">
        <v>1</v>
      </c>
      <c r="S1711" s="6">
        <f t="shared" si="61"/>
        <v>2</v>
      </c>
      <c r="X1711" s="6">
        <f t="shared" si="62"/>
        <v>1710</v>
      </c>
      <c r="Y1711">
        <v>1710</v>
      </c>
    </row>
    <row r="1712" spans="1:25" x14ac:dyDescent="0.35">
      <c r="A1712" t="s">
        <v>389</v>
      </c>
      <c r="B1712" t="s">
        <v>575</v>
      </c>
      <c r="C1712" t="s">
        <v>19</v>
      </c>
      <c r="D1712" t="s">
        <v>1517</v>
      </c>
      <c r="E1712" s="6" t="s">
        <v>2450</v>
      </c>
      <c r="F1712" t="s">
        <v>472</v>
      </c>
      <c r="G1712" s="6" t="s">
        <v>14</v>
      </c>
      <c r="H1712" t="s">
        <v>85</v>
      </c>
      <c r="I1712" t="str">
        <f>H1712</f>
        <v>marine mammals</v>
      </c>
      <c r="M1712" t="s">
        <v>42</v>
      </c>
      <c r="N1712" s="6">
        <v>0</v>
      </c>
      <c r="O1712" s="6">
        <v>1</v>
      </c>
      <c r="P1712" s="6">
        <v>1</v>
      </c>
      <c r="Q1712">
        <v>0</v>
      </c>
      <c r="R1712" s="6">
        <v>1</v>
      </c>
      <c r="S1712" s="6">
        <f t="shared" si="61"/>
        <v>3</v>
      </c>
      <c r="X1712" s="6">
        <f t="shared" si="62"/>
        <v>1711</v>
      </c>
      <c r="Y1712">
        <v>1711</v>
      </c>
    </row>
    <row r="1713" spans="1:25" x14ac:dyDescent="0.35">
      <c r="A1713" t="s">
        <v>389</v>
      </c>
      <c r="B1713" t="s">
        <v>575</v>
      </c>
      <c r="C1713" t="s">
        <v>19</v>
      </c>
      <c r="D1713" t="s">
        <v>1517</v>
      </c>
      <c r="E1713" s="6" t="s">
        <v>2450</v>
      </c>
      <c r="F1713" t="s">
        <v>472</v>
      </c>
      <c r="G1713" s="6" t="s">
        <v>14</v>
      </c>
      <c r="H1713" t="s">
        <v>111</v>
      </c>
      <c r="I1713" s="6" t="s">
        <v>111</v>
      </c>
      <c r="J1713" t="s">
        <v>790</v>
      </c>
      <c r="L1713" t="s">
        <v>1533</v>
      </c>
      <c r="M1713" t="s">
        <v>42</v>
      </c>
      <c r="N1713" s="6">
        <v>0</v>
      </c>
      <c r="O1713" s="6">
        <v>1</v>
      </c>
      <c r="P1713">
        <v>0</v>
      </c>
      <c r="Q1713">
        <v>0</v>
      </c>
      <c r="R1713" s="6">
        <v>1</v>
      </c>
      <c r="S1713" s="6">
        <f t="shared" si="61"/>
        <v>2</v>
      </c>
      <c r="X1713" s="6">
        <f t="shared" si="62"/>
        <v>1712</v>
      </c>
      <c r="Y1713">
        <v>1712</v>
      </c>
    </row>
    <row r="1714" spans="1:25" x14ac:dyDescent="0.35">
      <c r="A1714" t="s">
        <v>389</v>
      </c>
      <c r="B1714" t="s">
        <v>575</v>
      </c>
      <c r="C1714" t="s">
        <v>19</v>
      </c>
      <c r="D1714" t="s">
        <v>1517</v>
      </c>
      <c r="E1714" s="6" t="s">
        <v>2450</v>
      </c>
      <c r="F1714" t="s">
        <v>472</v>
      </c>
      <c r="G1714" s="6" t="s">
        <v>14</v>
      </c>
      <c r="H1714" t="s">
        <v>503</v>
      </c>
      <c r="I1714" t="str">
        <f>H1714</f>
        <v>herring</v>
      </c>
      <c r="L1714" t="s">
        <v>111</v>
      </c>
      <c r="M1714" t="s">
        <v>42</v>
      </c>
      <c r="N1714" s="6">
        <v>0</v>
      </c>
      <c r="O1714" s="6">
        <v>1</v>
      </c>
      <c r="P1714">
        <v>0</v>
      </c>
      <c r="Q1714">
        <v>0</v>
      </c>
      <c r="R1714" s="6">
        <v>1</v>
      </c>
      <c r="S1714" s="6">
        <f t="shared" si="61"/>
        <v>2</v>
      </c>
      <c r="X1714" s="6">
        <f t="shared" si="62"/>
        <v>1713</v>
      </c>
      <c r="Y1714">
        <v>1713</v>
      </c>
    </row>
    <row r="1715" spans="1:25" x14ac:dyDescent="0.35">
      <c r="A1715" t="s">
        <v>389</v>
      </c>
      <c r="B1715" t="s">
        <v>575</v>
      </c>
      <c r="C1715" t="s">
        <v>19</v>
      </c>
      <c r="D1715" t="s">
        <v>1517</v>
      </c>
      <c r="E1715" s="6" t="s">
        <v>2450</v>
      </c>
      <c r="F1715" t="s">
        <v>472</v>
      </c>
      <c r="G1715" s="6" t="s">
        <v>14</v>
      </c>
      <c r="H1715" t="s">
        <v>352</v>
      </c>
      <c r="I1715" t="str">
        <f>H1715</f>
        <v>sprat</v>
      </c>
      <c r="L1715" t="s">
        <v>111</v>
      </c>
      <c r="M1715" t="s">
        <v>42</v>
      </c>
      <c r="N1715" s="6">
        <v>0</v>
      </c>
      <c r="O1715" s="6">
        <v>1</v>
      </c>
      <c r="P1715">
        <v>0</v>
      </c>
      <c r="Q1715">
        <v>0</v>
      </c>
      <c r="R1715" s="6">
        <v>1</v>
      </c>
      <c r="S1715" s="6">
        <f t="shared" si="61"/>
        <v>2</v>
      </c>
      <c r="X1715" s="6">
        <f t="shared" si="62"/>
        <v>1714</v>
      </c>
      <c r="Y1715">
        <v>1714</v>
      </c>
    </row>
    <row r="1716" spans="1:25" x14ac:dyDescent="0.35">
      <c r="A1716" t="s">
        <v>389</v>
      </c>
      <c r="B1716" t="s">
        <v>575</v>
      </c>
      <c r="C1716" t="s">
        <v>19</v>
      </c>
      <c r="D1716" t="s">
        <v>1518</v>
      </c>
      <c r="E1716" s="6" t="s">
        <v>2450</v>
      </c>
      <c r="F1716" t="s">
        <v>472</v>
      </c>
      <c r="G1716" s="6" t="s">
        <v>14</v>
      </c>
      <c r="H1716" t="s">
        <v>1601</v>
      </c>
      <c r="I1716" t="s">
        <v>1648</v>
      </c>
      <c r="M1716" t="s">
        <v>42</v>
      </c>
      <c r="N1716" s="6">
        <v>0</v>
      </c>
      <c r="O1716" s="6">
        <v>1</v>
      </c>
      <c r="P1716" s="6">
        <v>1</v>
      </c>
      <c r="Q1716" s="6">
        <v>1</v>
      </c>
      <c r="R1716" s="6">
        <v>1</v>
      </c>
      <c r="S1716" s="6">
        <f t="shared" si="61"/>
        <v>4</v>
      </c>
      <c r="X1716" s="6">
        <f t="shared" si="62"/>
        <v>1715</v>
      </c>
      <c r="Y1716">
        <v>1715</v>
      </c>
    </row>
    <row r="1717" spans="1:25" ht="58" x14ac:dyDescent="0.35">
      <c r="A1717" t="s">
        <v>389</v>
      </c>
      <c r="B1717" t="s">
        <v>575</v>
      </c>
      <c r="C1717" t="s">
        <v>19</v>
      </c>
      <c r="D1717" s="6" t="s">
        <v>1518</v>
      </c>
      <c r="E1717" s="6" t="s">
        <v>2450</v>
      </c>
      <c r="F1717" t="s">
        <v>472</v>
      </c>
      <c r="G1717" s="6" t="s">
        <v>14</v>
      </c>
      <c r="H1717" s="6" t="s">
        <v>1601</v>
      </c>
      <c r="I1717" s="6" t="s">
        <v>1649</v>
      </c>
      <c r="J1717" t="s">
        <v>2514</v>
      </c>
      <c r="L1717" s="6"/>
      <c r="M1717" t="s">
        <v>42</v>
      </c>
      <c r="N1717" s="6">
        <v>0</v>
      </c>
      <c r="O1717" s="6">
        <v>1</v>
      </c>
      <c r="P1717">
        <v>0</v>
      </c>
      <c r="Q1717" s="6">
        <v>1</v>
      </c>
      <c r="R1717" s="6">
        <v>1</v>
      </c>
      <c r="S1717" s="6">
        <f t="shared" si="61"/>
        <v>3</v>
      </c>
      <c r="X1717" s="6">
        <f t="shared" si="62"/>
        <v>1716</v>
      </c>
      <c r="Y1717">
        <v>1716</v>
      </c>
    </row>
    <row r="1718" spans="1:25" s="6" customFormat="1" ht="58" x14ac:dyDescent="0.35">
      <c r="A1718" s="6" t="s">
        <v>389</v>
      </c>
      <c r="B1718" s="6" t="s">
        <v>575</v>
      </c>
      <c r="C1718" s="6" t="s">
        <v>19</v>
      </c>
      <c r="D1718" s="6" t="s">
        <v>1518</v>
      </c>
      <c r="E1718" s="6" t="s">
        <v>2450</v>
      </c>
      <c r="F1718" s="6" t="s">
        <v>472</v>
      </c>
      <c r="G1718" s="6" t="s">
        <v>14</v>
      </c>
      <c r="H1718" s="6" t="s">
        <v>1602</v>
      </c>
      <c r="I1718" s="6" t="s">
        <v>1378</v>
      </c>
      <c r="J1718" s="6" t="s">
        <v>664</v>
      </c>
      <c r="M1718" s="6" t="s">
        <v>664</v>
      </c>
      <c r="N1718" s="6">
        <v>1</v>
      </c>
      <c r="O1718" s="6">
        <v>0</v>
      </c>
      <c r="P1718" s="6">
        <v>0</v>
      </c>
      <c r="Q1718" s="6">
        <v>1</v>
      </c>
      <c r="R1718" s="6">
        <v>1</v>
      </c>
      <c r="S1718" s="6">
        <f t="shared" si="61"/>
        <v>3</v>
      </c>
      <c r="X1718" s="6">
        <f t="shared" si="62"/>
        <v>1717</v>
      </c>
      <c r="Y1718" s="6">
        <v>1717</v>
      </c>
    </row>
    <row r="1719" spans="1:25" x14ac:dyDescent="0.35">
      <c r="A1719" t="s">
        <v>389</v>
      </c>
      <c r="B1719" t="s">
        <v>575</v>
      </c>
      <c r="C1719" t="s">
        <v>19</v>
      </c>
      <c r="D1719" s="6" t="s">
        <v>1518</v>
      </c>
      <c r="E1719" s="6" t="s">
        <v>2450</v>
      </c>
      <c r="F1719" t="s">
        <v>472</v>
      </c>
      <c r="G1719" s="6" t="s">
        <v>14</v>
      </c>
      <c r="H1719" s="6" t="s">
        <v>1602</v>
      </c>
      <c r="I1719" s="6" t="s">
        <v>2157</v>
      </c>
      <c r="L1719" s="6"/>
      <c r="M1719" t="s">
        <v>17</v>
      </c>
      <c r="N1719" s="6">
        <v>1</v>
      </c>
      <c r="O1719" s="6">
        <v>0</v>
      </c>
      <c r="P1719" s="6">
        <v>0</v>
      </c>
      <c r="Q1719" s="6">
        <v>0</v>
      </c>
      <c r="R1719" s="6">
        <v>1</v>
      </c>
      <c r="S1719" s="6">
        <f t="shared" si="61"/>
        <v>2</v>
      </c>
      <c r="X1719" s="6">
        <f t="shared" si="62"/>
        <v>1718</v>
      </c>
      <c r="Y1719">
        <v>1718</v>
      </c>
    </row>
    <row r="1720" spans="1:25" x14ac:dyDescent="0.35">
      <c r="A1720" t="s">
        <v>389</v>
      </c>
      <c r="B1720" t="s">
        <v>575</v>
      </c>
      <c r="C1720" t="s">
        <v>19</v>
      </c>
      <c r="D1720" t="s">
        <v>1518</v>
      </c>
      <c r="E1720" s="6" t="s">
        <v>2450</v>
      </c>
      <c r="F1720" t="s">
        <v>472</v>
      </c>
      <c r="G1720" s="6" t="s">
        <v>14</v>
      </c>
      <c r="H1720" t="s">
        <v>1602</v>
      </c>
      <c r="I1720" t="s">
        <v>1650</v>
      </c>
      <c r="M1720" t="s">
        <v>42</v>
      </c>
      <c r="N1720" s="6">
        <v>0</v>
      </c>
      <c r="O1720">
        <v>1</v>
      </c>
      <c r="P1720">
        <v>0</v>
      </c>
      <c r="Q1720" s="6">
        <v>1</v>
      </c>
      <c r="R1720" s="6">
        <v>1</v>
      </c>
      <c r="S1720" s="6">
        <f t="shared" si="61"/>
        <v>3</v>
      </c>
      <c r="X1720" s="6">
        <f t="shared" si="62"/>
        <v>1719</v>
      </c>
      <c r="Y1720">
        <v>1719</v>
      </c>
    </row>
    <row r="1721" spans="1:25" x14ac:dyDescent="0.35">
      <c r="A1721" t="s">
        <v>389</v>
      </c>
      <c r="B1721" t="s">
        <v>575</v>
      </c>
      <c r="C1721" t="s">
        <v>19</v>
      </c>
      <c r="D1721" t="s">
        <v>1518</v>
      </c>
      <c r="E1721" s="6" t="s">
        <v>2450</v>
      </c>
      <c r="F1721" t="s">
        <v>472</v>
      </c>
      <c r="G1721" s="6" t="s">
        <v>14</v>
      </c>
      <c r="H1721" t="s">
        <v>1602</v>
      </c>
      <c r="I1721" t="s">
        <v>1651</v>
      </c>
      <c r="M1721" t="s">
        <v>42</v>
      </c>
      <c r="N1721" s="6">
        <v>0</v>
      </c>
      <c r="O1721">
        <v>1</v>
      </c>
      <c r="P1721">
        <v>0</v>
      </c>
      <c r="Q1721" s="6">
        <v>1</v>
      </c>
      <c r="R1721" s="6">
        <v>1</v>
      </c>
      <c r="S1721" s="6">
        <f t="shared" si="61"/>
        <v>3</v>
      </c>
      <c r="X1721" s="6">
        <f t="shared" si="62"/>
        <v>1720</v>
      </c>
      <c r="Y1721">
        <v>1720</v>
      </c>
    </row>
    <row r="1722" spans="1:25" x14ac:dyDescent="0.35">
      <c r="A1722" t="s">
        <v>389</v>
      </c>
      <c r="B1722" t="s">
        <v>575</v>
      </c>
      <c r="C1722" t="s">
        <v>19</v>
      </c>
      <c r="D1722" t="s">
        <v>1518</v>
      </c>
      <c r="E1722" s="6" t="s">
        <v>2450</v>
      </c>
      <c r="F1722" t="s">
        <v>472</v>
      </c>
      <c r="G1722" s="6" t="s">
        <v>14</v>
      </c>
      <c r="H1722" t="s">
        <v>1602</v>
      </c>
      <c r="I1722" t="s">
        <v>1652</v>
      </c>
      <c r="M1722" t="s">
        <v>42</v>
      </c>
      <c r="N1722" s="6">
        <v>0</v>
      </c>
      <c r="O1722">
        <v>1</v>
      </c>
      <c r="P1722">
        <v>0</v>
      </c>
      <c r="Q1722" s="6">
        <v>1</v>
      </c>
      <c r="R1722" s="6">
        <v>1</v>
      </c>
      <c r="S1722" s="6">
        <f t="shared" si="61"/>
        <v>3</v>
      </c>
      <c r="X1722" s="6">
        <f t="shared" si="62"/>
        <v>1721</v>
      </c>
      <c r="Y1722">
        <v>1721</v>
      </c>
    </row>
    <row r="1723" spans="1:25" x14ac:dyDescent="0.35">
      <c r="A1723" t="s">
        <v>389</v>
      </c>
      <c r="B1723" t="s">
        <v>575</v>
      </c>
      <c r="C1723" t="s">
        <v>19</v>
      </c>
      <c r="D1723" t="s">
        <v>1518</v>
      </c>
      <c r="E1723" s="6" t="s">
        <v>2450</v>
      </c>
      <c r="F1723" t="s">
        <v>472</v>
      </c>
      <c r="G1723" s="6" t="s">
        <v>14</v>
      </c>
      <c r="H1723" t="s">
        <v>1602</v>
      </c>
      <c r="I1723" t="s">
        <v>1653</v>
      </c>
      <c r="M1723" t="s">
        <v>42</v>
      </c>
      <c r="N1723" s="6">
        <v>0</v>
      </c>
      <c r="O1723">
        <v>1</v>
      </c>
      <c r="P1723">
        <v>0</v>
      </c>
      <c r="Q1723" s="6">
        <v>1</v>
      </c>
      <c r="R1723" s="6">
        <v>1</v>
      </c>
      <c r="S1723" s="6">
        <f t="shared" si="61"/>
        <v>3</v>
      </c>
      <c r="X1723" s="6">
        <f t="shared" si="62"/>
        <v>1722</v>
      </c>
      <c r="Y1723">
        <v>1722</v>
      </c>
    </row>
    <row r="1724" spans="1:25" ht="29" x14ac:dyDescent="0.35">
      <c r="A1724" t="s">
        <v>389</v>
      </c>
      <c r="B1724" t="s">
        <v>575</v>
      </c>
      <c r="C1724" t="s">
        <v>19</v>
      </c>
      <c r="D1724" s="6" t="s">
        <v>1518</v>
      </c>
      <c r="E1724" s="6" t="s">
        <v>2450</v>
      </c>
      <c r="F1724" t="s">
        <v>472</v>
      </c>
      <c r="G1724" s="6" t="s">
        <v>14</v>
      </c>
      <c r="H1724" s="6" t="s">
        <v>1603</v>
      </c>
      <c r="I1724" s="6" t="s">
        <v>727</v>
      </c>
      <c r="L1724" s="6"/>
      <c r="M1724" s="6" t="s">
        <v>17</v>
      </c>
      <c r="N1724" s="6">
        <v>1</v>
      </c>
      <c r="O1724" s="6">
        <v>0</v>
      </c>
      <c r="P1724" s="6">
        <v>0</v>
      </c>
      <c r="Q1724" s="6">
        <v>0</v>
      </c>
      <c r="R1724" s="6">
        <v>1</v>
      </c>
      <c r="S1724" s="6">
        <f t="shared" ref="S1724:S1787" si="63">SUM(N1724:R1724)</f>
        <v>2</v>
      </c>
      <c r="X1724" s="6">
        <f t="shared" si="62"/>
        <v>1723</v>
      </c>
      <c r="Y1724">
        <v>1723</v>
      </c>
    </row>
    <row r="1725" spans="1:25" x14ac:dyDescent="0.35">
      <c r="A1725" t="s">
        <v>389</v>
      </c>
      <c r="B1725" t="s">
        <v>575</v>
      </c>
      <c r="C1725" t="s">
        <v>19</v>
      </c>
      <c r="D1725" s="6" t="s">
        <v>1518</v>
      </c>
      <c r="E1725" s="6" t="s">
        <v>2450</v>
      </c>
      <c r="F1725" t="s">
        <v>472</v>
      </c>
      <c r="G1725" s="6" t="s">
        <v>14</v>
      </c>
      <c r="H1725" s="6" t="s">
        <v>1604</v>
      </c>
      <c r="I1725" s="6" t="s">
        <v>1655</v>
      </c>
      <c r="L1725" s="6"/>
      <c r="M1725" s="6" t="s">
        <v>2212</v>
      </c>
      <c r="N1725" s="6">
        <v>1</v>
      </c>
      <c r="O1725" s="6">
        <v>0</v>
      </c>
      <c r="P1725" s="6">
        <v>0</v>
      </c>
      <c r="Q1725" s="6">
        <v>0</v>
      </c>
      <c r="R1725" s="6">
        <v>1</v>
      </c>
      <c r="S1725" s="6">
        <f t="shared" si="63"/>
        <v>2</v>
      </c>
      <c r="X1725" s="6">
        <f t="shared" si="62"/>
        <v>1724</v>
      </c>
      <c r="Y1725">
        <v>1724</v>
      </c>
    </row>
    <row r="1726" spans="1:25" x14ac:dyDescent="0.35">
      <c r="A1726" t="s">
        <v>389</v>
      </c>
      <c r="B1726" t="s">
        <v>575</v>
      </c>
      <c r="C1726" t="s">
        <v>19</v>
      </c>
      <c r="D1726" t="s">
        <v>1518</v>
      </c>
      <c r="E1726" s="6" t="s">
        <v>2450</v>
      </c>
      <c r="F1726" t="s">
        <v>472</v>
      </c>
      <c r="G1726" s="6" t="s">
        <v>14</v>
      </c>
      <c r="H1726" t="s">
        <v>1605</v>
      </c>
      <c r="I1726" t="s">
        <v>1656</v>
      </c>
      <c r="M1726" t="s">
        <v>42</v>
      </c>
      <c r="N1726" s="6">
        <v>0</v>
      </c>
      <c r="O1726" s="6">
        <v>1</v>
      </c>
      <c r="P1726">
        <v>0</v>
      </c>
      <c r="Q1726">
        <v>0</v>
      </c>
      <c r="R1726" s="6">
        <v>1</v>
      </c>
      <c r="S1726" s="6">
        <f t="shared" si="63"/>
        <v>2</v>
      </c>
      <c r="X1726" s="6">
        <f t="shared" si="62"/>
        <v>1725</v>
      </c>
      <c r="Y1726">
        <v>1725</v>
      </c>
    </row>
    <row r="1727" spans="1:25" x14ac:dyDescent="0.35">
      <c r="A1727" t="s">
        <v>389</v>
      </c>
      <c r="B1727" t="s">
        <v>575</v>
      </c>
      <c r="C1727" t="s">
        <v>19</v>
      </c>
      <c r="D1727" t="s">
        <v>1518</v>
      </c>
      <c r="E1727" s="6" t="s">
        <v>2450</v>
      </c>
      <c r="F1727" t="s">
        <v>472</v>
      </c>
      <c r="G1727" s="6" t="s">
        <v>14</v>
      </c>
      <c r="H1727" t="s">
        <v>1606</v>
      </c>
      <c r="I1727" s="6" t="s">
        <v>1035</v>
      </c>
      <c r="J1727" t="s">
        <v>664</v>
      </c>
      <c r="M1727" t="s">
        <v>42</v>
      </c>
      <c r="N1727" s="6">
        <v>0</v>
      </c>
      <c r="O1727" s="6">
        <v>1</v>
      </c>
      <c r="P1727" s="6">
        <v>1</v>
      </c>
      <c r="Q1727">
        <v>0</v>
      </c>
      <c r="R1727" s="6">
        <v>1</v>
      </c>
      <c r="S1727" s="6">
        <f t="shared" si="63"/>
        <v>3</v>
      </c>
      <c r="X1727" s="6">
        <f t="shared" si="62"/>
        <v>1726</v>
      </c>
      <c r="Y1727">
        <v>1726</v>
      </c>
    </row>
    <row r="1728" spans="1:25" x14ac:dyDescent="0.35">
      <c r="A1728" t="s">
        <v>389</v>
      </c>
      <c r="B1728" t="s">
        <v>575</v>
      </c>
      <c r="C1728" t="s">
        <v>19</v>
      </c>
      <c r="D1728" t="s">
        <v>1518</v>
      </c>
      <c r="E1728" s="6" t="s">
        <v>2450</v>
      </c>
      <c r="F1728" t="s">
        <v>472</v>
      </c>
      <c r="G1728" s="6" t="s">
        <v>14</v>
      </c>
      <c r="H1728" t="s">
        <v>1606</v>
      </c>
      <c r="I1728" s="6" t="s">
        <v>1537</v>
      </c>
      <c r="J1728" t="s">
        <v>664</v>
      </c>
      <c r="M1728" s="6" t="s">
        <v>664</v>
      </c>
      <c r="N1728" s="6">
        <v>1</v>
      </c>
      <c r="O1728" s="6">
        <v>0</v>
      </c>
      <c r="P1728" s="6">
        <v>0</v>
      </c>
      <c r="Q1728" s="6">
        <v>0</v>
      </c>
      <c r="R1728" s="6">
        <v>1</v>
      </c>
      <c r="S1728" s="6">
        <f t="shared" si="63"/>
        <v>2</v>
      </c>
      <c r="X1728" s="6">
        <f t="shared" si="62"/>
        <v>1727</v>
      </c>
      <c r="Y1728">
        <v>1727</v>
      </c>
    </row>
    <row r="1729" spans="1:25" x14ac:dyDescent="0.35">
      <c r="A1729" t="s">
        <v>389</v>
      </c>
      <c r="B1729" t="s">
        <v>575</v>
      </c>
      <c r="C1729" t="s">
        <v>19</v>
      </c>
      <c r="D1729" t="s">
        <v>1518</v>
      </c>
      <c r="E1729" s="6" t="s">
        <v>2450</v>
      </c>
      <c r="F1729" t="s">
        <v>472</v>
      </c>
      <c r="G1729" s="6" t="s">
        <v>14</v>
      </c>
      <c r="H1729" t="s">
        <v>1606</v>
      </c>
      <c r="I1729" t="s">
        <v>1657</v>
      </c>
      <c r="M1729" t="s">
        <v>42</v>
      </c>
      <c r="N1729" s="6">
        <v>0</v>
      </c>
      <c r="O1729" s="6">
        <v>1</v>
      </c>
      <c r="P1729" s="6">
        <v>1</v>
      </c>
      <c r="Q1729">
        <v>0</v>
      </c>
      <c r="R1729" s="6">
        <v>1</v>
      </c>
      <c r="S1729" s="6">
        <f t="shared" si="63"/>
        <v>3</v>
      </c>
      <c r="X1729" s="6">
        <f t="shared" si="62"/>
        <v>1728</v>
      </c>
      <c r="Y1729">
        <v>1728</v>
      </c>
    </row>
    <row r="1730" spans="1:25" x14ac:dyDescent="0.35">
      <c r="A1730" t="s">
        <v>389</v>
      </c>
      <c r="B1730" t="s">
        <v>575</v>
      </c>
      <c r="C1730" t="s">
        <v>19</v>
      </c>
      <c r="D1730" t="s">
        <v>1518</v>
      </c>
      <c r="E1730" s="6" t="s">
        <v>2450</v>
      </c>
      <c r="F1730" t="s">
        <v>472</v>
      </c>
      <c r="G1730" s="6" t="s">
        <v>14</v>
      </c>
      <c r="H1730" t="s">
        <v>1606</v>
      </c>
      <c r="I1730" t="s">
        <v>2109</v>
      </c>
      <c r="J1730" t="s">
        <v>2514</v>
      </c>
      <c r="M1730" t="s">
        <v>42</v>
      </c>
      <c r="N1730" s="6">
        <v>0</v>
      </c>
      <c r="O1730" s="6">
        <v>1</v>
      </c>
      <c r="P1730" s="6">
        <v>1</v>
      </c>
      <c r="Q1730">
        <v>0</v>
      </c>
      <c r="R1730" s="6">
        <v>1</v>
      </c>
      <c r="S1730" s="6">
        <f t="shared" si="63"/>
        <v>3</v>
      </c>
      <c r="X1730" s="6">
        <f t="shared" si="62"/>
        <v>1729</v>
      </c>
      <c r="Y1730">
        <v>1729</v>
      </c>
    </row>
    <row r="1731" spans="1:25" x14ac:dyDescent="0.35">
      <c r="A1731" t="s">
        <v>389</v>
      </c>
      <c r="B1731" t="s">
        <v>575</v>
      </c>
      <c r="C1731" t="s">
        <v>19</v>
      </c>
      <c r="D1731" t="s">
        <v>1518</v>
      </c>
      <c r="E1731" s="6" t="s">
        <v>2450</v>
      </c>
      <c r="F1731" t="s">
        <v>472</v>
      </c>
      <c r="G1731" s="6" t="s">
        <v>14</v>
      </c>
      <c r="H1731" t="s">
        <v>1606</v>
      </c>
      <c r="I1731" t="s">
        <v>1658</v>
      </c>
      <c r="M1731" t="s">
        <v>42</v>
      </c>
      <c r="N1731" s="6">
        <v>0</v>
      </c>
      <c r="O1731" s="6">
        <v>1</v>
      </c>
      <c r="P1731" s="6">
        <v>1</v>
      </c>
      <c r="Q1731">
        <v>0</v>
      </c>
      <c r="R1731" s="6">
        <v>1</v>
      </c>
      <c r="S1731" s="6">
        <f t="shared" si="63"/>
        <v>3</v>
      </c>
      <c r="X1731" s="6">
        <f t="shared" ref="X1731:X1794" si="64">1+X1730</f>
        <v>1730</v>
      </c>
      <c r="Y1731">
        <v>1730</v>
      </c>
    </row>
    <row r="1732" spans="1:25" ht="43.5" x14ac:dyDescent="0.35">
      <c r="A1732" t="s">
        <v>389</v>
      </c>
      <c r="B1732" t="s">
        <v>575</v>
      </c>
      <c r="C1732" t="s">
        <v>19</v>
      </c>
      <c r="D1732" s="6" t="s">
        <v>1518</v>
      </c>
      <c r="E1732" s="6" t="s">
        <v>2450</v>
      </c>
      <c r="F1732" t="s">
        <v>472</v>
      </c>
      <c r="G1732" s="6" t="s">
        <v>14</v>
      </c>
      <c r="H1732" s="6" t="s">
        <v>1606</v>
      </c>
      <c r="I1732" s="6" t="s">
        <v>111</v>
      </c>
      <c r="J1732" t="s">
        <v>790</v>
      </c>
      <c r="L1732" s="6"/>
      <c r="M1732" s="6" t="s">
        <v>42</v>
      </c>
      <c r="N1732" s="6">
        <v>0</v>
      </c>
      <c r="O1732" s="6">
        <v>1</v>
      </c>
      <c r="P1732">
        <v>0</v>
      </c>
      <c r="Q1732">
        <v>0</v>
      </c>
      <c r="R1732" s="6">
        <v>1</v>
      </c>
      <c r="S1732" s="6">
        <f t="shared" si="63"/>
        <v>2</v>
      </c>
      <c r="X1732" s="6">
        <f t="shared" si="64"/>
        <v>1731</v>
      </c>
      <c r="Y1732">
        <v>1731</v>
      </c>
    </row>
    <row r="1733" spans="1:25" x14ac:dyDescent="0.35">
      <c r="A1733" t="s">
        <v>389</v>
      </c>
      <c r="B1733" t="s">
        <v>575</v>
      </c>
      <c r="C1733" t="s">
        <v>19</v>
      </c>
      <c r="D1733" s="6" t="s">
        <v>1518</v>
      </c>
      <c r="E1733" s="6" t="s">
        <v>2450</v>
      </c>
      <c r="F1733" t="s">
        <v>472</v>
      </c>
      <c r="G1733" s="6" t="s">
        <v>14</v>
      </c>
      <c r="H1733" s="6" t="s">
        <v>1606</v>
      </c>
      <c r="I1733" s="6" t="s">
        <v>650</v>
      </c>
      <c r="J1733" t="s">
        <v>2512</v>
      </c>
      <c r="L1733" s="6"/>
      <c r="M1733" s="6" t="s">
        <v>42</v>
      </c>
      <c r="N1733" s="6">
        <v>0</v>
      </c>
      <c r="O1733" s="6">
        <v>0</v>
      </c>
      <c r="P1733" s="6">
        <v>1</v>
      </c>
      <c r="Q1733" s="6">
        <v>1</v>
      </c>
      <c r="R1733" s="6">
        <v>1</v>
      </c>
      <c r="S1733" s="6">
        <f t="shared" si="63"/>
        <v>3</v>
      </c>
      <c r="X1733" s="6">
        <f t="shared" si="64"/>
        <v>1732</v>
      </c>
      <c r="Y1733">
        <v>1732</v>
      </c>
    </row>
    <row r="1734" spans="1:25" x14ac:dyDescent="0.35">
      <c r="A1734" t="s">
        <v>389</v>
      </c>
      <c r="B1734" t="s">
        <v>575</v>
      </c>
      <c r="C1734" t="s">
        <v>19</v>
      </c>
      <c r="D1734" t="s">
        <v>1518</v>
      </c>
      <c r="E1734" s="6" t="s">
        <v>2450</v>
      </c>
      <c r="F1734" t="s">
        <v>472</v>
      </c>
      <c r="G1734" s="6" t="s">
        <v>14</v>
      </c>
      <c r="H1734" t="s">
        <v>1606</v>
      </c>
      <c r="I1734" t="s">
        <v>1659</v>
      </c>
      <c r="M1734" t="s">
        <v>42</v>
      </c>
      <c r="N1734" s="6">
        <v>0</v>
      </c>
      <c r="O1734" s="6">
        <v>1</v>
      </c>
      <c r="P1734">
        <v>0</v>
      </c>
      <c r="Q1734" s="6">
        <v>1</v>
      </c>
      <c r="R1734" s="6">
        <v>1</v>
      </c>
      <c r="S1734" s="6">
        <f t="shared" si="63"/>
        <v>3</v>
      </c>
      <c r="X1734" s="6">
        <f t="shared" si="64"/>
        <v>1733</v>
      </c>
      <c r="Y1734">
        <v>1733</v>
      </c>
    </row>
    <row r="1735" spans="1:25" x14ac:dyDescent="0.35">
      <c r="A1735" t="s">
        <v>389</v>
      </c>
      <c r="B1735" t="s">
        <v>575</v>
      </c>
      <c r="C1735" t="s">
        <v>19</v>
      </c>
      <c r="D1735" t="s">
        <v>1518</v>
      </c>
      <c r="E1735" s="6" t="s">
        <v>2450</v>
      </c>
      <c r="F1735" t="s">
        <v>472</v>
      </c>
      <c r="G1735" s="6" t="s">
        <v>14</v>
      </c>
      <c r="H1735" t="s">
        <v>1606</v>
      </c>
      <c r="I1735" t="s">
        <v>735</v>
      </c>
      <c r="M1735" s="6" t="s">
        <v>42</v>
      </c>
      <c r="N1735" s="6">
        <v>0</v>
      </c>
      <c r="O1735" s="6">
        <v>1</v>
      </c>
      <c r="P1735" s="6">
        <v>0</v>
      </c>
      <c r="Q1735" s="6">
        <v>1</v>
      </c>
      <c r="R1735" s="6">
        <v>1</v>
      </c>
      <c r="S1735" s="6">
        <f t="shared" si="63"/>
        <v>3</v>
      </c>
      <c r="X1735" s="6">
        <f t="shared" si="64"/>
        <v>1734</v>
      </c>
      <c r="Y1735">
        <v>1734</v>
      </c>
    </row>
    <row r="1736" spans="1:25" x14ac:dyDescent="0.35">
      <c r="A1736" t="s">
        <v>389</v>
      </c>
      <c r="B1736" t="s">
        <v>575</v>
      </c>
      <c r="C1736" t="s">
        <v>19</v>
      </c>
      <c r="D1736" t="s">
        <v>1518</v>
      </c>
      <c r="E1736" s="6" t="s">
        <v>2450</v>
      </c>
      <c r="F1736" t="s">
        <v>472</v>
      </c>
      <c r="G1736" s="6" t="s">
        <v>14</v>
      </c>
      <c r="H1736" t="s">
        <v>1606</v>
      </c>
      <c r="I1736" t="s">
        <v>1660</v>
      </c>
      <c r="M1736" t="s">
        <v>42</v>
      </c>
      <c r="N1736" s="6">
        <v>0</v>
      </c>
      <c r="O1736" s="6">
        <v>1</v>
      </c>
      <c r="P1736" s="6">
        <v>1</v>
      </c>
      <c r="Q1736">
        <v>1</v>
      </c>
      <c r="R1736" s="6">
        <v>1</v>
      </c>
      <c r="S1736" s="6">
        <f t="shared" si="63"/>
        <v>4</v>
      </c>
      <c r="X1736" s="6">
        <f t="shared" si="64"/>
        <v>1735</v>
      </c>
      <c r="Y1736">
        <v>1735</v>
      </c>
    </row>
    <row r="1737" spans="1:25" x14ac:dyDescent="0.35">
      <c r="A1737" t="s">
        <v>389</v>
      </c>
      <c r="B1737" t="s">
        <v>575</v>
      </c>
      <c r="C1737" t="s">
        <v>19</v>
      </c>
      <c r="D1737" t="s">
        <v>1518</v>
      </c>
      <c r="E1737" s="6" t="s">
        <v>2450</v>
      </c>
      <c r="F1737" t="s">
        <v>472</v>
      </c>
      <c r="G1737" s="6" t="s">
        <v>14</v>
      </c>
      <c r="H1737" t="s">
        <v>1606</v>
      </c>
      <c r="I1737" s="6" t="s">
        <v>1210</v>
      </c>
      <c r="M1737" t="s">
        <v>17</v>
      </c>
      <c r="N1737" s="6">
        <v>1</v>
      </c>
      <c r="O1737" s="6">
        <v>1</v>
      </c>
      <c r="P1737" s="6">
        <v>0</v>
      </c>
      <c r="Q1737" s="6">
        <v>1</v>
      </c>
      <c r="R1737" s="6">
        <v>1</v>
      </c>
      <c r="S1737" s="6">
        <f t="shared" si="63"/>
        <v>4</v>
      </c>
      <c r="X1737" s="6">
        <f t="shared" si="64"/>
        <v>1736</v>
      </c>
      <c r="Y1737">
        <v>1736</v>
      </c>
    </row>
    <row r="1738" spans="1:25" x14ac:dyDescent="0.35">
      <c r="A1738" t="s">
        <v>389</v>
      </c>
      <c r="B1738" t="s">
        <v>575</v>
      </c>
      <c r="C1738" t="s">
        <v>19</v>
      </c>
      <c r="D1738" t="s">
        <v>1518</v>
      </c>
      <c r="E1738" s="6" t="s">
        <v>2450</v>
      </c>
      <c r="F1738" t="s">
        <v>472</v>
      </c>
      <c r="G1738" s="6" t="s">
        <v>14</v>
      </c>
      <c r="H1738" t="s">
        <v>1606</v>
      </c>
      <c r="I1738" t="s">
        <v>98</v>
      </c>
      <c r="J1738" s="2" t="s">
        <v>98</v>
      </c>
      <c r="M1738" t="s">
        <v>42</v>
      </c>
      <c r="N1738" s="6">
        <v>0</v>
      </c>
      <c r="O1738" s="6">
        <v>1</v>
      </c>
      <c r="P1738" s="6">
        <v>0</v>
      </c>
      <c r="Q1738" s="6">
        <v>1</v>
      </c>
      <c r="R1738" s="6">
        <v>1</v>
      </c>
      <c r="S1738" s="6">
        <f t="shared" si="63"/>
        <v>3</v>
      </c>
      <c r="X1738" s="6">
        <f t="shared" si="64"/>
        <v>1737</v>
      </c>
      <c r="Y1738">
        <v>1737</v>
      </c>
    </row>
    <row r="1739" spans="1:25" x14ac:dyDescent="0.35">
      <c r="A1739" t="s">
        <v>389</v>
      </c>
      <c r="B1739" t="s">
        <v>575</v>
      </c>
      <c r="C1739" t="s">
        <v>19</v>
      </c>
      <c r="D1739" t="s">
        <v>1518</v>
      </c>
      <c r="E1739" s="6" t="s">
        <v>2450</v>
      </c>
      <c r="F1739" t="s">
        <v>472</v>
      </c>
      <c r="G1739" s="6" t="s">
        <v>14</v>
      </c>
      <c r="H1739" t="s">
        <v>1606</v>
      </c>
      <c r="I1739" t="s">
        <v>1624</v>
      </c>
      <c r="J1739" t="s">
        <v>28</v>
      </c>
      <c r="M1739" t="s">
        <v>42</v>
      </c>
      <c r="N1739" s="6">
        <v>0</v>
      </c>
      <c r="O1739" s="6">
        <v>1</v>
      </c>
      <c r="P1739" s="6">
        <v>1</v>
      </c>
      <c r="Q1739">
        <v>0</v>
      </c>
      <c r="R1739" s="6">
        <v>1</v>
      </c>
      <c r="S1739" s="6">
        <f t="shared" si="63"/>
        <v>3</v>
      </c>
      <c r="X1739" s="6">
        <f t="shared" si="64"/>
        <v>1738</v>
      </c>
      <c r="Y1739">
        <v>1738</v>
      </c>
    </row>
    <row r="1740" spans="1:25" x14ac:dyDescent="0.35">
      <c r="A1740" t="s">
        <v>389</v>
      </c>
      <c r="B1740" t="s">
        <v>575</v>
      </c>
      <c r="C1740" t="s">
        <v>19</v>
      </c>
      <c r="D1740" t="s">
        <v>1518</v>
      </c>
      <c r="E1740" s="6" t="s">
        <v>2450</v>
      </c>
      <c r="F1740" t="s">
        <v>472</v>
      </c>
      <c r="G1740" s="6" t="s">
        <v>14</v>
      </c>
      <c r="H1740" t="s">
        <v>1607</v>
      </c>
      <c r="I1740" s="6" t="s">
        <v>289</v>
      </c>
      <c r="M1740" t="s">
        <v>42</v>
      </c>
      <c r="N1740" s="6">
        <v>0</v>
      </c>
      <c r="O1740" s="6">
        <v>1</v>
      </c>
      <c r="P1740" s="6">
        <v>1</v>
      </c>
      <c r="Q1740">
        <v>0</v>
      </c>
      <c r="R1740" s="6">
        <v>1</v>
      </c>
      <c r="S1740" s="6">
        <f t="shared" si="63"/>
        <v>3</v>
      </c>
      <c r="X1740" s="6">
        <f t="shared" si="64"/>
        <v>1739</v>
      </c>
      <c r="Y1740">
        <v>1739</v>
      </c>
    </row>
    <row r="1741" spans="1:25" x14ac:dyDescent="0.35">
      <c r="A1741" t="s">
        <v>389</v>
      </c>
      <c r="B1741" t="s">
        <v>575</v>
      </c>
      <c r="C1741" t="s">
        <v>19</v>
      </c>
      <c r="D1741" t="s">
        <v>1518</v>
      </c>
      <c r="E1741" s="6" t="s">
        <v>2450</v>
      </c>
      <c r="F1741" t="s">
        <v>472</v>
      </c>
      <c r="G1741" s="6" t="s">
        <v>14</v>
      </c>
      <c r="H1741" t="s">
        <v>1607</v>
      </c>
      <c r="I1741" t="s">
        <v>1414</v>
      </c>
      <c r="M1741" t="s">
        <v>664</v>
      </c>
      <c r="N1741">
        <v>1</v>
      </c>
      <c r="O1741">
        <v>0</v>
      </c>
      <c r="P1741" s="6">
        <v>0</v>
      </c>
      <c r="Q1741" s="6">
        <v>0</v>
      </c>
      <c r="R1741" s="6">
        <v>1</v>
      </c>
      <c r="S1741" s="6">
        <f t="shared" si="63"/>
        <v>2</v>
      </c>
      <c r="X1741" s="6">
        <f t="shared" si="64"/>
        <v>1740</v>
      </c>
      <c r="Y1741">
        <v>1740</v>
      </c>
    </row>
    <row r="1742" spans="1:25" x14ac:dyDescent="0.35">
      <c r="A1742" t="s">
        <v>389</v>
      </c>
      <c r="B1742" t="s">
        <v>575</v>
      </c>
      <c r="C1742" t="s">
        <v>19</v>
      </c>
      <c r="D1742" t="s">
        <v>1518</v>
      </c>
      <c r="E1742" s="6" t="s">
        <v>2450</v>
      </c>
      <c r="F1742" t="s">
        <v>472</v>
      </c>
      <c r="G1742" s="6" t="s">
        <v>14</v>
      </c>
      <c r="H1742" t="s">
        <v>1607</v>
      </c>
      <c r="I1742" t="s">
        <v>1661</v>
      </c>
      <c r="M1742" t="s">
        <v>42</v>
      </c>
      <c r="N1742" s="6">
        <v>0</v>
      </c>
      <c r="O1742">
        <v>0</v>
      </c>
      <c r="P1742" s="6">
        <v>1</v>
      </c>
      <c r="Q1742">
        <v>0</v>
      </c>
      <c r="R1742" s="6">
        <v>1</v>
      </c>
      <c r="S1742" s="6">
        <f t="shared" si="63"/>
        <v>2</v>
      </c>
      <c r="X1742" s="6">
        <f t="shared" si="64"/>
        <v>1741</v>
      </c>
      <c r="Y1742">
        <v>1741</v>
      </c>
    </row>
    <row r="1743" spans="1:25" ht="87" x14ac:dyDescent="0.35">
      <c r="A1743" t="s">
        <v>389</v>
      </c>
      <c r="B1743" t="s">
        <v>575</v>
      </c>
      <c r="C1743" t="s">
        <v>19</v>
      </c>
      <c r="D1743" t="s">
        <v>1518</v>
      </c>
      <c r="E1743" s="6" t="s">
        <v>2450</v>
      </c>
      <c r="F1743" t="s">
        <v>472</v>
      </c>
      <c r="G1743" s="6" t="s">
        <v>14</v>
      </c>
      <c r="H1743" s="6" t="s">
        <v>1607</v>
      </c>
      <c r="I1743" s="6" t="s">
        <v>1662</v>
      </c>
      <c r="J1743" t="s">
        <v>2514</v>
      </c>
      <c r="L1743" s="6"/>
      <c r="M1743" s="6" t="s">
        <v>42</v>
      </c>
      <c r="N1743" s="6">
        <v>0</v>
      </c>
      <c r="O1743" s="6">
        <v>1</v>
      </c>
      <c r="P1743" s="6">
        <v>1</v>
      </c>
      <c r="Q1743">
        <v>0</v>
      </c>
      <c r="R1743" s="6">
        <v>1</v>
      </c>
      <c r="S1743" s="6">
        <f t="shared" si="63"/>
        <v>3</v>
      </c>
      <c r="X1743" s="6">
        <f t="shared" si="64"/>
        <v>1742</v>
      </c>
      <c r="Y1743">
        <v>1742</v>
      </c>
    </row>
    <row r="1744" spans="1:25" ht="58" x14ac:dyDescent="0.35">
      <c r="A1744" t="s">
        <v>389</v>
      </c>
      <c r="B1744" t="s">
        <v>575</v>
      </c>
      <c r="C1744" t="s">
        <v>19</v>
      </c>
      <c r="D1744" t="s">
        <v>1518</v>
      </c>
      <c r="E1744" s="6" t="s">
        <v>2450</v>
      </c>
      <c r="F1744" t="s">
        <v>472</v>
      </c>
      <c r="G1744" s="6" t="s">
        <v>14</v>
      </c>
      <c r="H1744" s="6" t="s">
        <v>1607</v>
      </c>
      <c r="I1744" s="6" t="s">
        <v>1345</v>
      </c>
      <c r="L1744" s="6"/>
      <c r="M1744" s="6" t="s">
        <v>42</v>
      </c>
      <c r="N1744" s="6">
        <v>0</v>
      </c>
      <c r="O1744" s="6">
        <v>1</v>
      </c>
      <c r="P1744">
        <v>0</v>
      </c>
      <c r="Q1744">
        <v>0</v>
      </c>
      <c r="R1744" s="6">
        <v>1</v>
      </c>
      <c r="S1744" s="6">
        <f t="shared" si="63"/>
        <v>2</v>
      </c>
      <c r="X1744" s="6">
        <f t="shared" si="64"/>
        <v>1743</v>
      </c>
      <c r="Y1744">
        <v>1743</v>
      </c>
    </row>
    <row r="1745" spans="1:25" ht="130.5" x14ac:dyDescent="0.35">
      <c r="A1745" t="s">
        <v>389</v>
      </c>
      <c r="B1745" t="s">
        <v>575</v>
      </c>
      <c r="C1745" t="s">
        <v>19</v>
      </c>
      <c r="D1745" s="6" t="s">
        <v>1518</v>
      </c>
      <c r="E1745" s="6" t="s">
        <v>2450</v>
      </c>
      <c r="F1745" t="s">
        <v>472</v>
      </c>
      <c r="G1745" s="6" t="s">
        <v>14</v>
      </c>
      <c r="H1745" s="6" t="s">
        <v>1607</v>
      </c>
      <c r="I1745" s="6" t="s">
        <v>1663</v>
      </c>
      <c r="J1745" t="s">
        <v>752</v>
      </c>
      <c r="L1745" s="6"/>
      <c r="M1745" s="6" t="s">
        <v>42</v>
      </c>
      <c r="N1745" s="6">
        <v>0</v>
      </c>
      <c r="O1745" s="6">
        <v>1</v>
      </c>
      <c r="P1745" s="6">
        <v>1</v>
      </c>
      <c r="Q1745">
        <v>0</v>
      </c>
      <c r="R1745" s="6">
        <v>1</v>
      </c>
      <c r="S1745" s="6">
        <f t="shared" si="63"/>
        <v>3</v>
      </c>
      <c r="X1745" s="6">
        <f t="shared" si="64"/>
        <v>1744</v>
      </c>
      <c r="Y1745">
        <v>1744</v>
      </c>
    </row>
    <row r="1746" spans="1:25" x14ac:dyDescent="0.35">
      <c r="A1746" t="s">
        <v>389</v>
      </c>
      <c r="B1746" t="s">
        <v>575</v>
      </c>
      <c r="C1746" t="s">
        <v>19</v>
      </c>
      <c r="D1746" s="6" t="s">
        <v>1518</v>
      </c>
      <c r="E1746" s="6" t="s">
        <v>2450</v>
      </c>
      <c r="F1746" t="s">
        <v>472</v>
      </c>
      <c r="G1746" s="6" t="s">
        <v>14</v>
      </c>
      <c r="H1746" s="6" t="s">
        <v>1607</v>
      </c>
      <c r="I1746" s="6" t="s">
        <v>1647</v>
      </c>
      <c r="L1746" s="6"/>
      <c r="M1746" s="6" t="s">
        <v>42</v>
      </c>
      <c r="N1746" s="6">
        <v>0</v>
      </c>
      <c r="O1746" s="6">
        <v>1</v>
      </c>
      <c r="P1746">
        <v>0</v>
      </c>
      <c r="Q1746">
        <v>1</v>
      </c>
      <c r="R1746" s="6">
        <v>1</v>
      </c>
      <c r="S1746" s="6">
        <f t="shared" si="63"/>
        <v>3</v>
      </c>
      <c r="X1746" s="6">
        <f t="shared" si="64"/>
        <v>1745</v>
      </c>
      <c r="Y1746">
        <v>1745</v>
      </c>
    </row>
    <row r="1747" spans="1:25" ht="58" x14ac:dyDescent="0.35">
      <c r="A1747" t="s">
        <v>389</v>
      </c>
      <c r="B1747" t="s">
        <v>575</v>
      </c>
      <c r="C1747" t="s">
        <v>19</v>
      </c>
      <c r="D1747" t="s">
        <v>1518</v>
      </c>
      <c r="E1747" s="6" t="s">
        <v>2450</v>
      </c>
      <c r="F1747" t="s">
        <v>472</v>
      </c>
      <c r="G1747" s="6" t="s">
        <v>14</v>
      </c>
      <c r="H1747" s="6" t="s">
        <v>1607</v>
      </c>
      <c r="I1747" s="6" t="s">
        <v>1664</v>
      </c>
      <c r="J1747" s="2" t="s">
        <v>569</v>
      </c>
      <c r="L1747" s="6"/>
      <c r="M1747" s="6" t="s">
        <v>17</v>
      </c>
      <c r="N1747" s="6">
        <v>1</v>
      </c>
      <c r="O1747" s="6">
        <v>0</v>
      </c>
      <c r="P1747" s="6">
        <v>0</v>
      </c>
      <c r="Q1747" s="6">
        <v>0</v>
      </c>
      <c r="R1747" s="6">
        <v>1</v>
      </c>
      <c r="S1747" s="6">
        <f t="shared" si="63"/>
        <v>2</v>
      </c>
      <c r="X1747" s="6">
        <f t="shared" si="64"/>
        <v>1746</v>
      </c>
      <c r="Y1747">
        <v>1746</v>
      </c>
    </row>
    <row r="1748" spans="1:25" x14ac:dyDescent="0.35">
      <c r="A1748" t="s">
        <v>389</v>
      </c>
      <c r="B1748" t="s">
        <v>575</v>
      </c>
      <c r="C1748" t="s">
        <v>19</v>
      </c>
      <c r="D1748" t="s">
        <v>1518</v>
      </c>
      <c r="E1748" s="6" t="s">
        <v>2450</v>
      </c>
      <c r="F1748" t="s">
        <v>472</v>
      </c>
      <c r="G1748" s="6" t="s">
        <v>14</v>
      </c>
      <c r="H1748" s="6" t="s">
        <v>1608</v>
      </c>
      <c r="I1748" s="6" t="s">
        <v>1665</v>
      </c>
      <c r="L1748" s="6"/>
      <c r="M1748" s="6" t="s">
        <v>17</v>
      </c>
      <c r="N1748" s="6">
        <v>1</v>
      </c>
      <c r="O1748" s="6">
        <v>0</v>
      </c>
      <c r="P1748" s="6">
        <v>0</v>
      </c>
      <c r="Q1748" s="6">
        <v>1</v>
      </c>
      <c r="R1748" s="6">
        <v>1</v>
      </c>
      <c r="S1748" s="6">
        <f t="shared" si="63"/>
        <v>3</v>
      </c>
      <c r="X1748" s="6">
        <f t="shared" si="64"/>
        <v>1747</v>
      </c>
      <c r="Y1748">
        <v>1747</v>
      </c>
    </row>
    <row r="1749" spans="1:25" x14ac:dyDescent="0.35">
      <c r="A1749" t="s">
        <v>389</v>
      </c>
      <c r="B1749" t="s">
        <v>575</v>
      </c>
      <c r="C1749" t="s">
        <v>19</v>
      </c>
      <c r="D1749" t="s">
        <v>1518</v>
      </c>
      <c r="E1749" s="6" t="s">
        <v>2450</v>
      </c>
      <c r="F1749" t="s">
        <v>472</v>
      </c>
      <c r="G1749" s="6" t="s">
        <v>14</v>
      </c>
      <c r="H1749" t="s">
        <v>1609</v>
      </c>
      <c r="I1749" s="6" t="s">
        <v>1462</v>
      </c>
      <c r="M1749" t="s">
        <v>17</v>
      </c>
      <c r="N1749" s="6">
        <v>1</v>
      </c>
      <c r="O1749" s="6">
        <v>0</v>
      </c>
      <c r="P1749" s="6">
        <v>0</v>
      </c>
      <c r="Q1749" s="6">
        <v>0</v>
      </c>
      <c r="R1749" s="6">
        <v>1</v>
      </c>
      <c r="S1749" s="6">
        <f t="shared" si="63"/>
        <v>2</v>
      </c>
      <c r="X1749" s="6">
        <f t="shared" si="64"/>
        <v>1748</v>
      </c>
      <c r="Y1749">
        <v>1748</v>
      </c>
    </row>
    <row r="1750" spans="1:25" x14ac:dyDescent="0.35">
      <c r="A1750" t="s">
        <v>389</v>
      </c>
      <c r="B1750" t="s">
        <v>575</v>
      </c>
      <c r="C1750" t="s">
        <v>19</v>
      </c>
      <c r="D1750" t="s">
        <v>1518</v>
      </c>
      <c r="E1750" s="6" t="s">
        <v>2450</v>
      </c>
      <c r="F1750" t="s">
        <v>472</v>
      </c>
      <c r="G1750" s="6" t="s">
        <v>14</v>
      </c>
      <c r="H1750" t="s">
        <v>1609</v>
      </c>
      <c r="I1750" s="6" t="s">
        <v>978</v>
      </c>
      <c r="M1750" t="s">
        <v>17</v>
      </c>
      <c r="N1750" s="6">
        <v>1</v>
      </c>
      <c r="O1750" s="6">
        <v>0</v>
      </c>
      <c r="P1750" s="6">
        <v>0</v>
      </c>
      <c r="Q1750" s="6">
        <v>0</v>
      </c>
      <c r="R1750" s="6">
        <v>1</v>
      </c>
      <c r="S1750" s="6">
        <f t="shared" si="63"/>
        <v>2</v>
      </c>
      <c r="X1750" s="6">
        <f t="shared" si="64"/>
        <v>1749</v>
      </c>
      <c r="Y1750">
        <v>1749</v>
      </c>
    </row>
    <row r="1751" spans="1:25" ht="58" x14ac:dyDescent="0.35">
      <c r="A1751" t="s">
        <v>389</v>
      </c>
      <c r="B1751" t="s">
        <v>575</v>
      </c>
      <c r="C1751" t="s">
        <v>19</v>
      </c>
      <c r="D1751" t="s">
        <v>1518</v>
      </c>
      <c r="E1751" s="6" t="s">
        <v>2450</v>
      </c>
      <c r="F1751" t="s">
        <v>472</v>
      </c>
      <c r="G1751" s="6" t="s">
        <v>14</v>
      </c>
      <c r="H1751" s="6" t="s">
        <v>1609</v>
      </c>
      <c r="I1751" s="6" t="s">
        <v>1666</v>
      </c>
      <c r="L1751" s="6"/>
      <c r="M1751" s="6" t="s">
        <v>42</v>
      </c>
      <c r="N1751" s="6">
        <v>0</v>
      </c>
      <c r="O1751">
        <v>1</v>
      </c>
      <c r="P1751">
        <v>0</v>
      </c>
      <c r="Q1751" s="6">
        <v>1</v>
      </c>
      <c r="R1751" s="6">
        <v>1</v>
      </c>
      <c r="S1751" s="6">
        <f t="shared" si="63"/>
        <v>3</v>
      </c>
      <c r="X1751" s="6">
        <f t="shared" si="64"/>
        <v>1750</v>
      </c>
      <c r="Y1751">
        <v>1750</v>
      </c>
    </row>
    <row r="1752" spans="1:25" x14ac:dyDescent="0.35">
      <c r="A1752" t="s">
        <v>389</v>
      </c>
      <c r="B1752" t="s">
        <v>575</v>
      </c>
      <c r="C1752" t="s">
        <v>19</v>
      </c>
      <c r="D1752" t="s">
        <v>1518</v>
      </c>
      <c r="E1752" s="6" t="s">
        <v>2450</v>
      </c>
      <c r="F1752" t="s">
        <v>472</v>
      </c>
      <c r="G1752" s="6" t="s">
        <v>14</v>
      </c>
      <c r="H1752" s="6" t="s">
        <v>1610</v>
      </c>
      <c r="I1752" s="6" t="s">
        <v>372</v>
      </c>
      <c r="L1752" s="6"/>
      <c r="M1752" s="6" t="s">
        <v>17</v>
      </c>
      <c r="N1752" s="6">
        <v>1</v>
      </c>
      <c r="O1752" s="6">
        <v>0</v>
      </c>
      <c r="P1752" s="6">
        <v>0</v>
      </c>
      <c r="Q1752" s="6">
        <v>0</v>
      </c>
      <c r="R1752" s="6">
        <v>1</v>
      </c>
      <c r="S1752" s="6">
        <f t="shared" si="63"/>
        <v>2</v>
      </c>
      <c r="X1752" s="6">
        <f t="shared" si="64"/>
        <v>1751</v>
      </c>
      <c r="Y1752">
        <v>1751</v>
      </c>
    </row>
    <row r="1753" spans="1:25" x14ac:dyDescent="0.35">
      <c r="A1753" t="s">
        <v>389</v>
      </c>
      <c r="B1753" t="s">
        <v>575</v>
      </c>
      <c r="C1753" t="s">
        <v>19</v>
      </c>
      <c r="D1753" t="s">
        <v>1518</v>
      </c>
      <c r="E1753" s="6" t="s">
        <v>2450</v>
      </c>
      <c r="F1753" t="s">
        <v>472</v>
      </c>
      <c r="G1753" s="6" t="s">
        <v>14</v>
      </c>
      <c r="H1753" t="s">
        <v>1611</v>
      </c>
      <c r="I1753" s="6" t="s">
        <v>169</v>
      </c>
      <c r="M1753" t="s">
        <v>17</v>
      </c>
      <c r="N1753" s="6">
        <v>1</v>
      </c>
      <c r="O1753" s="6">
        <v>0</v>
      </c>
      <c r="P1753" s="6">
        <v>0</v>
      </c>
      <c r="Q1753" s="6">
        <v>1</v>
      </c>
      <c r="R1753" s="6">
        <v>1</v>
      </c>
      <c r="S1753" s="6">
        <f t="shared" si="63"/>
        <v>3</v>
      </c>
      <c r="X1753" s="6">
        <f t="shared" si="64"/>
        <v>1752</v>
      </c>
      <c r="Y1753">
        <v>1752</v>
      </c>
    </row>
    <row r="1754" spans="1:25" x14ac:dyDescent="0.35">
      <c r="A1754" t="s">
        <v>389</v>
      </c>
      <c r="B1754" t="s">
        <v>575</v>
      </c>
      <c r="C1754" t="s">
        <v>19</v>
      </c>
      <c r="D1754" t="s">
        <v>1518</v>
      </c>
      <c r="E1754" s="6" t="s">
        <v>2450</v>
      </c>
      <c r="F1754" t="s">
        <v>472</v>
      </c>
      <c r="G1754" s="6" t="s">
        <v>14</v>
      </c>
      <c r="H1754" t="s">
        <v>1611</v>
      </c>
      <c r="I1754" t="s">
        <v>1667</v>
      </c>
      <c r="M1754" t="s">
        <v>42</v>
      </c>
      <c r="N1754" s="6">
        <v>0</v>
      </c>
      <c r="O1754">
        <v>0</v>
      </c>
      <c r="P1754" s="6">
        <v>1</v>
      </c>
      <c r="Q1754">
        <v>0</v>
      </c>
      <c r="R1754" s="6">
        <v>1</v>
      </c>
      <c r="S1754" s="6">
        <f t="shared" si="63"/>
        <v>2</v>
      </c>
      <c r="X1754" s="6">
        <f t="shared" si="64"/>
        <v>1753</v>
      </c>
      <c r="Y1754">
        <v>1753</v>
      </c>
    </row>
    <row r="1755" spans="1:25" x14ac:dyDescent="0.35">
      <c r="A1755" t="s">
        <v>389</v>
      </c>
      <c r="B1755" t="s">
        <v>575</v>
      </c>
      <c r="C1755" t="s">
        <v>19</v>
      </c>
      <c r="D1755" t="s">
        <v>1518</v>
      </c>
      <c r="E1755" s="6" t="s">
        <v>2450</v>
      </c>
      <c r="F1755" t="s">
        <v>472</v>
      </c>
      <c r="G1755" s="6" t="s">
        <v>14</v>
      </c>
      <c r="H1755" t="s">
        <v>1612</v>
      </c>
      <c r="I1755" s="6" t="s">
        <v>664</v>
      </c>
      <c r="J1755" t="s">
        <v>664</v>
      </c>
      <c r="M1755" s="6" t="s">
        <v>664</v>
      </c>
      <c r="N1755" s="6">
        <v>1</v>
      </c>
      <c r="O1755" s="6">
        <v>0</v>
      </c>
      <c r="P1755" s="6">
        <v>0</v>
      </c>
      <c r="Q1755" s="6">
        <v>0</v>
      </c>
      <c r="R1755" s="6">
        <v>1</v>
      </c>
      <c r="S1755" s="6">
        <f t="shared" si="63"/>
        <v>2</v>
      </c>
      <c r="X1755" s="6">
        <f t="shared" si="64"/>
        <v>1754</v>
      </c>
      <c r="Y1755">
        <v>1754</v>
      </c>
    </row>
    <row r="1756" spans="1:25" x14ac:dyDescent="0.35">
      <c r="A1756" t="s">
        <v>389</v>
      </c>
      <c r="B1756" t="s">
        <v>575</v>
      </c>
      <c r="C1756" t="s">
        <v>19</v>
      </c>
      <c r="D1756" t="s">
        <v>1518</v>
      </c>
      <c r="E1756" s="6" t="s">
        <v>2450</v>
      </c>
      <c r="F1756" t="s">
        <v>472</v>
      </c>
      <c r="G1756" s="6" t="s">
        <v>14</v>
      </c>
      <c r="H1756" t="s">
        <v>1612</v>
      </c>
      <c r="I1756" t="s">
        <v>331</v>
      </c>
      <c r="M1756" t="s">
        <v>42</v>
      </c>
      <c r="N1756" s="6">
        <v>0</v>
      </c>
      <c r="O1756">
        <v>0</v>
      </c>
      <c r="P1756" s="6">
        <v>1</v>
      </c>
      <c r="Q1756" s="6">
        <v>1</v>
      </c>
      <c r="R1756" s="6">
        <v>1</v>
      </c>
      <c r="S1756" s="6">
        <f t="shared" si="63"/>
        <v>3</v>
      </c>
      <c r="X1756" s="6">
        <f t="shared" si="64"/>
        <v>1755</v>
      </c>
      <c r="Y1756">
        <v>1755</v>
      </c>
    </row>
    <row r="1757" spans="1:25" x14ac:dyDescent="0.35">
      <c r="A1757" t="s">
        <v>389</v>
      </c>
      <c r="B1757" t="s">
        <v>575</v>
      </c>
      <c r="C1757" t="s">
        <v>19</v>
      </c>
      <c r="D1757" t="s">
        <v>1518</v>
      </c>
      <c r="E1757" s="6" t="s">
        <v>2450</v>
      </c>
      <c r="F1757" t="s">
        <v>472</v>
      </c>
      <c r="G1757" s="6" t="s">
        <v>14</v>
      </c>
      <c r="H1757" t="s">
        <v>1668</v>
      </c>
      <c r="I1757" s="6" t="s">
        <v>266</v>
      </c>
      <c r="M1757" t="s">
        <v>17</v>
      </c>
      <c r="N1757" s="6">
        <v>1</v>
      </c>
      <c r="O1757" s="6">
        <v>0</v>
      </c>
      <c r="P1757" s="6">
        <v>0</v>
      </c>
      <c r="Q1757" s="6">
        <v>1</v>
      </c>
      <c r="R1757" s="6">
        <v>1</v>
      </c>
      <c r="S1757" s="6">
        <f t="shared" si="63"/>
        <v>3</v>
      </c>
      <c r="X1757" s="6">
        <f t="shared" si="64"/>
        <v>1756</v>
      </c>
      <c r="Y1757">
        <v>1756</v>
      </c>
    </row>
    <row r="1758" spans="1:25" x14ac:dyDescent="0.35">
      <c r="A1758" t="s">
        <v>389</v>
      </c>
      <c r="B1758" t="s">
        <v>575</v>
      </c>
      <c r="C1758" t="s">
        <v>19</v>
      </c>
      <c r="D1758" t="s">
        <v>1519</v>
      </c>
      <c r="E1758" s="6" t="s">
        <v>2450</v>
      </c>
      <c r="F1758" t="s">
        <v>472</v>
      </c>
      <c r="G1758" s="6" t="s">
        <v>14</v>
      </c>
      <c r="H1758" t="s">
        <v>1523</v>
      </c>
      <c r="I1758" s="6" t="s">
        <v>146</v>
      </c>
      <c r="J1758" s="2" t="s">
        <v>590</v>
      </c>
      <c r="M1758" t="s">
        <v>17</v>
      </c>
      <c r="N1758" s="6">
        <v>1</v>
      </c>
      <c r="O1758" s="6">
        <v>0</v>
      </c>
      <c r="P1758" s="6">
        <v>0</v>
      </c>
      <c r="Q1758" s="6">
        <v>0</v>
      </c>
      <c r="R1758" s="6">
        <v>1</v>
      </c>
      <c r="S1758" s="6">
        <f t="shared" si="63"/>
        <v>2</v>
      </c>
      <c r="X1758" s="6">
        <f t="shared" si="64"/>
        <v>1757</v>
      </c>
      <c r="Y1758">
        <v>1757</v>
      </c>
    </row>
    <row r="1759" spans="1:25" x14ac:dyDescent="0.35">
      <c r="A1759" t="s">
        <v>389</v>
      </c>
      <c r="B1759" t="s">
        <v>575</v>
      </c>
      <c r="C1759" t="s">
        <v>19</v>
      </c>
      <c r="D1759" t="s">
        <v>1519</v>
      </c>
      <c r="E1759" s="6" t="s">
        <v>2450</v>
      </c>
      <c r="F1759" t="s">
        <v>472</v>
      </c>
      <c r="G1759" s="6" t="s">
        <v>14</v>
      </c>
      <c r="H1759" t="s">
        <v>427</v>
      </c>
      <c r="I1759" t="s">
        <v>428</v>
      </c>
      <c r="M1759" t="s">
        <v>17</v>
      </c>
      <c r="N1759" s="6">
        <v>1</v>
      </c>
      <c r="O1759" s="6">
        <v>0</v>
      </c>
      <c r="P1759" s="6">
        <v>0</v>
      </c>
      <c r="Q1759" s="6">
        <v>0</v>
      </c>
      <c r="R1759" s="6">
        <v>1</v>
      </c>
      <c r="S1759" s="6">
        <f t="shared" si="63"/>
        <v>2</v>
      </c>
      <c r="X1759" s="6">
        <f t="shared" si="64"/>
        <v>1758</v>
      </c>
      <c r="Y1759">
        <v>1758</v>
      </c>
    </row>
    <row r="1760" spans="1:25" x14ac:dyDescent="0.35">
      <c r="A1760" t="s">
        <v>389</v>
      </c>
      <c r="B1760" t="s">
        <v>575</v>
      </c>
      <c r="C1760" t="s">
        <v>19</v>
      </c>
      <c r="D1760" t="s">
        <v>1519</v>
      </c>
      <c r="E1760" s="6" t="s">
        <v>2450</v>
      </c>
      <c r="F1760" t="s">
        <v>472</v>
      </c>
      <c r="G1760" s="6" t="s">
        <v>14</v>
      </c>
      <c r="H1760" t="s">
        <v>1613</v>
      </c>
      <c r="I1760" t="s">
        <v>1669</v>
      </c>
      <c r="M1760" t="s">
        <v>2212</v>
      </c>
      <c r="N1760" s="6">
        <v>1</v>
      </c>
      <c r="O1760" s="6">
        <v>0</v>
      </c>
      <c r="P1760" s="6">
        <v>0</v>
      </c>
      <c r="Q1760" s="6">
        <v>0</v>
      </c>
      <c r="R1760" s="6">
        <v>1</v>
      </c>
      <c r="S1760" s="6">
        <f t="shared" si="63"/>
        <v>2</v>
      </c>
      <c r="X1760" s="6">
        <f t="shared" si="64"/>
        <v>1759</v>
      </c>
      <c r="Y1760">
        <v>1759</v>
      </c>
    </row>
    <row r="1761" spans="1:25" x14ac:dyDescent="0.35">
      <c r="A1761" t="s">
        <v>389</v>
      </c>
      <c r="B1761" t="s">
        <v>575</v>
      </c>
      <c r="C1761" t="s">
        <v>19</v>
      </c>
      <c r="D1761" t="s">
        <v>1519</v>
      </c>
      <c r="E1761" s="6" t="s">
        <v>2450</v>
      </c>
      <c r="F1761" t="s">
        <v>472</v>
      </c>
      <c r="G1761" s="6" t="s">
        <v>14</v>
      </c>
      <c r="H1761" t="s">
        <v>1613</v>
      </c>
      <c r="I1761" t="s">
        <v>1670</v>
      </c>
      <c r="J1761" t="s">
        <v>155</v>
      </c>
      <c r="M1761" t="s">
        <v>2212</v>
      </c>
      <c r="N1761" s="6">
        <v>1</v>
      </c>
      <c r="O1761" s="6">
        <v>0</v>
      </c>
      <c r="P1761" s="6">
        <v>0</v>
      </c>
      <c r="Q1761" s="6">
        <v>0</v>
      </c>
      <c r="R1761" s="6">
        <v>1</v>
      </c>
      <c r="S1761" s="6">
        <f t="shared" si="63"/>
        <v>2</v>
      </c>
      <c r="X1761" s="6">
        <f t="shared" si="64"/>
        <v>1760</v>
      </c>
      <c r="Y1761">
        <v>1760</v>
      </c>
    </row>
    <row r="1762" spans="1:25" x14ac:dyDescent="0.35">
      <c r="A1762" t="s">
        <v>389</v>
      </c>
      <c r="B1762" t="s">
        <v>575</v>
      </c>
      <c r="C1762" t="s">
        <v>19</v>
      </c>
      <c r="D1762" t="s">
        <v>1519</v>
      </c>
      <c r="E1762" s="6" t="s">
        <v>2450</v>
      </c>
      <c r="F1762" t="s">
        <v>472</v>
      </c>
      <c r="G1762" s="6" t="s">
        <v>14</v>
      </c>
      <c r="H1762" t="s">
        <v>1613</v>
      </c>
      <c r="I1762" s="6" t="s">
        <v>733</v>
      </c>
      <c r="M1762" t="s">
        <v>2212</v>
      </c>
      <c r="N1762" s="6">
        <v>1</v>
      </c>
      <c r="O1762" s="6">
        <v>0</v>
      </c>
      <c r="P1762" s="6">
        <v>0</v>
      </c>
      <c r="Q1762" s="6">
        <v>0</v>
      </c>
      <c r="R1762" s="6">
        <v>1</v>
      </c>
      <c r="S1762" s="6">
        <f t="shared" si="63"/>
        <v>2</v>
      </c>
      <c r="X1762" s="6">
        <f t="shared" si="64"/>
        <v>1761</v>
      </c>
      <c r="Y1762">
        <v>1761</v>
      </c>
    </row>
    <row r="1763" spans="1:25" x14ac:dyDescent="0.35">
      <c r="A1763" t="s">
        <v>389</v>
      </c>
      <c r="B1763" t="s">
        <v>575</v>
      </c>
      <c r="C1763" t="s">
        <v>19</v>
      </c>
      <c r="D1763" t="s">
        <v>1519</v>
      </c>
      <c r="E1763" s="6" t="s">
        <v>2450</v>
      </c>
      <c r="F1763" t="s">
        <v>472</v>
      </c>
      <c r="G1763" s="6" t="s">
        <v>14</v>
      </c>
      <c r="H1763" t="s">
        <v>1613</v>
      </c>
      <c r="I1763" t="s">
        <v>1671</v>
      </c>
      <c r="M1763" t="s">
        <v>2212</v>
      </c>
      <c r="N1763" s="6">
        <v>1</v>
      </c>
      <c r="O1763" s="6">
        <v>0</v>
      </c>
      <c r="P1763" s="6">
        <v>0</v>
      </c>
      <c r="Q1763" s="6">
        <v>0</v>
      </c>
      <c r="R1763" s="6">
        <v>1</v>
      </c>
      <c r="S1763" s="6">
        <f t="shared" si="63"/>
        <v>2</v>
      </c>
      <c r="X1763" s="6">
        <f t="shared" si="64"/>
        <v>1762</v>
      </c>
      <c r="Y1763">
        <v>1762</v>
      </c>
    </row>
    <row r="1764" spans="1:25" x14ac:dyDescent="0.35">
      <c r="A1764" t="s">
        <v>389</v>
      </c>
      <c r="B1764" t="s">
        <v>575</v>
      </c>
      <c r="C1764" t="s">
        <v>19</v>
      </c>
      <c r="D1764" t="s">
        <v>1519</v>
      </c>
      <c r="E1764" s="6" t="s">
        <v>2450</v>
      </c>
      <c r="F1764" t="s">
        <v>472</v>
      </c>
      <c r="G1764" s="6" t="s">
        <v>14</v>
      </c>
      <c r="H1764" t="s">
        <v>1614</v>
      </c>
      <c r="I1764" t="s">
        <v>664</v>
      </c>
      <c r="J1764" t="s">
        <v>664</v>
      </c>
      <c r="M1764" s="6" t="s">
        <v>664</v>
      </c>
      <c r="N1764" s="6">
        <v>1</v>
      </c>
      <c r="O1764" s="6">
        <v>0</v>
      </c>
      <c r="P1764" s="6">
        <v>0</v>
      </c>
      <c r="Q1764" s="6">
        <v>0</v>
      </c>
      <c r="R1764" s="6">
        <v>1</v>
      </c>
      <c r="S1764" s="6">
        <f t="shared" si="63"/>
        <v>2</v>
      </c>
      <c r="X1764" s="6">
        <f t="shared" si="64"/>
        <v>1763</v>
      </c>
      <c r="Y1764">
        <v>1763</v>
      </c>
    </row>
    <row r="1765" spans="1:25" x14ac:dyDescent="0.35">
      <c r="A1765" t="s">
        <v>389</v>
      </c>
      <c r="B1765" t="s">
        <v>575</v>
      </c>
      <c r="C1765" t="s">
        <v>19</v>
      </c>
      <c r="D1765" t="s">
        <v>1519</v>
      </c>
      <c r="E1765" s="6" t="s">
        <v>2450</v>
      </c>
      <c r="F1765" t="s">
        <v>472</v>
      </c>
      <c r="G1765" s="6" t="s">
        <v>14</v>
      </c>
      <c r="H1765" t="s">
        <v>1614</v>
      </c>
      <c r="I1765" t="s">
        <v>1672</v>
      </c>
      <c r="J1765" s="2" t="s">
        <v>761</v>
      </c>
      <c r="M1765" t="s">
        <v>42</v>
      </c>
      <c r="N1765" s="6">
        <v>0</v>
      </c>
      <c r="O1765">
        <v>1</v>
      </c>
      <c r="P1765" s="6">
        <v>1</v>
      </c>
      <c r="Q1765" s="6">
        <v>1</v>
      </c>
      <c r="R1765" s="6">
        <v>1</v>
      </c>
      <c r="S1765" s="6">
        <f t="shared" si="63"/>
        <v>4</v>
      </c>
      <c r="X1765" s="6">
        <f t="shared" si="64"/>
        <v>1764</v>
      </c>
      <c r="Y1765">
        <v>1764</v>
      </c>
    </row>
    <row r="1766" spans="1:25" ht="14" customHeight="1" x14ac:dyDescent="0.35">
      <c r="A1766" t="s">
        <v>389</v>
      </c>
      <c r="B1766" t="s">
        <v>575</v>
      </c>
      <c r="C1766" t="s">
        <v>19</v>
      </c>
      <c r="D1766" t="s">
        <v>1519</v>
      </c>
      <c r="E1766" s="6" t="s">
        <v>2450</v>
      </c>
      <c r="F1766" t="s">
        <v>472</v>
      </c>
      <c r="G1766" s="6" t="s">
        <v>14</v>
      </c>
      <c r="H1766" t="s">
        <v>1615</v>
      </c>
      <c r="I1766" s="6" t="s">
        <v>2059</v>
      </c>
      <c r="M1766" t="s">
        <v>17</v>
      </c>
      <c r="N1766" s="6">
        <v>1</v>
      </c>
      <c r="O1766" s="6">
        <v>0</v>
      </c>
      <c r="P1766" s="6">
        <v>0</v>
      </c>
      <c r="Q1766" s="6">
        <v>0</v>
      </c>
      <c r="R1766" s="6">
        <v>1</v>
      </c>
      <c r="S1766" s="6">
        <f t="shared" si="63"/>
        <v>2</v>
      </c>
      <c r="X1766" s="6">
        <f t="shared" si="64"/>
        <v>1765</v>
      </c>
      <c r="Y1766">
        <v>1765</v>
      </c>
    </row>
    <row r="1767" spans="1:25" ht="14" customHeight="1" x14ac:dyDescent="0.35">
      <c r="A1767" t="s">
        <v>389</v>
      </c>
      <c r="B1767" t="s">
        <v>575</v>
      </c>
      <c r="C1767" t="s">
        <v>19</v>
      </c>
      <c r="D1767" t="s">
        <v>1519</v>
      </c>
      <c r="E1767" s="6" t="s">
        <v>2450</v>
      </c>
      <c r="F1767" t="s">
        <v>472</v>
      </c>
      <c r="G1767" s="6" t="s">
        <v>14</v>
      </c>
      <c r="H1767" t="s">
        <v>1615</v>
      </c>
      <c r="I1767" s="6" t="s">
        <v>266</v>
      </c>
      <c r="M1767" t="s">
        <v>17</v>
      </c>
      <c r="N1767" s="6">
        <v>1</v>
      </c>
      <c r="O1767" s="6">
        <v>0</v>
      </c>
      <c r="P1767" s="6">
        <v>0</v>
      </c>
      <c r="Q1767" s="6">
        <v>1</v>
      </c>
      <c r="R1767" s="6">
        <v>1</v>
      </c>
      <c r="S1767" s="6">
        <f t="shared" si="63"/>
        <v>3</v>
      </c>
      <c r="X1767" s="6">
        <f t="shared" si="64"/>
        <v>1766</v>
      </c>
      <c r="Y1767">
        <v>1766</v>
      </c>
    </row>
    <row r="1768" spans="1:25" x14ac:dyDescent="0.35">
      <c r="A1768" t="s">
        <v>389</v>
      </c>
      <c r="B1768" t="s">
        <v>575</v>
      </c>
      <c r="C1768" t="s">
        <v>19</v>
      </c>
      <c r="D1768" t="s">
        <v>1519</v>
      </c>
      <c r="E1768" s="6" t="s">
        <v>2450</v>
      </c>
      <c r="F1768" t="s">
        <v>472</v>
      </c>
      <c r="G1768" s="6" t="s">
        <v>14</v>
      </c>
      <c r="H1768" t="s">
        <v>421</v>
      </c>
      <c r="I1768" t="s">
        <v>169</v>
      </c>
      <c r="M1768" t="s">
        <v>17</v>
      </c>
      <c r="N1768" s="6">
        <v>1</v>
      </c>
      <c r="O1768" s="6">
        <v>0</v>
      </c>
      <c r="P1768" s="6">
        <v>0</v>
      </c>
      <c r="Q1768" s="6">
        <v>1</v>
      </c>
      <c r="R1768" s="6">
        <v>1</v>
      </c>
      <c r="S1768" s="6">
        <f t="shared" si="63"/>
        <v>3</v>
      </c>
      <c r="X1768" s="6">
        <f t="shared" si="64"/>
        <v>1767</v>
      </c>
      <c r="Y1768">
        <v>1767</v>
      </c>
    </row>
    <row r="1769" spans="1:25" x14ac:dyDescent="0.35">
      <c r="A1769" t="s">
        <v>389</v>
      </c>
      <c r="B1769" t="s">
        <v>575</v>
      </c>
      <c r="C1769" t="s">
        <v>19</v>
      </c>
      <c r="D1769" t="s">
        <v>1519</v>
      </c>
      <c r="E1769" s="6" t="s">
        <v>2450</v>
      </c>
      <c r="F1769" t="s">
        <v>472</v>
      </c>
      <c r="G1769" s="6" t="s">
        <v>14</v>
      </c>
      <c r="H1769" t="s">
        <v>1534</v>
      </c>
      <c r="I1769" s="6" t="s">
        <v>430</v>
      </c>
      <c r="M1769" s="6" t="s">
        <v>664</v>
      </c>
      <c r="N1769" s="6">
        <v>1</v>
      </c>
      <c r="O1769" s="6">
        <v>0</v>
      </c>
      <c r="P1769" s="6">
        <v>0</v>
      </c>
      <c r="Q1769" s="6">
        <v>0</v>
      </c>
      <c r="R1769" s="6">
        <v>1</v>
      </c>
      <c r="S1769" s="6">
        <f t="shared" si="63"/>
        <v>2</v>
      </c>
      <c r="X1769" s="6">
        <f t="shared" si="64"/>
        <v>1768</v>
      </c>
      <c r="Y1769">
        <v>1768</v>
      </c>
    </row>
    <row r="1770" spans="1:25" x14ac:dyDescent="0.35">
      <c r="A1770" t="s">
        <v>389</v>
      </c>
      <c r="B1770" t="s">
        <v>575</v>
      </c>
      <c r="C1770" t="s">
        <v>19</v>
      </c>
      <c r="D1770" t="s">
        <v>1519</v>
      </c>
      <c r="E1770" s="6" t="s">
        <v>2450</v>
      </c>
      <c r="F1770" t="s">
        <v>472</v>
      </c>
      <c r="G1770" s="6" t="s">
        <v>14</v>
      </c>
      <c r="H1770" t="s">
        <v>1573</v>
      </c>
      <c r="I1770" s="6" t="s">
        <v>1009</v>
      </c>
      <c r="M1770" s="6" t="s">
        <v>664</v>
      </c>
      <c r="N1770" s="6">
        <v>1</v>
      </c>
      <c r="O1770" s="6">
        <v>0</v>
      </c>
      <c r="P1770" s="6">
        <v>0</v>
      </c>
      <c r="Q1770" s="6">
        <v>0</v>
      </c>
      <c r="R1770" s="6">
        <v>1</v>
      </c>
      <c r="S1770" s="6">
        <f t="shared" si="63"/>
        <v>2</v>
      </c>
      <c r="X1770" s="6">
        <f t="shared" si="64"/>
        <v>1769</v>
      </c>
      <c r="Y1770">
        <v>1769</v>
      </c>
    </row>
    <row r="1771" spans="1:25" ht="29" x14ac:dyDescent="0.35">
      <c r="A1771" t="s">
        <v>389</v>
      </c>
      <c r="B1771" t="s">
        <v>575</v>
      </c>
      <c r="C1771" t="s">
        <v>19</v>
      </c>
      <c r="D1771" t="s">
        <v>1519</v>
      </c>
      <c r="E1771" s="6" t="s">
        <v>2450</v>
      </c>
      <c r="F1771" t="s">
        <v>472</v>
      </c>
      <c r="G1771" s="6" t="s">
        <v>14</v>
      </c>
      <c r="H1771" s="6" t="s">
        <v>1616</v>
      </c>
      <c r="I1771" s="6" t="s">
        <v>223</v>
      </c>
      <c r="J1771" s="2" t="s">
        <v>664</v>
      </c>
      <c r="L1771" s="6"/>
      <c r="M1771" s="6" t="s">
        <v>17</v>
      </c>
      <c r="N1771" s="6">
        <v>1</v>
      </c>
      <c r="O1771" s="6">
        <v>0</v>
      </c>
      <c r="P1771" s="6">
        <v>0</v>
      </c>
      <c r="Q1771" s="6">
        <v>0</v>
      </c>
      <c r="R1771" s="6">
        <v>1</v>
      </c>
      <c r="S1771" s="6">
        <f t="shared" si="63"/>
        <v>2</v>
      </c>
      <c r="X1771" s="6">
        <f t="shared" si="64"/>
        <v>1770</v>
      </c>
      <c r="Y1771">
        <v>1770</v>
      </c>
    </row>
    <row r="1772" spans="1:25" x14ac:dyDescent="0.35">
      <c r="A1772" t="s">
        <v>389</v>
      </c>
      <c r="B1772" t="s">
        <v>575</v>
      </c>
      <c r="C1772" t="s">
        <v>19</v>
      </c>
      <c r="D1772" t="s">
        <v>1519</v>
      </c>
      <c r="E1772" s="6" t="s">
        <v>2450</v>
      </c>
      <c r="F1772" t="s">
        <v>472</v>
      </c>
      <c r="G1772" s="6" t="s">
        <v>14</v>
      </c>
      <c r="H1772" s="6" t="s">
        <v>1616</v>
      </c>
      <c r="I1772" s="6" t="s">
        <v>428</v>
      </c>
      <c r="L1772" s="6"/>
      <c r="M1772" s="6" t="s">
        <v>17</v>
      </c>
      <c r="N1772" s="6">
        <v>1</v>
      </c>
      <c r="O1772" s="6">
        <v>0</v>
      </c>
      <c r="P1772" s="6">
        <v>0</v>
      </c>
      <c r="Q1772" s="6">
        <v>0</v>
      </c>
      <c r="R1772" s="6">
        <v>1</v>
      </c>
      <c r="S1772" s="6">
        <f t="shared" si="63"/>
        <v>2</v>
      </c>
      <c r="X1772" s="6">
        <f t="shared" si="64"/>
        <v>1771</v>
      </c>
      <c r="Y1772">
        <v>1771</v>
      </c>
    </row>
    <row r="1773" spans="1:25" ht="43.5" x14ac:dyDescent="0.35">
      <c r="A1773" t="s">
        <v>389</v>
      </c>
      <c r="B1773" t="s">
        <v>575</v>
      </c>
      <c r="C1773" t="s">
        <v>19</v>
      </c>
      <c r="D1773" s="6" t="s">
        <v>1519</v>
      </c>
      <c r="E1773" s="6" t="s">
        <v>2450</v>
      </c>
      <c r="F1773" t="s">
        <v>472</v>
      </c>
      <c r="G1773" s="6" t="s">
        <v>14</v>
      </c>
      <c r="H1773" s="6" t="s">
        <v>1616</v>
      </c>
      <c r="I1773" s="6" t="s">
        <v>1673</v>
      </c>
      <c r="J1773" s="2" t="s">
        <v>664</v>
      </c>
      <c r="L1773" s="6"/>
      <c r="M1773" s="6" t="s">
        <v>17</v>
      </c>
      <c r="N1773" s="6">
        <v>1</v>
      </c>
      <c r="O1773" s="6">
        <v>0</v>
      </c>
      <c r="P1773" s="6">
        <v>0</v>
      </c>
      <c r="Q1773" s="6">
        <v>0</v>
      </c>
      <c r="R1773" s="6">
        <v>1</v>
      </c>
      <c r="S1773" s="6">
        <f t="shared" si="63"/>
        <v>2</v>
      </c>
      <c r="X1773" s="6">
        <f t="shared" si="64"/>
        <v>1772</v>
      </c>
      <c r="Y1773">
        <v>1772</v>
      </c>
    </row>
    <row r="1774" spans="1:25" x14ac:dyDescent="0.35">
      <c r="A1774" t="s">
        <v>389</v>
      </c>
      <c r="B1774" t="s">
        <v>575</v>
      </c>
      <c r="C1774" t="s">
        <v>19</v>
      </c>
      <c r="D1774" s="6" t="s">
        <v>1519</v>
      </c>
      <c r="E1774" s="6" t="s">
        <v>2450</v>
      </c>
      <c r="F1774" t="s">
        <v>472</v>
      </c>
      <c r="G1774" s="6" t="s">
        <v>14</v>
      </c>
      <c r="H1774" s="6" t="s">
        <v>1617</v>
      </c>
      <c r="I1774" s="6" t="s">
        <v>729</v>
      </c>
      <c r="J1774" t="s">
        <v>729</v>
      </c>
      <c r="L1774" s="6"/>
      <c r="M1774" s="6" t="s">
        <v>17</v>
      </c>
      <c r="N1774" s="6">
        <v>1</v>
      </c>
      <c r="O1774" s="6">
        <v>0</v>
      </c>
      <c r="P1774" s="6">
        <v>0</v>
      </c>
      <c r="Q1774" s="6">
        <v>0</v>
      </c>
      <c r="R1774" s="6">
        <v>1</v>
      </c>
      <c r="S1774" s="6">
        <f t="shared" si="63"/>
        <v>2</v>
      </c>
      <c r="X1774" s="6">
        <f t="shared" si="64"/>
        <v>1773</v>
      </c>
      <c r="Y1774">
        <v>1773</v>
      </c>
    </row>
    <row r="1775" spans="1:25" x14ac:dyDescent="0.35">
      <c r="A1775" t="s">
        <v>389</v>
      </c>
      <c r="B1775" t="s">
        <v>575</v>
      </c>
      <c r="C1775" t="s">
        <v>19</v>
      </c>
      <c r="D1775" s="6" t="s">
        <v>1519</v>
      </c>
      <c r="E1775" s="6" t="s">
        <v>2450</v>
      </c>
      <c r="F1775" t="s">
        <v>472</v>
      </c>
      <c r="G1775" s="6" t="s">
        <v>14</v>
      </c>
      <c r="H1775" s="6" t="s">
        <v>1617</v>
      </c>
      <c r="I1775" s="6" t="s">
        <v>1675</v>
      </c>
      <c r="J1775" t="s">
        <v>2515</v>
      </c>
      <c r="L1775" s="6"/>
      <c r="M1775" s="6" t="s">
        <v>17</v>
      </c>
      <c r="N1775" s="6">
        <v>1</v>
      </c>
      <c r="O1775" s="6">
        <v>0</v>
      </c>
      <c r="P1775" s="6">
        <v>0</v>
      </c>
      <c r="Q1775" s="6">
        <v>0</v>
      </c>
      <c r="R1775" s="6">
        <v>1</v>
      </c>
      <c r="S1775" s="6">
        <f t="shared" si="63"/>
        <v>2</v>
      </c>
      <c r="X1775" s="6">
        <f t="shared" si="64"/>
        <v>1774</v>
      </c>
      <c r="Y1775">
        <v>1774</v>
      </c>
    </row>
    <row r="1776" spans="1:25" x14ac:dyDescent="0.35">
      <c r="A1776" t="s">
        <v>389</v>
      </c>
      <c r="B1776" t="s">
        <v>575</v>
      </c>
      <c r="C1776" t="s">
        <v>19</v>
      </c>
      <c r="D1776" s="6" t="s">
        <v>1519</v>
      </c>
      <c r="E1776" s="6" t="s">
        <v>2450</v>
      </c>
      <c r="F1776" t="s">
        <v>472</v>
      </c>
      <c r="G1776" s="6" t="s">
        <v>14</v>
      </c>
      <c r="H1776" s="6" t="s">
        <v>1618</v>
      </c>
      <c r="I1776" s="6" t="s">
        <v>790</v>
      </c>
      <c r="J1776" t="s">
        <v>790</v>
      </c>
      <c r="L1776" s="6"/>
      <c r="M1776" s="6" t="s">
        <v>42</v>
      </c>
      <c r="N1776" s="6">
        <v>0</v>
      </c>
      <c r="O1776" s="6">
        <v>1</v>
      </c>
      <c r="P1776">
        <v>0</v>
      </c>
      <c r="Q1776" s="6">
        <v>1</v>
      </c>
      <c r="R1776" s="6">
        <v>1</v>
      </c>
      <c r="S1776" s="6">
        <f t="shared" si="63"/>
        <v>3</v>
      </c>
      <c r="X1776" s="6">
        <f t="shared" si="64"/>
        <v>1775</v>
      </c>
      <c r="Y1776">
        <v>1775</v>
      </c>
    </row>
    <row r="1777" spans="1:25" x14ac:dyDescent="0.35">
      <c r="A1777" t="s">
        <v>389</v>
      </c>
      <c r="B1777" t="s">
        <v>575</v>
      </c>
      <c r="C1777" t="s">
        <v>19</v>
      </c>
      <c r="D1777" s="6" t="s">
        <v>1519</v>
      </c>
      <c r="E1777" s="6" t="s">
        <v>2450</v>
      </c>
      <c r="F1777" t="s">
        <v>472</v>
      </c>
      <c r="G1777" s="6" t="s">
        <v>14</v>
      </c>
      <c r="H1777" s="6" t="s">
        <v>1618</v>
      </c>
      <c r="I1777" s="6" t="s">
        <v>865</v>
      </c>
      <c r="L1777" s="6"/>
      <c r="M1777" s="6" t="s">
        <v>42</v>
      </c>
      <c r="N1777" s="6">
        <v>0</v>
      </c>
      <c r="O1777" s="6">
        <v>1</v>
      </c>
      <c r="P1777" s="6">
        <v>1</v>
      </c>
      <c r="Q1777">
        <v>0</v>
      </c>
      <c r="R1777" s="6">
        <v>1</v>
      </c>
      <c r="S1777" s="6">
        <f t="shared" si="63"/>
        <v>3</v>
      </c>
      <c r="X1777" s="6">
        <f t="shared" si="64"/>
        <v>1776</v>
      </c>
      <c r="Y1777">
        <v>1776</v>
      </c>
    </row>
    <row r="1778" spans="1:25" x14ac:dyDescent="0.35">
      <c r="A1778" t="s">
        <v>389</v>
      </c>
      <c r="B1778" t="s">
        <v>575</v>
      </c>
      <c r="C1778" t="s">
        <v>19</v>
      </c>
      <c r="D1778" s="6" t="s">
        <v>1519</v>
      </c>
      <c r="E1778" s="6" t="s">
        <v>2450</v>
      </c>
      <c r="F1778" t="s">
        <v>472</v>
      </c>
      <c r="G1778" s="6" t="s">
        <v>14</v>
      </c>
      <c r="H1778" s="6" t="s">
        <v>1618</v>
      </c>
      <c r="I1778" s="6" t="s">
        <v>190</v>
      </c>
      <c r="L1778" s="6"/>
      <c r="M1778" s="6" t="s">
        <v>42</v>
      </c>
      <c r="N1778" s="6">
        <v>0</v>
      </c>
      <c r="O1778" s="6">
        <v>1</v>
      </c>
      <c r="P1778" s="6">
        <v>1</v>
      </c>
      <c r="Q1778" s="6">
        <v>1</v>
      </c>
      <c r="R1778" s="6">
        <v>1</v>
      </c>
      <c r="S1778" s="6">
        <f t="shared" si="63"/>
        <v>4</v>
      </c>
      <c r="X1778" s="6">
        <f t="shared" si="64"/>
        <v>1777</v>
      </c>
      <c r="Y1778">
        <v>1777</v>
      </c>
    </row>
    <row r="1779" spans="1:25" ht="87" x14ac:dyDescent="0.35">
      <c r="A1779" t="s">
        <v>389</v>
      </c>
      <c r="B1779" t="s">
        <v>575</v>
      </c>
      <c r="C1779" t="s">
        <v>19</v>
      </c>
      <c r="D1779" s="6" t="s">
        <v>1519</v>
      </c>
      <c r="E1779" s="6" t="s">
        <v>2450</v>
      </c>
      <c r="F1779" t="s">
        <v>472</v>
      </c>
      <c r="G1779" s="6" t="s">
        <v>14</v>
      </c>
      <c r="H1779" s="6" t="s">
        <v>1619</v>
      </c>
      <c r="I1779" s="6" t="s">
        <v>2609</v>
      </c>
      <c r="L1779" s="6"/>
      <c r="M1779" s="6" t="s">
        <v>42</v>
      </c>
      <c r="N1779" s="6">
        <v>0</v>
      </c>
      <c r="O1779" s="6">
        <v>0</v>
      </c>
      <c r="P1779">
        <v>0</v>
      </c>
      <c r="Q1779" s="6">
        <v>1</v>
      </c>
      <c r="R1779" s="6">
        <v>1</v>
      </c>
      <c r="S1779" s="6">
        <f t="shared" si="63"/>
        <v>2</v>
      </c>
      <c r="X1779" s="6">
        <f t="shared" si="64"/>
        <v>1778</v>
      </c>
      <c r="Y1779">
        <v>1778</v>
      </c>
    </row>
    <row r="1780" spans="1:25" x14ac:dyDescent="0.35">
      <c r="A1780" t="s">
        <v>389</v>
      </c>
      <c r="B1780" t="s">
        <v>575</v>
      </c>
      <c r="C1780" t="s">
        <v>19</v>
      </c>
      <c r="D1780" t="s">
        <v>1519</v>
      </c>
      <c r="E1780" s="6" t="s">
        <v>2450</v>
      </c>
      <c r="F1780" t="s">
        <v>472</v>
      </c>
      <c r="G1780" s="6" t="s">
        <v>14</v>
      </c>
      <c r="H1780" s="6" t="s">
        <v>1619</v>
      </c>
      <c r="I1780" s="6" t="s">
        <v>1071</v>
      </c>
      <c r="L1780" s="6"/>
      <c r="M1780" s="6" t="s">
        <v>42</v>
      </c>
      <c r="N1780" s="6">
        <v>0</v>
      </c>
      <c r="O1780" s="6">
        <v>1</v>
      </c>
      <c r="P1780" s="6">
        <v>1</v>
      </c>
      <c r="Q1780">
        <v>0</v>
      </c>
      <c r="R1780" s="6">
        <v>1</v>
      </c>
      <c r="S1780" s="6">
        <f t="shared" si="63"/>
        <v>3</v>
      </c>
      <c r="X1780" s="6">
        <f t="shared" si="64"/>
        <v>1779</v>
      </c>
      <c r="Y1780">
        <v>1779</v>
      </c>
    </row>
    <row r="1781" spans="1:25" x14ac:dyDescent="0.35">
      <c r="A1781" t="s">
        <v>389</v>
      </c>
      <c r="B1781" t="s">
        <v>575</v>
      </c>
      <c r="C1781" t="s">
        <v>19</v>
      </c>
      <c r="D1781" s="6" t="s">
        <v>1519</v>
      </c>
      <c r="E1781" s="6" t="s">
        <v>2450</v>
      </c>
      <c r="F1781" t="s">
        <v>472</v>
      </c>
      <c r="G1781" s="6" t="s">
        <v>14</v>
      </c>
      <c r="H1781" t="s">
        <v>1620</v>
      </c>
      <c r="I1781" t="s">
        <v>98</v>
      </c>
      <c r="J1781" s="2" t="s">
        <v>98</v>
      </c>
      <c r="L1781" t="s">
        <v>1621</v>
      </c>
      <c r="M1781" t="s">
        <v>42</v>
      </c>
      <c r="N1781" s="6">
        <v>0</v>
      </c>
      <c r="O1781" s="6">
        <v>1</v>
      </c>
      <c r="P1781" s="6">
        <v>0</v>
      </c>
      <c r="Q1781" s="6">
        <v>1</v>
      </c>
      <c r="R1781" s="6">
        <v>1</v>
      </c>
      <c r="S1781" s="6">
        <f t="shared" si="63"/>
        <v>3</v>
      </c>
      <c r="X1781" s="6">
        <f t="shared" si="64"/>
        <v>1780</v>
      </c>
      <c r="Y1781">
        <v>1780</v>
      </c>
    </row>
    <row r="1782" spans="1:25" x14ac:dyDescent="0.35">
      <c r="A1782" t="s">
        <v>389</v>
      </c>
      <c r="B1782" t="s">
        <v>575</v>
      </c>
      <c r="C1782" t="s">
        <v>19</v>
      </c>
      <c r="D1782" s="6" t="s">
        <v>1519</v>
      </c>
      <c r="E1782" s="6" t="s">
        <v>2450</v>
      </c>
      <c r="F1782" t="s">
        <v>472</v>
      </c>
      <c r="G1782" s="6" t="s">
        <v>14</v>
      </c>
      <c r="H1782" t="s">
        <v>1620</v>
      </c>
      <c r="I1782" s="6" t="s">
        <v>190</v>
      </c>
      <c r="L1782" t="s">
        <v>1621</v>
      </c>
      <c r="M1782" s="6" t="s">
        <v>42</v>
      </c>
      <c r="N1782" s="6">
        <v>0</v>
      </c>
      <c r="O1782" s="6">
        <v>1</v>
      </c>
      <c r="P1782" s="6">
        <v>1</v>
      </c>
      <c r="Q1782" s="6">
        <v>1</v>
      </c>
      <c r="R1782" s="6">
        <v>1</v>
      </c>
      <c r="S1782" s="6">
        <f t="shared" si="63"/>
        <v>4</v>
      </c>
      <c r="X1782" s="6">
        <f t="shared" si="64"/>
        <v>1781</v>
      </c>
      <c r="Y1782">
        <v>1781</v>
      </c>
    </row>
    <row r="1783" spans="1:25" x14ac:dyDescent="0.35">
      <c r="A1783" t="s">
        <v>389</v>
      </c>
      <c r="B1783" t="s">
        <v>575</v>
      </c>
      <c r="C1783" t="s">
        <v>19</v>
      </c>
      <c r="D1783" s="6" t="s">
        <v>1519</v>
      </c>
      <c r="E1783" s="6" t="s">
        <v>2450</v>
      </c>
      <c r="F1783" t="s">
        <v>472</v>
      </c>
      <c r="G1783" s="6" t="s">
        <v>14</v>
      </c>
      <c r="H1783" t="s">
        <v>1620</v>
      </c>
      <c r="I1783" t="s">
        <v>1677</v>
      </c>
      <c r="J1783" t="s">
        <v>664</v>
      </c>
      <c r="L1783" t="s">
        <v>1621</v>
      </c>
      <c r="M1783" t="s">
        <v>664</v>
      </c>
      <c r="N1783">
        <v>1</v>
      </c>
      <c r="O1783" s="6">
        <v>0</v>
      </c>
      <c r="P1783" s="6">
        <v>0</v>
      </c>
      <c r="Q1783" s="6">
        <v>0</v>
      </c>
      <c r="R1783" s="6">
        <v>1</v>
      </c>
      <c r="S1783" s="6">
        <f t="shared" si="63"/>
        <v>2</v>
      </c>
      <c r="X1783" s="6">
        <f t="shared" si="64"/>
        <v>1782</v>
      </c>
      <c r="Y1783">
        <v>1782</v>
      </c>
    </row>
    <row r="1784" spans="1:25" x14ac:dyDescent="0.35">
      <c r="A1784" t="s">
        <v>389</v>
      </c>
      <c r="B1784" t="s">
        <v>575</v>
      </c>
      <c r="C1784" t="s">
        <v>19</v>
      </c>
      <c r="D1784" t="s">
        <v>1519</v>
      </c>
      <c r="E1784" s="6" t="s">
        <v>2450</v>
      </c>
      <c r="F1784" t="s">
        <v>472</v>
      </c>
      <c r="G1784" s="6" t="s">
        <v>14</v>
      </c>
      <c r="H1784" t="s">
        <v>1620</v>
      </c>
      <c r="I1784" t="s">
        <v>2219</v>
      </c>
      <c r="L1784" t="s">
        <v>1621</v>
      </c>
      <c r="M1784" t="s">
        <v>2212</v>
      </c>
      <c r="N1784" s="6">
        <v>1</v>
      </c>
      <c r="O1784" s="6">
        <v>0</v>
      </c>
      <c r="P1784" s="6">
        <v>0</v>
      </c>
      <c r="Q1784" s="6">
        <v>0</v>
      </c>
      <c r="R1784" s="6">
        <v>1</v>
      </c>
      <c r="S1784" s="6">
        <f t="shared" si="63"/>
        <v>2</v>
      </c>
      <c r="X1784" s="6">
        <f t="shared" si="64"/>
        <v>1783</v>
      </c>
      <c r="Y1784">
        <v>1783</v>
      </c>
    </row>
    <row r="1785" spans="1:25" x14ac:dyDescent="0.35">
      <c r="A1785" t="s">
        <v>8</v>
      </c>
      <c r="B1785" t="s">
        <v>575</v>
      </c>
      <c r="C1785" t="s">
        <v>26</v>
      </c>
      <c r="D1785" t="s">
        <v>19</v>
      </c>
      <c r="E1785" s="6" t="s">
        <v>2450</v>
      </c>
      <c r="F1785" t="s">
        <v>472</v>
      </c>
      <c r="G1785" t="s">
        <v>19</v>
      </c>
      <c r="H1785" t="s">
        <v>1679</v>
      </c>
      <c r="I1785" t="s">
        <v>1679</v>
      </c>
      <c r="J1785" t="s">
        <v>790</v>
      </c>
      <c r="M1785" t="s">
        <v>42</v>
      </c>
      <c r="N1785" s="6">
        <v>0</v>
      </c>
      <c r="O1785" s="6">
        <v>1</v>
      </c>
      <c r="P1785">
        <v>0</v>
      </c>
      <c r="Q1785" s="6">
        <v>0</v>
      </c>
      <c r="R1785" s="6">
        <v>1</v>
      </c>
      <c r="S1785" s="6">
        <f t="shared" si="63"/>
        <v>2</v>
      </c>
      <c r="X1785" s="6">
        <f t="shared" si="64"/>
        <v>1784</v>
      </c>
      <c r="Y1785">
        <v>1784</v>
      </c>
    </row>
    <row r="1786" spans="1:25" x14ac:dyDescent="0.35">
      <c r="A1786" t="s">
        <v>8</v>
      </c>
      <c r="B1786" t="s">
        <v>575</v>
      </c>
      <c r="C1786" t="s">
        <v>26</v>
      </c>
      <c r="D1786" t="s">
        <v>19</v>
      </c>
      <c r="E1786" s="6" t="s">
        <v>2450</v>
      </c>
      <c r="F1786" t="s">
        <v>472</v>
      </c>
      <c r="G1786" t="s">
        <v>19</v>
      </c>
      <c r="H1786" t="s">
        <v>1679</v>
      </c>
      <c r="I1786" t="s">
        <v>1679</v>
      </c>
      <c r="J1786" t="s">
        <v>790</v>
      </c>
      <c r="M1786" t="s">
        <v>42</v>
      </c>
      <c r="N1786" s="6">
        <v>0</v>
      </c>
      <c r="O1786" s="6">
        <v>1</v>
      </c>
      <c r="P1786" s="6">
        <v>0</v>
      </c>
      <c r="Q1786" s="6">
        <v>0</v>
      </c>
      <c r="R1786" s="6">
        <v>1</v>
      </c>
      <c r="S1786" s="6">
        <f t="shared" si="63"/>
        <v>2</v>
      </c>
      <c r="X1786" s="6">
        <f t="shared" si="64"/>
        <v>1785</v>
      </c>
      <c r="Y1786">
        <v>1785</v>
      </c>
    </row>
    <row r="1787" spans="1:25" x14ac:dyDescent="0.35">
      <c r="A1787" t="s">
        <v>8</v>
      </c>
      <c r="B1787" t="s">
        <v>575</v>
      </c>
      <c r="C1787" t="s">
        <v>26</v>
      </c>
      <c r="D1787" t="s">
        <v>19</v>
      </c>
      <c r="E1787" s="6" t="s">
        <v>2450</v>
      </c>
      <c r="F1787" t="s">
        <v>472</v>
      </c>
      <c r="G1787" t="s">
        <v>19</v>
      </c>
      <c r="H1787" t="s">
        <v>1679</v>
      </c>
      <c r="I1787" t="s">
        <v>1679</v>
      </c>
      <c r="J1787" t="s">
        <v>790</v>
      </c>
      <c r="M1787" t="s">
        <v>42</v>
      </c>
      <c r="N1787" s="6">
        <v>0</v>
      </c>
      <c r="O1787" s="6">
        <v>1</v>
      </c>
      <c r="P1787" s="6">
        <v>0</v>
      </c>
      <c r="Q1787" s="6">
        <v>0</v>
      </c>
      <c r="R1787" s="6">
        <v>1</v>
      </c>
      <c r="S1787" s="6">
        <f t="shared" si="63"/>
        <v>2</v>
      </c>
      <c r="X1787" s="6">
        <f t="shared" si="64"/>
        <v>1786</v>
      </c>
      <c r="Y1787">
        <v>1786</v>
      </c>
    </row>
    <row r="1788" spans="1:25" x14ac:dyDescent="0.35">
      <c r="A1788" t="s">
        <v>8</v>
      </c>
      <c r="B1788" t="s">
        <v>575</v>
      </c>
      <c r="C1788" t="s">
        <v>26</v>
      </c>
      <c r="D1788" t="s">
        <v>19</v>
      </c>
      <c r="E1788" s="6" t="s">
        <v>2450</v>
      </c>
      <c r="F1788" t="s">
        <v>472</v>
      </c>
      <c r="G1788" t="s">
        <v>19</v>
      </c>
      <c r="H1788" t="s">
        <v>865</v>
      </c>
      <c r="I1788" t="s">
        <v>865</v>
      </c>
      <c r="M1788" t="s">
        <v>42</v>
      </c>
      <c r="N1788" s="6">
        <v>0</v>
      </c>
      <c r="O1788" s="6">
        <v>1</v>
      </c>
      <c r="P1788" s="6">
        <v>1</v>
      </c>
      <c r="Q1788" s="6">
        <v>0</v>
      </c>
      <c r="R1788" s="6">
        <v>1</v>
      </c>
      <c r="S1788" s="6">
        <f t="shared" ref="S1788:S1851" si="65">SUM(N1788:R1788)</f>
        <v>3</v>
      </c>
      <c r="X1788" s="6">
        <f t="shared" si="64"/>
        <v>1787</v>
      </c>
      <c r="Y1788">
        <v>1787</v>
      </c>
    </row>
    <row r="1789" spans="1:25" x14ac:dyDescent="0.35">
      <c r="A1789" t="s">
        <v>8</v>
      </c>
      <c r="B1789" t="s">
        <v>575</v>
      </c>
      <c r="C1789" t="s">
        <v>26</v>
      </c>
      <c r="D1789" t="s">
        <v>19</v>
      </c>
      <c r="E1789" s="6" t="s">
        <v>2450</v>
      </c>
      <c r="F1789" t="s">
        <v>472</v>
      </c>
      <c r="G1789" t="s">
        <v>19</v>
      </c>
      <c r="H1789" t="s">
        <v>865</v>
      </c>
      <c r="I1789" t="s">
        <v>865</v>
      </c>
      <c r="M1789" t="s">
        <v>42</v>
      </c>
      <c r="N1789" s="6">
        <v>0</v>
      </c>
      <c r="O1789" s="6">
        <v>1</v>
      </c>
      <c r="P1789" s="6">
        <v>1</v>
      </c>
      <c r="Q1789" s="6">
        <v>0</v>
      </c>
      <c r="R1789" s="6">
        <v>1</v>
      </c>
      <c r="S1789" s="6">
        <f t="shared" si="65"/>
        <v>3</v>
      </c>
      <c r="X1789" s="6">
        <f t="shared" si="64"/>
        <v>1788</v>
      </c>
      <c r="Y1789">
        <v>1788</v>
      </c>
    </row>
    <row r="1790" spans="1:25" x14ac:dyDescent="0.35">
      <c r="A1790" t="s">
        <v>8</v>
      </c>
      <c r="B1790" t="s">
        <v>575</v>
      </c>
      <c r="C1790" t="s">
        <v>26</v>
      </c>
      <c r="D1790" t="s">
        <v>19</v>
      </c>
      <c r="E1790" s="6" t="s">
        <v>2450</v>
      </c>
      <c r="F1790" t="s">
        <v>472</v>
      </c>
      <c r="G1790" t="s">
        <v>19</v>
      </c>
      <c r="H1790" t="s">
        <v>503</v>
      </c>
      <c r="I1790" t="s">
        <v>503</v>
      </c>
      <c r="M1790" t="s">
        <v>42</v>
      </c>
      <c r="N1790" s="6">
        <v>0</v>
      </c>
      <c r="O1790" s="6">
        <v>1</v>
      </c>
      <c r="P1790">
        <v>0</v>
      </c>
      <c r="Q1790" s="6">
        <v>0</v>
      </c>
      <c r="R1790" s="6">
        <v>1</v>
      </c>
      <c r="S1790" s="6">
        <f t="shared" si="65"/>
        <v>2</v>
      </c>
      <c r="X1790" s="6">
        <f t="shared" si="64"/>
        <v>1789</v>
      </c>
      <c r="Y1790">
        <v>1789</v>
      </c>
    </row>
    <row r="1791" spans="1:25" x14ac:dyDescent="0.35">
      <c r="A1791" t="s">
        <v>8</v>
      </c>
      <c r="B1791" t="s">
        <v>575</v>
      </c>
      <c r="C1791" t="s">
        <v>26</v>
      </c>
      <c r="D1791" t="s">
        <v>19</v>
      </c>
      <c r="E1791" s="6" t="s">
        <v>2450</v>
      </c>
      <c r="F1791" t="s">
        <v>472</v>
      </c>
      <c r="G1791" t="s">
        <v>19</v>
      </c>
      <c r="H1791" t="s">
        <v>503</v>
      </c>
      <c r="I1791" t="s">
        <v>503</v>
      </c>
      <c r="M1791" t="s">
        <v>42</v>
      </c>
      <c r="N1791" s="6">
        <v>0</v>
      </c>
      <c r="O1791" s="6">
        <v>1</v>
      </c>
      <c r="P1791">
        <v>0</v>
      </c>
      <c r="Q1791" s="6">
        <v>0</v>
      </c>
      <c r="R1791" s="6">
        <v>1</v>
      </c>
      <c r="S1791" s="6">
        <f t="shared" si="65"/>
        <v>2</v>
      </c>
      <c r="X1791" s="6">
        <f t="shared" si="64"/>
        <v>1790</v>
      </c>
      <c r="Y1791">
        <v>1790</v>
      </c>
    </row>
    <row r="1792" spans="1:25" x14ac:dyDescent="0.35">
      <c r="A1792" t="s">
        <v>8</v>
      </c>
      <c r="B1792" t="s">
        <v>575</v>
      </c>
      <c r="C1792" t="s">
        <v>26</v>
      </c>
      <c r="D1792" t="s">
        <v>19</v>
      </c>
      <c r="E1792" s="6" t="s">
        <v>2450</v>
      </c>
      <c r="F1792" t="s">
        <v>472</v>
      </c>
      <c r="G1792" t="s">
        <v>19</v>
      </c>
      <c r="H1792" t="s">
        <v>1680</v>
      </c>
      <c r="I1792" t="s">
        <v>1680</v>
      </c>
      <c r="M1792" t="s">
        <v>42</v>
      </c>
      <c r="N1792" s="6">
        <v>0</v>
      </c>
      <c r="O1792">
        <v>0</v>
      </c>
      <c r="P1792" s="6">
        <v>1</v>
      </c>
      <c r="Q1792" s="6">
        <v>1</v>
      </c>
      <c r="R1792" s="6">
        <v>1</v>
      </c>
      <c r="S1792" s="6">
        <f t="shared" si="65"/>
        <v>3</v>
      </c>
      <c r="X1792" s="6">
        <f t="shared" si="64"/>
        <v>1791</v>
      </c>
      <c r="Y1792">
        <v>1791</v>
      </c>
    </row>
    <row r="1793" spans="1:25" ht="29" x14ac:dyDescent="0.35">
      <c r="A1793" t="s">
        <v>8</v>
      </c>
      <c r="B1793" t="s">
        <v>575</v>
      </c>
      <c r="C1793" t="s">
        <v>26</v>
      </c>
      <c r="D1793" t="s">
        <v>19</v>
      </c>
      <c r="E1793" s="6" t="s">
        <v>2450</v>
      </c>
      <c r="F1793" t="s">
        <v>472</v>
      </c>
      <c r="G1793" t="s">
        <v>19</v>
      </c>
      <c r="H1793" s="6" t="s">
        <v>1680</v>
      </c>
      <c r="I1793" t="s">
        <v>1680</v>
      </c>
      <c r="L1793" s="6"/>
      <c r="M1793" s="6" t="s">
        <v>42</v>
      </c>
      <c r="N1793" s="6">
        <v>0</v>
      </c>
      <c r="O1793">
        <v>0</v>
      </c>
      <c r="P1793" s="6">
        <v>1</v>
      </c>
      <c r="Q1793" s="6">
        <v>1</v>
      </c>
      <c r="R1793" s="6">
        <v>1</v>
      </c>
      <c r="S1793" s="6">
        <f t="shared" si="65"/>
        <v>3</v>
      </c>
      <c r="X1793" s="6">
        <f t="shared" si="64"/>
        <v>1792</v>
      </c>
      <c r="Y1793">
        <v>1792</v>
      </c>
    </row>
    <row r="1794" spans="1:25" ht="29" x14ac:dyDescent="0.35">
      <c r="A1794" t="s">
        <v>8</v>
      </c>
      <c r="B1794" t="s">
        <v>575</v>
      </c>
      <c r="C1794" t="s">
        <v>26</v>
      </c>
      <c r="D1794" t="s">
        <v>19</v>
      </c>
      <c r="E1794" s="6" t="s">
        <v>2450</v>
      </c>
      <c r="F1794" t="s">
        <v>472</v>
      </c>
      <c r="G1794" t="s">
        <v>19</v>
      </c>
      <c r="H1794" s="6" t="s">
        <v>1681</v>
      </c>
      <c r="I1794" t="s">
        <v>235</v>
      </c>
      <c r="L1794" s="6"/>
      <c r="M1794" s="6" t="s">
        <v>42</v>
      </c>
      <c r="N1794" s="6">
        <v>0</v>
      </c>
      <c r="O1794">
        <v>0</v>
      </c>
      <c r="P1794" s="6">
        <v>1</v>
      </c>
      <c r="Q1794" s="6">
        <v>1</v>
      </c>
      <c r="R1794" s="6">
        <v>1</v>
      </c>
      <c r="S1794" s="6">
        <f t="shared" si="65"/>
        <v>3</v>
      </c>
      <c r="X1794" s="6">
        <f t="shared" si="64"/>
        <v>1793</v>
      </c>
      <c r="Y1794">
        <v>1793</v>
      </c>
    </row>
    <row r="1795" spans="1:25" ht="29" x14ac:dyDescent="0.35">
      <c r="A1795" t="s">
        <v>8</v>
      </c>
      <c r="B1795" t="s">
        <v>575</v>
      </c>
      <c r="C1795" t="s">
        <v>26</v>
      </c>
      <c r="D1795" t="s">
        <v>19</v>
      </c>
      <c r="E1795" s="6" t="s">
        <v>2450</v>
      </c>
      <c r="F1795" t="s">
        <v>472</v>
      </c>
      <c r="G1795" t="s">
        <v>19</v>
      </c>
      <c r="H1795" s="6" t="s">
        <v>640</v>
      </c>
      <c r="I1795" t="s">
        <v>640</v>
      </c>
      <c r="L1795" s="6"/>
      <c r="M1795" s="6" t="s">
        <v>42</v>
      </c>
      <c r="N1795" s="6">
        <v>0</v>
      </c>
      <c r="O1795" s="6">
        <v>1</v>
      </c>
      <c r="P1795" s="6">
        <v>1</v>
      </c>
      <c r="Q1795">
        <v>0</v>
      </c>
      <c r="R1795" s="6">
        <v>1</v>
      </c>
      <c r="S1795" s="6">
        <f t="shared" si="65"/>
        <v>3</v>
      </c>
      <c r="X1795" s="6">
        <f t="shared" ref="X1795:X1858" si="66">1+X1794</f>
        <v>1794</v>
      </c>
      <c r="Y1795">
        <v>1794</v>
      </c>
    </row>
    <row r="1796" spans="1:25" ht="29" x14ac:dyDescent="0.35">
      <c r="A1796" t="s">
        <v>8</v>
      </c>
      <c r="B1796" t="s">
        <v>575</v>
      </c>
      <c r="C1796" t="s">
        <v>26</v>
      </c>
      <c r="D1796" s="6" t="s">
        <v>19</v>
      </c>
      <c r="E1796" s="6" t="s">
        <v>2450</v>
      </c>
      <c r="F1796" t="s">
        <v>472</v>
      </c>
      <c r="G1796" t="s">
        <v>19</v>
      </c>
      <c r="H1796" s="6" t="s">
        <v>111</v>
      </c>
      <c r="I1796" s="6" t="s">
        <v>111</v>
      </c>
      <c r="J1796" t="s">
        <v>790</v>
      </c>
      <c r="L1796" s="6"/>
      <c r="M1796" s="6" t="s">
        <v>42</v>
      </c>
      <c r="N1796" s="6">
        <v>0</v>
      </c>
      <c r="O1796" s="6">
        <v>1</v>
      </c>
      <c r="P1796">
        <v>0</v>
      </c>
      <c r="Q1796">
        <v>0</v>
      </c>
      <c r="R1796" s="6">
        <v>1</v>
      </c>
      <c r="S1796" s="6">
        <f t="shared" si="65"/>
        <v>2</v>
      </c>
      <c r="X1796" s="6">
        <f t="shared" si="66"/>
        <v>1795</v>
      </c>
      <c r="Y1796">
        <v>1795</v>
      </c>
    </row>
    <row r="1797" spans="1:25" ht="29" x14ac:dyDescent="0.35">
      <c r="A1797" t="s">
        <v>8</v>
      </c>
      <c r="B1797" t="s">
        <v>575</v>
      </c>
      <c r="C1797" t="s">
        <v>26</v>
      </c>
      <c r="D1797" s="6" t="s">
        <v>19</v>
      </c>
      <c r="E1797" s="6" t="s">
        <v>2450</v>
      </c>
      <c r="F1797" t="s">
        <v>472</v>
      </c>
      <c r="G1797" t="s">
        <v>19</v>
      </c>
      <c r="H1797" s="6" t="s">
        <v>1682</v>
      </c>
      <c r="I1797" s="6" t="s">
        <v>1682</v>
      </c>
      <c r="L1797" s="6"/>
      <c r="M1797" s="6" t="s">
        <v>17</v>
      </c>
      <c r="N1797" s="6">
        <v>1</v>
      </c>
      <c r="O1797" s="6">
        <v>0</v>
      </c>
      <c r="P1797" s="6">
        <v>0</v>
      </c>
      <c r="Q1797" s="6">
        <v>0</v>
      </c>
      <c r="R1797" s="6">
        <v>1</v>
      </c>
      <c r="S1797" s="6">
        <f t="shared" si="65"/>
        <v>2</v>
      </c>
      <c r="X1797" s="6">
        <f t="shared" si="66"/>
        <v>1796</v>
      </c>
      <c r="Y1797">
        <v>1796</v>
      </c>
    </row>
    <row r="1798" spans="1:25" x14ac:dyDescent="0.35">
      <c r="A1798" t="s">
        <v>8</v>
      </c>
      <c r="B1798" t="s">
        <v>575</v>
      </c>
      <c r="C1798" t="s">
        <v>26</v>
      </c>
      <c r="D1798" s="6" t="s">
        <v>19</v>
      </c>
      <c r="E1798" s="6" t="s">
        <v>2450</v>
      </c>
      <c r="F1798" t="s">
        <v>472</v>
      </c>
      <c r="G1798" t="s">
        <v>19</v>
      </c>
      <c r="H1798" s="6" t="s">
        <v>1686</v>
      </c>
      <c r="I1798" s="6" t="s">
        <v>1462</v>
      </c>
      <c r="L1798" s="6"/>
      <c r="M1798" s="6" t="s">
        <v>17</v>
      </c>
      <c r="N1798" s="6">
        <v>1</v>
      </c>
      <c r="O1798" s="6">
        <v>0</v>
      </c>
      <c r="P1798" s="6">
        <v>0</v>
      </c>
      <c r="Q1798" s="6">
        <v>0</v>
      </c>
      <c r="R1798" s="6">
        <v>1</v>
      </c>
      <c r="S1798" s="6">
        <f t="shared" si="65"/>
        <v>2</v>
      </c>
      <c r="X1798" s="6">
        <f t="shared" si="66"/>
        <v>1797</v>
      </c>
      <c r="Y1798">
        <v>1797</v>
      </c>
    </row>
    <row r="1799" spans="1:25" ht="43.5" x14ac:dyDescent="0.35">
      <c r="A1799" t="s">
        <v>8</v>
      </c>
      <c r="B1799" t="s">
        <v>575</v>
      </c>
      <c r="C1799" t="s">
        <v>26</v>
      </c>
      <c r="D1799" s="6" t="s">
        <v>19</v>
      </c>
      <c r="E1799" s="6" t="s">
        <v>2450</v>
      </c>
      <c r="F1799" t="s">
        <v>472</v>
      </c>
      <c r="G1799" t="s">
        <v>19</v>
      </c>
      <c r="H1799" s="6" t="s">
        <v>989</v>
      </c>
      <c r="I1799" s="6" t="s">
        <v>989</v>
      </c>
      <c r="L1799" s="6"/>
      <c r="M1799" s="6" t="s">
        <v>664</v>
      </c>
      <c r="N1799" s="6">
        <v>1</v>
      </c>
      <c r="O1799" s="6">
        <v>0</v>
      </c>
      <c r="P1799" s="6">
        <v>0</v>
      </c>
      <c r="Q1799" s="6">
        <v>0</v>
      </c>
      <c r="R1799" s="6">
        <v>1</v>
      </c>
      <c r="S1799" s="6">
        <f t="shared" si="65"/>
        <v>2</v>
      </c>
      <c r="X1799" s="6">
        <f t="shared" si="66"/>
        <v>1798</v>
      </c>
      <c r="Y1799">
        <v>1798</v>
      </c>
    </row>
    <row r="1800" spans="1:25" x14ac:dyDescent="0.35">
      <c r="A1800" t="s">
        <v>8</v>
      </c>
      <c r="B1800" t="s">
        <v>575</v>
      </c>
      <c r="C1800" t="s">
        <v>26</v>
      </c>
      <c r="D1800" s="6" t="s">
        <v>19</v>
      </c>
      <c r="E1800" s="6" t="s">
        <v>2450</v>
      </c>
      <c r="F1800" t="s">
        <v>472</v>
      </c>
      <c r="G1800" t="s">
        <v>19</v>
      </c>
      <c r="H1800" s="6" t="s">
        <v>1683</v>
      </c>
      <c r="I1800" s="6" t="s">
        <v>1071</v>
      </c>
      <c r="L1800" s="6"/>
      <c r="M1800" s="6" t="s">
        <v>42</v>
      </c>
      <c r="N1800" s="6">
        <v>0</v>
      </c>
      <c r="O1800" s="6">
        <v>1</v>
      </c>
      <c r="P1800" s="6">
        <v>1</v>
      </c>
      <c r="Q1800">
        <v>0</v>
      </c>
      <c r="R1800" s="6">
        <v>1</v>
      </c>
      <c r="S1800" s="6">
        <f t="shared" si="65"/>
        <v>3</v>
      </c>
      <c r="X1800" s="6">
        <f t="shared" si="66"/>
        <v>1799</v>
      </c>
      <c r="Y1800">
        <v>1799</v>
      </c>
    </row>
    <row r="1801" spans="1:25" x14ac:dyDescent="0.35">
      <c r="A1801" t="s">
        <v>8</v>
      </c>
      <c r="B1801" t="s">
        <v>575</v>
      </c>
      <c r="C1801" t="s">
        <v>26</v>
      </c>
      <c r="D1801" t="s">
        <v>19</v>
      </c>
      <c r="E1801" s="6" t="s">
        <v>2450</v>
      </c>
      <c r="F1801" t="s">
        <v>472</v>
      </c>
      <c r="G1801" t="s">
        <v>19</v>
      </c>
      <c r="H1801" t="s">
        <v>1684</v>
      </c>
      <c r="I1801" s="6" t="s">
        <v>2609</v>
      </c>
      <c r="M1801" t="s">
        <v>42</v>
      </c>
      <c r="N1801" s="6">
        <v>0</v>
      </c>
      <c r="O1801" s="6">
        <v>0</v>
      </c>
      <c r="P1801">
        <v>0</v>
      </c>
      <c r="Q1801" s="6">
        <v>1</v>
      </c>
      <c r="R1801" s="6">
        <v>1</v>
      </c>
      <c r="S1801" s="6">
        <f t="shared" si="65"/>
        <v>2</v>
      </c>
      <c r="X1801" s="6">
        <f t="shared" si="66"/>
        <v>1800</v>
      </c>
      <c r="Y1801">
        <v>1800</v>
      </c>
    </row>
    <row r="1802" spans="1:25" x14ac:dyDescent="0.35">
      <c r="A1802" t="s">
        <v>8</v>
      </c>
      <c r="B1802" t="s">
        <v>575</v>
      </c>
      <c r="C1802" t="s">
        <v>26</v>
      </c>
      <c r="D1802" t="s">
        <v>19</v>
      </c>
      <c r="E1802" s="6" t="s">
        <v>2450</v>
      </c>
      <c r="F1802" t="s">
        <v>472</v>
      </c>
      <c r="G1802" t="s">
        <v>19</v>
      </c>
      <c r="H1802" t="s">
        <v>1684</v>
      </c>
      <c r="I1802" t="s">
        <v>1071</v>
      </c>
      <c r="M1802" t="s">
        <v>42</v>
      </c>
      <c r="N1802" s="6">
        <v>0</v>
      </c>
      <c r="O1802" s="6">
        <v>1</v>
      </c>
      <c r="P1802" s="6">
        <v>1</v>
      </c>
      <c r="Q1802">
        <v>0</v>
      </c>
      <c r="R1802" s="6">
        <v>1</v>
      </c>
      <c r="S1802" s="6">
        <f t="shared" si="65"/>
        <v>3</v>
      </c>
      <c r="X1802" s="6">
        <f t="shared" si="66"/>
        <v>1801</v>
      </c>
      <c r="Y1802">
        <v>1801</v>
      </c>
    </row>
    <row r="1803" spans="1:25" x14ac:dyDescent="0.35">
      <c r="A1803" t="s">
        <v>8</v>
      </c>
      <c r="B1803" t="s">
        <v>575</v>
      </c>
      <c r="C1803" t="s">
        <v>26</v>
      </c>
      <c r="D1803" t="s">
        <v>19</v>
      </c>
      <c r="E1803" s="6" t="s">
        <v>2450</v>
      </c>
      <c r="F1803" t="s">
        <v>472</v>
      </c>
      <c r="G1803" t="s">
        <v>19</v>
      </c>
      <c r="H1803" t="s">
        <v>1685</v>
      </c>
      <c r="I1803" t="s">
        <v>1676</v>
      </c>
      <c r="M1803" t="s">
        <v>42</v>
      </c>
      <c r="N1803" s="6">
        <v>0</v>
      </c>
      <c r="O1803" s="6">
        <v>1</v>
      </c>
      <c r="P1803" s="6">
        <v>1</v>
      </c>
      <c r="Q1803">
        <v>0</v>
      </c>
      <c r="R1803" s="6">
        <v>1</v>
      </c>
      <c r="S1803" s="6">
        <f t="shared" si="65"/>
        <v>3</v>
      </c>
      <c r="X1803" s="6">
        <f t="shared" si="66"/>
        <v>1802</v>
      </c>
      <c r="Y1803">
        <v>1802</v>
      </c>
    </row>
    <row r="1804" spans="1:25" x14ac:dyDescent="0.35">
      <c r="A1804" t="s">
        <v>8</v>
      </c>
      <c r="B1804" t="s">
        <v>575</v>
      </c>
      <c r="C1804" t="s">
        <v>26</v>
      </c>
      <c r="D1804" t="s">
        <v>19</v>
      </c>
      <c r="E1804" s="6" t="s">
        <v>2450</v>
      </c>
      <c r="F1804" t="s">
        <v>472</v>
      </c>
      <c r="G1804" t="s">
        <v>19</v>
      </c>
      <c r="H1804" t="s">
        <v>1685</v>
      </c>
      <c r="I1804" s="6" t="s">
        <v>111</v>
      </c>
      <c r="J1804" t="s">
        <v>790</v>
      </c>
      <c r="M1804" t="s">
        <v>42</v>
      </c>
      <c r="N1804" s="6">
        <v>0</v>
      </c>
      <c r="O1804" s="6">
        <v>1</v>
      </c>
      <c r="P1804">
        <v>0</v>
      </c>
      <c r="Q1804">
        <v>0</v>
      </c>
      <c r="R1804" s="6">
        <v>1</v>
      </c>
      <c r="S1804" s="6">
        <f t="shared" si="65"/>
        <v>2</v>
      </c>
      <c r="X1804" s="6">
        <f t="shared" si="66"/>
        <v>1803</v>
      </c>
      <c r="Y1804">
        <v>1803</v>
      </c>
    </row>
    <row r="1805" spans="1:25" x14ac:dyDescent="0.35">
      <c r="A1805" t="s">
        <v>8</v>
      </c>
      <c r="B1805" t="s">
        <v>575</v>
      </c>
      <c r="C1805" t="s">
        <v>26</v>
      </c>
      <c r="D1805" t="s">
        <v>19</v>
      </c>
      <c r="E1805" s="6" t="s">
        <v>2450</v>
      </c>
      <c r="F1805" t="s">
        <v>472</v>
      </c>
      <c r="G1805" t="s">
        <v>19</v>
      </c>
      <c r="H1805" t="s">
        <v>352</v>
      </c>
      <c r="I1805" t="s">
        <v>352</v>
      </c>
      <c r="M1805" t="s">
        <v>42</v>
      </c>
      <c r="N1805" s="6">
        <v>0</v>
      </c>
      <c r="O1805" s="6">
        <v>1</v>
      </c>
      <c r="P1805">
        <v>0</v>
      </c>
      <c r="Q1805">
        <v>0</v>
      </c>
      <c r="R1805" s="6">
        <v>1</v>
      </c>
      <c r="S1805" s="6">
        <f t="shared" si="65"/>
        <v>2</v>
      </c>
      <c r="X1805" s="6">
        <f t="shared" si="66"/>
        <v>1804</v>
      </c>
      <c r="Y1805">
        <v>1804</v>
      </c>
    </row>
    <row r="1806" spans="1:25" x14ac:dyDescent="0.35">
      <c r="A1806" t="s">
        <v>8</v>
      </c>
      <c r="B1806" t="s">
        <v>575</v>
      </c>
      <c r="C1806" t="s">
        <v>26</v>
      </c>
      <c r="D1806" t="s">
        <v>19</v>
      </c>
      <c r="E1806" s="6" t="s">
        <v>2450</v>
      </c>
      <c r="F1806" t="s">
        <v>472</v>
      </c>
      <c r="G1806" t="s">
        <v>19</v>
      </c>
      <c r="H1806" t="s">
        <v>1571</v>
      </c>
      <c r="I1806" t="s">
        <v>235</v>
      </c>
      <c r="M1806" t="s">
        <v>42</v>
      </c>
      <c r="N1806" s="6">
        <v>0</v>
      </c>
      <c r="O1806">
        <v>0</v>
      </c>
      <c r="P1806" s="6">
        <v>1</v>
      </c>
      <c r="Q1806" s="6">
        <v>1</v>
      </c>
      <c r="R1806" s="6">
        <v>1</v>
      </c>
      <c r="S1806" s="6">
        <f t="shared" si="65"/>
        <v>3</v>
      </c>
      <c r="X1806" s="6">
        <f t="shared" si="66"/>
        <v>1805</v>
      </c>
      <c r="Y1806">
        <v>1805</v>
      </c>
    </row>
    <row r="1807" spans="1:25" ht="43.5" x14ac:dyDescent="0.35">
      <c r="A1807" t="s">
        <v>8</v>
      </c>
      <c r="B1807" t="s">
        <v>575</v>
      </c>
      <c r="C1807" t="s">
        <v>26</v>
      </c>
      <c r="D1807" t="s">
        <v>19</v>
      </c>
      <c r="E1807" s="6" t="s">
        <v>2450</v>
      </c>
      <c r="F1807" t="s">
        <v>472</v>
      </c>
      <c r="G1807" t="s">
        <v>19</v>
      </c>
      <c r="H1807" s="6" t="s">
        <v>79</v>
      </c>
      <c r="I1807" s="6" t="s">
        <v>79</v>
      </c>
      <c r="L1807" s="6"/>
      <c r="M1807" s="6" t="s">
        <v>42</v>
      </c>
      <c r="N1807" s="6">
        <v>0</v>
      </c>
      <c r="O1807" s="6">
        <v>1</v>
      </c>
      <c r="P1807" s="6">
        <v>1</v>
      </c>
      <c r="Q1807">
        <v>0</v>
      </c>
      <c r="R1807" s="6">
        <v>1</v>
      </c>
      <c r="S1807" s="6">
        <f t="shared" si="65"/>
        <v>3</v>
      </c>
      <c r="X1807" s="6">
        <f t="shared" si="66"/>
        <v>1806</v>
      </c>
      <c r="Y1807">
        <v>1806</v>
      </c>
    </row>
    <row r="1808" spans="1:25" x14ac:dyDescent="0.35">
      <c r="A1808" t="s">
        <v>8</v>
      </c>
      <c r="B1808" t="s">
        <v>575</v>
      </c>
      <c r="C1808" t="s">
        <v>10</v>
      </c>
      <c r="D1808" t="s">
        <v>19</v>
      </c>
      <c r="E1808" s="6" t="s">
        <v>2450</v>
      </c>
      <c r="F1808" t="s">
        <v>472</v>
      </c>
      <c r="G1808" t="s">
        <v>19</v>
      </c>
      <c r="H1808" s="6" t="s">
        <v>541</v>
      </c>
      <c r="I1808" s="6" t="s">
        <v>541</v>
      </c>
      <c r="L1808" s="6"/>
      <c r="M1808" s="6" t="s">
        <v>17</v>
      </c>
      <c r="N1808" s="6">
        <v>1</v>
      </c>
      <c r="O1808" s="6">
        <v>0</v>
      </c>
      <c r="P1808" s="6">
        <v>0</v>
      </c>
      <c r="Q1808" s="6">
        <v>0</v>
      </c>
      <c r="R1808" s="6">
        <v>1</v>
      </c>
      <c r="S1808" s="6">
        <f t="shared" si="65"/>
        <v>2</v>
      </c>
      <c r="X1808" s="6">
        <f t="shared" si="66"/>
        <v>1807</v>
      </c>
      <c r="Y1808">
        <v>1807</v>
      </c>
    </row>
    <row r="1809" spans="1:25" x14ac:dyDescent="0.35">
      <c r="A1809" t="s">
        <v>8</v>
      </c>
      <c r="B1809" t="s">
        <v>575</v>
      </c>
      <c r="C1809" t="s">
        <v>10</v>
      </c>
      <c r="D1809" t="s">
        <v>19</v>
      </c>
      <c r="E1809" s="6" t="s">
        <v>2450</v>
      </c>
      <c r="F1809" t="s">
        <v>472</v>
      </c>
      <c r="G1809" t="s">
        <v>19</v>
      </c>
      <c r="H1809" t="s">
        <v>541</v>
      </c>
      <c r="I1809" t="s">
        <v>541</v>
      </c>
      <c r="M1809" t="s">
        <v>17</v>
      </c>
      <c r="N1809" s="6">
        <v>1</v>
      </c>
      <c r="O1809" s="6">
        <v>0</v>
      </c>
      <c r="P1809" s="6">
        <v>0</v>
      </c>
      <c r="Q1809" s="6">
        <v>0</v>
      </c>
      <c r="R1809" s="6">
        <v>1</v>
      </c>
      <c r="S1809" s="6">
        <f t="shared" si="65"/>
        <v>2</v>
      </c>
      <c r="X1809" s="6">
        <f t="shared" si="66"/>
        <v>1808</v>
      </c>
      <c r="Y1809">
        <v>1808</v>
      </c>
    </row>
    <row r="1810" spans="1:25" x14ac:dyDescent="0.35">
      <c r="A1810" t="s">
        <v>8</v>
      </c>
      <c r="B1810" t="s">
        <v>575</v>
      </c>
      <c r="C1810" t="s">
        <v>10</v>
      </c>
      <c r="D1810" t="s">
        <v>19</v>
      </c>
      <c r="E1810" s="6" t="s">
        <v>2450</v>
      </c>
      <c r="F1810" t="s">
        <v>472</v>
      </c>
      <c r="G1810" t="s">
        <v>19</v>
      </c>
      <c r="H1810" t="s">
        <v>541</v>
      </c>
      <c r="I1810" t="s">
        <v>541</v>
      </c>
      <c r="M1810" t="s">
        <v>17</v>
      </c>
      <c r="N1810" s="6">
        <v>1</v>
      </c>
      <c r="O1810" s="6">
        <v>0</v>
      </c>
      <c r="P1810" s="6">
        <v>0</v>
      </c>
      <c r="Q1810" s="6">
        <v>0</v>
      </c>
      <c r="R1810" s="6">
        <v>1</v>
      </c>
      <c r="S1810" s="6">
        <f t="shared" si="65"/>
        <v>2</v>
      </c>
      <c r="X1810" s="6">
        <f t="shared" si="66"/>
        <v>1809</v>
      </c>
      <c r="Y1810">
        <v>1809</v>
      </c>
    </row>
    <row r="1811" spans="1:25" s="6" customFormat="1" x14ac:dyDescent="0.35">
      <c r="A1811" s="6" t="s">
        <v>8</v>
      </c>
      <c r="B1811" s="6" t="s">
        <v>575</v>
      </c>
      <c r="C1811" s="6" t="s">
        <v>10</v>
      </c>
      <c r="D1811" s="6" t="s">
        <v>19</v>
      </c>
      <c r="E1811" s="6" t="s">
        <v>2450</v>
      </c>
      <c r="F1811" s="6" t="s">
        <v>472</v>
      </c>
      <c r="G1811" s="6" t="s">
        <v>19</v>
      </c>
      <c r="H1811" s="6" t="s">
        <v>1687</v>
      </c>
      <c r="I1811" s="6" t="s">
        <v>1537</v>
      </c>
      <c r="J1811" s="6" t="s">
        <v>664</v>
      </c>
      <c r="M1811" s="6" t="s">
        <v>664</v>
      </c>
      <c r="N1811" s="6">
        <v>1</v>
      </c>
      <c r="O1811" s="6">
        <v>0</v>
      </c>
      <c r="P1811" s="6">
        <v>0</v>
      </c>
      <c r="Q1811" s="6">
        <v>0</v>
      </c>
      <c r="R1811" s="6">
        <v>1</v>
      </c>
      <c r="S1811" s="6">
        <f t="shared" si="65"/>
        <v>2</v>
      </c>
      <c r="X1811" s="6">
        <f t="shared" si="66"/>
        <v>1810</v>
      </c>
      <c r="Y1811" s="6">
        <v>1810</v>
      </c>
    </row>
    <row r="1812" spans="1:25" s="6" customFormat="1" x14ac:dyDescent="0.35">
      <c r="A1812" s="6" t="s">
        <v>8</v>
      </c>
      <c r="B1812" s="6" t="s">
        <v>575</v>
      </c>
      <c r="C1812" s="6" t="s">
        <v>10</v>
      </c>
      <c r="D1812" s="6" t="s">
        <v>19</v>
      </c>
      <c r="E1812" s="6" t="s">
        <v>2450</v>
      </c>
      <c r="F1812" s="6" t="s">
        <v>472</v>
      </c>
      <c r="G1812" s="6" t="s">
        <v>19</v>
      </c>
      <c r="H1812" s="6" t="s">
        <v>1687</v>
      </c>
      <c r="I1812" s="6" t="s">
        <v>1537</v>
      </c>
      <c r="J1812" s="6" t="s">
        <v>664</v>
      </c>
      <c r="M1812" s="6" t="s">
        <v>664</v>
      </c>
      <c r="N1812" s="6">
        <v>1</v>
      </c>
      <c r="O1812" s="6">
        <v>0</v>
      </c>
      <c r="P1812" s="6">
        <v>0</v>
      </c>
      <c r="Q1812" s="6">
        <v>0</v>
      </c>
      <c r="R1812" s="6">
        <v>1</v>
      </c>
      <c r="S1812" s="6">
        <f t="shared" si="65"/>
        <v>2</v>
      </c>
      <c r="X1812" s="6">
        <f t="shared" si="66"/>
        <v>1811</v>
      </c>
      <c r="Y1812" s="6">
        <v>1811</v>
      </c>
    </row>
    <row r="1813" spans="1:25" x14ac:dyDescent="0.35">
      <c r="A1813" t="s">
        <v>8</v>
      </c>
      <c r="B1813" t="s">
        <v>575</v>
      </c>
      <c r="C1813" t="s">
        <v>10</v>
      </c>
      <c r="D1813" t="s">
        <v>19</v>
      </c>
      <c r="E1813" s="6" t="s">
        <v>2450</v>
      </c>
      <c r="F1813" t="s">
        <v>472</v>
      </c>
      <c r="G1813" t="s">
        <v>19</v>
      </c>
      <c r="H1813" t="s">
        <v>1687</v>
      </c>
      <c r="I1813" s="5" t="s">
        <v>650</v>
      </c>
      <c r="J1813" t="s">
        <v>2512</v>
      </c>
      <c r="M1813" t="s">
        <v>42</v>
      </c>
      <c r="N1813" s="6">
        <v>0</v>
      </c>
      <c r="O1813" s="6">
        <v>0</v>
      </c>
      <c r="P1813" s="6">
        <v>1</v>
      </c>
      <c r="Q1813" s="6">
        <v>1</v>
      </c>
      <c r="R1813" s="6">
        <v>1</v>
      </c>
      <c r="S1813" s="6">
        <f t="shared" si="65"/>
        <v>3</v>
      </c>
      <c r="X1813" s="6">
        <f t="shared" si="66"/>
        <v>1812</v>
      </c>
      <c r="Y1813">
        <v>1812</v>
      </c>
    </row>
    <row r="1814" spans="1:25" x14ac:dyDescent="0.35">
      <c r="A1814" t="s">
        <v>8</v>
      </c>
      <c r="B1814" t="s">
        <v>575</v>
      </c>
      <c r="C1814" t="s">
        <v>10</v>
      </c>
      <c r="D1814" t="s">
        <v>19</v>
      </c>
      <c r="E1814" s="6" t="s">
        <v>2450</v>
      </c>
      <c r="F1814" t="s">
        <v>472</v>
      </c>
      <c r="G1814" t="s">
        <v>19</v>
      </c>
      <c r="H1814" t="s">
        <v>1687</v>
      </c>
      <c r="I1814" s="5" t="s">
        <v>650</v>
      </c>
      <c r="J1814" t="s">
        <v>2512</v>
      </c>
      <c r="M1814" t="s">
        <v>42</v>
      </c>
      <c r="N1814" s="6">
        <v>0</v>
      </c>
      <c r="O1814" s="6">
        <v>0</v>
      </c>
      <c r="P1814" s="6">
        <v>1</v>
      </c>
      <c r="Q1814" s="6">
        <v>1</v>
      </c>
      <c r="R1814" s="6">
        <v>1</v>
      </c>
      <c r="S1814" s="6">
        <f t="shared" si="65"/>
        <v>3</v>
      </c>
      <c r="X1814" s="6">
        <f t="shared" si="66"/>
        <v>1813</v>
      </c>
      <c r="Y1814">
        <v>1813</v>
      </c>
    </row>
    <row r="1815" spans="1:25" x14ac:dyDescent="0.35">
      <c r="A1815" t="s">
        <v>8</v>
      </c>
      <c r="B1815" t="s">
        <v>575</v>
      </c>
      <c r="C1815" t="s">
        <v>10</v>
      </c>
      <c r="D1815" t="s">
        <v>19</v>
      </c>
      <c r="E1815" s="6" t="s">
        <v>2450</v>
      </c>
      <c r="F1815" t="s">
        <v>472</v>
      </c>
      <c r="G1815" t="s">
        <v>19</v>
      </c>
      <c r="H1815" t="s">
        <v>1688</v>
      </c>
      <c r="I1815" s="6" t="s">
        <v>1111</v>
      </c>
      <c r="M1815" t="s">
        <v>17</v>
      </c>
      <c r="N1815" s="6">
        <v>1</v>
      </c>
      <c r="O1815" s="6">
        <v>0</v>
      </c>
      <c r="P1815" s="6">
        <v>0</v>
      </c>
      <c r="Q1815" s="6">
        <v>0</v>
      </c>
      <c r="R1815" s="6">
        <v>1</v>
      </c>
      <c r="S1815" s="6">
        <f t="shared" si="65"/>
        <v>2</v>
      </c>
      <c r="X1815" s="6">
        <f t="shared" si="66"/>
        <v>1814</v>
      </c>
      <c r="Y1815">
        <v>1814</v>
      </c>
    </row>
    <row r="1816" spans="1:25" x14ac:dyDescent="0.35">
      <c r="A1816" t="s">
        <v>8</v>
      </c>
      <c r="B1816" t="s">
        <v>575</v>
      </c>
      <c r="C1816" t="s">
        <v>10</v>
      </c>
      <c r="D1816" t="s">
        <v>19</v>
      </c>
      <c r="E1816" s="6" t="s">
        <v>2450</v>
      </c>
      <c r="F1816" t="s">
        <v>472</v>
      </c>
      <c r="G1816" t="s">
        <v>19</v>
      </c>
      <c r="H1816" t="s">
        <v>1688</v>
      </c>
      <c r="I1816" t="s">
        <v>1702</v>
      </c>
      <c r="M1816" t="s">
        <v>17</v>
      </c>
      <c r="N1816" s="6">
        <v>1</v>
      </c>
      <c r="O1816" s="6">
        <v>0</v>
      </c>
      <c r="P1816" s="6">
        <v>0</v>
      </c>
      <c r="Q1816" s="6">
        <v>1</v>
      </c>
      <c r="R1816" s="6">
        <v>1</v>
      </c>
      <c r="S1816" s="6">
        <f t="shared" si="65"/>
        <v>3</v>
      </c>
      <c r="X1816" s="6">
        <f t="shared" si="66"/>
        <v>1815</v>
      </c>
      <c r="Y1816">
        <v>1815</v>
      </c>
    </row>
    <row r="1817" spans="1:25" x14ac:dyDescent="0.35">
      <c r="A1817" t="s">
        <v>8</v>
      </c>
      <c r="B1817" t="s">
        <v>575</v>
      </c>
      <c r="C1817" t="s">
        <v>10</v>
      </c>
      <c r="D1817" t="s">
        <v>19</v>
      </c>
      <c r="E1817" s="6" t="s">
        <v>2450</v>
      </c>
      <c r="F1817" t="s">
        <v>472</v>
      </c>
      <c r="G1817" t="s">
        <v>19</v>
      </c>
      <c r="H1817" t="s">
        <v>1688</v>
      </c>
      <c r="I1817" t="s">
        <v>745</v>
      </c>
      <c r="M1817" t="s">
        <v>42</v>
      </c>
      <c r="N1817" s="6">
        <v>0</v>
      </c>
      <c r="O1817" s="6">
        <v>1</v>
      </c>
      <c r="P1817">
        <v>1</v>
      </c>
      <c r="Q1817" s="6">
        <v>1</v>
      </c>
      <c r="R1817" s="6">
        <v>1</v>
      </c>
      <c r="S1817" s="6">
        <f t="shared" si="65"/>
        <v>4</v>
      </c>
      <c r="X1817" s="6">
        <f t="shared" si="66"/>
        <v>1816</v>
      </c>
      <c r="Y1817">
        <v>1816</v>
      </c>
    </row>
    <row r="1818" spans="1:25" x14ac:dyDescent="0.35">
      <c r="A1818" t="s">
        <v>8</v>
      </c>
      <c r="B1818" t="s">
        <v>575</v>
      </c>
      <c r="C1818" t="s">
        <v>10</v>
      </c>
      <c r="D1818" t="s">
        <v>19</v>
      </c>
      <c r="E1818" s="6" t="s">
        <v>2450</v>
      </c>
      <c r="F1818" t="s">
        <v>472</v>
      </c>
      <c r="G1818" t="s">
        <v>19</v>
      </c>
      <c r="H1818" t="s">
        <v>1688</v>
      </c>
      <c r="I1818" t="s">
        <v>1680</v>
      </c>
      <c r="M1818" t="s">
        <v>42</v>
      </c>
      <c r="N1818" s="6">
        <v>0</v>
      </c>
      <c r="O1818">
        <v>0</v>
      </c>
      <c r="P1818" s="6">
        <v>1</v>
      </c>
      <c r="Q1818" s="6">
        <v>1</v>
      </c>
      <c r="R1818" s="6">
        <v>1</v>
      </c>
      <c r="S1818" s="6">
        <f t="shared" si="65"/>
        <v>3</v>
      </c>
      <c r="X1818" s="6">
        <f t="shared" si="66"/>
        <v>1817</v>
      </c>
      <c r="Y1818">
        <v>1817</v>
      </c>
    </row>
    <row r="1819" spans="1:25" x14ac:dyDescent="0.35">
      <c r="A1819" t="s">
        <v>8</v>
      </c>
      <c r="B1819" t="s">
        <v>575</v>
      </c>
      <c r="C1819" t="s">
        <v>10</v>
      </c>
      <c r="D1819" t="s">
        <v>19</v>
      </c>
      <c r="E1819" s="6" t="s">
        <v>2450</v>
      </c>
      <c r="F1819" t="s">
        <v>472</v>
      </c>
      <c r="G1819" t="s">
        <v>19</v>
      </c>
      <c r="H1819" t="s">
        <v>1689</v>
      </c>
      <c r="I1819" t="s">
        <v>1689</v>
      </c>
      <c r="J1819" s="2" t="s">
        <v>761</v>
      </c>
      <c r="M1819" t="s">
        <v>42</v>
      </c>
      <c r="N1819" s="6">
        <v>0</v>
      </c>
      <c r="O1819">
        <v>0</v>
      </c>
      <c r="P1819" s="6">
        <v>1</v>
      </c>
      <c r="Q1819" s="6">
        <v>1</v>
      </c>
      <c r="R1819" s="6">
        <v>1</v>
      </c>
      <c r="S1819" s="6">
        <f t="shared" si="65"/>
        <v>3</v>
      </c>
      <c r="X1819" s="6">
        <f t="shared" si="66"/>
        <v>1818</v>
      </c>
      <c r="Y1819">
        <v>1818</v>
      </c>
    </row>
    <row r="1820" spans="1:25" x14ac:dyDescent="0.35">
      <c r="A1820" t="s">
        <v>8</v>
      </c>
      <c r="B1820" t="s">
        <v>575</v>
      </c>
      <c r="C1820" t="s">
        <v>10</v>
      </c>
      <c r="D1820" t="s">
        <v>19</v>
      </c>
      <c r="E1820" s="6" t="s">
        <v>2450</v>
      </c>
      <c r="F1820" t="s">
        <v>472</v>
      </c>
      <c r="G1820" t="s">
        <v>19</v>
      </c>
      <c r="H1820" t="s">
        <v>1547</v>
      </c>
      <c r="I1820" t="s">
        <v>1462</v>
      </c>
      <c r="M1820" t="s">
        <v>17</v>
      </c>
      <c r="N1820" s="6">
        <v>1</v>
      </c>
      <c r="O1820" s="6">
        <v>0</v>
      </c>
      <c r="P1820" s="6">
        <v>0</v>
      </c>
      <c r="Q1820" s="6">
        <v>0</v>
      </c>
      <c r="R1820" s="6">
        <v>1</v>
      </c>
      <c r="S1820" s="6">
        <f t="shared" si="65"/>
        <v>2</v>
      </c>
      <c r="X1820" s="6">
        <f t="shared" si="66"/>
        <v>1819</v>
      </c>
      <c r="Y1820">
        <v>1819</v>
      </c>
    </row>
    <row r="1821" spans="1:25" x14ac:dyDescent="0.35">
      <c r="A1821" t="s">
        <v>8</v>
      </c>
      <c r="B1821" t="s">
        <v>575</v>
      </c>
      <c r="C1821" t="s">
        <v>10</v>
      </c>
      <c r="D1821" t="s">
        <v>19</v>
      </c>
      <c r="E1821" s="6" t="s">
        <v>2450</v>
      </c>
      <c r="F1821" t="s">
        <v>472</v>
      </c>
      <c r="G1821" t="s">
        <v>19</v>
      </c>
      <c r="H1821" t="s">
        <v>1690</v>
      </c>
      <c r="I1821" t="s">
        <v>372</v>
      </c>
      <c r="M1821" t="s">
        <v>17</v>
      </c>
      <c r="N1821" s="6">
        <v>1</v>
      </c>
      <c r="O1821" s="6">
        <v>0</v>
      </c>
      <c r="P1821" s="6">
        <v>0</v>
      </c>
      <c r="Q1821" s="6">
        <v>0</v>
      </c>
      <c r="R1821" s="6">
        <v>1</v>
      </c>
      <c r="S1821" s="6">
        <f t="shared" si="65"/>
        <v>2</v>
      </c>
      <c r="X1821" s="6">
        <f t="shared" si="66"/>
        <v>1820</v>
      </c>
      <c r="Y1821">
        <v>1820</v>
      </c>
    </row>
    <row r="1822" spans="1:25" x14ac:dyDescent="0.35">
      <c r="A1822" t="s">
        <v>8</v>
      </c>
      <c r="B1822" t="s">
        <v>575</v>
      </c>
      <c r="C1822" t="s">
        <v>10</v>
      </c>
      <c r="D1822" t="s">
        <v>19</v>
      </c>
      <c r="E1822" s="6" t="s">
        <v>2450</v>
      </c>
      <c r="F1822" t="s">
        <v>472</v>
      </c>
      <c r="G1822" t="s">
        <v>19</v>
      </c>
      <c r="H1822" t="s">
        <v>1599</v>
      </c>
      <c r="I1822" t="s">
        <v>1599</v>
      </c>
      <c r="J1822" t="s">
        <v>1599</v>
      </c>
      <c r="M1822" t="s">
        <v>17</v>
      </c>
      <c r="N1822" s="6">
        <v>1</v>
      </c>
      <c r="O1822" s="6">
        <v>0</v>
      </c>
      <c r="P1822" s="6">
        <v>0</v>
      </c>
      <c r="Q1822" s="6">
        <v>0</v>
      </c>
      <c r="R1822" s="6">
        <v>1</v>
      </c>
      <c r="S1822" s="6">
        <f t="shared" si="65"/>
        <v>2</v>
      </c>
      <c r="X1822" s="6">
        <f t="shared" si="66"/>
        <v>1821</v>
      </c>
      <c r="Y1822">
        <v>1821</v>
      </c>
    </row>
    <row r="1823" spans="1:25" x14ac:dyDescent="0.35">
      <c r="A1823" t="s">
        <v>8</v>
      </c>
      <c r="B1823" t="s">
        <v>575</v>
      </c>
      <c r="C1823" t="s">
        <v>10</v>
      </c>
      <c r="D1823" t="s">
        <v>19</v>
      </c>
      <c r="E1823" s="6" t="s">
        <v>2450</v>
      </c>
      <c r="F1823" t="s">
        <v>472</v>
      </c>
      <c r="G1823" t="s">
        <v>19</v>
      </c>
      <c r="H1823" t="s">
        <v>1691</v>
      </c>
      <c r="I1823" t="s">
        <v>1703</v>
      </c>
      <c r="M1823" t="s">
        <v>17</v>
      </c>
      <c r="N1823" s="6">
        <v>1</v>
      </c>
      <c r="O1823" s="6">
        <v>0</v>
      </c>
      <c r="P1823" s="6">
        <v>0</v>
      </c>
      <c r="Q1823" s="6">
        <v>0</v>
      </c>
      <c r="R1823" s="6">
        <v>1</v>
      </c>
      <c r="S1823" s="6">
        <f t="shared" si="65"/>
        <v>2</v>
      </c>
      <c r="X1823" s="6">
        <f t="shared" si="66"/>
        <v>1822</v>
      </c>
      <c r="Y1823">
        <v>1822</v>
      </c>
    </row>
    <row r="1824" spans="1:25" x14ac:dyDescent="0.35">
      <c r="A1824" t="s">
        <v>8</v>
      </c>
      <c r="B1824" t="s">
        <v>575</v>
      </c>
      <c r="C1824" t="s">
        <v>10</v>
      </c>
      <c r="D1824" t="s">
        <v>19</v>
      </c>
      <c r="E1824" s="6" t="s">
        <v>2450</v>
      </c>
      <c r="F1824" t="s">
        <v>472</v>
      </c>
      <c r="G1824" t="s">
        <v>19</v>
      </c>
      <c r="H1824" t="s">
        <v>1692</v>
      </c>
      <c r="I1824" t="s">
        <v>372</v>
      </c>
      <c r="M1824" t="s">
        <v>17</v>
      </c>
      <c r="N1824" s="6">
        <v>1</v>
      </c>
      <c r="O1824" s="6">
        <v>0</v>
      </c>
      <c r="P1824" s="6">
        <v>0</v>
      </c>
      <c r="Q1824" s="6">
        <v>0</v>
      </c>
      <c r="R1824" s="6">
        <v>1</v>
      </c>
      <c r="S1824" s="6">
        <f t="shared" si="65"/>
        <v>2</v>
      </c>
      <c r="X1824" s="6">
        <f t="shared" si="66"/>
        <v>1823</v>
      </c>
      <c r="Y1824">
        <v>1823</v>
      </c>
    </row>
    <row r="1825" spans="1:25" x14ac:dyDescent="0.35">
      <c r="A1825" t="s">
        <v>8</v>
      </c>
      <c r="B1825" t="s">
        <v>575</v>
      </c>
      <c r="C1825" t="s">
        <v>10</v>
      </c>
      <c r="D1825" t="s">
        <v>19</v>
      </c>
      <c r="E1825" s="6" t="s">
        <v>2450</v>
      </c>
      <c r="F1825" t="s">
        <v>472</v>
      </c>
      <c r="G1825" t="s">
        <v>19</v>
      </c>
      <c r="H1825" t="s">
        <v>1692</v>
      </c>
      <c r="I1825" t="s">
        <v>1210</v>
      </c>
      <c r="M1825" t="s">
        <v>17</v>
      </c>
      <c r="N1825" s="6">
        <v>1</v>
      </c>
      <c r="O1825" s="6">
        <v>1</v>
      </c>
      <c r="P1825" s="6">
        <v>0</v>
      </c>
      <c r="Q1825" s="6">
        <v>1</v>
      </c>
      <c r="R1825" s="6">
        <v>1</v>
      </c>
      <c r="S1825" s="6">
        <f t="shared" si="65"/>
        <v>4</v>
      </c>
      <c r="X1825" s="6">
        <f t="shared" si="66"/>
        <v>1824</v>
      </c>
      <c r="Y1825">
        <v>1824</v>
      </c>
    </row>
    <row r="1826" spans="1:25" x14ac:dyDescent="0.35">
      <c r="A1826" t="s">
        <v>8</v>
      </c>
      <c r="B1826" t="s">
        <v>575</v>
      </c>
      <c r="C1826" t="s">
        <v>10</v>
      </c>
      <c r="D1826" t="s">
        <v>19</v>
      </c>
      <c r="E1826" s="6" t="s">
        <v>2450</v>
      </c>
      <c r="F1826" t="s">
        <v>472</v>
      </c>
      <c r="G1826" t="s">
        <v>19</v>
      </c>
      <c r="H1826" t="s">
        <v>1693</v>
      </c>
      <c r="I1826" t="s">
        <v>372</v>
      </c>
      <c r="M1826" t="s">
        <v>17</v>
      </c>
      <c r="N1826" s="6">
        <v>1</v>
      </c>
      <c r="O1826" s="6">
        <v>0</v>
      </c>
      <c r="P1826" s="6">
        <v>0</v>
      </c>
      <c r="Q1826" s="6">
        <v>0</v>
      </c>
      <c r="R1826" s="6">
        <v>1</v>
      </c>
      <c r="S1826" s="6">
        <f t="shared" si="65"/>
        <v>2</v>
      </c>
      <c r="X1826" s="6">
        <f t="shared" si="66"/>
        <v>1825</v>
      </c>
      <c r="Y1826">
        <v>1825</v>
      </c>
    </row>
    <row r="1827" spans="1:25" x14ac:dyDescent="0.35">
      <c r="A1827" t="s">
        <v>8</v>
      </c>
      <c r="B1827" t="s">
        <v>575</v>
      </c>
      <c r="C1827" t="s">
        <v>10</v>
      </c>
      <c r="D1827" t="s">
        <v>19</v>
      </c>
      <c r="E1827" s="6" t="s">
        <v>2450</v>
      </c>
      <c r="F1827" t="s">
        <v>472</v>
      </c>
      <c r="G1827" t="s">
        <v>19</v>
      </c>
      <c r="H1827" t="s">
        <v>1704</v>
      </c>
      <c r="I1827" t="s">
        <v>1704</v>
      </c>
      <c r="M1827" t="s">
        <v>17</v>
      </c>
      <c r="N1827" s="6">
        <v>1</v>
      </c>
      <c r="O1827" s="6">
        <v>0</v>
      </c>
      <c r="P1827" s="6">
        <v>0</v>
      </c>
      <c r="Q1827" s="6">
        <v>0</v>
      </c>
      <c r="R1827" s="6">
        <v>1</v>
      </c>
      <c r="S1827" s="6">
        <f t="shared" si="65"/>
        <v>2</v>
      </c>
      <c r="X1827" s="6">
        <f t="shared" si="66"/>
        <v>1826</v>
      </c>
      <c r="Y1827">
        <v>1826</v>
      </c>
    </row>
    <row r="1828" spans="1:25" x14ac:dyDescent="0.35">
      <c r="A1828" t="s">
        <v>8</v>
      </c>
      <c r="B1828" t="s">
        <v>575</v>
      </c>
      <c r="C1828" t="s">
        <v>10</v>
      </c>
      <c r="D1828" t="s">
        <v>19</v>
      </c>
      <c r="E1828" s="6" t="s">
        <v>2450</v>
      </c>
      <c r="F1828" t="s">
        <v>472</v>
      </c>
      <c r="G1828" t="s">
        <v>19</v>
      </c>
      <c r="H1828" t="s">
        <v>1694</v>
      </c>
      <c r="I1828" t="s">
        <v>372</v>
      </c>
      <c r="M1828" t="s">
        <v>17</v>
      </c>
      <c r="N1828" s="6">
        <v>1</v>
      </c>
      <c r="O1828" s="6">
        <v>0</v>
      </c>
      <c r="P1828" s="6">
        <v>0</v>
      </c>
      <c r="Q1828" s="6">
        <v>0</v>
      </c>
      <c r="R1828" s="6">
        <v>1</v>
      </c>
      <c r="S1828" s="6">
        <f t="shared" si="65"/>
        <v>2</v>
      </c>
      <c r="X1828" s="6">
        <f t="shared" si="66"/>
        <v>1827</v>
      </c>
      <c r="Y1828">
        <v>1827</v>
      </c>
    </row>
    <row r="1829" spans="1:25" x14ac:dyDescent="0.35">
      <c r="A1829" t="s">
        <v>8</v>
      </c>
      <c r="B1829" t="s">
        <v>575</v>
      </c>
      <c r="C1829" t="s">
        <v>10</v>
      </c>
      <c r="D1829" t="s">
        <v>19</v>
      </c>
      <c r="E1829" s="6" t="s">
        <v>2450</v>
      </c>
      <c r="F1829" t="s">
        <v>472</v>
      </c>
      <c r="G1829" t="s">
        <v>19</v>
      </c>
      <c r="H1829" t="s">
        <v>1694</v>
      </c>
      <c r="I1829" t="s">
        <v>1210</v>
      </c>
      <c r="M1829" t="s">
        <v>17</v>
      </c>
      <c r="N1829" s="6">
        <v>1</v>
      </c>
      <c r="O1829" s="6">
        <v>1</v>
      </c>
      <c r="P1829" s="6">
        <v>0</v>
      </c>
      <c r="Q1829" s="6">
        <v>1</v>
      </c>
      <c r="R1829" s="6">
        <v>1</v>
      </c>
      <c r="S1829" s="6">
        <f t="shared" si="65"/>
        <v>4</v>
      </c>
      <c r="X1829" s="6">
        <f t="shared" si="66"/>
        <v>1828</v>
      </c>
      <c r="Y1829">
        <v>1828</v>
      </c>
    </row>
    <row r="1830" spans="1:25" x14ac:dyDescent="0.35">
      <c r="A1830" t="s">
        <v>8</v>
      </c>
      <c r="B1830" t="s">
        <v>575</v>
      </c>
      <c r="C1830" t="s">
        <v>10</v>
      </c>
      <c r="D1830" t="s">
        <v>19</v>
      </c>
      <c r="E1830" s="6" t="s">
        <v>2450</v>
      </c>
      <c r="F1830" t="s">
        <v>472</v>
      </c>
      <c r="G1830" t="s">
        <v>19</v>
      </c>
      <c r="H1830" t="s">
        <v>1695</v>
      </c>
      <c r="I1830" s="6" t="s">
        <v>838</v>
      </c>
      <c r="J1830" t="s">
        <v>838</v>
      </c>
      <c r="M1830" t="s">
        <v>2212</v>
      </c>
      <c r="N1830" s="6">
        <v>1</v>
      </c>
      <c r="O1830" s="6">
        <v>0</v>
      </c>
      <c r="P1830" s="6">
        <v>0</v>
      </c>
      <c r="Q1830" s="6">
        <v>0</v>
      </c>
      <c r="R1830" s="6">
        <v>1</v>
      </c>
      <c r="S1830" s="6">
        <f t="shared" si="65"/>
        <v>2</v>
      </c>
      <c r="X1830" s="6">
        <f t="shared" si="66"/>
        <v>1829</v>
      </c>
      <c r="Y1830">
        <v>1829</v>
      </c>
    </row>
    <row r="1831" spans="1:25" x14ac:dyDescent="0.35">
      <c r="A1831" t="s">
        <v>8</v>
      </c>
      <c r="B1831" t="s">
        <v>575</v>
      </c>
      <c r="C1831" t="s">
        <v>10</v>
      </c>
      <c r="D1831" t="s">
        <v>19</v>
      </c>
      <c r="E1831" s="6" t="s">
        <v>2450</v>
      </c>
      <c r="F1831" t="s">
        <v>472</v>
      </c>
      <c r="G1831" t="s">
        <v>19</v>
      </c>
      <c r="H1831" t="s">
        <v>1696</v>
      </c>
      <c r="I1831" t="s">
        <v>1705</v>
      </c>
      <c r="J1831" t="s">
        <v>569</v>
      </c>
      <c r="M1831" t="s">
        <v>17</v>
      </c>
      <c r="N1831" s="6">
        <v>1</v>
      </c>
      <c r="O1831" s="6">
        <v>0</v>
      </c>
      <c r="P1831" s="6">
        <v>0</v>
      </c>
      <c r="Q1831" s="6">
        <v>0</v>
      </c>
      <c r="R1831" s="6">
        <v>1</v>
      </c>
      <c r="S1831" s="6">
        <f t="shared" si="65"/>
        <v>2</v>
      </c>
      <c r="X1831" s="6">
        <f t="shared" si="66"/>
        <v>1830</v>
      </c>
      <c r="Y1831">
        <v>1830</v>
      </c>
    </row>
    <row r="1832" spans="1:25" ht="58" x14ac:dyDescent="0.35">
      <c r="A1832" t="s">
        <v>8</v>
      </c>
      <c r="B1832" t="s">
        <v>575</v>
      </c>
      <c r="C1832" t="s">
        <v>10</v>
      </c>
      <c r="D1832" s="6" t="s">
        <v>19</v>
      </c>
      <c r="E1832" s="6" t="s">
        <v>2450</v>
      </c>
      <c r="F1832" t="s">
        <v>472</v>
      </c>
      <c r="G1832" t="s">
        <v>19</v>
      </c>
      <c r="H1832" s="6" t="s">
        <v>1696</v>
      </c>
      <c r="I1832" s="6" t="s">
        <v>1705</v>
      </c>
      <c r="J1832" t="s">
        <v>569</v>
      </c>
      <c r="L1832" s="6"/>
      <c r="M1832" s="6" t="s">
        <v>17</v>
      </c>
      <c r="N1832" s="6">
        <v>1</v>
      </c>
      <c r="O1832" s="6">
        <v>0</v>
      </c>
      <c r="P1832" s="6">
        <v>0</v>
      </c>
      <c r="Q1832" s="6">
        <v>0</v>
      </c>
      <c r="R1832" s="6">
        <v>1</v>
      </c>
      <c r="S1832" s="6">
        <f t="shared" si="65"/>
        <v>2</v>
      </c>
      <c r="X1832" s="6">
        <f t="shared" si="66"/>
        <v>1831</v>
      </c>
      <c r="Y1832">
        <v>1831</v>
      </c>
    </row>
    <row r="1833" spans="1:25" x14ac:dyDescent="0.35">
      <c r="A1833" t="s">
        <v>8</v>
      </c>
      <c r="B1833" t="s">
        <v>575</v>
      </c>
      <c r="C1833" t="s">
        <v>10</v>
      </c>
      <c r="D1833" s="6" t="s">
        <v>19</v>
      </c>
      <c r="E1833" s="6" t="s">
        <v>2450</v>
      </c>
      <c r="F1833" t="s">
        <v>472</v>
      </c>
      <c r="G1833" t="s">
        <v>19</v>
      </c>
      <c r="H1833" s="6" t="s">
        <v>1697</v>
      </c>
      <c r="I1833" s="6" t="s">
        <v>1697</v>
      </c>
      <c r="J1833" t="s">
        <v>155</v>
      </c>
      <c r="L1833" s="6"/>
      <c r="M1833" s="6" t="s">
        <v>17</v>
      </c>
      <c r="N1833" s="6">
        <v>1</v>
      </c>
      <c r="O1833" s="6">
        <v>0</v>
      </c>
      <c r="P1833" s="6">
        <v>0</v>
      </c>
      <c r="Q1833" s="6">
        <v>0</v>
      </c>
      <c r="R1833" s="6">
        <v>1</v>
      </c>
      <c r="S1833" s="6">
        <f t="shared" si="65"/>
        <v>2</v>
      </c>
      <c r="X1833" s="6">
        <f t="shared" si="66"/>
        <v>1832</v>
      </c>
      <c r="Y1833">
        <v>1832</v>
      </c>
    </row>
    <row r="1834" spans="1:25" x14ac:dyDescent="0.35">
      <c r="A1834" t="s">
        <v>8</v>
      </c>
      <c r="B1834" t="s">
        <v>575</v>
      </c>
      <c r="C1834" t="s">
        <v>10</v>
      </c>
      <c r="D1834" t="s">
        <v>19</v>
      </c>
      <c r="E1834" s="6" t="s">
        <v>2450</v>
      </c>
      <c r="F1834" t="s">
        <v>472</v>
      </c>
      <c r="G1834" t="s">
        <v>19</v>
      </c>
      <c r="H1834" t="s">
        <v>1698</v>
      </c>
      <c r="I1834" t="s">
        <v>1698</v>
      </c>
      <c r="M1834" t="s">
        <v>17</v>
      </c>
      <c r="N1834" s="6">
        <v>1</v>
      </c>
      <c r="O1834" s="6">
        <v>0</v>
      </c>
      <c r="P1834" s="6">
        <v>0</v>
      </c>
      <c r="Q1834" s="6">
        <v>0</v>
      </c>
      <c r="R1834" s="6">
        <v>1</v>
      </c>
      <c r="S1834" s="6">
        <f t="shared" si="65"/>
        <v>2</v>
      </c>
      <c r="X1834" s="6">
        <f t="shared" si="66"/>
        <v>1833</v>
      </c>
      <c r="Y1834">
        <v>1833</v>
      </c>
    </row>
    <row r="1835" spans="1:25" x14ac:dyDescent="0.35">
      <c r="A1835" t="s">
        <v>8</v>
      </c>
      <c r="B1835" t="s">
        <v>575</v>
      </c>
      <c r="C1835" t="s">
        <v>10</v>
      </c>
      <c r="D1835" t="s">
        <v>19</v>
      </c>
      <c r="E1835" s="6" t="s">
        <v>2450</v>
      </c>
      <c r="F1835" t="s">
        <v>472</v>
      </c>
      <c r="G1835" t="s">
        <v>19</v>
      </c>
      <c r="H1835" t="s">
        <v>1699</v>
      </c>
      <c r="I1835" t="s">
        <v>1707</v>
      </c>
      <c r="M1835" t="s">
        <v>17</v>
      </c>
      <c r="N1835" s="6">
        <v>1</v>
      </c>
      <c r="O1835" s="6">
        <v>0</v>
      </c>
      <c r="P1835" s="6">
        <v>0</v>
      </c>
      <c r="Q1835" s="6">
        <v>0</v>
      </c>
      <c r="R1835" s="6">
        <v>1</v>
      </c>
      <c r="S1835" s="6">
        <f t="shared" si="65"/>
        <v>2</v>
      </c>
      <c r="X1835" s="6">
        <f t="shared" si="66"/>
        <v>1834</v>
      </c>
      <c r="Y1835">
        <v>1834</v>
      </c>
    </row>
    <row r="1836" spans="1:25" x14ac:dyDescent="0.35">
      <c r="A1836" t="s">
        <v>8</v>
      </c>
      <c r="B1836" t="s">
        <v>575</v>
      </c>
      <c r="C1836" t="s">
        <v>10</v>
      </c>
      <c r="D1836" t="s">
        <v>19</v>
      </c>
      <c r="E1836" s="6" t="s">
        <v>2450</v>
      </c>
      <c r="F1836" t="s">
        <v>472</v>
      </c>
      <c r="G1836" t="s">
        <v>19</v>
      </c>
      <c r="H1836" t="s">
        <v>1699</v>
      </c>
      <c r="I1836" s="6" t="s">
        <v>106</v>
      </c>
      <c r="J1836" t="s">
        <v>106</v>
      </c>
      <c r="M1836" t="s">
        <v>17</v>
      </c>
      <c r="N1836" s="6">
        <v>1</v>
      </c>
      <c r="O1836" s="6">
        <v>0</v>
      </c>
      <c r="P1836" s="6">
        <v>0</v>
      </c>
      <c r="Q1836" s="6">
        <v>0</v>
      </c>
      <c r="R1836" s="6">
        <v>1</v>
      </c>
      <c r="S1836" s="6">
        <f t="shared" si="65"/>
        <v>2</v>
      </c>
      <c r="X1836" s="6">
        <f t="shared" si="66"/>
        <v>1835</v>
      </c>
      <c r="Y1836">
        <v>1835</v>
      </c>
    </row>
    <row r="1837" spans="1:25" x14ac:dyDescent="0.35">
      <c r="A1837" t="s">
        <v>8</v>
      </c>
      <c r="B1837" t="s">
        <v>575</v>
      </c>
      <c r="C1837" t="s">
        <v>10</v>
      </c>
      <c r="D1837" t="s">
        <v>19</v>
      </c>
      <c r="E1837" s="6" t="s">
        <v>2450</v>
      </c>
      <c r="F1837" t="s">
        <v>472</v>
      </c>
      <c r="G1837" t="s">
        <v>19</v>
      </c>
      <c r="H1837" t="s">
        <v>1700</v>
      </c>
      <c r="I1837" t="s">
        <v>1700</v>
      </c>
      <c r="J1837" t="s">
        <v>2511</v>
      </c>
      <c r="M1837" t="s">
        <v>17</v>
      </c>
      <c r="N1837" s="6">
        <v>1</v>
      </c>
      <c r="O1837" s="6">
        <v>0</v>
      </c>
      <c r="P1837" s="6">
        <v>0</v>
      </c>
      <c r="Q1837" s="6">
        <v>0</v>
      </c>
      <c r="R1837" s="6">
        <v>1</v>
      </c>
      <c r="S1837" s="6">
        <f t="shared" si="65"/>
        <v>2</v>
      </c>
      <c r="X1837" s="6">
        <f t="shared" si="66"/>
        <v>1836</v>
      </c>
      <c r="Y1837">
        <v>1836</v>
      </c>
    </row>
    <row r="1838" spans="1:25" x14ac:dyDescent="0.35">
      <c r="A1838" t="s">
        <v>8</v>
      </c>
      <c r="B1838" t="s">
        <v>575</v>
      </c>
      <c r="C1838" t="s">
        <v>10</v>
      </c>
      <c r="D1838" t="s">
        <v>19</v>
      </c>
      <c r="E1838" s="6" t="s">
        <v>2450</v>
      </c>
      <c r="F1838" t="s">
        <v>472</v>
      </c>
      <c r="G1838" t="s">
        <v>19</v>
      </c>
      <c r="H1838" t="s">
        <v>1701</v>
      </c>
      <c r="I1838" s="6" t="s">
        <v>838</v>
      </c>
      <c r="J1838" t="s">
        <v>838</v>
      </c>
      <c r="M1838" t="s">
        <v>2212</v>
      </c>
      <c r="N1838" s="6">
        <v>1</v>
      </c>
      <c r="O1838" s="6">
        <v>0</v>
      </c>
      <c r="P1838" s="6">
        <v>0</v>
      </c>
      <c r="Q1838" s="6">
        <v>0</v>
      </c>
      <c r="R1838" s="6">
        <v>1</v>
      </c>
      <c r="S1838" s="6">
        <f t="shared" si="65"/>
        <v>2</v>
      </c>
      <c r="X1838" s="6">
        <f t="shared" si="66"/>
        <v>1837</v>
      </c>
      <c r="Y1838">
        <v>1837</v>
      </c>
    </row>
    <row r="1839" spans="1:25" x14ac:dyDescent="0.35">
      <c r="A1839" t="s">
        <v>8</v>
      </c>
      <c r="B1839" t="s">
        <v>575</v>
      </c>
      <c r="C1839" t="s">
        <v>44</v>
      </c>
      <c r="D1839" t="s">
        <v>19</v>
      </c>
      <c r="E1839" s="6" t="s">
        <v>2450</v>
      </c>
      <c r="F1839" t="s">
        <v>472</v>
      </c>
      <c r="G1839" t="s">
        <v>19</v>
      </c>
      <c r="H1839" t="s">
        <v>98</v>
      </c>
      <c r="I1839" t="s">
        <v>98</v>
      </c>
      <c r="J1839" s="2" t="s">
        <v>98</v>
      </c>
      <c r="M1839" t="s">
        <v>42</v>
      </c>
      <c r="N1839" s="6">
        <v>0</v>
      </c>
      <c r="O1839" s="6">
        <v>1</v>
      </c>
      <c r="P1839" s="6">
        <v>0</v>
      </c>
      <c r="Q1839" s="6">
        <v>1</v>
      </c>
      <c r="R1839" s="6">
        <v>1</v>
      </c>
      <c r="S1839" s="6">
        <f t="shared" si="65"/>
        <v>3</v>
      </c>
      <c r="X1839" s="6">
        <f t="shared" si="66"/>
        <v>1838</v>
      </c>
      <c r="Y1839">
        <v>1838</v>
      </c>
    </row>
    <row r="1840" spans="1:25" x14ac:dyDescent="0.35">
      <c r="A1840" t="s">
        <v>8</v>
      </c>
      <c r="B1840" t="s">
        <v>575</v>
      </c>
      <c r="C1840" t="s">
        <v>44</v>
      </c>
      <c r="D1840" t="s">
        <v>19</v>
      </c>
      <c r="E1840" s="6" t="s">
        <v>2450</v>
      </c>
      <c r="F1840" t="s">
        <v>472</v>
      </c>
      <c r="G1840" t="s">
        <v>19</v>
      </c>
      <c r="H1840" t="s">
        <v>98</v>
      </c>
      <c r="I1840" t="s">
        <v>98</v>
      </c>
      <c r="J1840" s="2" t="s">
        <v>98</v>
      </c>
      <c r="M1840" t="s">
        <v>42</v>
      </c>
      <c r="N1840" s="6">
        <v>0</v>
      </c>
      <c r="O1840" s="6">
        <v>1</v>
      </c>
      <c r="P1840" s="6">
        <v>0</v>
      </c>
      <c r="Q1840" s="6">
        <v>1</v>
      </c>
      <c r="R1840" s="6">
        <v>1</v>
      </c>
      <c r="S1840" s="6">
        <f t="shared" si="65"/>
        <v>3</v>
      </c>
      <c r="X1840" s="6">
        <f t="shared" si="66"/>
        <v>1839</v>
      </c>
      <c r="Y1840">
        <v>1839</v>
      </c>
    </row>
    <row r="1841" spans="1:25" x14ac:dyDescent="0.35">
      <c r="A1841" t="s">
        <v>8</v>
      </c>
      <c r="B1841" t="s">
        <v>575</v>
      </c>
      <c r="C1841" t="s">
        <v>44</v>
      </c>
      <c r="D1841" t="s">
        <v>19</v>
      </c>
      <c r="E1841" s="6" t="s">
        <v>2450</v>
      </c>
      <c r="F1841" t="s">
        <v>472</v>
      </c>
      <c r="G1841" t="s">
        <v>19</v>
      </c>
      <c r="H1841" t="s">
        <v>98</v>
      </c>
      <c r="I1841" t="s">
        <v>98</v>
      </c>
      <c r="J1841" s="2" t="s">
        <v>98</v>
      </c>
      <c r="M1841" t="s">
        <v>42</v>
      </c>
      <c r="N1841" s="6">
        <v>0</v>
      </c>
      <c r="O1841" s="6">
        <v>1</v>
      </c>
      <c r="P1841" s="6">
        <v>0</v>
      </c>
      <c r="Q1841" s="6">
        <v>1</v>
      </c>
      <c r="R1841" s="6">
        <v>1</v>
      </c>
      <c r="S1841" s="6">
        <f t="shared" si="65"/>
        <v>3</v>
      </c>
      <c r="X1841" s="6">
        <f t="shared" si="66"/>
        <v>1840</v>
      </c>
      <c r="Y1841">
        <v>1840</v>
      </c>
    </row>
    <row r="1842" spans="1:25" x14ac:dyDescent="0.35">
      <c r="A1842" t="s">
        <v>8</v>
      </c>
      <c r="B1842" t="s">
        <v>575</v>
      </c>
      <c r="C1842" t="s">
        <v>44</v>
      </c>
      <c r="D1842" t="s">
        <v>19</v>
      </c>
      <c r="E1842" s="6" t="s">
        <v>2450</v>
      </c>
      <c r="F1842" t="s">
        <v>472</v>
      </c>
      <c r="G1842" t="s">
        <v>19</v>
      </c>
      <c r="H1842" t="s">
        <v>1708</v>
      </c>
      <c r="I1842" t="s">
        <v>665</v>
      </c>
      <c r="M1842" t="s">
        <v>17</v>
      </c>
      <c r="N1842" s="6">
        <v>1</v>
      </c>
      <c r="O1842" s="6">
        <v>0</v>
      </c>
      <c r="P1842" s="6">
        <v>0</v>
      </c>
      <c r="Q1842" s="6">
        <v>0</v>
      </c>
      <c r="R1842" s="6">
        <v>1</v>
      </c>
      <c r="S1842" s="6">
        <f t="shared" si="65"/>
        <v>2</v>
      </c>
      <c r="X1842" s="6">
        <f t="shared" si="66"/>
        <v>1841</v>
      </c>
      <c r="Y1842">
        <v>1841</v>
      </c>
    </row>
    <row r="1843" spans="1:25" x14ac:dyDescent="0.35">
      <c r="A1843" t="s">
        <v>8</v>
      </c>
      <c r="B1843" t="s">
        <v>575</v>
      </c>
      <c r="C1843" t="s">
        <v>44</v>
      </c>
      <c r="D1843" t="s">
        <v>19</v>
      </c>
      <c r="E1843" s="6" t="s">
        <v>2450</v>
      </c>
      <c r="F1843" t="s">
        <v>472</v>
      </c>
      <c r="G1843" t="s">
        <v>19</v>
      </c>
      <c r="H1843" t="s">
        <v>1708</v>
      </c>
      <c r="I1843" t="s">
        <v>665</v>
      </c>
      <c r="M1843" t="s">
        <v>17</v>
      </c>
      <c r="N1843" s="6">
        <v>1</v>
      </c>
      <c r="O1843" s="6">
        <v>0</v>
      </c>
      <c r="P1843" s="6">
        <v>0</v>
      </c>
      <c r="Q1843" s="6">
        <v>0</v>
      </c>
      <c r="R1843" s="6">
        <v>1</v>
      </c>
      <c r="S1843" s="6">
        <f t="shared" si="65"/>
        <v>2</v>
      </c>
      <c r="X1843" s="6">
        <f t="shared" si="66"/>
        <v>1842</v>
      </c>
      <c r="Y1843">
        <v>1842</v>
      </c>
    </row>
    <row r="1844" spans="1:25" x14ac:dyDescent="0.35">
      <c r="A1844" t="s">
        <v>8</v>
      </c>
      <c r="B1844" t="s">
        <v>575</v>
      </c>
      <c r="C1844" t="s">
        <v>44</v>
      </c>
      <c r="D1844" t="s">
        <v>19</v>
      </c>
      <c r="E1844" s="6" t="s">
        <v>2450</v>
      </c>
      <c r="F1844" t="s">
        <v>472</v>
      </c>
      <c r="G1844" t="s">
        <v>19</v>
      </c>
      <c r="H1844" t="s">
        <v>296</v>
      </c>
      <c r="I1844" t="s">
        <v>296</v>
      </c>
      <c r="M1844" t="s">
        <v>42</v>
      </c>
      <c r="N1844" s="6">
        <v>0</v>
      </c>
      <c r="O1844" s="6">
        <v>1</v>
      </c>
      <c r="P1844" s="6">
        <v>1</v>
      </c>
      <c r="Q1844">
        <v>0</v>
      </c>
      <c r="R1844" s="6">
        <v>1</v>
      </c>
      <c r="S1844" s="6">
        <f t="shared" si="65"/>
        <v>3</v>
      </c>
      <c r="X1844" s="6">
        <f t="shared" si="66"/>
        <v>1843</v>
      </c>
      <c r="Y1844">
        <v>1843</v>
      </c>
    </row>
    <row r="1845" spans="1:25" x14ac:dyDescent="0.35">
      <c r="A1845" t="s">
        <v>8</v>
      </c>
      <c r="B1845" t="s">
        <v>575</v>
      </c>
      <c r="C1845" t="s">
        <v>44</v>
      </c>
      <c r="D1845" t="s">
        <v>19</v>
      </c>
      <c r="E1845" s="6" t="s">
        <v>2450</v>
      </c>
      <c r="F1845" t="s">
        <v>472</v>
      </c>
      <c r="G1845" t="s">
        <v>19</v>
      </c>
      <c r="H1845" t="s">
        <v>296</v>
      </c>
      <c r="I1845" t="s">
        <v>296</v>
      </c>
      <c r="M1845" t="s">
        <v>42</v>
      </c>
      <c r="N1845" s="6">
        <v>0</v>
      </c>
      <c r="O1845" s="6">
        <v>1</v>
      </c>
      <c r="P1845" s="6">
        <v>1</v>
      </c>
      <c r="Q1845">
        <v>0</v>
      </c>
      <c r="R1845" s="6">
        <v>1</v>
      </c>
      <c r="S1845" s="6">
        <f t="shared" si="65"/>
        <v>3</v>
      </c>
      <c r="X1845" s="6">
        <f t="shared" si="66"/>
        <v>1844</v>
      </c>
      <c r="Y1845">
        <v>1844</v>
      </c>
    </row>
    <row r="1846" spans="1:25" x14ac:dyDescent="0.35">
      <c r="A1846" t="s">
        <v>8</v>
      </c>
      <c r="B1846" t="s">
        <v>575</v>
      </c>
      <c r="C1846" t="s">
        <v>44</v>
      </c>
      <c r="D1846" t="s">
        <v>19</v>
      </c>
      <c r="E1846" s="6" t="s">
        <v>2450</v>
      </c>
      <c r="F1846" t="s">
        <v>472</v>
      </c>
      <c r="G1846" t="s">
        <v>19</v>
      </c>
      <c r="H1846" t="s">
        <v>1679</v>
      </c>
      <c r="I1846" t="s">
        <v>1679</v>
      </c>
      <c r="J1846" t="s">
        <v>790</v>
      </c>
      <c r="M1846" t="s">
        <v>42</v>
      </c>
      <c r="N1846" s="6">
        <v>0</v>
      </c>
      <c r="O1846" s="6">
        <v>1</v>
      </c>
      <c r="P1846">
        <v>0</v>
      </c>
      <c r="Q1846">
        <v>0</v>
      </c>
      <c r="R1846" s="6">
        <v>1</v>
      </c>
      <c r="S1846" s="6">
        <f t="shared" si="65"/>
        <v>2</v>
      </c>
      <c r="X1846" s="6">
        <f t="shared" si="66"/>
        <v>1845</v>
      </c>
      <c r="Y1846">
        <v>1845</v>
      </c>
    </row>
    <row r="1847" spans="1:25" x14ac:dyDescent="0.35">
      <c r="A1847" t="s">
        <v>8</v>
      </c>
      <c r="B1847" t="s">
        <v>575</v>
      </c>
      <c r="C1847" t="s">
        <v>44</v>
      </c>
      <c r="D1847" t="s">
        <v>19</v>
      </c>
      <c r="E1847" s="6" t="s">
        <v>2450</v>
      </c>
      <c r="F1847" t="s">
        <v>472</v>
      </c>
      <c r="G1847" t="s">
        <v>19</v>
      </c>
      <c r="H1847" t="s">
        <v>1679</v>
      </c>
      <c r="I1847" t="s">
        <v>1679</v>
      </c>
      <c r="J1847" t="s">
        <v>790</v>
      </c>
      <c r="M1847" t="s">
        <v>42</v>
      </c>
      <c r="N1847" s="6">
        <v>0</v>
      </c>
      <c r="O1847" s="6">
        <v>1</v>
      </c>
      <c r="P1847">
        <v>0</v>
      </c>
      <c r="Q1847">
        <v>0</v>
      </c>
      <c r="R1847" s="6">
        <v>1</v>
      </c>
      <c r="S1847" s="6">
        <f t="shared" si="65"/>
        <v>2</v>
      </c>
      <c r="X1847" s="6">
        <f t="shared" si="66"/>
        <v>1846</v>
      </c>
      <c r="Y1847">
        <v>1846</v>
      </c>
    </row>
    <row r="1848" spans="1:25" x14ac:dyDescent="0.35">
      <c r="A1848" t="s">
        <v>8</v>
      </c>
      <c r="B1848" t="s">
        <v>575</v>
      </c>
      <c r="C1848" t="s">
        <v>44</v>
      </c>
      <c r="D1848" t="s">
        <v>19</v>
      </c>
      <c r="E1848" s="6" t="s">
        <v>2450</v>
      </c>
      <c r="F1848" t="s">
        <v>472</v>
      </c>
      <c r="G1848" t="s">
        <v>19</v>
      </c>
      <c r="H1848" t="s">
        <v>1709</v>
      </c>
      <c r="I1848" t="s">
        <v>1716</v>
      </c>
      <c r="M1848" t="s">
        <v>2212</v>
      </c>
      <c r="N1848" s="6">
        <v>1</v>
      </c>
      <c r="O1848" s="6">
        <v>0</v>
      </c>
      <c r="P1848" s="6">
        <v>0</v>
      </c>
      <c r="Q1848" s="6">
        <v>0</v>
      </c>
      <c r="R1848" s="6">
        <v>1</v>
      </c>
      <c r="S1848" s="6">
        <f t="shared" si="65"/>
        <v>2</v>
      </c>
      <c r="X1848" s="6">
        <f t="shared" si="66"/>
        <v>1847</v>
      </c>
      <c r="Y1848">
        <v>1847</v>
      </c>
    </row>
    <row r="1849" spans="1:25" x14ac:dyDescent="0.35">
      <c r="A1849" t="s">
        <v>8</v>
      </c>
      <c r="B1849" t="s">
        <v>575</v>
      </c>
      <c r="C1849" t="s">
        <v>44</v>
      </c>
      <c r="D1849" t="s">
        <v>19</v>
      </c>
      <c r="E1849" s="6" t="s">
        <v>2450</v>
      </c>
      <c r="F1849" t="s">
        <v>472</v>
      </c>
      <c r="G1849" t="s">
        <v>19</v>
      </c>
      <c r="H1849" t="s">
        <v>1071</v>
      </c>
      <c r="I1849" t="s">
        <v>1071</v>
      </c>
      <c r="M1849" t="s">
        <v>42</v>
      </c>
      <c r="N1849" s="6">
        <v>0</v>
      </c>
      <c r="O1849" s="6">
        <v>1</v>
      </c>
      <c r="P1849" s="6">
        <v>1</v>
      </c>
      <c r="Q1849">
        <v>0</v>
      </c>
      <c r="R1849" s="6">
        <v>1</v>
      </c>
      <c r="S1849" s="6">
        <f t="shared" si="65"/>
        <v>3</v>
      </c>
      <c r="X1849" s="6">
        <f t="shared" si="66"/>
        <v>1848</v>
      </c>
      <c r="Y1849">
        <v>1848</v>
      </c>
    </row>
    <row r="1850" spans="1:25" x14ac:dyDescent="0.35">
      <c r="A1850" t="s">
        <v>8</v>
      </c>
      <c r="B1850" t="s">
        <v>575</v>
      </c>
      <c r="C1850" t="s">
        <v>44</v>
      </c>
      <c r="D1850" t="s">
        <v>19</v>
      </c>
      <c r="E1850" s="6" t="s">
        <v>2450</v>
      </c>
      <c r="F1850" t="s">
        <v>472</v>
      </c>
      <c r="G1850" t="s">
        <v>19</v>
      </c>
      <c r="H1850" t="s">
        <v>989</v>
      </c>
      <c r="I1850" t="s">
        <v>989</v>
      </c>
      <c r="M1850" s="6" t="s">
        <v>664</v>
      </c>
      <c r="N1850" s="6">
        <v>1</v>
      </c>
      <c r="O1850" s="6">
        <v>0</v>
      </c>
      <c r="P1850" s="6">
        <v>0</v>
      </c>
      <c r="Q1850" s="6">
        <v>0</v>
      </c>
      <c r="R1850" s="6">
        <v>1</v>
      </c>
      <c r="S1850" s="6">
        <f t="shared" si="65"/>
        <v>2</v>
      </c>
      <c r="X1850" s="6">
        <f t="shared" si="66"/>
        <v>1849</v>
      </c>
      <c r="Y1850">
        <v>1849</v>
      </c>
    </row>
    <row r="1851" spans="1:25" x14ac:dyDescent="0.35">
      <c r="A1851" t="s">
        <v>8</v>
      </c>
      <c r="B1851" t="s">
        <v>575</v>
      </c>
      <c r="C1851" t="s">
        <v>44</v>
      </c>
      <c r="D1851" t="s">
        <v>19</v>
      </c>
      <c r="E1851" s="6" t="s">
        <v>2450</v>
      </c>
      <c r="F1851" t="s">
        <v>472</v>
      </c>
      <c r="G1851" t="s">
        <v>19</v>
      </c>
      <c r="H1851" t="s">
        <v>1710</v>
      </c>
      <c r="I1851" t="s">
        <v>1710</v>
      </c>
      <c r="J1851" s="2" t="s">
        <v>1835</v>
      </c>
      <c r="M1851" t="s">
        <v>42</v>
      </c>
      <c r="N1851" s="6">
        <v>0</v>
      </c>
      <c r="O1851" s="6">
        <v>1</v>
      </c>
      <c r="P1851" s="6">
        <v>1</v>
      </c>
      <c r="Q1851">
        <v>0</v>
      </c>
      <c r="R1851" s="6">
        <v>1</v>
      </c>
      <c r="S1851" s="6">
        <f t="shared" si="65"/>
        <v>3</v>
      </c>
      <c r="X1851" s="6">
        <f t="shared" si="66"/>
        <v>1850</v>
      </c>
      <c r="Y1851">
        <v>1850</v>
      </c>
    </row>
    <row r="1852" spans="1:25" x14ac:dyDescent="0.35">
      <c r="A1852" t="s">
        <v>8</v>
      </c>
      <c r="B1852" t="s">
        <v>575</v>
      </c>
      <c r="C1852" t="s">
        <v>44</v>
      </c>
      <c r="D1852" t="s">
        <v>19</v>
      </c>
      <c r="E1852" s="6" t="s">
        <v>2450</v>
      </c>
      <c r="F1852" t="s">
        <v>472</v>
      </c>
      <c r="G1852" t="s">
        <v>19</v>
      </c>
      <c r="H1852" t="s">
        <v>1711</v>
      </c>
      <c r="I1852" s="6" t="s">
        <v>1705</v>
      </c>
      <c r="J1852" t="s">
        <v>569</v>
      </c>
      <c r="M1852" t="s">
        <v>17</v>
      </c>
      <c r="N1852" s="6">
        <v>1</v>
      </c>
      <c r="O1852" s="6">
        <v>0</v>
      </c>
      <c r="P1852" s="6">
        <v>0</v>
      </c>
      <c r="Q1852" s="6">
        <v>0</v>
      </c>
      <c r="R1852" s="6">
        <v>1</v>
      </c>
      <c r="S1852" s="6">
        <f t="shared" ref="S1852:S1915" si="67">SUM(N1852:R1852)</f>
        <v>2</v>
      </c>
      <c r="X1852" s="6">
        <f t="shared" si="66"/>
        <v>1851</v>
      </c>
      <c r="Y1852">
        <v>1851</v>
      </c>
    </row>
    <row r="1853" spans="1:25" x14ac:dyDescent="0.35">
      <c r="A1853" t="s">
        <v>8</v>
      </c>
      <c r="B1853" t="s">
        <v>575</v>
      </c>
      <c r="C1853" t="s">
        <v>44</v>
      </c>
      <c r="D1853" t="s">
        <v>19</v>
      </c>
      <c r="E1853" s="6" t="s">
        <v>2450</v>
      </c>
      <c r="F1853" t="s">
        <v>472</v>
      </c>
      <c r="G1853" t="s">
        <v>19</v>
      </c>
      <c r="H1853" t="s">
        <v>1717</v>
      </c>
      <c r="I1853" t="s">
        <v>1718</v>
      </c>
      <c r="M1853" t="s">
        <v>17</v>
      </c>
      <c r="N1853" s="6">
        <v>1</v>
      </c>
      <c r="O1853" s="6">
        <v>0</v>
      </c>
      <c r="P1853" s="6">
        <v>0</v>
      </c>
      <c r="Q1853" s="6">
        <v>0</v>
      </c>
      <c r="R1853" s="6">
        <v>1</v>
      </c>
      <c r="S1853" s="6">
        <f t="shared" si="67"/>
        <v>2</v>
      </c>
      <c r="X1853" s="6">
        <f t="shared" si="66"/>
        <v>1852</v>
      </c>
      <c r="Y1853">
        <v>1852</v>
      </c>
    </row>
    <row r="1854" spans="1:25" x14ac:dyDescent="0.35">
      <c r="A1854" t="s">
        <v>8</v>
      </c>
      <c r="B1854" t="s">
        <v>575</v>
      </c>
      <c r="C1854" t="s">
        <v>44</v>
      </c>
      <c r="D1854" t="s">
        <v>19</v>
      </c>
      <c r="E1854" s="6" t="s">
        <v>2450</v>
      </c>
      <c r="F1854" t="s">
        <v>472</v>
      </c>
      <c r="G1854" t="s">
        <v>19</v>
      </c>
      <c r="H1854" t="s">
        <v>1712</v>
      </c>
      <c r="I1854" s="6" t="s">
        <v>1537</v>
      </c>
      <c r="J1854" t="s">
        <v>664</v>
      </c>
      <c r="M1854" s="6" t="s">
        <v>664</v>
      </c>
      <c r="N1854" s="6">
        <v>1</v>
      </c>
      <c r="O1854" s="6">
        <v>0</v>
      </c>
      <c r="P1854" s="6">
        <v>0</v>
      </c>
      <c r="Q1854" s="6">
        <v>0</v>
      </c>
      <c r="R1854" s="6">
        <v>1</v>
      </c>
      <c r="S1854" s="6">
        <f t="shared" si="67"/>
        <v>2</v>
      </c>
      <c r="X1854" s="6">
        <f t="shared" si="66"/>
        <v>1853</v>
      </c>
      <c r="Y1854">
        <v>1853</v>
      </c>
    </row>
    <row r="1855" spans="1:25" x14ac:dyDescent="0.35">
      <c r="A1855" t="s">
        <v>8</v>
      </c>
      <c r="B1855" t="s">
        <v>575</v>
      </c>
      <c r="C1855" t="s">
        <v>44</v>
      </c>
      <c r="D1855" t="s">
        <v>19</v>
      </c>
      <c r="E1855" s="6" t="s">
        <v>2450</v>
      </c>
      <c r="F1855" t="s">
        <v>472</v>
      </c>
      <c r="G1855" t="s">
        <v>19</v>
      </c>
      <c r="H1855" t="s">
        <v>1713</v>
      </c>
      <c r="I1855" t="s">
        <v>1053</v>
      </c>
      <c r="J1855" s="2" t="s">
        <v>1053</v>
      </c>
      <c r="M1855" s="6" t="s">
        <v>42</v>
      </c>
      <c r="N1855" s="6">
        <v>0</v>
      </c>
      <c r="O1855" s="6">
        <v>1</v>
      </c>
      <c r="P1855" s="6">
        <v>1</v>
      </c>
      <c r="Q1855" s="6">
        <v>0</v>
      </c>
      <c r="R1855" s="6">
        <v>1</v>
      </c>
      <c r="S1855" s="6">
        <f t="shared" si="67"/>
        <v>3</v>
      </c>
      <c r="X1855" s="6">
        <f t="shared" si="66"/>
        <v>1854</v>
      </c>
      <c r="Y1855">
        <v>1854</v>
      </c>
    </row>
    <row r="1856" spans="1:25" x14ac:dyDescent="0.35">
      <c r="A1856" t="s">
        <v>8</v>
      </c>
      <c r="B1856" t="s">
        <v>575</v>
      </c>
      <c r="C1856" t="s">
        <v>44</v>
      </c>
      <c r="D1856" t="s">
        <v>19</v>
      </c>
      <c r="E1856" s="6" t="s">
        <v>2450</v>
      </c>
      <c r="F1856" t="s">
        <v>472</v>
      </c>
      <c r="G1856" t="s">
        <v>19</v>
      </c>
      <c r="H1856" t="s">
        <v>1714</v>
      </c>
      <c r="I1856" t="s">
        <v>1714</v>
      </c>
      <c r="M1856" t="s">
        <v>17</v>
      </c>
      <c r="N1856" s="6">
        <v>1</v>
      </c>
      <c r="O1856" s="6">
        <v>0</v>
      </c>
      <c r="P1856" s="6">
        <v>0</v>
      </c>
      <c r="Q1856" s="6">
        <v>0</v>
      </c>
      <c r="R1856" s="6">
        <v>1</v>
      </c>
      <c r="S1856" s="6">
        <f t="shared" si="67"/>
        <v>2</v>
      </c>
      <c r="X1856" s="6">
        <f t="shared" si="66"/>
        <v>1855</v>
      </c>
      <c r="Y1856">
        <v>1855</v>
      </c>
    </row>
    <row r="1857" spans="1:25" ht="29" x14ac:dyDescent="0.35">
      <c r="A1857" t="s">
        <v>8</v>
      </c>
      <c r="B1857" t="s">
        <v>575</v>
      </c>
      <c r="C1857" t="s">
        <v>44</v>
      </c>
      <c r="D1857" t="s">
        <v>19</v>
      </c>
      <c r="E1857" s="6" t="s">
        <v>2450</v>
      </c>
      <c r="F1857" t="s">
        <v>472</v>
      </c>
      <c r="G1857" t="s">
        <v>19</v>
      </c>
      <c r="H1857" s="6" t="s">
        <v>1715</v>
      </c>
      <c r="I1857" s="6" t="s">
        <v>1715</v>
      </c>
      <c r="J1857" t="s">
        <v>450</v>
      </c>
      <c r="L1857" s="6"/>
      <c r="M1857" s="6" t="s">
        <v>17</v>
      </c>
      <c r="N1857" s="6">
        <v>1</v>
      </c>
      <c r="O1857" s="6">
        <v>0</v>
      </c>
      <c r="P1857" s="6">
        <v>0</v>
      </c>
      <c r="Q1857" s="6">
        <v>0</v>
      </c>
      <c r="R1857" s="6">
        <v>1</v>
      </c>
      <c r="S1857" s="6">
        <f t="shared" si="67"/>
        <v>2</v>
      </c>
      <c r="X1857" s="6">
        <f t="shared" si="66"/>
        <v>1856</v>
      </c>
      <c r="Y1857">
        <v>1856</v>
      </c>
    </row>
    <row r="1858" spans="1:25" x14ac:dyDescent="0.35">
      <c r="A1858" t="s">
        <v>8</v>
      </c>
      <c r="B1858" t="s">
        <v>575</v>
      </c>
      <c r="C1858" t="s">
        <v>44</v>
      </c>
      <c r="D1858" t="s">
        <v>19</v>
      </c>
      <c r="E1858" s="6" t="s">
        <v>2450</v>
      </c>
      <c r="F1858" t="s">
        <v>472</v>
      </c>
      <c r="G1858" t="s">
        <v>19</v>
      </c>
      <c r="H1858" s="6" t="s">
        <v>1547</v>
      </c>
      <c r="I1858" s="6" t="s">
        <v>1462</v>
      </c>
      <c r="L1858" s="6"/>
      <c r="M1858" s="6" t="s">
        <v>17</v>
      </c>
      <c r="N1858" s="6">
        <v>1</v>
      </c>
      <c r="O1858" s="6">
        <v>0</v>
      </c>
      <c r="P1858" s="6">
        <v>0</v>
      </c>
      <c r="Q1858" s="6">
        <v>0</v>
      </c>
      <c r="R1858" s="6">
        <v>1</v>
      </c>
      <c r="S1858" s="6">
        <f t="shared" si="67"/>
        <v>2</v>
      </c>
      <c r="X1858" s="6">
        <f t="shared" si="66"/>
        <v>1857</v>
      </c>
      <c r="Y1858">
        <v>1857</v>
      </c>
    </row>
    <row r="1859" spans="1:25" ht="58" x14ac:dyDescent="0.35">
      <c r="A1859" t="s">
        <v>8</v>
      </c>
      <c r="B1859" t="s">
        <v>575</v>
      </c>
      <c r="C1859" t="s">
        <v>44</v>
      </c>
      <c r="D1859" s="6" t="s">
        <v>19</v>
      </c>
      <c r="E1859" s="6" t="s">
        <v>2450</v>
      </c>
      <c r="F1859" t="s">
        <v>472</v>
      </c>
      <c r="G1859" t="s">
        <v>19</v>
      </c>
      <c r="H1859" s="6" t="s">
        <v>95</v>
      </c>
      <c r="I1859" s="6" t="s">
        <v>95</v>
      </c>
      <c r="J1859" s="2" t="s">
        <v>98</v>
      </c>
      <c r="L1859" s="6"/>
      <c r="M1859" s="6" t="s">
        <v>42</v>
      </c>
      <c r="N1859" s="6">
        <v>0</v>
      </c>
      <c r="O1859" s="6">
        <v>1</v>
      </c>
      <c r="P1859" s="6">
        <v>0</v>
      </c>
      <c r="Q1859" s="6">
        <v>1</v>
      </c>
      <c r="R1859" s="6">
        <v>1</v>
      </c>
      <c r="S1859" s="6">
        <f t="shared" si="67"/>
        <v>3</v>
      </c>
      <c r="X1859" s="6">
        <f t="shared" ref="X1859:X1922" si="68">1+X1858</f>
        <v>1858</v>
      </c>
      <c r="Y1859">
        <v>1858</v>
      </c>
    </row>
    <row r="1860" spans="1:25" ht="43.5" x14ac:dyDescent="0.35">
      <c r="A1860" t="s">
        <v>8</v>
      </c>
      <c r="B1860" t="s">
        <v>575</v>
      </c>
      <c r="C1860" t="s">
        <v>44</v>
      </c>
      <c r="D1860" s="6" t="s">
        <v>19</v>
      </c>
      <c r="E1860" s="6" t="s">
        <v>2450</v>
      </c>
      <c r="F1860" t="s">
        <v>472</v>
      </c>
      <c r="G1860" t="s">
        <v>19</v>
      </c>
      <c r="H1860" s="6" t="s">
        <v>1719</v>
      </c>
      <c r="I1860" s="6" t="s">
        <v>1719</v>
      </c>
      <c r="J1860" t="s">
        <v>2512</v>
      </c>
      <c r="L1860" s="6"/>
      <c r="M1860" s="6" t="s">
        <v>42</v>
      </c>
      <c r="N1860" s="6">
        <v>0</v>
      </c>
      <c r="O1860">
        <v>0</v>
      </c>
      <c r="P1860">
        <v>1</v>
      </c>
      <c r="Q1860">
        <v>1</v>
      </c>
      <c r="R1860" s="6">
        <v>1</v>
      </c>
      <c r="S1860" s="6">
        <f t="shared" si="67"/>
        <v>3</v>
      </c>
      <c r="X1860" s="6">
        <f t="shared" si="68"/>
        <v>1859</v>
      </c>
      <c r="Y1860">
        <v>1859</v>
      </c>
    </row>
    <row r="1861" spans="1:25" x14ac:dyDescent="0.35">
      <c r="A1861" s="6" t="s">
        <v>8</v>
      </c>
      <c r="B1861" s="6" t="s">
        <v>575</v>
      </c>
      <c r="C1861" s="6" t="s">
        <v>26</v>
      </c>
      <c r="D1861" s="6" t="s">
        <v>19</v>
      </c>
      <c r="E1861" s="6" t="s">
        <v>392</v>
      </c>
      <c r="F1861" s="6" t="s">
        <v>472</v>
      </c>
      <c r="G1861" s="6" t="s">
        <v>19</v>
      </c>
      <c r="H1861" s="6" t="s">
        <v>1819</v>
      </c>
      <c r="I1861" s="6" t="s">
        <v>1819</v>
      </c>
      <c r="L1861" s="6"/>
      <c r="M1861" s="6" t="s">
        <v>42</v>
      </c>
      <c r="N1861" s="6">
        <v>0</v>
      </c>
      <c r="O1861">
        <v>0</v>
      </c>
      <c r="P1861" s="6">
        <v>1</v>
      </c>
      <c r="Q1861" s="6">
        <v>1</v>
      </c>
      <c r="R1861" s="6">
        <v>1</v>
      </c>
      <c r="S1861" s="6">
        <f t="shared" si="67"/>
        <v>3</v>
      </c>
      <c r="X1861" s="6">
        <f t="shared" si="68"/>
        <v>1860</v>
      </c>
      <c r="Y1861">
        <v>1860</v>
      </c>
    </row>
    <row r="1862" spans="1:25" s="6" customFormat="1" ht="58" x14ac:dyDescent="0.35">
      <c r="A1862" s="6" t="s">
        <v>8</v>
      </c>
      <c r="B1862" s="6" t="s">
        <v>575</v>
      </c>
      <c r="C1862" s="6" t="s">
        <v>26</v>
      </c>
      <c r="D1862" s="6" t="s">
        <v>19</v>
      </c>
      <c r="E1862" s="6" t="s">
        <v>392</v>
      </c>
      <c r="F1862" s="6" t="s">
        <v>472</v>
      </c>
      <c r="G1862" s="6" t="s">
        <v>19</v>
      </c>
      <c r="H1862" s="6" t="s">
        <v>1720</v>
      </c>
      <c r="I1862" s="6" t="s">
        <v>640</v>
      </c>
      <c r="M1862" s="6" t="s">
        <v>42</v>
      </c>
      <c r="N1862" s="6">
        <v>0</v>
      </c>
      <c r="O1862" s="6">
        <v>1</v>
      </c>
      <c r="P1862" s="6">
        <v>1</v>
      </c>
      <c r="Q1862" s="6">
        <v>0</v>
      </c>
      <c r="R1862" s="6">
        <v>1</v>
      </c>
      <c r="S1862" s="6">
        <f t="shared" si="67"/>
        <v>3</v>
      </c>
      <c r="X1862" s="6">
        <f t="shared" si="68"/>
        <v>1861</v>
      </c>
      <c r="Y1862" s="6">
        <v>1861</v>
      </c>
    </row>
    <row r="1863" spans="1:25" x14ac:dyDescent="0.35">
      <c r="A1863" s="6" t="s">
        <v>8</v>
      </c>
      <c r="B1863" s="6" t="s">
        <v>575</v>
      </c>
      <c r="C1863" s="6" t="s">
        <v>26</v>
      </c>
      <c r="D1863" s="6" t="s">
        <v>19</v>
      </c>
      <c r="E1863" s="6" t="s">
        <v>392</v>
      </c>
      <c r="F1863" s="6" t="s">
        <v>472</v>
      </c>
      <c r="G1863" s="6" t="s">
        <v>19</v>
      </c>
      <c r="H1863" s="6" t="s">
        <v>1720</v>
      </c>
      <c r="I1863" s="6" t="s">
        <v>640</v>
      </c>
      <c r="L1863" s="6"/>
      <c r="M1863" s="6" t="s">
        <v>42</v>
      </c>
      <c r="N1863" s="6">
        <v>0</v>
      </c>
      <c r="O1863" s="6">
        <v>1</v>
      </c>
      <c r="P1863" s="6">
        <v>1</v>
      </c>
      <c r="Q1863">
        <v>0</v>
      </c>
      <c r="R1863" s="6">
        <v>1</v>
      </c>
      <c r="S1863" s="6">
        <f t="shared" si="67"/>
        <v>3</v>
      </c>
      <c r="X1863" s="6">
        <f t="shared" si="68"/>
        <v>1862</v>
      </c>
      <c r="Y1863">
        <v>1862</v>
      </c>
    </row>
    <row r="1864" spans="1:25" x14ac:dyDescent="0.35">
      <c r="A1864" s="6" t="s">
        <v>8</v>
      </c>
      <c r="B1864" s="6" t="s">
        <v>575</v>
      </c>
      <c r="C1864" s="6" t="s">
        <v>26</v>
      </c>
      <c r="D1864" s="6" t="s">
        <v>19</v>
      </c>
      <c r="E1864" s="6" t="s">
        <v>392</v>
      </c>
      <c r="F1864" s="6" t="s">
        <v>472</v>
      </c>
      <c r="G1864" s="6" t="s">
        <v>19</v>
      </c>
      <c r="H1864" s="6" t="s">
        <v>1721</v>
      </c>
      <c r="I1864" s="6" t="s">
        <v>553</v>
      </c>
      <c r="J1864" t="s">
        <v>752</v>
      </c>
      <c r="L1864" s="6"/>
      <c r="M1864" s="6" t="s">
        <v>42</v>
      </c>
      <c r="N1864" s="6">
        <v>0</v>
      </c>
      <c r="O1864">
        <v>0</v>
      </c>
      <c r="P1864" s="6">
        <v>1</v>
      </c>
      <c r="Q1864">
        <v>0</v>
      </c>
      <c r="R1864" s="6">
        <v>1</v>
      </c>
      <c r="S1864" s="6">
        <f t="shared" si="67"/>
        <v>2</v>
      </c>
      <c r="X1864" s="6">
        <f t="shared" si="68"/>
        <v>1863</v>
      </c>
      <c r="Y1864">
        <v>1863</v>
      </c>
    </row>
    <row r="1865" spans="1:25" x14ac:dyDescent="0.35">
      <c r="A1865" s="6" t="s">
        <v>8</v>
      </c>
      <c r="B1865" s="6" t="s">
        <v>575</v>
      </c>
      <c r="C1865" s="6" t="s">
        <v>26</v>
      </c>
      <c r="D1865" s="6" t="s">
        <v>19</v>
      </c>
      <c r="E1865" s="6" t="s">
        <v>392</v>
      </c>
      <c r="F1865" s="6" t="s">
        <v>472</v>
      </c>
      <c r="G1865" s="6" t="s">
        <v>19</v>
      </c>
      <c r="H1865" s="6" t="s">
        <v>848</v>
      </c>
      <c r="I1865" s="6" t="s">
        <v>702</v>
      </c>
      <c r="J1865" t="s">
        <v>702</v>
      </c>
      <c r="M1865" t="s">
        <v>17</v>
      </c>
      <c r="N1865">
        <v>1</v>
      </c>
      <c r="O1865" s="6">
        <v>0</v>
      </c>
      <c r="P1865" s="6">
        <v>0</v>
      </c>
      <c r="Q1865" s="6">
        <v>0</v>
      </c>
      <c r="R1865" s="6">
        <v>1</v>
      </c>
      <c r="S1865" s="6">
        <f t="shared" si="67"/>
        <v>2</v>
      </c>
      <c r="X1865" s="6">
        <f t="shared" si="68"/>
        <v>1864</v>
      </c>
      <c r="Y1865">
        <v>1864</v>
      </c>
    </row>
    <row r="1866" spans="1:25" x14ac:dyDescent="0.35">
      <c r="A1866" s="6" t="s">
        <v>8</v>
      </c>
      <c r="B1866" s="6" t="s">
        <v>575</v>
      </c>
      <c r="C1866" s="6" t="s">
        <v>26</v>
      </c>
      <c r="D1866" s="6" t="s">
        <v>19</v>
      </c>
      <c r="E1866" s="6" t="s">
        <v>392</v>
      </c>
      <c r="F1866" s="6" t="s">
        <v>472</v>
      </c>
      <c r="G1866" s="6" t="s">
        <v>19</v>
      </c>
      <c r="H1866" s="6" t="s">
        <v>1722</v>
      </c>
      <c r="I1866" s="6" t="s">
        <v>790</v>
      </c>
      <c r="J1866" t="s">
        <v>790</v>
      </c>
      <c r="M1866" t="s">
        <v>42</v>
      </c>
      <c r="N1866" s="6">
        <v>0</v>
      </c>
      <c r="O1866" s="6">
        <v>1</v>
      </c>
      <c r="P1866">
        <v>0</v>
      </c>
      <c r="Q1866" s="6">
        <v>1</v>
      </c>
      <c r="R1866" s="6">
        <v>1</v>
      </c>
      <c r="S1866" s="6">
        <f t="shared" si="67"/>
        <v>3</v>
      </c>
      <c r="X1866" s="6">
        <f t="shared" si="68"/>
        <v>1865</v>
      </c>
      <c r="Y1866">
        <v>1865</v>
      </c>
    </row>
    <row r="1867" spans="1:25" x14ac:dyDescent="0.35">
      <c r="A1867" s="6" t="s">
        <v>8</v>
      </c>
      <c r="B1867" s="6" t="s">
        <v>575</v>
      </c>
      <c r="C1867" s="6" t="s">
        <v>26</v>
      </c>
      <c r="D1867" s="6" t="s">
        <v>19</v>
      </c>
      <c r="E1867" s="6" t="s">
        <v>392</v>
      </c>
      <c r="F1867" s="6" t="s">
        <v>472</v>
      </c>
      <c r="G1867" s="6" t="s">
        <v>19</v>
      </c>
      <c r="H1867" s="6" t="s">
        <v>1723</v>
      </c>
      <c r="I1867" s="6" t="s">
        <v>1820</v>
      </c>
      <c r="J1867" t="s">
        <v>2512</v>
      </c>
      <c r="M1867" t="s">
        <v>42</v>
      </c>
      <c r="N1867" s="6">
        <v>0</v>
      </c>
      <c r="O1867" s="6">
        <v>1</v>
      </c>
      <c r="P1867" s="6">
        <v>1</v>
      </c>
      <c r="Q1867">
        <v>0</v>
      </c>
      <c r="R1867" s="6">
        <v>1</v>
      </c>
      <c r="S1867" s="6">
        <f t="shared" si="67"/>
        <v>3</v>
      </c>
      <c r="X1867" s="6">
        <f t="shared" si="68"/>
        <v>1866</v>
      </c>
      <c r="Y1867">
        <v>1866</v>
      </c>
    </row>
    <row r="1868" spans="1:25" x14ac:dyDescent="0.35">
      <c r="A1868" s="6" t="s">
        <v>8</v>
      </c>
      <c r="B1868" s="6" t="s">
        <v>575</v>
      </c>
      <c r="C1868" s="6" t="s">
        <v>26</v>
      </c>
      <c r="D1868" s="6" t="s">
        <v>19</v>
      </c>
      <c r="E1868" s="6" t="s">
        <v>392</v>
      </c>
      <c r="F1868" s="6" t="s">
        <v>472</v>
      </c>
      <c r="G1868" s="6" t="s">
        <v>19</v>
      </c>
      <c r="H1868" s="6" t="s">
        <v>1724</v>
      </c>
      <c r="I1868" s="6" t="s">
        <v>1821</v>
      </c>
      <c r="J1868" t="s">
        <v>2514</v>
      </c>
      <c r="M1868" t="s">
        <v>42</v>
      </c>
      <c r="N1868" s="6">
        <v>0</v>
      </c>
      <c r="O1868" s="6">
        <v>1</v>
      </c>
      <c r="P1868" s="6">
        <v>1</v>
      </c>
      <c r="Q1868">
        <v>0</v>
      </c>
      <c r="R1868" s="6">
        <v>1</v>
      </c>
      <c r="S1868" s="6">
        <f t="shared" si="67"/>
        <v>3</v>
      </c>
      <c r="X1868" s="6">
        <f t="shared" si="68"/>
        <v>1867</v>
      </c>
      <c r="Y1868">
        <v>1867</v>
      </c>
    </row>
    <row r="1869" spans="1:25" s="6" customFormat="1" ht="29" x14ac:dyDescent="0.35">
      <c r="A1869" s="6" t="s">
        <v>8</v>
      </c>
      <c r="B1869" s="6" t="s">
        <v>575</v>
      </c>
      <c r="C1869" s="6" t="s">
        <v>26</v>
      </c>
      <c r="D1869" s="6" t="s">
        <v>19</v>
      </c>
      <c r="E1869" s="6" t="s">
        <v>392</v>
      </c>
      <c r="F1869" s="6" t="s">
        <v>472</v>
      </c>
      <c r="G1869" s="6" t="s">
        <v>19</v>
      </c>
      <c r="H1869" s="6" t="s">
        <v>1724</v>
      </c>
      <c r="I1869" s="6" t="s">
        <v>1821</v>
      </c>
      <c r="J1869" s="6" t="s">
        <v>2514</v>
      </c>
      <c r="M1869" s="6" t="s">
        <v>42</v>
      </c>
      <c r="N1869" s="6">
        <v>0</v>
      </c>
      <c r="O1869" s="6">
        <v>1</v>
      </c>
      <c r="P1869" s="6">
        <v>1</v>
      </c>
      <c r="Q1869" s="6">
        <v>0</v>
      </c>
      <c r="R1869" s="6">
        <v>1</v>
      </c>
      <c r="S1869" s="6">
        <f t="shared" si="67"/>
        <v>3</v>
      </c>
      <c r="X1869" s="6">
        <f t="shared" si="68"/>
        <v>1868</v>
      </c>
      <c r="Y1869" s="6">
        <v>1868</v>
      </c>
    </row>
    <row r="1870" spans="1:25" x14ac:dyDescent="0.35">
      <c r="A1870" s="6" t="s">
        <v>8</v>
      </c>
      <c r="B1870" s="6" t="s">
        <v>575</v>
      </c>
      <c r="C1870" s="6" t="s">
        <v>26</v>
      </c>
      <c r="D1870" s="6" t="s">
        <v>19</v>
      </c>
      <c r="E1870" s="6" t="s">
        <v>392</v>
      </c>
      <c r="F1870" s="6" t="s">
        <v>472</v>
      </c>
      <c r="G1870" s="6" t="s">
        <v>19</v>
      </c>
      <c r="H1870" s="6" t="s">
        <v>1725</v>
      </c>
      <c r="I1870" s="6" t="s">
        <v>1822</v>
      </c>
      <c r="L1870" s="6"/>
      <c r="M1870" s="6" t="s">
        <v>42</v>
      </c>
      <c r="N1870" s="6">
        <v>0</v>
      </c>
      <c r="O1870">
        <v>0</v>
      </c>
      <c r="P1870" s="6">
        <v>1</v>
      </c>
      <c r="Q1870" s="6">
        <v>1</v>
      </c>
      <c r="R1870" s="6">
        <v>1</v>
      </c>
      <c r="S1870" s="6">
        <f t="shared" si="67"/>
        <v>3</v>
      </c>
      <c r="X1870" s="6">
        <f t="shared" si="68"/>
        <v>1869</v>
      </c>
      <c r="Y1870">
        <v>1869</v>
      </c>
    </row>
    <row r="1871" spans="1:25" s="6" customFormat="1" x14ac:dyDescent="0.35">
      <c r="A1871" s="6" t="s">
        <v>8</v>
      </c>
      <c r="B1871" s="6" t="s">
        <v>575</v>
      </c>
      <c r="C1871" s="6" t="s">
        <v>26</v>
      </c>
      <c r="D1871" s="6" t="s">
        <v>19</v>
      </c>
      <c r="E1871" s="6" t="s">
        <v>392</v>
      </c>
      <c r="F1871" s="6" t="s">
        <v>472</v>
      </c>
      <c r="G1871" s="6" t="s">
        <v>19</v>
      </c>
      <c r="H1871" s="6" t="s">
        <v>1726</v>
      </c>
      <c r="I1871" s="6" t="s">
        <v>1823</v>
      </c>
      <c r="M1871" s="6" t="s">
        <v>42</v>
      </c>
      <c r="N1871" s="6">
        <v>0</v>
      </c>
      <c r="O1871" s="6">
        <v>0</v>
      </c>
      <c r="P1871" s="6">
        <v>1</v>
      </c>
      <c r="Q1871" s="6">
        <v>0</v>
      </c>
      <c r="R1871" s="6">
        <v>1</v>
      </c>
      <c r="S1871" s="6">
        <f t="shared" si="67"/>
        <v>2</v>
      </c>
      <c r="X1871" s="6">
        <f t="shared" si="68"/>
        <v>1870</v>
      </c>
      <c r="Y1871" s="6">
        <v>1870</v>
      </c>
    </row>
    <row r="1872" spans="1:25" s="6" customFormat="1" x14ac:dyDescent="0.35">
      <c r="A1872" s="6" t="s">
        <v>8</v>
      </c>
      <c r="B1872" s="6" t="s">
        <v>575</v>
      </c>
      <c r="C1872" s="6" t="s">
        <v>26</v>
      </c>
      <c r="D1872" s="6" t="s">
        <v>19</v>
      </c>
      <c r="E1872" s="6" t="s">
        <v>392</v>
      </c>
      <c r="F1872" s="6" t="s">
        <v>472</v>
      </c>
      <c r="G1872" s="6" t="s">
        <v>19</v>
      </c>
      <c r="H1872" s="6" t="s">
        <v>1726</v>
      </c>
      <c r="I1872" s="6" t="s">
        <v>1824</v>
      </c>
      <c r="M1872" s="6" t="s">
        <v>42</v>
      </c>
      <c r="N1872" s="6">
        <v>0</v>
      </c>
      <c r="O1872" s="6">
        <v>0</v>
      </c>
      <c r="P1872" s="6">
        <v>1</v>
      </c>
      <c r="Q1872" s="6">
        <v>0</v>
      </c>
      <c r="R1872" s="6">
        <v>1</v>
      </c>
      <c r="S1872" s="6">
        <f t="shared" si="67"/>
        <v>2</v>
      </c>
      <c r="X1872" s="6">
        <f t="shared" si="68"/>
        <v>1871</v>
      </c>
      <c r="Y1872" s="6">
        <v>1871</v>
      </c>
    </row>
    <row r="1873" spans="1:25" x14ac:dyDescent="0.35">
      <c r="A1873" s="6" t="s">
        <v>8</v>
      </c>
      <c r="B1873" s="6" t="s">
        <v>575</v>
      </c>
      <c r="C1873" s="6" t="s">
        <v>26</v>
      </c>
      <c r="D1873" s="6" t="s">
        <v>19</v>
      </c>
      <c r="E1873" s="6" t="s">
        <v>392</v>
      </c>
      <c r="F1873" s="6" t="s">
        <v>472</v>
      </c>
      <c r="G1873" s="6" t="s">
        <v>19</v>
      </c>
      <c r="H1873" s="6" t="s">
        <v>1726</v>
      </c>
      <c r="I1873" s="6" t="s">
        <v>1825</v>
      </c>
      <c r="M1873" t="s">
        <v>42</v>
      </c>
      <c r="N1873" s="6">
        <v>0</v>
      </c>
      <c r="O1873">
        <v>0</v>
      </c>
      <c r="P1873" s="6">
        <v>1</v>
      </c>
      <c r="Q1873" s="6">
        <v>0</v>
      </c>
      <c r="R1873" s="6">
        <v>1</v>
      </c>
      <c r="S1873" s="6">
        <f t="shared" si="67"/>
        <v>2</v>
      </c>
      <c r="X1873" s="6">
        <f t="shared" si="68"/>
        <v>1872</v>
      </c>
      <c r="Y1873">
        <v>1872</v>
      </c>
    </row>
    <row r="1874" spans="1:25" x14ac:dyDescent="0.35">
      <c r="A1874" s="6" t="s">
        <v>8</v>
      </c>
      <c r="B1874" s="6" t="s">
        <v>575</v>
      </c>
      <c r="C1874" s="6" t="s">
        <v>26</v>
      </c>
      <c r="D1874" s="6" t="s">
        <v>19</v>
      </c>
      <c r="E1874" s="6" t="s">
        <v>392</v>
      </c>
      <c r="F1874" s="6" t="s">
        <v>472</v>
      </c>
      <c r="G1874" s="6" t="s">
        <v>19</v>
      </c>
      <c r="H1874" s="6" t="s">
        <v>1727</v>
      </c>
      <c r="I1874" s="6" t="s">
        <v>2017</v>
      </c>
      <c r="M1874" t="s">
        <v>42</v>
      </c>
      <c r="N1874" s="6">
        <v>0</v>
      </c>
      <c r="O1874">
        <v>0</v>
      </c>
      <c r="P1874" s="6">
        <v>1</v>
      </c>
      <c r="Q1874" s="6">
        <v>0</v>
      </c>
      <c r="R1874" s="6">
        <v>1</v>
      </c>
      <c r="S1874" s="6">
        <f t="shared" si="67"/>
        <v>2</v>
      </c>
      <c r="X1874" s="6">
        <f t="shared" si="68"/>
        <v>1873</v>
      </c>
      <c r="Y1874">
        <v>1873</v>
      </c>
    </row>
    <row r="1875" spans="1:25" x14ac:dyDescent="0.35">
      <c r="A1875" s="6" t="s">
        <v>8</v>
      </c>
      <c r="B1875" s="6" t="s">
        <v>575</v>
      </c>
      <c r="C1875" s="6" t="s">
        <v>26</v>
      </c>
      <c r="D1875" s="6" t="s">
        <v>19</v>
      </c>
      <c r="E1875" s="6" t="s">
        <v>392</v>
      </c>
      <c r="F1875" s="6" t="s">
        <v>472</v>
      </c>
      <c r="G1875" s="6" t="s">
        <v>19</v>
      </c>
      <c r="H1875" s="6" t="s">
        <v>73</v>
      </c>
      <c r="I1875" s="6" t="s">
        <v>71</v>
      </c>
      <c r="J1875" t="s">
        <v>71</v>
      </c>
      <c r="M1875" t="s">
        <v>42</v>
      </c>
      <c r="N1875" s="6">
        <v>0</v>
      </c>
      <c r="O1875" s="6">
        <v>0</v>
      </c>
      <c r="P1875" s="6">
        <v>1</v>
      </c>
      <c r="Q1875" s="6">
        <v>0</v>
      </c>
      <c r="R1875" s="6">
        <v>1</v>
      </c>
      <c r="S1875" s="6">
        <f t="shared" si="67"/>
        <v>2</v>
      </c>
      <c r="X1875" s="6">
        <f t="shared" si="68"/>
        <v>1874</v>
      </c>
      <c r="Y1875">
        <v>1874</v>
      </c>
    </row>
    <row r="1876" spans="1:25" s="6" customFormat="1" x14ac:dyDescent="0.35">
      <c r="A1876" s="6" t="s">
        <v>8</v>
      </c>
      <c r="B1876" s="6" t="s">
        <v>575</v>
      </c>
      <c r="C1876" s="6" t="s">
        <v>26</v>
      </c>
      <c r="D1876" s="6" t="s">
        <v>19</v>
      </c>
      <c r="E1876" s="6" t="s">
        <v>392</v>
      </c>
      <c r="F1876" s="6" t="s">
        <v>472</v>
      </c>
      <c r="G1876" s="6" t="s">
        <v>19</v>
      </c>
      <c r="H1876" s="6" t="s">
        <v>1728</v>
      </c>
      <c r="I1876" s="6" t="s">
        <v>1679</v>
      </c>
      <c r="J1876" s="6" t="s">
        <v>790</v>
      </c>
      <c r="M1876" s="6" t="s">
        <v>42</v>
      </c>
      <c r="N1876" s="6">
        <v>0</v>
      </c>
      <c r="O1876" s="6">
        <v>1</v>
      </c>
      <c r="P1876" s="6">
        <v>0</v>
      </c>
      <c r="Q1876" s="6">
        <v>0</v>
      </c>
      <c r="R1876" s="6">
        <v>1</v>
      </c>
      <c r="S1876" s="6">
        <f t="shared" si="67"/>
        <v>2</v>
      </c>
      <c r="X1876" s="6">
        <f t="shared" si="68"/>
        <v>1875</v>
      </c>
      <c r="Y1876" s="6">
        <v>1875</v>
      </c>
    </row>
    <row r="1877" spans="1:25" x14ac:dyDescent="0.35">
      <c r="A1877" s="6" t="s">
        <v>8</v>
      </c>
      <c r="B1877" s="6" t="s">
        <v>575</v>
      </c>
      <c r="C1877" s="6" t="s">
        <v>26</v>
      </c>
      <c r="D1877" s="6" t="s">
        <v>19</v>
      </c>
      <c r="E1877" s="6" t="s">
        <v>392</v>
      </c>
      <c r="F1877" s="6" t="s">
        <v>472</v>
      </c>
      <c r="G1877" s="6" t="s">
        <v>19</v>
      </c>
      <c r="H1877" s="6" t="s">
        <v>1728</v>
      </c>
      <c r="I1877" s="6" t="s">
        <v>1679</v>
      </c>
      <c r="J1877" t="s">
        <v>790</v>
      </c>
      <c r="M1877" t="s">
        <v>42</v>
      </c>
      <c r="N1877" s="6">
        <v>0</v>
      </c>
      <c r="O1877" s="6">
        <v>1</v>
      </c>
      <c r="P1877">
        <v>0</v>
      </c>
      <c r="Q1877" s="6">
        <v>0</v>
      </c>
      <c r="R1877" s="6">
        <v>1</v>
      </c>
      <c r="S1877" s="6">
        <f t="shared" si="67"/>
        <v>2</v>
      </c>
      <c r="X1877" s="6">
        <f t="shared" si="68"/>
        <v>1876</v>
      </c>
      <c r="Y1877">
        <v>1876</v>
      </c>
    </row>
    <row r="1878" spans="1:25" x14ac:dyDescent="0.35">
      <c r="A1878" s="6" t="s">
        <v>8</v>
      </c>
      <c r="B1878" s="6" t="s">
        <v>575</v>
      </c>
      <c r="C1878" s="6" t="s">
        <v>26</v>
      </c>
      <c r="D1878" s="6" t="s">
        <v>19</v>
      </c>
      <c r="E1878" s="6" t="s">
        <v>392</v>
      </c>
      <c r="F1878" s="6" t="s">
        <v>472</v>
      </c>
      <c r="G1878" s="6" t="s">
        <v>19</v>
      </c>
      <c r="H1878" s="6" t="s">
        <v>198</v>
      </c>
      <c r="I1878" s="6" t="s">
        <v>2582</v>
      </c>
      <c r="J1878" t="s">
        <v>752</v>
      </c>
      <c r="M1878" s="6" t="s">
        <v>42</v>
      </c>
      <c r="N1878" s="6">
        <v>0</v>
      </c>
      <c r="O1878" s="6">
        <v>1</v>
      </c>
      <c r="P1878" s="6">
        <v>1</v>
      </c>
      <c r="Q1878" s="6">
        <v>0</v>
      </c>
      <c r="R1878" s="6">
        <v>1</v>
      </c>
      <c r="S1878" s="6">
        <f t="shared" si="67"/>
        <v>3</v>
      </c>
      <c r="X1878" s="6">
        <f t="shared" si="68"/>
        <v>1877</v>
      </c>
      <c r="Y1878">
        <v>1877</v>
      </c>
    </row>
    <row r="1879" spans="1:25" x14ac:dyDescent="0.35">
      <c r="A1879" s="6" t="s">
        <v>8</v>
      </c>
      <c r="B1879" s="6" t="s">
        <v>575</v>
      </c>
      <c r="C1879" s="6" t="s">
        <v>26</v>
      </c>
      <c r="D1879" s="6" t="s">
        <v>19</v>
      </c>
      <c r="E1879" s="6" t="s">
        <v>392</v>
      </c>
      <c r="F1879" s="6" t="s">
        <v>472</v>
      </c>
      <c r="G1879" s="6" t="s">
        <v>19</v>
      </c>
      <c r="H1879" s="6" t="s">
        <v>1729</v>
      </c>
      <c r="I1879" s="6" t="s">
        <v>416</v>
      </c>
      <c r="J1879" t="s">
        <v>416</v>
      </c>
      <c r="M1879" t="s">
        <v>42</v>
      </c>
      <c r="N1879" s="6">
        <v>0</v>
      </c>
      <c r="O1879">
        <v>0</v>
      </c>
      <c r="P1879" s="6">
        <v>1</v>
      </c>
      <c r="Q1879" s="6">
        <v>1</v>
      </c>
      <c r="R1879" s="6">
        <v>1</v>
      </c>
      <c r="S1879" s="6">
        <f t="shared" si="67"/>
        <v>3</v>
      </c>
      <c r="X1879" s="6">
        <f t="shared" si="68"/>
        <v>1878</v>
      </c>
      <c r="Y1879">
        <v>1878</v>
      </c>
    </row>
    <row r="1880" spans="1:25" x14ac:dyDescent="0.35">
      <c r="A1880" s="6" t="s">
        <v>8</v>
      </c>
      <c r="B1880" s="6" t="s">
        <v>575</v>
      </c>
      <c r="C1880" s="6" t="s">
        <v>26</v>
      </c>
      <c r="D1880" s="6" t="s">
        <v>19</v>
      </c>
      <c r="E1880" s="6" t="s">
        <v>392</v>
      </c>
      <c r="F1880" s="6" t="s">
        <v>472</v>
      </c>
      <c r="G1880" s="6" t="s">
        <v>19</v>
      </c>
      <c r="H1880" s="6" t="s">
        <v>1730</v>
      </c>
      <c r="I1880" s="6" t="s">
        <v>1826</v>
      </c>
      <c r="J1880" t="s">
        <v>752</v>
      </c>
      <c r="M1880" t="s">
        <v>42</v>
      </c>
      <c r="N1880" s="6">
        <v>0</v>
      </c>
      <c r="O1880">
        <v>0</v>
      </c>
      <c r="P1880" s="6">
        <v>1</v>
      </c>
      <c r="Q1880" s="6">
        <v>1</v>
      </c>
      <c r="R1880" s="6">
        <v>1</v>
      </c>
      <c r="S1880" s="6">
        <f t="shared" si="67"/>
        <v>3</v>
      </c>
      <c r="X1880" s="6">
        <f t="shared" si="68"/>
        <v>1879</v>
      </c>
      <c r="Y1880">
        <v>1879</v>
      </c>
    </row>
    <row r="1881" spans="1:25" x14ac:dyDescent="0.35">
      <c r="A1881" s="6" t="s">
        <v>8</v>
      </c>
      <c r="B1881" s="6" t="s">
        <v>575</v>
      </c>
      <c r="C1881" s="6" t="s">
        <v>26</v>
      </c>
      <c r="D1881" s="6" t="s">
        <v>19</v>
      </c>
      <c r="E1881" s="6" t="s">
        <v>392</v>
      </c>
      <c r="F1881" s="6" t="s">
        <v>472</v>
      </c>
      <c r="G1881" s="6" t="s">
        <v>19</v>
      </c>
      <c r="H1881" s="6" t="s">
        <v>1731</v>
      </c>
      <c r="I1881" s="6" t="s">
        <v>1827</v>
      </c>
      <c r="M1881" t="s">
        <v>42</v>
      </c>
      <c r="N1881" s="6">
        <v>0</v>
      </c>
      <c r="O1881">
        <v>0</v>
      </c>
      <c r="P1881" s="6">
        <v>1</v>
      </c>
      <c r="Q1881">
        <v>0</v>
      </c>
      <c r="R1881" s="6">
        <v>1</v>
      </c>
      <c r="S1881" s="6">
        <f t="shared" si="67"/>
        <v>2</v>
      </c>
      <c r="X1881" s="6">
        <f t="shared" si="68"/>
        <v>1880</v>
      </c>
      <c r="Y1881">
        <v>1880</v>
      </c>
    </row>
    <row r="1882" spans="1:25" s="6" customFormat="1" x14ac:dyDescent="0.35">
      <c r="A1882" s="6" t="s">
        <v>8</v>
      </c>
      <c r="B1882" s="6" t="s">
        <v>575</v>
      </c>
      <c r="C1882" s="6" t="s">
        <v>26</v>
      </c>
      <c r="D1882" s="6" t="s">
        <v>19</v>
      </c>
      <c r="E1882" s="6" t="s">
        <v>392</v>
      </c>
      <c r="F1882" s="6" t="s">
        <v>472</v>
      </c>
      <c r="G1882" s="6" t="s">
        <v>19</v>
      </c>
      <c r="H1882" s="6" t="s">
        <v>1732</v>
      </c>
      <c r="I1882" s="6" t="s">
        <v>98</v>
      </c>
      <c r="J1882" s="2" t="s">
        <v>98</v>
      </c>
      <c r="M1882" s="6" t="s">
        <v>42</v>
      </c>
      <c r="N1882" s="6">
        <v>0</v>
      </c>
      <c r="O1882" s="6">
        <v>1</v>
      </c>
      <c r="P1882" s="6">
        <v>0</v>
      </c>
      <c r="Q1882" s="6">
        <v>1</v>
      </c>
      <c r="R1882" s="6">
        <v>1</v>
      </c>
      <c r="S1882" s="6">
        <f t="shared" si="67"/>
        <v>3</v>
      </c>
      <c r="X1882" s="6">
        <f t="shared" si="68"/>
        <v>1881</v>
      </c>
      <c r="Y1882" s="6">
        <v>1881</v>
      </c>
    </row>
    <row r="1883" spans="1:25" x14ac:dyDescent="0.35">
      <c r="A1883" s="6" t="s">
        <v>8</v>
      </c>
      <c r="B1883" s="6" t="s">
        <v>575</v>
      </c>
      <c r="C1883" s="6" t="s">
        <v>26</v>
      </c>
      <c r="D1883" s="6" t="s">
        <v>19</v>
      </c>
      <c r="E1883" s="6" t="s">
        <v>392</v>
      </c>
      <c r="F1883" s="6" t="s">
        <v>472</v>
      </c>
      <c r="G1883" s="6" t="s">
        <v>19</v>
      </c>
      <c r="H1883" s="6" t="s">
        <v>1732</v>
      </c>
      <c r="I1883" s="6" t="s">
        <v>846</v>
      </c>
      <c r="M1883" t="s">
        <v>42</v>
      </c>
      <c r="N1883" s="6">
        <v>0</v>
      </c>
      <c r="O1883" s="6">
        <v>1</v>
      </c>
      <c r="P1883" s="6">
        <v>1</v>
      </c>
      <c r="Q1883">
        <v>0</v>
      </c>
      <c r="R1883" s="6">
        <v>1</v>
      </c>
      <c r="S1883" s="6">
        <f t="shared" si="67"/>
        <v>3</v>
      </c>
      <c r="X1883" s="6">
        <f t="shared" si="68"/>
        <v>1882</v>
      </c>
      <c r="Y1883">
        <v>1882</v>
      </c>
    </row>
    <row r="1884" spans="1:25" x14ac:dyDescent="0.35">
      <c r="A1884" s="6" t="s">
        <v>8</v>
      </c>
      <c r="B1884" s="6" t="s">
        <v>575</v>
      </c>
      <c r="C1884" s="6" t="s">
        <v>26</v>
      </c>
      <c r="D1884" s="6" t="s">
        <v>19</v>
      </c>
      <c r="E1884" s="6" t="s">
        <v>392</v>
      </c>
      <c r="F1884" s="6" t="s">
        <v>472</v>
      </c>
      <c r="G1884" s="6" t="s">
        <v>19</v>
      </c>
      <c r="H1884" s="6" t="s">
        <v>1733</v>
      </c>
      <c r="I1884" s="6" t="s">
        <v>1828</v>
      </c>
      <c r="J1884" t="s">
        <v>2512</v>
      </c>
      <c r="M1884" t="s">
        <v>42</v>
      </c>
      <c r="N1884" s="6">
        <v>0</v>
      </c>
      <c r="O1884">
        <v>0</v>
      </c>
      <c r="P1884" s="6">
        <v>1</v>
      </c>
      <c r="Q1884" s="6">
        <v>1</v>
      </c>
      <c r="R1884" s="6">
        <v>1</v>
      </c>
      <c r="S1884" s="6">
        <f t="shared" si="67"/>
        <v>3</v>
      </c>
      <c r="X1884" s="6">
        <f t="shared" si="68"/>
        <v>1883</v>
      </c>
      <c r="Y1884">
        <v>1883</v>
      </c>
    </row>
    <row r="1885" spans="1:25" x14ac:dyDescent="0.35">
      <c r="A1885" s="6" t="s">
        <v>8</v>
      </c>
      <c r="B1885" s="6" t="s">
        <v>575</v>
      </c>
      <c r="C1885" s="6" t="s">
        <v>26</v>
      </c>
      <c r="D1885" s="6" t="s">
        <v>19</v>
      </c>
      <c r="E1885" s="6" t="s">
        <v>392</v>
      </c>
      <c r="F1885" s="6" t="s">
        <v>472</v>
      </c>
      <c r="G1885" s="6" t="s">
        <v>19</v>
      </c>
      <c r="H1885" s="6" t="s">
        <v>1734</v>
      </c>
      <c r="I1885" s="6" t="s">
        <v>946</v>
      </c>
      <c r="M1885" t="s">
        <v>2212</v>
      </c>
      <c r="N1885" s="6">
        <v>1</v>
      </c>
      <c r="O1885" s="6">
        <v>0</v>
      </c>
      <c r="P1885" s="6">
        <v>0</v>
      </c>
      <c r="Q1885" s="6">
        <v>0</v>
      </c>
      <c r="R1885" s="6">
        <v>1</v>
      </c>
      <c r="S1885" s="6">
        <f t="shared" si="67"/>
        <v>2</v>
      </c>
      <c r="X1885" s="6">
        <f t="shared" si="68"/>
        <v>1884</v>
      </c>
      <c r="Y1885">
        <v>1884</v>
      </c>
    </row>
    <row r="1886" spans="1:25" x14ac:dyDescent="0.35">
      <c r="A1886" s="6" t="s">
        <v>8</v>
      </c>
      <c r="B1886" s="6" t="s">
        <v>575</v>
      </c>
      <c r="C1886" s="6" t="s">
        <v>26</v>
      </c>
      <c r="D1886" s="6" t="s">
        <v>19</v>
      </c>
      <c r="E1886" s="6" t="s">
        <v>392</v>
      </c>
      <c r="F1886" s="6" t="s">
        <v>472</v>
      </c>
      <c r="G1886" s="6" t="s">
        <v>19</v>
      </c>
      <c r="H1886" s="6" t="s">
        <v>1735</v>
      </c>
      <c r="I1886" s="6" t="s">
        <v>1028</v>
      </c>
      <c r="J1886" s="2" t="s">
        <v>761</v>
      </c>
      <c r="M1886" t="s">
        <v>42</v>
      </c>
      <c r="N1886" s="6">
        <v>0</v>
      </c>
      <c r="O1886">
        <v>0</v>
      </c>
      <c r="P1886" s="6">
        <v>1</v>
      </c>
      <c r="Q1886" s="6">
        <v>1</v>
      </c>
      <c r="R1886" s="6">
        <v>1</v>
      </c>
      <c r="S1886" s="6">
        <f t="shared" si="67"/>
        <v>3</v>
      </c>
      <c r="X1886" s="6">
        <f t="shared" si="68"/>
        <v>1885</v>
      </c>
      <c r="Y1886">
        <v>1885</v>
      </c>
    </row>
    <row r="1887" spans="1:25" x14ac:dyDescent="0.35">
      <c r="A1887" s="6" t="s">
        <v>8</v>
      </c>
      <c r="B1887" s="6" t="s">
        <v>575</v>
      </c>
      <c r="C1887" s="6" t="s">
        <v>26</v>
      </c>
      <c r="D1887" s="6" t="s">
        <v>19</v>
      </c>
      <c r="E1887" s="6" t="s">
        <v>392</v>
      </c>
      <c r="F1887" s="6" t="s">
        <v>472</v>
      </c>
      <c r="G1887" s="6" t="s">
        <v>19</v>
      </c>
      <c r="H1887" s="6" t="s">
        <v>1736</v>
      </c>
      <c r="I1887" s="6" t="s">
        <v>1829</v>
      </c>
      <c r="J1887" t="s">
        <v>790</v>
      </c>
      <c r="M1887" t="s">
        <v>42</v>
      </c>
      <c r="N1887" s="6">
        <v>0</v>
      </c>
      <c r="O1887" s="6">
        <v>1</v>
      </c>
      <c r="P1887" s="6">
        <v>1</v>
      </c>
      <c r="Q1887">
        <v>0</v>
      </c>
      <c r="R1887" s="6">
        <v>1</v>
      </c>
      <c r="S1887" s="6">
        <f t="shared" si="67"/>
        <v>3</v>
      </c>
      <c r="X1887" s="6">
        <f t="shared" si="68"/>
        <v>1886</v>
      </c>
      <c r="Y1887">
        <v>1886</v>
      </c>
    </row>
    <row r="1888" spans="1:25" x14ac:dyDescent="0.35">
      <c r="A1888" s="6" t="s">
        <v>8</v>
      </c>
      <c r="B1888" s="6" t="s">
        <v>575</v>
      </c>
      <c r="C1888" s="6" t="s">
        <v>26</v>
      </c>
      <c r="D1888" s="6" t="s">
        <v>19</v>
      </c>
      <c r="E1888" s="6" t="s">
        <v>392</v>
      </c>
      <c r="F1888" s="6" t="s">
        <v>472</v>
      </c>
      <c r="G1888" s="6" t="s">
        <v>19</v>
      </c>
      <c r="H1888" s="6" t="s">
        <v>1737</v>
      </c>
      <c r="I1888" s="6" t="s">
        <v>2176</v>
      </c>
      <c r="M1888" t="s">
        <v>42</v>
      </c>
      <c r="N1888" s="6">
        <v>0</v>
      </c>
      <c r="O1888" s="6">
        <v>1</v>
      </c>
      <c r="P1888" s="6">
        <v>1</v>
      </c>
      <c r="Q1888" s="6">
        <v>1</v>
      </c>
      <c r="R1888" s="6">
        <v>1</v>
      </c>
      <c r="S1888" s="6">
        <f t="shared" si="67"/>
        <v>4</v>
      </c>
      <c r="X1888" s="6">
        <f t="shared" si="68"/>
        <v>1887</v>
      </c>
      <c r="Y1888">
        <v>1887</v>
      </c>
    </row>
    <row r="1889" spans="1:25" x14ac:dyDescent="0.35">
      <c r="A1889" s="6" t="s">
        <v>8</v>
      </c>
      <c r="B1889" s="6" t="s">
        <v>575</v>
      </c>
      <c r="C1889" s="6" t="s">
        <v>26</v>
      </c>
      <c r="D1889" s="6" t="s">
        <v>19</v>
      </c>
      <c r="E1889" s="6" t="s">
        <v>392</v>
      </c>
      <c r="F1889" s="6" t="s">
        <v>472</v>
      </c>
      <c r="G1889" s="6" t="s">
        <v>19</v>
      </c>
      <c r="H1889" s="6" t="s">
        <v>1738</v>
      </c>
      <c r="I1889" s="6" t="s">
        <v>1830</v>
      </c>
      <c r="M1889" t="s">
        <v>42</v>
      </c>
      <c r="N1889" s="6">
        <v>0</v>
      </c>
      <c r="O1889" s="6">
        <v>1</v>
      </c>
      <c r="P1889" s="6">
        <v>1</v>
      </c>
      <c r="Q1889">
        <v>0</v>
      </c>
      <c r="R1889" s="6">
        <v>1</v>
      </c>
      <c r="S1889" s="6">
        <f t="shared" si="67"/>
        <v>3</v>
      </c>
      <c r="X1889" s="6">
        <f t="shared" si="68"/>
        <v>1888</v>
      </c>
      <c r="Y1889">
        <v>1888</v>
      </c>
    </row>
    <row r="1890" spans="1:25" x14ac:dyDescent="0.35">
      <c r="A1890" s="6" t="s">
        <v>8</v>
      </c>
      <c r="B1890" s="6" t="s">
        <v>575</v>
      </c>
      <c r="C1890" s="6" t="s">
        <v>26</v>
      </c>
      <c r="D1890" s="6" t="s">
        <v>19</v>
      </c>
      <c r="E1890" s="6" t="s">
        <v>392</v>
      </c>
      <c r="F1890" s="6" t="s">
        <v>472</v>
      </c>
      <c r="G1890" s="6" t="s">
        <v>19</v>
      </c>
      <c r="H1890" s="6" t="s">
        <v>1739</v>
      </c>
      <c r="I1890" s="6" t="s">
        <v>1831</v>
      </c>
      <c r="J1890" s="2" t="s">
        <v>761</v>
      </c>
      <c r="M1890" t="s">
        <v>42</v>
      </c>
      <c r="N1890" s="6">
        <v>0</v>
      </c>
      <c r="O1890">
        <v>0</v>
      </c>
      <c r="P1890" s="6">
        <v>1</v>
      </c>
      <c r="Q1890" s="6">
        <v>1</v>
      </c>
      <c r="R1890" s="6">
        <v>1</v>
      </c>
      <c r="S1890" s="6">
        <f t="shared" si="67"/>
        <v>3</v>
      </c>
      <c r="X1890" s="6">
        <f t="shared" si="68"/>
        <v>1889</v>
      </c>
      <c r="Y1890">
        <v>1889</v>
      </c>
    </row>
    <row r="1891" spans="1:25" s="6" customFormat="1" x14ac:dyDescent="0.35">
      <c r="A1891" s="6" t="s">
        <v>8</v>
      </c>
      <c r="B1891" s="6" t="s">
        <v>575</v>
      </c>
      <c r="C1891" s="6" t="s">
        <v>26</v>
      </c>
      <c r="D1891" s="6" t="s">
        <v>19</v>
      </c>
      <c r="E1891" s="6" t="s">
        <v>392</v>
      </c>
      <c r="F1891" s="6" t="s">
        <v>472</v>
      </c>
      <c r="G1891" s="6" t="s">
        <v>19</v>
      </c>
      <c r="H1891" s="6" t="s">
        <v>1740</v>
      </c>
      <c r="I1891" s="6" t="s">
        <v>1832</v>
      </c>
      <c r="M1891" s="6" t="s">
        <v>42</v>
      </c>
      <c r="N1891" s="6">
        <v>0</v>
      </c>
      <c r="O1891" s="6">
        <v>0</v>
      </c>
      <c r="P1891" s="6">
        <v>1</v>
      </c>
      <c r="Q1891" s="6">
        <v>0</v>
      </c>
      <c r="R1891" s="6">
        <v>1</v>
      </c>
      <c r="S1891" s="6">
        <f t="shared" si="67"/>
        <v>2</v>
      </c>
      <c r="X1891" s="6">
        <f t="shared" si="68"/>
        <v>1890</v>
      </c>
      <c r="Y1891" s="6">
        <v>1890</v>
      </c>
    </row>
    <row r="1892" spans="1:25" x14ac:dyDescent="0.35">
      <c r="A1892" s="6" t="s">
        <v>8</v>
      </c>
      <c r="B1892" s="6" t="s">
        <v>575</v>
      </c>
      <c r="C1892" s="6" t="s">
        <v>26</v>
      </c>
      <c r="D1892" s="6" t="s">
        <v>19</v>
      </c>
      <c r="E1892" s="6" t="s">
        <v>392</v>
      </c>
      <c r="F1892" s="6" t="s">
        <v>472</v>
      </c>
      <c r="G1892" s="6" t="s">
        <v>19</v>
      </c>
      <c r="H1892" s="6" t="s">
        <v>1740</v>
      </c>
      <c r="I1892" s="6" t="s">
        <v>1832</v>
      </c>
      <c r="M1892" t="s">
        <v>42</v>
      </c>
      <c r="N1892" s="6">
        <v>0</v>
      </c>
      <c r="O1892">
        <v>0</v>
      </c>
      <c r="P1892" s="6">
        <v>1</v>
      </c>
      <c r="Q1892">
        <v>0</v>
      </c>
      <c r="R1892" s="6">
        <v>1</v>
      </c>
      <c r="S1892" s="6">
        <f t="shared" si="67"/>
        <v>2</v>
      </c>
      <c r="X1892" s="6">
        <f t="shared" si="68"/>
        <v>1891</v>
      </c>
      <c r="Y1892">
        <v>1891</v>
      </c>
    </row>
    <row r="1893" spans="1:25" x14ac:dyDescent="0.35">
      <c r="A1893" s="6" t="s">
        <v>8</v>
      </c>
      <c r="B1893" s="6" t="s">
        <v>575</v>
      </c>
      <c r="C1893" s="6" t="s">
        <v>26</v>
      </c>
      <c r="D1893" s="6" t="s">
        <v>19</v>
      </c>
      <c r="E1893" s="6" t="s">
        <v>392</v>
      </c>
      <c r="F1893" s="6" t="s">
        <v>472</v>
      </c>
      <c r="G1893" s="6" t="s">
        <v>19</v>
      </c>
      <c r="H1893" s="6" t="s">
        <v>1741</v>
      </c>
      <c r="I1893" s="6" t="s">
        <v>1833</v>
      </c>
      <c r="J1893" s="2" t="s">
        <v>1835</v>
      </c>
      <c r="M1893" t="s">
        <v>42</v>
      </c>
      <c r="N1893" s="6">
        <v>0</v>
      </c>
      <c r="O1893" s="6">
        <v>1</v>
      </c>
      <c r="P1893">
        <v>0</v>
      </c>
      <c r="Q1893">
        <v>0</v>
      </c>
      <c r="R1893" s="6">
        <v>1</v>
      </c>
      <c r="S1893" s="6">
        <f t="shared" si="67"/>
        <v>2</v>
      </c>
      <c r="X1893" s="6">
        <f t="shared" si="68"/>
        <v>1892</v>
      </c>
      <c r="Y1893">
        <v>1892</v>
      </c>
    </row>
    <row r="1894" spans="1:25" x14ac:dyDescent="0.35">
      <c r="A1894" s="6" t="s">
        <v>8</v>
      </c>
      <c r="B1894" s="6" t="s">
        <v>575</v>
      </c>
      <c r="C1894" s="6" t="s">
        <v>26</v>
      </c>
      <c r="D1894" s="6" t="s">
        <v>19</v>
      </c>
      <c r="E1894" s="6" t="s">
        <v>392</v>
      </c>
      <c r="F1894" s="6" t="s">
        <v>472</v>
      </c>
      <c r="G1894" s="6" t="s">
        <v>19</v>
      </c>
      <c r="H1894" s="6" t="s">
        <v>1742</v>
      </c>
      <c r="I1894" s="6" t="s">
        <v>1377</v>
      </c>
      <c r="J1894" t="s">
        <v>1377</v>
      </c>
      <c r="M1894" t="s">
        <v>42</v>
      </c>
      <c r="N1894" s="6">
        <v>0</v>
      </c>
      <c r="O1894">
        <v>0</v>
      </c>
      <c r="P1894" s="6">
        <v>1</v>
      </c>
      <c r="Q1894" s="6">
        <v>1</v>
      </c>
      <c r="R1894" s="6">
        <v>1</v>
      </c>
      <c r="S1894" s="6">
        <f t="shared" si="67"/>
        <v>3</v>
      </c>
      <c r="X1894" s="6">
        <f t="shared" si="68"/>
        <v>1893</v>
      </c>
      <c r="Y1894">
        <v>1893</v>
      </c>
    </row>
    <row r="1895" spans="1:25" x14ac:dyDescent="0.35">
      <c r="A1895" s="6" t="s">
        <v>8</v>
      </c>
      <c r="B1895" s="6" t="s">
        <v>575</v>
      </c>
      <c r="C1895" s="6" t="s">
        <v>26</v>
      </c>
      <c r="D1895" s="6" t="s">
        <v>19</v>
      </c>
      <c r="E1895" s="6" t="s">
        <v>392</v>
      </c>
      <c r="F1895" s="6" t="s">
        <v>472</v>
      </c>
      <c r="G1895" s="6" t="s">
        <v>19</v>
      </c>
      <c r="H1895" s="6" t="s">
        <v>1743</v>
      </c>
      <c r="I1895" s="6" t="s">
        <v>1743</v>
      </c>
      <c r="M1895" t="s">
        <v>42</v>
      </c>
      <c r="N1895" s="6">
        <v>0</v>
      </c>
      <c r="O1895" s="6">
        <v>1</v>
      </c>
      <c r="P1895" s="6">
        <v>1</v>
      </c>
      <c r="Q1895">
        <v>0</v>
      </c>
      <c r="R1895" s="6">
        <v>1</v>
      </c>
      <c r="S1895" s="6">
        <f t="shared" si="67"/>
        <v>3</v>
      </c>
      <c r="X1895" s="6">
        <f t="shared" si="68"/>
        <v>1894</v>
      </c>
      <c r="Y1895">
        <v>1894</v>
      </c>
    </row>
    <row r="1896" spans="1:25" x14ac:dyDescent="0.35">
      <c r="A1896" s="6" t="s">
        <v>8</v>
      </c>
      <c r="B1896" s="6" t="s">
        <v>575</v>
      </c>
      <c r="C1896" s="6" t="s">
        <v>26</v>
      </c>
      <c r="D1896" s="6" t="s">
        <v>19</v>
      </c>
      <c r="E1896" s="6" t="s">
        <v>392</v>
      </c>
      <c r="F1896" s="6" t="s">
        <v>472</v>
      </c>
      <c r="G1896" s="6" t="s">
        <v>19</v>
      </c>
      <c r="H1896" s="6" t="s">
        <v>1744</v>
      </c>
      <c r="I1896" s="6" t="s">
        <v>1468</v>
      </c>
      <c r="J1896" s="2" t="s">
        <v>664</v>
      </c>
      <c r="M1896" t="s">
        <v>42</v>
      </c>
      <c r="N1896" s="6">
        <v>0</v>
      </c>
      <c r="O1896" s="6">
        <v>0</v>
      </c>
      <c r="P1896" s="6">
        <v>1</v>
      </c>
      <c r="Q1896">
        <v>0</v>
      </c>
      <c r="R1896" s="6">
        <v>1</v>
      </c>
      <c r="S1896" s="6">
        <f t="shared" si="67"/>
        <v>2</v>
      </c>
      <c r="X1896" s="6">
        <f t="shared" si="68"/>
        <v>1895</v>
      </c>
      <c r="Y1896">
        <v>1895</v>
      </c>
    </row>
    <row r="1897" spans="1:25" x14ac:dyDescent="0.35">
      <c r="A1897" s="6" t="s">
        <v>8</v>
      </c>
      <c r="B1897" s="6" t="s">
        <v>575</v>
      </c>
      <c r="C1897" s="6" t="s">
        <v>26</v>
      </c>
      <c r="D1897" s="6" t="s">
        <v>19</v>
      </c>
      <c r="E1897" s="6" t="s">
        <v>392</v>
      </c>
      <c r="F1897" s="6" t="s">
        <v>472</v>
      </c>
      <c r="G1897" s="6" t="s">
        <v>19</v>
      </c>
      <c r="H1897" s="6" t="s">
        <v>1745</v>
      </c>
      <c r="I1897" s="6" t="s">
        <v>963</v>
      </c>
      <c r="J1897" s="2" t="s">
        <v>761</v>
      </c>
      <c r="M1897" t="s">
        <v>42</v>
      </c>
      <c r="N1897" s="6">
        <v>0</v>
      </c>
      <c r="O1897">
        <v>0</v>
      </c>
      <c r="P1897" s="6">
        <v>1</v>
      </c>
      <c r="Q1897" s="6">
        <v>1</v>
      </c>
      <c r="R1897" s="6">
        <v>1</v>
      </c>
      <c r="S1897" s="6">
        <f t="shared" si="67"/>
        <v>3</v>
      </c>
      <c r="X1897" s="6">
        <f t="shared" si="68"/>
        <v>1896</v>
      </c>
      <c r="Y1897">
        <v>1896</v>
      </c>
    </row>
    <row r="1898" spans="1:25" x14ac:dyDescent="0.35">
      <c r="A1898" s="6" t="s">
        <v>8</v>
      </c>
      <c r="B1898" s="6" t="s">
        <v>575</v>
      </c>
      <c r="C1898" s="6" t="s">
        <v>26</v>
      </c>
      <c r="D1898" s="6" t="s">
        <v>19</v>
      </c>
      <c r="E1898" s="6" t="s">
        <v>392</v>
      </c>
      <c r="F1898" s="6" t="s">
        <v>472</v>
      </c>
      <c r="G1898" s="6" t="s">
        <v>19</v>
      </c>
      <c r="H1898" s="6" t="s">
        <v>1746</v>
      </c>
      <c r="I1898" s="6" t="s">
        <v>438</v>
      </c>
      <c r="J1898" s="2" t="s">
        <v>790</v>
      </c>
      <c r="M1898" t="s">
        <v>42</v>
      </c>
      <c r="N1898" s="6">
        <v>0</v>
      </c>
      <c r="O1898" s="6">
        <v>1</v>
      </c>
      <c r="P1898" s="6">
        <v>1</v>
      </c>
      <c r="Q1898">
        <v>0</v>
      </c>
      <c r="R1898" s="6">
        <v>1</v>
      </c>
      <c r="S1898" s="6">
        <f t="shared" si="67"/>
        <v>3</v>
      </c>
      <c r="X1898" s="6">
        <f t="shared" si="68"/>
        <v>1897</v>
      </c>
      <c r="Y1898">
        <v>1897</v>
      </c>
    </row>
    <row r="1899" spans="1:25" s="6" customFormat="1" x14ac:dyDescent="0.35">
      <c r="A1899" s="6" t="s">
        <v>8</v>
      </c>
      <c r="B1899" s="6" t="s">
        <v>575</v>
      </c>
      <c r="C1899" s="6" t="s">
        <v>26</v>
      </c>
      <c r="D1899" s="6" t="s">
        <v>19</v>
      </c>
      <c r="E1899" s="6" t="s">
        <v>392</v>
      </c>
      <c r="F1899" s="6" t="s">
        <v>472</v>
      </c>
      <c r="G1899" s="6" t="s">
        <v>19</v>
      </c>
      <c r="H1899" s="6" t="s">
        <v>1747</v>
      </c>
      <c r="I1899" s="6" t="s">
        <v>2160</v>
      </c>
      <c r="J1899" s="6" t="s">
        <v>790</v>
      </c>
      <c r="M1899" s="6" t="s">
        <v>42</v>
      </c>
      <c r="N1899" s="6">
        <v>0</v>
      </c>
      <c r="O1899" s="6">
        <v>1</v>
      </c>
      <c r="P1899" s="6">
        <v>1</v>
      </c>
      <c r="Q1899" s="6">
        <v>0</v>
      </c>
      <c r="R1899" s="6">
        <v>1</v>
      </c>
      <c r="S1899" s="6">
        <f t="shared" si="67"/>
        <v>3</v>
      </c>
      <c r="X1899" s="6">
        <f t="shared" si="68"/>
        <v>1898</v>
      </c>
      <c r="Y1899" s="6">
        <v>1898</v>
      </c>
    </row>
    <row r="1900" spans="1:25" x14ac:dyDescent="0.35">
      <c r="A1900" s="6" t="s">
        <v>8</v>
      </c>
      <c r="B1900" s="6" t="s">
        <v>575</v>
      </c>
      <c r="C1900" s="6" t="s">
        <v>26</v>
      </c>
      <c r="D1900" s="6" t="s">
        <v>19</v>
      </c>
      <c r="E1900" s="6" t="s">
        <v>392</v>
      </c>
      <c r="F1900" s="6" t="s">
        <v>472</v>
      </c>
      <c r="G1900" s="6" t="s">
        <v>19</v>
      </c>
      <c r="H1900" s="6" t="s">
        <v>1747</v>
      </c>
      <c r="I1900" s="6" t="s">
        <v>1834</v>
      </c>
      <c r="J1900" t="s">
        <v>1835</v>
      </c>
      <c r="M1900" t="s">
        <v>42</v>
      </c>
      <c r="N1900" s="6">
        <v>0</v>
      </c>
      <c r="O1900" s="6">
        <v>1</v>
      </c>
      <c r="P1900">
        <v>0</v>
      </c>
      <c r="Q1900">
        <v>0</v>
      </c>
      <c r="R1900" s="6">
        <v>1</v>
      </c>
      <c r="S1900" s="6">
        <f t="shared" si="67"/>
        <v>2</v>
      </c>
      <c r="X1900" s="6">
        <f t="shared" si="68"/>
        <v>1899</v>
      </c>
      <c r="Y1900">
        <v>1899</v>
      </c>
    </row>
    <row r="1901" spans="1:25" x14ac:dyDescent="0.35">
      <c r="A1901" s="6" t="s">
        <v>8</v>
      </c>
      <c r="B1901" s="6" t="s">
        <v>575</v>
      </c>
      <c r="C1901" s="6" t="s">
        <v>26</v>
      </c>
      <c r="D1901" s="6" t="s">
        <v>19</v>
      </c>
      <c r="E1901" s="6" t="s">
        <v>392</v>
      </c>
      <c r="F1901" s="6" t="s">
        <v>472</v>
      </c>
      <c r="G1901" s="6" t="s">
        <v>19</v>
      </c>
      <c r="H1901" s="6" t="s">
        <v>1748</v>
      </c>
      <c r="I1901" s="6" t="s">
        <v>1716</v>
      </c>
      <c r="M1901" t="s">
        <v>42</v>
      </c>
      <c r="N1901" s="6">
        <v>0</v>
      </c>
      <c r="O1901">
        <v>0</v>
      </c>
      <c r="P1901">
        <v>0</v>
      </c>
      <c r="Q1901" s="6">
        <v>1</v>
      </c>
      <c r="R1901" s="6">
        <v>1</v>
      </c>
      <c r="S1901" s="6">
        <f t="shared" si="67"/>
        <v>2</v>
      </c>
      <c r="X1901" s="6">
        <f t="shared" si="68"/>
        <v>1900</v>
      </c>
      <c r="Y1901">
        <v>1900</v>
      </c>
    </row>
    <row r="1902" spans="1:25" s="6" customFormat="1" x14ac:dyDescent="0.35">
      <c r="A1902" s="6" t="s">
        <v>8</v>
      </c>
      <c r="B1902" s="6" t="s">
        <v>575</v>
      </c>
      <c r="C1902" s="6" t="s">
        <v>26</v>
      </c>
      <c r="D1902" s="6" t="s">
        <v>19</v>
      </c>
      <c r="E1902" s="6" t="s">
        <v>392</v>
      </c>
      <c r="F1902" s="6" t="s">
        <v>472</v>
      </c>
      <c r="G1902" s="6" t="s">
        <v>19</v>
      </c>
      <c r="H1902" s="6" t="s">
        <v>1749</v>
      </c>
      <c r="I1902" s="6" t="s">
        <v>2218</v>
      </c>
      <c r="M1902" s="6" t="s">
        <v>42</v>
      </c>
      <c r="N1902" s="6">
        <v>0</v>
      </c>
      <c r="O1902" s="6">
        <v>0</v>
      </c>
      <c r="P1902" s="6">
        <v>1</v>
      </c>
      <c r="Q1902" s="6">
        <v>0</v>
      </c>
      <c r="R1902" s="6">
        <v>1</v>
      </c>
      <c r="S1902" s="6">
        <f t="shared" si="67"/>
        <v>2</v>
      </c>
      <c r="X1902" s="6">
        <f t="shared" si="68"/>
        <v>1901</v>
      </c>
      <c r="Y1902" s="6">
        <v>1901</v>
      </c>
    </row>
    <row r="1903" spans="1:25" x14ac:dyDescent="0.35">
      <c r="A1903" s="6" t="s">
        <v>8</v>
      </c>
      <c r="B1903" s="6" t="s">
        <v>575</v>
      </c>
      <c r="C1903" s="6" t="s">
        <v>26</v>
      </c>
      <c r="D1903" s="6" t="s">
        <v>19</v>
      </c>
      <c r="E1903" s="6" t="s">
        <v>392</v>
      </c>
      <c r="F1903" s="6" t="s">
        <v>472</v>
      </c>
      <c r="G1903" s="6" t="s">
        <v>19</v>
      </c>
      <c r="H1903" s="6" t="s">
        <v>1749</v>
      </c>
      <c r="I1903" s="6" t="s">
        <v>2213</v>
      </c>
      <c r="M1903" t="s">
        <v>17</v>
      </c>
      <c r="N1903">
        <v>1</v>
      </c>
      <c r="O1903" s="6">
        <v>0</v>
      </c>
      <c r="P1903" s="6">
        <v>0</v>
      </c>
      <c r="Q1903" s="6">
        <v>0</v>
      </c>
      <c r="R1903" s="6">
        <v>1</v>
      </c>
      <c r="S1903" s="6">
        <f t="shared" si="67"/>
        <v>2</v>
      </c>
      <c r="X1903" s="6">
        <f t="shared" si="68"/>
        <v>1902</v>
      </c>
      <c r="Y1903">
        <v>1902</v>
      </c>
    </row>
    <row r="1904" spans="1:25" ht="29" x14ac:dyDescent="0.35">
      <c r="A1904" s="6" t="s">
        <v>8</v>
      </c>
      <c r="B1904" s="6" t="s">
        <v>575</v>
      </c>
      <c r="C1904" s="6" t="s">
        <v>26</v>
      </c>
      <c r="D1904" s="6" t="s">
        <v>19</v>
      </c>
      <c r="E1904" s="6" t="s">
        <v>392</v>
      </c>
      <c r="F1904" s="6" t="s">
        <v>472</v>
      </c>
      <c r="G1904" s="6" t="s">
        <v>19</v>
      </c>
      <c r="H1904" s="6" t="s">
        <v>1750</v>
      </c>
      <c r="I1904" s="6" t="s">
        <v>838</v>
      </c>
      <c r="J1904" t="s">
        <v>838</v>
      </c>
      <c r="L1904" s="6"/>
      <c r="M1904" s="6" t="s">
        <v>42</v>
      </c>
      <c r="N1904" s="6">
        <v>0</v>
      </c>
      <c r="O1904" s="6">
        <v>1</v>
      </c>
      <c r="P1904">
        <v>1</v>
      </c>
      <c r="Q1904" s="6">
        <v>1</v>
      </c>
      <c r="R1904" s="6">
        <v>1</v>
      </c>
      <c r="S1904" s="6">
        <f t="shared" si="67"/>
        <v>4</v>
      </c>
      <c r="X1904" s="6">
        <f t="shared" si="68"/>
        <v>1903</v>
      </c>
      <c r="Y1904">
        <v>1903</v>
      </c>
    </row>
    <row r="1905" spans="1:25" s="6" customFormat="1" x14ac:dyDescent="0.35">
      <c r="A1905" s="6" t="s">
        <v>8</v>
      </c>
      <c r="B1905" s="6" t="s">
        <v>575</v>
      </c>
      <c r="C1905" s="6" t="s">
        <v>26</v>
      </c>
      <c r="D1905" s="6" t="s">
        <v>19</v>
      </c>
      <c r="E1905" s="6" t="s">
        <v>392</v>
      </c>
      <c r="F1905" s="6" t="s">
        <v>472</v>
      </c>
      <c r="G1905" s="6" t="s">
        <v>19</v>
      </c>
      <c r="H1905" s="6" t="s">
        <v>752</v>
      </c>
      <c r="I1905" s="6" t="s">
        <v>2582</v>
      </c>
      <c r="J1905" s="6" t="s">
        <v>752</v>
      </c>
      <c r="M1905" s="6" t="s">
        <v>42</v>
      </c>
      <c r="N1905" s="6">
        <v>0</v>
      </c>
      <c r="O1905" s="6">
        <v>1</v>
      </c>
      <c r="P1905" s="6">
        <v>1</v>
      </c>
      <c r="Q1905" s="6">
        <v>0</v>
      </c>
      <c r="R1905" s="6">
        <v>1</v>
      </c>
      <c r="S1905" s="6">
        <f t="shared" ref="S1905:S1906" si="69">SUM(N1905:R1905)</f>
        <v>3</v>
      </c>
      <c r="X1905" s="6">
        <f t="shared" si="68"/>
        <v>1904</v>
      </c>
      <c r="Y1905" s="6">
        <v>1904</v>
      </c>
    </row>
    <row r="1906" spans="1:25" x14ac:dyDescent="0.35">
      <c r="A1906" s="6" t="s">
        <v>8</v>
      </c>
      <c r="B1906" s="6" t="s">
        <v>575</v>
      </c>
      <c r="C1906" s="6" t="s">
        <v>26</v>
      </c>
      <c r="D1906" s="6" t="s">
        <v>19</v>
      </c>
      <c r="E1906" s="6" t="s">
        <v>392</v>
      </c>
      <c r="F1906" s="6" t="s">
        <v>472</v>
      </c>
      <c r="G1906" s="6" t="s">
        <v>19</v>
      </c>
      <c r="H1906" s="6" t="s">
        <v>752</v>
      </c>
      <c r="I1906" s="6" t="s">
        <v>2582</v>
      </c>
      <c r="J1906" t="s">
        <v>752</v>
      </c>
      <c r="M1906" s="6" t="s">
        <v>42</v>
      </c>
      <c r="N1906" s="6">
        <v>0</v>
      </c>
      <c r="O1906" s="6">
        <v>1</v>
      </c>
      <c r="P1906" s="6">
        <v>1</v>
      </c>
      <c r="Q1906" s="6">
        <v>0</v>
      </c>
      <c r="R1906" s="6">
        <v>1</v>
      </c>
      <c r="S1906" s="6">
        <f t="shared" si="69"/>
        <v>3</v>
      </c>
      <c r="X1906" s="6">
        <f t="shared" si="68"/>
        <v>1905</v>
      </c>
      <c r="Y1906">
        <v>1905</v>
      </c>
    </row>
    <row r="1907" spans="1:25" x14ac:dyDescent="0.35">
      <c r="A1907" s="6" t="s">
        <v>8</v>
      </c>
      <c r="B1907" s="6" t="s">
        <v>575</v>
      </c>
      <c r="C1907" s="6" t="s">
        <v>26</v>
      </c>
      <c r="D1907" s="6" t="s">
        <v>19</v>
      </c>
      <c r="E1907" s="6" t="s">
        <v>392</v>
      </c>
      <c r="F1907" s="6" t="s">
        <v>472</v>
      </c>
      <c r="G1907" s="6" t="s">
        <v>19</v>
      </c>
      <c r="H1907" s="6" t="s">
        <v>1751</v>
      </c>
      <c r="I1907" s="6" t="s">
        <v>289</v>
      </c>
      <c r="M1907" t="s">
        <v>42</v>
      </c>
      <c r="N1907" s="6">
        <v>0</v>
      </c>
      <c r="O1907" s="6">
        <v>1</v>
      </c>
      <c r="P1907" s="6">
        <v>1</v>
      </c>
      <c r="Q1907">
        <v>0</v>
      </c>
      <c r="R1907" s="6">
        <v>1</v>
      </c>
      <c r="S1907" s="6">
        <f t="shared" ref="S1907:S1970" si="70">SUM(N1907:R1907)</f>
        <v>3</v>
      </c>
      <c r="X1907" s="6">
        <f t="shared" si="68"/>
        <v>1906</v>
      </c>
      <c r="Y1907">
        <v>1906</v>
      </c>
    </row>
    <row r="1908" spans="1:25" x14ac:dyDescent="0.35">
      <c r="A1908" s="6" t="s">
        <v>8</v>
      </c>
      <c r="B1908" s="6" t="s">
        <v>575</v>
      </c>
      <c r="C1908" s="6" t="s">
        <v>26</v>
      </c>
      <c r="D1908" s="6" t="s">
        <v>19</v>
      </c>
      <c r="E1908" s="6" t="s">
        <v>392</v>
      </c>
      <c r="F1908" s="6" t="s">
        <v>472</v>
      </c>
      <c r="G1908" s="6" t="s">
        <v>19</v>
      </c>
      <c r="H1908" s="6" t="s">
        <v>1752</v>
      </c>
      <c r="I1908" s="6" t="s">
        <v>416</v>
      </c>
      <c r="J1908" t="s">
        <v>416</v>
      </c>
      <c r="M1908" t="s">
        <v>42</v>
      </c>
      <c r="N1908" s="6">
        <v>0</v>
      </c>
      <c r="O1908">
        <v>0</v>
      </c>
      <c r="P1908" s="6">
        <v>1</v>
      </c>
      <c r="Q1908">
        <v>1</v>
      </c>
      <c r="R1908" s="6">
        <v>1</v>
      </c>
      <c r="S1908" s="6">
        <f t="shared" si="70"/>
        <v>3</v>
      </c>
      <c r="X1908" s="6">
        <f t="shared" si="68"/>
        <v>1907</v>
      </c>
      <c r="Y1908">
        <v>1907</v>
      </c>
    </row>
    <row r="1909" spans="1:25" x14ac:dyDescent="0.35">
      <c r="A1909" s="6" t="s">
        <v>8</v>
      </c>
      <c r="B1909" s="6" t="s">
        <v>575</v>
      </c>
      <c r="C1909" s="6" t="s">
        <v>26</v>
      </c>
      <c r="D1909" s="6" t="s">
        <v>19</v>
      </c>
      <c r="E1909" s="6" t="s">
        <v>392</v>
      </c>
      <c r="F1909" s="6" t="s">
        <v>472</v>
      </c>
      <c r="G1909" s="6" t="s">
        <v>19</v>
      </c>
      <c r="H1909" s="6" t="s">
        <v>1753</v>
      </c>
      <c r="I1909" s="6" t="s">
        <v>728</v>
      </c>
      <c r="J1909" t="s">
        <v>569</v>
      </c>
      <c r="M1909" t="s">
        <v>17</v>
      </c>
      <c r="N1909" s="6">
        <v>1</v>
      </c>
      <c r="O1909" s="6">
        <v>0</v>
      </c>
      <c r="P1909" s="6">
        <v>0</v>
      </c>
      <c r="Q1909" s="6">
        <v>0</v>
      </c>
      <c r="R1909" s="6">
        <v>1</v>
      </c>
      <c r="S1909" s="6">
        <f t="shared" si="70"/>
        <v>2</v>
      </c>
      <c r="X1909" s="6">
        <f t="shared" si="68"/>
        <v>1908</v>
      </c>
      <c r="Y1909">
        <v>1908</v>
      </c>
    </row>
    <row r="1910" spans="1:25" x14ac:dyDescent="0.35">
      <c r="A1910" s="6" t="s">
        <v>8</v>
      </c>
      <c r="B1910" s="6" t="s">
        <v>575</v>
      </c>
      <c r="C1910" s="6" t="s">
        <v>26</v>
      </c>
      <c r="D1910" s="6" t="s">
        <v>19</v>
      </c>
      <c r="E1910" s="6" t="s">
        <v>392</v>
      </c>
      <c r="F1910" s="6" t="s">
        <v>472</v>
      </c>
      <c r="G1910" s="6" t="s">
        <v>19</v>
      </c>
      <c r="H1910" s="6" t="s">
        <v>1754</v>
      </c>
      <c r="I1910" s="6" t="s">
        <v>1754</v>
      </c>
      <c r="J1910" t="s">
        <v>790</v>
      </c>
      <c r="M1910" t="s">
        <v>42</v>
      </c>
      <c r="N1910" s="6">
        <v>0</v>
      </c>
      <c r="O1910" s="6">
        <v>1</v>
      </c>
      <c r="P1910" s="6">
        <v>1</v>
      </c>
      <c r="Q1910">
        <v>0</v>
      </c>
      <c r="R1910" s="6">
        <v>1</v>
      </c>
      <c r="S1910" s="6">
        <f t="shared" si="70"/>
        <v>3</v>
      </c>
      <c r="X1910" s="6">
        <f t="shared" si="68"/>
        <v>1909</v>
      </c>
      <c r="Y1910">
        <v>1909</v>
      </c>
    </row>
    <row r="1911" spans="1:25" s="6" customFormat="1" x14ac:dyDescent="0.35">
      <c r="A1911" s="6" t="s">
        <v>8</v>
      </c>
      <c r="B1911" s="6" t="s">
        <v>575</v>
      </c>
      <c r="C1911" s="6" t="s">
        <v>26</v>
      </c>
      <c r="D1911" s="6" t="s">
        <v>19</v>
      </c>
      <c r="E1911" s="6" t="s">
        <v>392</v>
      </c>
      <c r="F1911" s="6" t="s">
        <v>472</v>
      </c>
      <c r="G1911" s="6" t="s">
        <v>19</v>
      </c>
      <c r="H1911" s="6" t="s">
        <v>1755</v>
      </c>
      <c r="I1911" s="6" t="s">
        <v>2176</v>
      </c>
      <c r="M1911" s="6" t="s">
        <v>42</v>
      </c>
      <c r="N1911" s="6">
        <v>0</v>
      </c>
      <c r="O1911" s="6">
        <v>1</v>
      </c>
      <c r="P1911" s="6">
        <v>1</v>
      </c>
      <c r="Q1911" s="6">
        <v>1</v>
      </c>
      <c r="R1911" s="6">
        <v>1</v>
      </c>
      <c r="S1911" s="6">
        <f t="shared" si="70"/>
        <v>4</v>
      </c>
      <c r="X1911" s="6">
        <f t="shared" si="68"/>
        <v>1910</v>
      </c>
      <c r="Y1911" s="6">
        <v>1910</v>
      </c>
    </row>
    <row r="1912" spans="1:25" x14ac:dyDescent="0.35">
      <c r="A1912" s="6" t="s">
        <v>8</v>
      </c>
      <c r="B1912" s="6" t="s">
        <v>575</v>
      </c>
      <c r="C1912" s="6" t="s">
        <v>26</v>
      </c>
      <c r="D1912" s="6" t="s">
        <v>19</v>
      </c>
      <c r="E1912" s="6" t="s">
        <v>392</v>
      </c>
      <c r="F1912" s="6" t="s">
        <v>472</v>
      </c>
      <c r="G1912" s="6" t="s">
        <v>19</v>
      </c>
      <c r="H1912" s="6" t="s">
        <v>1755</v>
      </c>
      <c r="I1912" s="6" t="s">
        <v>2176</v>
      </c>
      <c r="M1912" t="s">
        <v>42</v>
      </c>
      <c r="N1912" s="6">
        <v>0</v>
      </c>
      <c r="O1912" s="6">
        <v>1</v>
      </c>
      <c r="P1912" s="6">
        <v>1</v>
      </c>
      <c r="Q1912" s="6">
        <v>1</v>
      </c>
      <c r="R1912" s="6">
        <v>1</v>
      </c>
      <c r="S1912" s="6">
        <f t="shared" si="70"/>
        <v>4</v>
      </c>
      <c r="X1912" s="6">
        <f t="shared" si="68"/>
        <v>1911</v>
      </c>
      <c r="Y1912">
        <v>1911</v>
      </c>
    </row>
    <row r="1913" spans="1:25" x14ac:dyDescent="0.35">
      <c r="A1913" s="6" t="s">
        <v>8</v>
      </c>
      <c r="B1913" s="6" t="s">
        <v>575</v>
      </c>
      <c r="C1913" s="6" t="s">
        <v>26</v>
      </c>
      <c r="D1913" s="6" t="s">
        <v>19</v>
      </c>
      <c r="E1913" s="6" t="s">
        <v>392</v>
      </c>
      <c r="F1913" s="6" t="s">
        <v>472</v>
      </c>
      <c r="G1913" s="6" t="s">
        <v>19</v>
      </c>
      <c r="H1913" s="6" t="s">
        <v>1756</v>
      </c>
      <c r="I1913" s="6" t="s">
        <v>946</v>
      </c>
      <c r="M1913" t="s">
        <v>42</v>
      </c>
      <c r="N1913">
        <v>0</v>
      </c>
      <c r="O1913">
        <v>0</v>
      </c>
      <c r="P1913">
        <v>0</v>
      </c>
      <c r="Q1913" s="6">
        <v>1</v>
      </c>
      <c r="R1913" s="6">
        <v>1</v>
      </c>
      <c r="S1913" s="6">
        <f t="shared" si="70"/>
        <v>2</v>
      </c>
      <c r="X1913" s="6">
        <f t="shared" si="68"/>
        <v>1912</v>
      </c>
      <c r="Y1913">
        <v>1912</v>
      </c>
    </row>
    <row r="1914" spans="1:25" x14ac:dyDescent="0.35">
      <c r="A1914" s="6" t="s">
        <v>8</v>
      </c>
      <c r="B1914" s="6" t="s">
        <v>575</v>
      </c>
      <c r="C1914" s="6" t="s">
        <v>26</v>
      </c>
      <c r="D1914" s="6" t="s">
        <v>19</v>
      </c>
      <c r="E1914" s="6" t="s">
        <v>392</v>
      </c>
      <c r="F1914" s="6" t="s">
        <v>472</v>
      </c>
      <c r="G1914" s="6" t="s">
        <v>19</v>
      </c>
      <c r="H1914" s="6" t="s">
        <v>1036</v>
      </c>
      <c r="I1914" s="6" t="s">
        <v>650</v>
      </c>
      <c r="J1914" t="s">
        <v>2512</v>
      </c>
      <c r="M1914" t="s">
        <v>42</v>
      </c>
      <c r="N1914" s="6">
        <v>0</v>
      </c>
      <c r="O1914" s="6">
        <v>0</v>
      </c>
      <c r="P1914" s="6">
        <v>1</v>
      </c>
      <c r="Q1914" s="6">
        <v>1</v>
      </c>
      <c r="R1914" s="6">
        <v>1</v>
      </c>
      <c r="S1914" s="6">
        <f t="shared" si="70"/>
        <v>3</v>
      </c>
      <c r="X1914" s="6">
        <f t="shared" si="68"/>
        <v>1913</v>
      </c>
      <c r="Y1914">
        <v>1913</v>
      </c>
    </row>
    <row r="1915" spans="1:25" s="6" customFormat="1" x14ac:dyDescent="0.35">
      <c r="A1915" s="6" t="s">
        <v>8</v>
      </c>
      <c r="B1915" s="6" t="s">
        <v>575</v>
      </c>
      <c r="C1915" s="6" t="s">
        <v>26</v>
      </c>
      <c r="D1915" s="6" t="s">
        <v>19</v>
      </c>
      <c r="E1915" s="6" t="s">
        <v>392</v>
      </c>
      <c r="F1915" s="6" t="s">
        <v>472</v>
      </c>
      <c r="G1915" s="6" t="s">
        <v>19</v>
      </c>
      <c r="H1915" s="6" t="s">
        <v>1036</v>
      </c>
      <c r="I1915" s="6" t="s">
        <v>650</v>
      </c>
      <c r="J1915" s="6" t="s">
        <v>2512</v>
      </c>
      <c r="M1915" s="6" t="s">
        <v>42</v>
      </c>
      <c r="N1915" s="6">
        <v>0</v>
      </c>
      <c r="O1915" s="6">
        <v>0</v>
      </c>
      <c r="P1915" s="6">
        <v>1</v>
      </c>
      <c r="Q1915" s="6">
        <v>1</v>
      </c>
      <c r="R1915" s="6">
        <v>1</v>
      </c>
      <c r="S1915" s="6">
        <f t="shared" si="70"/>
        <v>3</v>
      </c>
      <c r="X1915" s="6">
        <f t="shared" si="68"/>
        <v>1914</v>
      </c>
      <c r="Y1915" s="6">
        <v>1914</v>
      </c>
    </row>
    <row r="1916" spans="1:25" s="6" customFormat="1" x14ac:dyDescent="0.35">
      <c r="A1916" s="6" t="s">
        <v>8</v>
      </c>
      <c r="B1916" s="6" t="s">
        <v>575</v>
      </c>
      <c r="C1916" s="6" t="s">
        <v>26</v>
      </c>
      <c r="D1916" s="6" t="s">
        <v>19</v>
      </c>
      <c r="E1916" s="6" t="s">
        <v>392</v>
      </c>
      <c r="F1916" s="6" t="s">
        <v>472</v>
      </c>
      <c r="G1916" s="6" t="s">
        <v>19</v>
      </c>
      <c r="H1916" s="6" t="s">
        <v>1036</v>
      </c>
      <c r="I1916" s="6" t="s">
        <v>650</v>
      </c>
      <c r="J1916" s="6" t="s">
        <v>2512</v>
      </c>
      <c r="M1916" s="6" t="s">
        <v>42</v>
      </c>
      <c r="N1916" s="6">
        <v>0</v>
      </c>
      <c r="O1916" s="6">
        <v>0</v>
      </c>
      <c r="P1916" s="6">
        <v>1</v>
      </c>
      <c r="Q1916" s="6">
        <v>1</v>
      </c>
      <c r="R1916" s="6">
        <v>1</v>
      </c>
      <c r="S1916" s="6">
        <f t="shared" si="70"/>
        <v>3</v>
      </c>
      <c r="X1916" s="6">
        <f t="shared" si="68"/>
        <v>1915</v>
      </c>
      <c r="Y1916" s="6">
        <v>1915</v>
      </c>
    </row>
    <row r="1917" spans="1:25" s="6" customFormat="1" x14ac:dyDescent="0.35">
      <c r="A1917" s="6" t="s">
        <v>8</v>
      </c>
      <c r="B1917" s="6" t="s">
        <v>575</v>
      </c>
      <c r="C1917" s="6" t="s">
        <v>26</v>
      </c>
      <c r="D1917" s="6" t="s">
        <v>19</v>
      </c>
      <c r="E1917" s="6" t="s">
        <v>392</v>
      </c>
      <c r="F1917" s="6" t="s">
        <v>472</v>
      </c>
      <c r="G1917" s="6" t="s">
        <v>19</v>
      </c>
      <c r="H1917" s="6" t="s">
        <v>1757</v>
      </c>
      <c r="I1917" s="6" t="s">
        <v>1053</v>
      </c>
      <c r="J1917" s="2" t="s">
        <v>1053</v>
      </c>
      <c r="M1917" s="6" t="s">
        <v>42</v>
      </c>
      <c r="N1917" s="6">
        <v>0</v>
      </c>
      <c r="O1917" s="6">
        <v>1</v>
      </c>
      <c r="P1917" s="6">
        <v>1</v>
      </c>
      <c r="Q1917" s="6">
        <v>0</v>
      </c>
      <c r="R1917" s="6">
        <v>1</v>
      </c>
      <c r="S1917" s="6">
        <f t="shared" si="70"/>
        <v>3</v>
      </c>
      <c r="X1917" s="6">
        <f t="shared" si="68"/>
        <v>1916</v>
      </c>
      <c r="Y1917" s="6">
        <v>1916</v>
      </c>
    </row>
    <row r="1918" spans="1:25" x14ac:dyDescent="0.35">
      <c r="A1918" s="6" t="s">
        <v>8</v>
      </c>
      <c r="B1918" s="6" t="s">
        <v>575</v>
      </c>
      <c r="C1918" s="6" t="s">
        <v>26</v>
      </c>
      <c r="D1918" s="6" t="s">
        <v>19</v>
      </c>
      <c r="E1918" s="6" t="s">
        <v>392</v>
      </c>
      <c r="F1918" s="6" t="s">
        <v>472</v>
      </c>
      <c r="G1918" s="6" t="s">
        <v>19</v>
      </c>
      <c r="H1918" s="6" t="s">
        <v>1757</v>
      </c>
      <c r="I1918" s="6" t="s">
        <v>664</v>
      </c>
      <c r="J1918" t="s">
        <v>664</v>
      </c>
      <c r="M1918" s="6" t="s">
        <v>664</v>
      </c>
      <c r="N1918" s="6">
        <v>1</v>
      </c>
      <c r="O1918" s="6">
        <v>0</v>
      </c>
      <c r="P1918" s="6">
        <v>0</v>
      </c>
      <c r="Q1918" s="6">
        <v>0</v>
      </c>
      <c r="R1918" s="6">
        <v>1</v>
      </c>
      <c r="S1918" s="6">
        <f t="shared" si="70"/>
        <v>2</v>
      </c>
      <c r="X1918" s="6">
        <f t="shared" si="68"/>
        <v>1917</v>
      </c>
      <c r="Y1918">
        <v>1917</v>
      </c>
    </row>
    <row r="1919" spans="1:25" s="6" customFormat="1" x14ac:dyDescent="0.35">
      <c r="A1919" s="6" t="s">
        <v>8</v>
      </c>
      <c r="B1919" s="6" t="s">
        <v>575</v>
      </c>
      <c r="C1919" s="6" t="s">
        <v>10</v>
      </c>
      <c r="D1919" s="6" t="s">
        <v>19</v>
      </c>
      <c r="E1919" s="6" t="s">
        <v>392</v>
      </c>
      <c r="F1919" s="6" t="s">
        <v>472</v>
      </c>
      <c r="G1919" s="6" t="s">
        <v>19</v>
      </c>
      <c r="H1919" s="6" t="s">
        <v>1758</v>
      </c>
      <c r="I1919" s="6" t="s">
        <v>1835</v>
      </c>
      <c r="J1919" s="6" t="s">
        <v>1835</v>
      </c>
      <c r="M1919" s="6" t="s">
        <v>42</v>
      </c>
      <c r="N1919" s="6">
        <v>0</v>
      </c>
      <c r="O1919" s="6">
        <v>1</v>
      </c>
      <c r="P1919" s="6">
        <v>1</v>
      </c>
      <c r="Q1919" s="6">
        <v>0</v>
      </c>
      <c r="R1919" s="6">
        <v>1</v>
      </c>
      <c r="S1919" s="6">
        <f t="shared" si="70"/>
        <v>3</v>
      </c>
      <c r="X1919" s="6">
        <f t="shared" si="68"/>
        <v>1918</v>
      </c>
      <c r="Y1919" s="6">
        <v>1918</v>
      </c>
    </row>
    <row r="1920" spans="1:25" x14ac:dyDescent="0.35">
      <c r="A1920" s="6" t="s">
        <v>8</v>
      </c>
      <c r="B1920" s="6" t="s">
        <v>575</v>
      </c>
      <c r="C1920" s="6" t="s">
        <v>10</v>
      </c>
      <c r="D1920" s="6" t="s">
        <v>19</v>
      </c>
      <c r="E1920" s="6" t="s">
        <v>392</v>
      </c>
      <c r="F1920" s="6" t="s">
        <v>472</v>
      </c>
      <c r="G1920" s="6" t="s">
        <v>19</v>
      </c>
      <c r="H1920" s="6" t="s">
        <v>1758</v>
      </c>
      <c r="I1920" s="6" t="s">
        <v>1835</v>
      </c>
      <c r="J1920" t="s">
        <v>1835</v>
      </c>
      <c r="L1920" s="6"/>
      <c r="M1920" s="6" t="s">
        <v>42</v>
      </c>
      <c r="N1920" s="6">
        <v>0</v>
      </c>
      <c r="O1920" s="6">
        <v>1</v>
      </c>
      <c r="P1920" s="6">
        <v>1</v>
      </c>
      <c r="Q1920">
        <v>0</v>
      </c>
      <c r="R1920" s="6">
        <v>1</v>
      </c>
      <c r="S1920" s="6">
        <f t="shared" si="70"/>
        <v>3</v>
      </c>
      <c r="X1920" s="6">
        <f t="shared" si="68"/>
        <v>1919</v>
      </c>
      <c r="Y1920">
        <v>1919</v>
      </c>
    </row>
    <row r="1921" spans="1:25" ht="29" x14ac:dyDescent="0.35">
      <c r="A1921" s="6" t="s">
        <v>8</v>
      </c>
      <c r="B1921" s="6" t="s">
        <v>575</v>
      </c>
      <c r="C1921" s="6" t="s">
        <v>10</v>
      </c>
      <c r="D1921" s="6" t="s">
        <v>19</v>
      </c>
      <c r="E1921" s="6" t="s">
        <v>392</v>
      </c>
      <c r="F1921" s="6" t="s">
        <v>472</v>
      </c>
      <c r="G1921" s="6" t="s">
        <v>19</v>
      </c>
      <c r="H1921" s="6" t="s">
        <v>1759</v>
      </c>
      <c r="I1921" s="6" t="s">
        <v>1836</v>
      </c>
      <c r="L1921" s="6"/>
      <c r="M1921" s="6" t="s">
        <v>17</v>
      </c>
      <c r="N1921" s="6">
        <v>1</v>
      </c>
      <c r="O1921">
        <v>0</v>
      </c>
      <c r="P1921">
        <v>0</v>
      </c>
      <c r="Q1921">
        <v>0</v>
      </c>
      <c r="R1921" s="6">
        <v>1</v>
      </c>
      <c r="S1921" s="6">
        <f t="shared" si="70"/>
        <v>2</v>
      </c>
      <c r="X1921" s="6">
        <f t="shared" si="68"/>
        <v>1920</v>
      </c>
      <c r="Y1921">
        <v>1920</v>
      </c>
    </row>
    <row r="1922" spans="1:25" ht="87" x14ac:dyDescent="0.35">
      <c r="A1922" s="6" t="s">
        <v>8</v>
      </c>
      <c r="B1922" s="6" t="s">
        <v>575</v>
      </c>
      <c r="C1922" s="6" t="s">
        <v>10</v>
      </c>
      <c r="D1922" s="6" t="s">
        <v>19</v>
      </c>
      <c r="E1922" s="6" t="s">
        <v>392</v>
      </c>
      <c r="F1922" s="6" t="s">
        <v>472</v>
      </c>
      <c r="G1922" s="6" t="s">
        <v>19</v>
      </c>
      <c r="H1922" s="6" t="s">
        <v>371</v>
      </c>
      <c r="I1922" s="6" t="s">
        <v>372</v>
      </c>
      <c r="L1922" s="6"/>
      <c r="M1922" s="6" t="s">
        <v>17</v>
      </c>
      <c r="N1922" s="6">
        <v>1</v>
      </c>
      <c r="O1922" s="6">
        <v>0</v>
      </c>
      <c r="P1922" s="6">
        <v>0</v>
      </c>
      <c r="Q1922" s="6">
        <v>0</v>
      </c>
      <c r="R1922" s="6">
        <v>1</v>
      </c>
      <c r="S1922" s="6">
        <f t="shared" si="70"/>
        <v>2</v>
      </c>
      <c r="X1922" s="6">
        <f t="shared" si="68"/>
        <v>1921</v>
      </c>
      <c r="Y1922">
        <v>1921</v>
      </c>
    </row>
    <row r="1923" spans="1:25" ht="29" x14ac:dyDescent="0.35">
      <c r="A1923" s="6" t="s">
        <v>8</v>
      </c>
      <c r="B1923" s="6" t="s">
        <v>575</v>
      </c>
      <c r="C1923" s="6" t="s">
        <v>10</v>
      </c>
      <c r="D1923" s="6" t="s">
        <v>19</v>
      </c>
      <c r="E1923" s="6" t="s">
        <v>392</v>
      </c>
      <c r="F1923" s="6" t="s">
        <v>472</v>
      </c>
      <c r="G1923" s="6" t="s">
        <v>19</v>
      </c>
      <c r="H1923" s="6" t="s">
        <v>1760</v>
      </c>
      <c r="I1923" s="6" t="s">
        <v>1837</v>
      </c>
      <c r="J1923" s="2" t="s">
        <v>664</v>
      </c>
      <c r="L1923" s="6"/>
      <c r="M1923" s="6" t="s">
        <v>664</v>
      </c>
      <c r="N1923" s="6">
        <v>1</v>
      </c>
      <c r="O1923" s="6">
        <v>0</v>
      </c>
      <c r="P1923" s="6">
        <v>0</v>
      </c>
      <c r="Q1923" s="6">
        <v>0</v>
      </c>
      <c r="R1923" s="6">
        <v>1</v>
      </c>
      <c r="S1923" s="6">
        <f t="shared" si="70"/>
        <v>2</v>
      </c>
      <c r="X1923" s="6">
        <f t="shared" ref="X1923:X1986" si="71">1+X1922</f>
        <v>1922</v>
      </c>
      <c r="Y1923">
        <v>1922</v>
      </c>
    </row>
    <row r="1924" spans="1:25" ht="29" x14ac:dyDescent="0.35">
      <c r="A1924" s="6" t="s">
        <v>8</v>
      </c>
      <c r="B1924" s="6" t="s">
        <v>575</v>
      </c>
      <c r="C1924" s="6" t="s">
        <v>10</v>
      </c>
      <c r="D1924" s="6" t="s">
        <v>19</v>
      </c>
      <c r="E1924" s="6" t="s">
        <v>392</v>
      </c>
      <c r="F1924" s="6" t="s">
        <v>472</v>
      </c>
      <c r="G1924" s="6" t="s">
        <v>19</v>
      </c>
      <c r="H1924" s="6" t="s">
        <v>1761</v>
      </c>
      <c r="I1924" s="6" t="s">
        <v>1838</v>
      </c>
      <c r="L1924" s="6"/>
      <c r="M1924" s="6" t="s">
        <v>17</v>
      </c>
      <c r="N1924" s="6">
        <v>1</v>
      </c>
      <c r="O1924" s="6">
        <v>0</v>
      </c>
      <c r="P1924" s="6">
        <v>0</v>
      </c>
      <c r="Q1924" s="6">
        <v>0</v>
      </c>
      <c r="R1924" s="6">
        <v>1</v>
      </c>
      <c r="S1924" s="6">
        <f t="shared" si="70"/>
        <v>2</v>
      </c>
      <c r="X1924" s="6">
        <f t="shared" si="71"/>
        <v>1923</v>
      </c>
      <c r="Y1924">
        <v>1923</v>
      </c>
    </row>
    <row r="1925" spans="1:25" x14ac:dyDescent="0.35">
      <c r="A1925" s="6" t="s">
        <v>8</v>
      </c>
      <c r="B1925" s="6" t="s">
        <v>575</v>
      </c>
      <c r="C1925" s="6" t="s">
        <v>10</v>
      </c>
      <c r="D1925" s="6" t="s">
        <v>19</v>
      </c>
      <c r="E1925" s="6" t="s">
        <v>392</v>
      </c>
      <c r="F1925" s="6" t="s">
        <v>472</v>
      </c>
      <c r="G1925" s="6" t="s">
        <v>19</v>
      </c>
      <c r="H1925" s="6" t="s">
        <v>1762</v>
      </c>
      <c r="I1925" s="6" t="s">
        <v>1762</v>
      </c>
      <c r="L1925" s="6"/>
      <c r="M1925" s="6" t="s">
        <v>17</v>
      </c>
      <c r="N1925" s="6">
        <v>1</v>
      </c>
      <c r="O1925" s="6">
        <v>0</v>
      </c>
      <c r="P1925" s="6">
        <v>0</v>
      </c>
      <c r="Q1925" s="6">
        <v>0</v>
      </c>
      <c r="R1925" s="6">
        <v>1</v>
      </c>
      <c r="S1925" s="6">
        <f t="shared" si="70"/>
        <v>2</v>
      </c>
      <c r="X1925" s="6">
        <f t="shared" si="71"/>
        <v>1924</v>
      </c>
      <c r="Y1925">
        <v>1924</v>
      </c>
    </row>
    <row r="1926" spans="1:25" x14ac:dyDescent="0.35">
      <c r="A1926" s="6" t="s">
        <v>8</v>
      </c>
      <c r="B1926" s="6" t="s">
        <v>575</v>
      </c>
      <c r="C1926" s="6" t="s">
        <v>10</v>
      </c>
      <c r="D1926" s="6" t="s">
        <v>19</v>
      </c>
      <c r="E1926" s="6" t="s">
        <v>392</v>
      </c>
      <c r="F1926" s="6" t="s">
        <v>472</v>
      </c>
      <c r="G1926" s="6" t="s">
        <v>19</v>
      </c>
      <c r="H1926" s="6" t="s">
        <v>680</v>
      </c>
      <c r="I1926" s="6" t="s">
        <v>680</v>
      </c>
      <c r="J1926" t="s">
        <v>1113</v>
      </c>
      <c r="L1926" s="6"/>
      <c r="M1926" s="6" t="s">
        <v>17</v>
      </c>
      <c r="N1926" s="6">
        <v>1</v>
      </c>
      <c r="O1926" s="6">
        <v>0</v>
      </c>
      <c r="P1926" s="6">
        <v>0</v>
      </c>
      <c r="Q1926" s="6">
        <v>0</v>
      </c>
      <c r="R1926" s="6">
        <v>1</v>
      </c>
      <c r="S1926" s="6">
        <f t="shared" si="70"/>
        <v>2</v>
      </c>
      <c r="X1926" s="6">
        <f t="shared" si="71"/>
        <v>1925</v>
      </c>
      <c r="Y1926">
        <v>1925</v>
      </c>
    </row>
    <row r="1927" spans="1:25" x14ac:dyDescent="0.35">
      <c r="A1927" s="6" t="s">
        <v>8</v>
      </c>
      <c r="B1927" s="6" t="s">
        <v>575</v>
      </c>
      <c r="C1927" s="6" t="s">
        <v>10</v>
      </c>
      <c r="D1927" s="6" t="s">
        <v>19</v>
      </c>
      <c r="E1927" s="6" t="s">
        <v>392</v>
      </c>
      <c r="F1927" s="6" t="s">
        <v>472</v>
      </c>
      <c r="G1927" s="6" t="s">
        <v>19</v>
      </c>
      <c r="H1927" s="6" t="s">
        <v>1763</v>
      </c>
      <c r="I1927" s="6" t="s">
        <v>1839</v>
      </c>
      <c r="J1927" t="s">
        <v>2515</v>
      </c>
      <c r="L1927" s="6"/>
      <c r="M1927" s="6" t="s">
        <v>17</v>
      </c>
      <c r="N1927" s="6">
        <v>1</v>
      </c>
      <c r="O1927" s="6">
        <v>0</v>
      </c>
      <c r="P1927" s="6">
        <v>0</v>
      </c>
      <c r="Q1927" s="6">
        <v>0</v>
      </c>
      <c r="R1927" s="6">
        <v>1</v>
      </c>
      <c r="S1927" s="6">
        <f t="shared" si="70"/>
        <v>2</v>
      </c>
      <c r="X1927" s="6">
        <f t="shared" si="71"/>
        <v>1926</v>
      </c>
      <c r="Y1927">
        <v>1926</v>
      </c>
    </row>
    <row r="1928" spans="1:25" s="6" customFormat="1" x14ac:dyDescent="0.35">
      <c r="A1928" s="6" t="s">
        <v>8</v>
      </c>
      <c r="B1928" s="6" t="s">
        <v>575</v>
      </c>
      <c r="C1928" s="6" t="s">
        <v>10</v>
      </c>
      <c r="D1928" s="6" t="s">
        <v>19</v>
      </c>
      <c r="E1928" s="6" t="s">
        <v>392</v>
      </c>
      <c r="F1928" s="6" t="s">
        <v>472</v>
      </c>
      <c r="G1928" s="6" t="s">
        <v>19</v>
      </c>
      <c r="H1928" s="6" t="s">
        <v>1764</v>
      </c>
      <c r="I1928" s="6" t="s">
        <v>430</v>
      </c>
      <c r="M1928" s="6" t="s">
        <v>664</v>
      </c>
      <c r="N1928" s="6">
        <v>1</v>
      </c>
      <c r="O1928" s="6">
        <v>0</v>
      </c>
      <c r="P1928" s="6">
        <v>0</v>
      </c>
      <c r="Q1928" s="6">
        <v>0</v>
      </c>
      <c r="R1928" s="6">
        <v>1</v>
      </c>
      <c r="S1928" s="6">
        <f t="shared" si="70"/>
        <v>2</v>
      </c>
      <c r="X1928" s="6">
        <f t="shared" si="71"/>
        <v>1927</v>
      </c>
      <c r="Y1928" s="6">
        <v>1927</v>
      </c>
    </row>
    <row r="1929" spans="1:25" s="6" customFormat="1" x14ac:dyDescent="0.35">
      <c r="A1929" s="6" t="s">
        <v>8</v>
      </c>
      <c r="B1929" s="6" t="s">
        <v>575</v>
      </c>
      <c r="C1929" s="6" t="s">
        <v>10</v>
      </c>
      <c r="D1929" s="6" t="s">
        <v>19</v>
      </c>
      <c r="E1929" s="6" t="s">
        <v>392</v>
      </c>
      <c r="F1929" s="6" t="s">
        <v>472</v>
      </c>
      <c r="G1929" s="6" t="s">
        <v>19</v>
      </c>
      <c r="H1929" s="6" t="s">
        <v>1764</v>
      </c>
      <c r="I1929" s="6" t="s">
        <v>1009</v>
      </c>
      <c r="M1929" s="6" t="s">
        <v>664</v>
      </c>
      <c r="N1929" s="6">
        <v>1</v>
      </c>
      <c r="O1929" s="6">
        <v>0</v>
      </c>
      <c r="P1929" s="6">
        <v>0</v>
      </c>
      <c r="Q1929" s="6">
        <v>0</v>
      </c>
      <c r="R1929" s="6">
        <v>1</v>
      </c>
      <c r="S1929" s="6">
        <f t="shared" si="70"/>
        <v>2</v>
      </c>
      <c r="X1929" s="6">
        <f t="shared" si="71"/>
        <v>1928</v>
      </c>
      <c r="Y1929" s="6">
        <v>1928</v>
      </c>
    </row>
    <row r="1930" spans="1:25" x14ac:dyDescent="0.35">
      <c r="A1930" s="6" t="s">
        <v>8</v>
      </c>
      <c r="B1930" s="6" t="s">
        <v>575</v>
      </c>
      <c r="C1930" s="6" t="s">
        <v>10</v>
      </c>
      <c r="D1930" s="6" t="s">
        <v>19</v>
      </c>
      <c r="E1930" s="6" t="s">
        <v>392</v>
      </c>
      <c r="F1930" s="6" t="s">
        <v>472</v>
      </c>
      <c r="G1930" s="6" t="s">
        <v>19</v>
      </c>
      <c r="H1930" s="6" t="s">
        <v>1764</v>
      </c>
      <c r="I1930" s="6" t="s">
        <v>1840</v>
      </c>
      <c r="J1930" t="s">
        <v>155</v>
      </c>
      <c r="M1930" s="6" t="s">
        <v>17</v>
      </c>
      <c r="N1930" s="6">
        <v>1</v>
      </c>
      <c r="O1930" s="6">
        <v>0</v>
      </c>
      <c r="P1930" s="6">
        <v>0</v>
      </c>
      <c r="Q1930" s="6">
        <v>0</v>
      </c>
      <c r="R1930" s="6">
        <v>1</v>
      </c>
      <c r="S1930" s="6">
        <f t="shared" si="70"/>
        <v>2</v>
      </c>
      <c r="X1930" s="6">
        <f t="shared" si="71"/>
        <v>1929</v>
      </c>
      <c r="Y1930">
        <v>1929</v>
      </c>
    </row>
    <row r="1931" spans="1:25" x14ac:dyDescent="0.35">
      <c r="A1931" s="6" t="s">
        <v>8</v>
      </c>
      <c r="B1931" s="6" t="s">
        <v>575</v>
      </c>
      <c r="C1931" s="6" t="s">
        <v>10</v>
      </c>
      <c r="D1931" s="6" t="s">
        <v>19</v>
      </c>
      <c r="E1931" s="6" t="s">
        <v>392</v>
      </c>
      <c r="F1931" s="6" t="s">
        <v>472</v>
      </c>
      <c r="G1931" s="6" t="s">
        <v>19</v>
      </c>
      <c r="H1931" s="6" t="s">
        <v>1765</v>
      </c>
      <c r="I1931" s="6" t="s">
        <v>1765</v>
      </c>
      <c r="M1931" s="6" t="s">
        <v>664</v>
      </c>
      <c r="N1931" s="6">
        <v>1</v>
      </c>
      <c r="O1931" s="6">
        <v>0</v>
      </c>
      <c r="P1931" s="6">
        <v>0</v>
      </c>
      <c r="Q1931" s="6">
        <v>0</v>
      </c>
      <c r="R1931" s="6">
        <v>1</v>
      </c>
      <c r="S1931" s="6">
        <f t="shared" si="70"/>
        <v>2</v>
      </c>
      <c r="X1931" s="6">
        <f t="shared" si="71"/>
        <v>1930</v>
      </c>
      <c r="Y1931">
        <v>1930</v>
      </c>
    </row>
    <row r="1932" spans="1:25" x14ac:dyDescent="0.35">
      <c r="A1932" s="6" t="s">
        <v>8</v>
      </c>
      <c r="B1932" s="6" t="s">
        <v>575</v>
      </c>
      <c r="C1932" s="6" t="s">
        <v>10</v>
      </c>
      <c r="D1932" s="6" t="s">
        <v>19</v>
      </c>
      <c r="E1932" s="6" t="s">
        <v>392</v>
      </c>
      <c r="F1932" s="6" t="s">
        <v>472</v>
      </c>
      <c r="G1932" s="6" t="s">
        <v>19</v>
      </c>
      <c r="H1932" s="6" t="s">
        <v>1766</v>
      </c>
      <c r="I1932" s="6" t="s">
        <v>1841</v>
      </c>
      <c r="J1932" t="s">
        <v>1835</v>
      </c>
      <c r="M1932" t="s">
        <v>17</v>
      </c>
      <c r="N1932" s="6">
        <v>1</v>
      </c>
      <c r="O1932" s="6">
        <v>0</v>
      </c>
      <c r="P1932" s="6">
        <v>0</v>
      </c>
      <c r="Q1932" s="6">
        <v>0</v>
      </c>
      <c r="R1932" s="6">
        <v>1</v>
      </c>
      <c r="S1932" s="6">
        <f t="shared" si="70"/>
        <v>2</v>
      </c>
      <c r="X1932" s="6">
        <f t="shared" si="71"/>
        <v>1931</v>
      </c>
      <c r="Y1932">
        <v>1931</v>
      </c>
    </row>
    <row r="1933" spans="1:25" x14ac:dyDescent="0.35">
      <c r="A1933" s="6" t="s">
        <v>8</v>
      </c>
      <c r="B1933" s="6" t="s">
        <v>575</v>
      </c>
      <c r="C1933" s="6" t="s">
        <v>10</v>
      </c>
      <c r="D1933" s="6" t="s">
        <v>19</v>
      </c>
      <c r="E1933" s="6" t="s">
        <v>392</v>
      </c>
      <c r="F1933" s="6" t="s">
        <v>472</v>
      </c>
      <c r="G1933" s="6" t="s">
        <v>19</v>
      </c>
      <c r="H1933" s="6" t="s">
        <v>1767</v>
      </c>
      <c r="I1933" s="6" t="s">
        <v>1767</v>
      </c>
      <c r="M1933" t="s">
        <v>17</v>
      </c>
      <c r="N1933" s="6">
        <v>1</v>
      </c>
      <c r="O1933" s="6">
        <v>0</v>
      </c>
      <c r="P1933" s="6">
        <v>0</v>
      </c>
      <c r="Q1933" s="6">
        <v>0</v>
      </c>
      <c r="R1933" s="6">
        <v>1</v>
      </c>
      <c r="S1933" s="6">
        <f t="shared" si="70"/>
        <v>2</v>
      </c>
      <c r="X1933" s="6">
        <f t="shared" si="71"/>
        <v>1932</v>
      </c>
      <c r="Y1933">
        <v>1932</v>
      </c>
    </row>
    <row r="1934" spans="1:25" ht="29" x14ac:dyDescent="0.35">
      <c r="A1934" s="6" t="s">
        <v>8</v>
      </c>
      <c r="B1934" s="6" t="s">
        <v>575</v>
      </c>
      <c r="C1934" s="6" t="s">
        <v>10</v>
      </c>
      <c r="D1934" s="6" t="s">
        <v>19</v>
      </c>
      <c r="E1934" s="6" t="s">
        <v>392</v>
      </c>
      <c r="F1934" s="6" t="s">
        <v>472</v>
      </c>
      <c r="G1934" s="6" t="s">
        <v>19</v>
      </c>
      <c r="H1934" s="6" t="s">
        <v>1768</v>
      </c>
      <c r="I1934" s="6" t="s">
        <v>724</v>
      </c>
      <c r="J1934" t="s">
        <v>2511</v>
      </c>
      <c r="L1934" s="6"/>
      <c r="M1934" s="6" t="s">
        <v>664</v>
      </c>
      <c r="N1934" s="6">
        <v>1</v>
      </c>
      <c r="O1934" s="6">
        <v>0</v>
      </c>
      <c r="P1934" s="6">
        <v>0</v>
      </c>
      <c r="Q1934" s="6">
        <v>0</v>
      </c>
      <c r="R1934" s="6">
        <v>1</v>
      </c>
      <c r="S1934" s="6">
        <f t="shared" si="70"/>
        <v>2</v>
      </c>
      <c r="X1934" s="6">
        <f t="shared" si="71"/>
        <v>1933</v>
      </c>
      <c r="Y1934">
        <v>1933</v>
      </c>
    </row>
    <row r="1935" spans="1:25" x14ac:dyDescent="0.35">
      <c r="A1935" s="6" t="s">
        <v>8</v>
      </c>
      <c r="B1935" s="6" t="s">
        <v>575</v>
      </c>
      <c r="C1935" s="6" t="s">
        <v>10</v>
      </c>
      <c r="D1935" s="6" t="s">
        <v>19</v>
      </c>
      <c r="E1935" s="6" t="s">
        <v>392</v>
      </c>
      <c r="F1935" s="6" t="s">
        <v>472</v>
      </c>
      <c r="G1935" s="6" t="s">
        <v>19</v>
      </c>
      <c r="H1935" s="6" t="s">
        <v>1769</v>
      </c>
      <c r="I1935" s="6" t="s">
        <v>724</v>
      </c>
      <c r="J1935" t="s">
        <v>2511</v>
      </c>
      <c r="L1935" s="6"/>
      <c r="M1935" s="6" t="s">
        <v>664</v>
      </c>
      <c r="N1935" s="6">
        <v>1</v>
      </c>
      <c r="O1935" s="6">
        <v>0</v>
      </c>
      <c r="P1935" s="6">
        <v>0</v>
      </c>
      <c r="Q1935" s="6">
        <v>0</v>
      </c>
      <c r="R1935" s="6">
        <v>1</v>
      </c>
      <c r="S1935" s="6">
        <f t="shared" si="70"/>
        <v>2</v>
      </c>
      <c r="X1935" s="6">
        <f t="shared" si="71"/>
        <v>1934</v>
      </c>
      <c r="Y1935">
        <v>1934</v>
      </c>
    </row>
    <row r="1936" spans="1:25" x14ac:dyDescent="0.35">
      <c r="A1936" s="6" t="s">
        <v>8</v>
      </c>
      <c r="B1936" s="6" t="s">
        <v>575</v>
      </c>
      <c r="C1936" s="6" t="s">
        <v>10</v>
      </c>
      <c r="D1936" s="6" t="s">
        <v>19</v>
      </c>
      <c r="E1936" s="6" t="s">
        <v>392</v>
      </c>
      <c r="F1936" s="6" t="s">
        <v>472</v>
      </c>
      <c r="G1936" s="6" t="s">
        <v>19</v>
      </c>
      <c r="H1936" s="6" t="s">
        <v>1770</v>
      </c>
      <c r="I1936" s="6" t="s">
        <v>1599</v>
      </c>
      <c r="J1936" t="s">
        <v>1599</v>
      </c>
      <c r="M1936" t="s">
        <v>17</v>
      </c>
      <c r="N1936" s="6">
        <v>1</v>
      </c>
      <c r="O1936" s="6">
        <v>0</v>
      </c>
      <c r="P1936" s="6">
        <v>0</v>
      </c>
      <c r="Q1936" s="6">
        <v>0</v>
      </c>
      <c r="R1936" s="6">
        <v>1</v>
      </c>
      <c r="S1936" s="6">
        <f t="shared" si="70"/>
        <v>2</v>
      </c>
      <c r="X1936" s="6">
        <f t="shared" si="71"/>
        <v>1935</v>
      </c>
      <c r="Y1936">
        <v>1935</v>
      </c>
    </row>
    <row r="1937" spans="1:25" x14ac:dyDescent="0.35">
      <c r="A1937" s="6" t="s">
        <v>8</v>
      </c>
      <c r="B1937" s="6" t="s">
        <v>575</v>
      </c>
      <c r="C1937" s="6" t="s">
        <v>10</v>
      </c>
      <c r="D1937" s="6" t="s">
        <v>19</v>
      </c>
      <c r="E1937" s="6" t="s">
        <v>392</v>
      </c>
      <c r="F1937" s="6" t="s">
        <v>472</v>
      </c>
      <c r="G1937" s="6" t="s">
        <v>19</v>
      </c>
      <c r="H1937" s="6" t="s">
        <v>985</v>
      </c>
      <c r="I1937" s="6" t="s">
        <v>591</v>
      </c>
      <c r="M1937" s="6" t="s">
        <v>17</v>
      </c>
      <c r="N1937" s="6">
        <v>1</v>
      </c>
      <c r="O1937" s="6">
        <v>0</v>
      </c>
      <c r="P1937" s="6">
        <v>0</v>
      </c>
      <c r="Q1937" s="6">
        <v>1</v>
      </c>
      <c r="R1937" s="6">
        <v>1</v>
      </c>
      <c r="S1937" s="6">
        <f t="shared" si="70"/>
        <v>3</v>
      </c>
      <c r="X1937" s="6">
        <f t="shared" si="71"/>
        <v>1936</v>
      </c>
      <c r="Y1937">
        <v>1936</v>
      </c>
    </row>
    <row r="1938" spans="1:25" s="6" customFormat="1" ht="15" customHeight="1" x14ac:dyDescent="0.35">
      <c r="A1938" s="6" t="s">
        <v>8</v>
      </c>
      <c r="B1938" s="6" t="s">
        <v>575</v>
      </c>
      <c r="C1938" s="6" t="s">
        <v>10</v>
      </c>
      <c r="D1938" s="6" t="s">
        <v>19</v>
      </c>
      <c r="E1938" s="6" t="s">
        <v>392</v>
      </c>
      <c r="F1938" s="6" t="s">
        <v>472</v>
      </c>
      <c r="G1938" s="6" t="s">
        <v>19</v>
      </c>
      <c r="H1938" s="6" t="s">
        <v>1771</v>
      </c>
      <c r="I1938" s="6" t="s">
        <v>1842</v>
      </c>
      <c r="M1938" s="6" t="s">
        <v>17</v>
      </c>
      <c r="N1938" s="6">
        <v>1</v>
      </c>
      <c r="O1938" s="6">
        <v>0</v>
      </c>
      <c r="P1938" s="6">
        <v>0</v>
      </c>
      <c r="Q1938" s="6">
        <v>0</v>
      </c>
      <c r="R1938" s="6">
        <v>1</v>
      </c>
      <c r="S1938" s="6">
        <f t="shared" si="70"/>
        <v>2</v>
      </c>
      <c r="X1938" s="6">
        <f t="shared" si="71"/>
        <v>1937</v>
      </c>
      <c r="Y1938" s="6">
        <v>1937</v>
      </c>
    </row>
    <row r="1939" spans="1:25" ht="15" customHeight="1" x14ac:dyDescent="0.35">
      <c r="A1939" s="6" t="s">
        <v>8</v>
      </c>
      <c r="B1939" s="6" t="s">
        <v>575</v>
      </c>
      <c r="C1939" s="6" t="s">
        <v>10</v>
      </c>
      <c r="D1939" s="6" t="s">
        <v>19</v>
      </c>
      <c r="E1939" s="6" t="s">
        <v>392</v>
      </c>
      <c r="F1939" s="6" t="s">
        <v>472</v>
      </c>
      <c r="G1939" s="6" t="s">
        <v>19</v>
      </c>
      <c r="H1939" s="6" t="s">
        <v>1771</v>
      </c>
      <c r="I1939" s="6" t="s">
        <v>1842</v>
      </c>
      <c r="M1939" t="s">
        <v>17</v>
      </c>
      <c r="N1939" s="6">
        <v>1</v>
      </c>
      <c r="O1939" s="6">
        <v>0</v>
      </c>
      <c r="P1939" s="6">
        <v>0</v>
      </c>
      <c r="Q1939" s="6">
        <v>0</v>
      </c>
      <c r="R1939" s="6">
        <v>1</v>
      </c>
      <c r="S1939" s="6">
        <f t="shared" si="70"/>
        <v>2</v>
      </c>
      <c r="X1939" s="6">
        <f t="shared" si="71"/>
        <v>1938</v>
      </c>
      <c r="Y1939">
        <v>1938</v>
      </c>
    </row>
    <row r="1940" spans="1:25" s="6" customFormat="1" x14ac:dyDescent="0.35">
      <c r="A1940" s="6" t="s">
        <v>8</v>
      </c>
      <c r="B1940" s="6" t="s">
        <v>575</v>
      </c>
      <c r="C1940" s="6" t="s">
        <v>10</v>
      </c>
      <c r="D1940" s="6" t="s">
        <v>19</v>
      </c>
      <c r="E1940" s="6" t="s">
        <v>392</v>
      </c>
      <c r="F1940" s="6" t="s">
        <v>472</v>
      </c>
      <c r="G1940" s="6" t="s">
        <v>19</v>
      </c>
      <c r="H1940" s="6" t="s">
        <v>1772</v>
      </c>
      <c r="I1940" s="6" t="s">
        <v>402</v>
      </c>
      <c r="M1940" s="6" t="s">
        <v>17</v>
      </c>
      <c r="N1940" s="6">
        <v>1</v>
      </c>
      <c r="O1940" s="6">
        <v>0</v>
      </c>
      <c r="P1940" s="6">
        <v>0</v>
      </c>
      <c r="Q1940" s="6">
        <v>0</v>
      </c>
      <c r="R1940" s="6">
        <v>1</v>
      </c>
      <c r="S1940" s="6">
        <f t="shared" si="70"/>
        <v>2</v>
      </c>
      <c r="X1940" s="6">
        <f t="shared" si="71"/>
        <v>1939</v>
      </c>
      <c r="Y1940" s="6">
        <v>1939</v>
      </c>
    </row>
    <row r="1941" spans="1:25" x14ac:dyDescent="0.35">
      <c r="A1941" s="6" t="s">
        <v>8</v>
      </c>
      <c r="B1941" s="6" t="s">
        <v>575</v>
      </c>
      <c r="C1941" s="6" t="s">
        <v>10</v>
      </c>
      <c r="D1941" s="6" t="s">
        <v>19</v>
      </c>
      <c r="E1941" s="6" t="s">
        <v>392</v>
      </c>
      <c r="F1941" s="6" t="s">
        <v>472</v>
      </c>
      <c r="G1941" s="6" t="s">
        <v>19</v>
      </c>
      <c r="H1941" s="6" t="s">
        <v>1772</v>
      </c>
      <c r="I1941" s="6" t="s">
        <v>1778</v>
      </c>
      <c r="L1941" s="6"/>
      <c r="M1941" s="6" t="s">
        <v>17</v>
      </c>
      <c r="N1941" s="6">
        <v>1</v>
      </c>
      <c r="O1941" s="6">
        <v>0</v>
      </c>
      <c r="P1941" s="6">
        <v>0</v>
      </c>
      <c r="Q1941" s="6">
        <v>0</v>
      </c>
      <c r="R1941" s="6">
        <v>1</v>
      </c>
      <c r="S1941" s="6">
        <f t="shared" si="70"/>
        <v>2</v>
      </c>
      <c r="X1941" s="6">
        <f t="shared" si="71"/>
        <v>1940</v>
      </c>
      <c r="Y1941">
        <v>1940</v>
      </c>
    </row>
    <row r="1942" spans="1:25" x14ac:dyDescent="0.35">
      <c r="A1942" s="6" t="s">
        <v>8</v>
      </c>
      <c r="B1942" s="6" t="s">
        <v>575</v>
      </c>
      <c r="C1942" s="6" t="s">
        <v>10</v>
      </c>
      <c r="D1942" s="6" t="s">
        <v>19</v>
      </c>
      <c r="E1942" s="6" t="s">
        <v>392</v>
      </c>
      <c r="F1942" s="6" t="s">
        <v>472</v>
      </c>
      <c r="G1942" s="6" t="s">
        <v>19</v>
      </c>
      <c r="H1942" s="6" t="s">
        <v>1773</v>
      </c>
      <c r="I1942" s="6" t="s">
        <v>1843</v>
      </c>
      <c r="L1942" s="6"/>
      <c r="M1942" s="6" t="s">
        <v>17</v>
      </c>
      <c r="N1942" s="6">
        <v>1</v>
      </c>
      <c r="O1942" s="6">
        <v>0</v>
      </c>
      <c r="P1942" s="6">
        <v>0</v>
      </c>
      <c r="Q1942" s="6">
        <v>0</v>
      </c>
      <c r="R1942" s="6">
        <v>1</v>
      </c>
      <c r="S1942" s="6">
        <f t="shared" si="70"/>
        <v>2</v>
      </c>
      <c r="X1942" s="6">
        <f t="shared" si="71"/>
        <v>1941</v>
      </c>
      <c r="Y1942">
        <v>1941</v>
      </c>
    </row>
    <row r="1943" spans="1:25" x14ac:dyDescent="0.35">
      <c r="A1943" s="6" t="s">
        <v>8</v>
      </c>
      <c r="B1943" s="6" t="s">
        <v>575</v>
      </c>
      <c r="C1943" s="6" t="s">
        <v>10</v>
      </c>
      <c r="D1943" s="6" t="s">
        <v>19</v>
      </c>
      <c r="E1943" s="6" t="s">
        <v>392</v>
      </c>
      <c r="F1943" s="6" t="s">
        <v>472</v>
      </c>
      <c r="G1943" s="6" t="s">
        <v>19</v>
      </c>
      <c r="H1943" s="6" t="s">
        <v>724</v>
      </c>
      <c r="I1943" s="6" t="s">
        <v>724</v>
      </c>
      <c r="J1943" t="s">
        <v>2511</v>
      </c>
      <c r="L1943" s="6"/>
      <c r="M1943" s="6" t="s">
        <v>664</v>
      </c>
      <c r="N1943" s="6">
        <v>1</v>
      </c>
      <c r="O1943" s="6">
        <v>0</v>
      </c>
      <c r="P1943" s="6">
        <v>0</v>
      </c>
      <c r="Q1943" s="6">
        <v>0</v>
      </c>
      <c r="R1943" s="6">
        <v>1</v>
      </c>
      <c r="S1943" s="6">
        <f t="shared" si="70"/>
        <v>2</v>
      </c>
      <c r="X1943" s="6">
        <f t="shared" si="71"/>
        <v>1942</v>
      </c>
      <c r="Y1943">
        <v>1942</v>
      </c>
    </row>
    <row r="1944" spans="1:25" s="6" customFormat="1" x14ac:dyDescent="0.35">
      <c r="A1944" s="6" t="s">
        <v>8</v>
      </c>
      <c r="B1944" s="6" t="s">
        <v>575</v>
      </c>
      <c r="C1944" s="6" t="s">
        <v>10</v>
      </c>
      <c r="D1944" s="6" t="s">
        <v>19</v>
      </c>
      <c r="E1944" s="6" t="s">
        <v>392</v>
      </c>
      <c r="F1944" s="6" t="s">
        <v>472</v>
      </c>
      <c r="G1944" s="6" t="s">
        <v>19</v>
      </c>
      <c r="H1944" s="6" t="s">
        <v>724</v>
      </c>
      <c r="I1944" s="6" t="s">
        <v>724</v>
      </c>
      <c r="J1944" s="6" t="s">
        <v>2511</v>
      </c>
      <c r="M1944" s="6" t="s">
        <v>664</v>
      </c>
      <c r="N1944" s="6">
        <v>1</v>
      </c>
      <c r="O1944" s="6">
        <v>0</v>
      </c>
      <c r="P1944" s="6">
        <v>0</v>
      </c>
      <c r="Q1944" s="6">
        <v>0</v>
      </c>
      <c r="R1944" s="6">
        <v>1</v>
      </c>
      <c r="S1944" s="6">
        <f t="shared" si="70"/>
        <v>2</v>
      </c>
      <c r="X1944" s="6">
        <f t="shared" si="71"/>
        <v>1943</v>
      </c>
      <c r="Y1944" s="6">
        <v>1943</v>
      </c>
    </row>
    <row r="1945" spans="1:25" s="6" customFormat="1" x14ac:dyDescent="0.35">
      <c r="A1945" s="6" t="s">
        <v>8</v>
      </c>
      <c r="B1945" s="6" t="s">
        <v>575</v>
      </c>
      <c r="C1945" s="6" t="s">
        <v>10</v>
      </c>
      <c r="D1945" s="6" t="s">
        <v>19</v>
      </c>
      <c r="E1945" s="6" t="s">
        <v>392</v>
      </c>
      <c r="F1945" s="6" t="s">
        <v>472</v>
      </c>
      <c r="G1945" s="6" t="s">
        <v>19</v>
      </c>
      <c r="H1945" s="6" t="s">
        <v>724</v>
      </c>
      <c r="I1945" s="6" t="s">
        <v>724</v>
      </c>
      <c r="J1945" s="6" t="s">
        <v>2511</v>
      </c>
      <c r="M1945" s="6" t="s">
        <v>664</v>
      </c>
      <c r="N1945" s="6">
        <v>1</v>
      </c>
      <c r="O1945" s="6">
        <v>0</v>
      </c>
      <c r="P1945" s="6">
        <v>0</v>
      </c>
      <c r="Q1945" s="6">
        <v>0</v>
      </c>
      <c r="R1945" s="6">
        <v>1</v>
      </c>
      <c r="S1945" s="6">
        <f t="shared" si="70"/>
        <v>2</v>
      </c>
      <c r="X1945" s="6">
        <f t="shared" si="71"/>
        <v>1944</v>
      </c>
      <c r="Y1945" s="6">
        <v>1944</v>
      </c>
    </row>
    <row r="1946" spans="1:25" s="6" customFormat="1" x14ac:dyDescent="0.35">
      <c r="A1946" s="6" t="s">
        <v>8</v>
      </c>
      <c r="B1946" s="6" t="s">
        <v>575</v>
      </c>
      <c r="C1946" s="6" t="s">
        <v>10</v>
      </c>
      <c r="D1946" s="6" t="s">
        <v>19</v>
      </c>
      <c r="E1946" s="6" t="s">
        <v>392</v>
      </c>
      <c r="F1946" s="6" t="s">
        <v>472</v>
      </c>
      <c r="G1946" s="6" t="s">
        <v>19</v>
      </c>
      <c r="H1946" s="6" t="s">
        <v>809</v>
      </c>
      <c r="I1946" s="6" t="s">
        <v>1642</v>
      </c>
      <c r="J1946" s="2" t="s">
        <v>569</v>
      </c>
      <c r="M1946" s="6" t="s">
        <v>17</v>
      </c>
      <c r="N1946" s="6">
        <v>1</v>
      </c>
      <c r="O1946" s="6">
        <v>0</v>
      </c>
      <c r="P1946" s="6">
        <v>0</v>
      </c>
      <c r="Q1946" s="6">
        <v>0</v>
      </c>
      <c r="R1946" s="6">
        <v>1</v>
      </c>
      <c r="S1946" s="6">
        <f t="shared" si="70"/>
        <v>2</v>
      </c>
      <c r="X1946" s="6">
        <f t="shared" si="71"/>
        <v>1945</v>
      </c>
      <c r="Y1946" s="6">
        <v>1945</v>
      </c>
    </row>
    <row r="1947" spans="1:25" x14ac:dyDescent="0.35">
      <c r="A1947" s="6" t="s">
        <v>8</v>
      </c>
      <c r="B1947" s="6" t="s">
        <v>575</v>
      </c>
      <c r="C1947" s="6" t="s">
        <v>10</v>
      </c>
      <c r="D1947" s="6" t="s">
        <v>19</v>
      </c>
      <c r="E1947" s="6" t="s">
        <v>392</v>
      </c>
      <c r="F1947" s="6" t="s">
        <v>472</v>
      </c>
      <c r="G1947" s="6" t="s">
        <v>19</v>
      </c>
      <c r="H1947" s="6" t="s">
        <v>809</v>
      </c>
      <c r="I1947" s="6" t="s">
        <v>1642</v>
      </c>
      <c r="J1947" s="2" t="s">
        <v>569</v>
      </c>
      <c r="M1947" t="s">
        <v>17</v>
      </c>
      <c r="N1947" s="6">
        <v>1</v>
      </c>
      <c r="O1947" s="6">
        <v>0</v>
      </c>
      <c r="P1947" s="6">
        <v>0</v>
      </c>
      <c r="Q1947" s="6">
        <v>0</v>
      </c>
      <c r="R1947" s="6">
        <v>1</v>
      </c>
      <c r="S1947" s="6">
        <f t="shared" si="70"/>
        <v>2</v>
      </c>
      <c r="X1947" s="6">
        <f t="shared" si="71"/>
        <v>1946</v>
      </c>
      <c r="Y1947">
        <v>1946</v>
      </c>
    </row>
    <row r="1948" spans="1:25" x14ac:dyDescent="0.35">
      <c r="A1948" s="6" t="s">
        <v>8</v>
      </c>
      <c r="B1948" s="6" t="s">
        <v>575</v>
      </c>
      <c r="C1948" s="6" t="s">
        <v>10</v>
      </c>
      <c r="D1948" s="6" t="s">
        <v>19</v>
      </c>
      <c r="E1948" s="6" t="s">
        <v>392</v>
      </c>
      <c r="F1948" s="6" t="s">
        <v>472</v>
      </c>
      <c r="G1948" s="6" t="s">
        <v>19</v>
      </c>
      <c r="H1948" s="6" t="s">
        <v>147</v>
      </c>
      <c r="I1948" s="6" t="s">
        <v>146</v>
      </c>
      <c r="J1948" s="2" t="s">
        <v>590</v>
      </c>
      <c r="M1948" t="s">
        <v>17</v>
      </c>
      <c r="N1948" s="6">
        <v>1</v>
      </c>
      <c r="O1948" s="6">
        <v>0</v>
      </c>
      <c r="P1948" s="6">
        <v>0</v>
      </c>
      <c r="Q1948" s="6">
        <v>0</v>
      </c>
      <c r="R1948" s="6">
        <v>1</v>
      </c>
      <c r="S1948" s="6">
        <f t="shared" si="70"/>
        <v>2</v>
      </c>
      <c r="X1948" s="6">
        <f t="shared" si="71"/>
        <v>1947</v>
      </c>
      <c r="Y1948">
        <v>1947</v>
      </c>
    </row>
    <row r="1949" spans="1:25" x14ac:dyDescent="0.35">
      <c r="A1949" s="6" t="s">
        <v>8</v>
      </c>
      <c r="B1949" s="6" t="s">
        <v>575</v>
      </c>
      <c r="C1949" s="6" t="s">
        <v>10</v>
      </c>
      <c r="D1949" s="6" t="s">
        <v>19</v>
      </c>
      <c r="E1949" s="6" t="s">
        <v>392</v>
      </c>
      <c r="F1949" s="6" t="s">
        <v>472</v>
      </c>
      <c r="G1949" s="6" t="s">
        <v>19</v>
      </c>
      <c r="H1949" s="6" t="s">
        <v>607</v>
      </c>
      <c r="I1949" s="6" t="s">
        <v>729</v>
      </c>
      <c r="J1949" t="s">
        <v>729</v>
      </c>
      <c r="M1949" t="s">
        <v>17</v>
      </c>
      <c r="N1949" s="6">
        <v>1</v>
      </c>
      <c r="O1949" s="6">
        <v>0</v>
      </c>
      <c r="P1949" s="6">
        <v>0</v>
      </c>
      <c r="Q1949" s="6">
        <v>0</v>
      </c>
      <c r="R1949" s="6">
        <v>1</v>
      </c>
      <c r="S1949" s="6">
        <f t="shared" si="70"/>
        <v>2</v>
      </c>
      <c r="X1949" s="6">
        <f t="shared" si="71"/>
        <v>1948</v>
      </c>
      <c r="Y1949">
        <v>1948</v>
      </c>
    </row>
    <row r="1950" spans="1:25" s="6" customFormat="1" ht="29" x14ac:dyDescent="0.35">
      <c r="A1950" s="6" t="s">
        <v>8</v>
      </c>
      <c r="B1950" s="6" t="s">
        <v>575</v>
      </c>
      <c r="C1950" s="6" t="s">
        <v>10</v>
      </c>
      <c r="D1950" s="6" t="s">
        <v>19</v>
      </c>
      <c r="E1950" s="6" t="s">
        <v>392</v>
      </c>
      <c r="F1950" s="6" t="s">
        <v>472</v>
      </c>
      <c r="G1950" s="6" t="s">
        <v>19</v>
      </c>
      <c r="H1950" s="6" t="s">
        <v>607</v>
      </c>
      <c r="I1950" s="6" t="s">
        <v>729</v>
      </c>
      <c r="J1950" s="6" t="s">
        <v>729</v>
      </c>
      <c r="M1950" s="6" t="s">
        <v>17</v>
      </c>
      <c r="N1950" s="6">
        <v>1</v>
      </c>
      <c r="O1950" s="6">
        <v>0</v>
      </c>
      <c r="P1950" s="6">
        <v>0</v>
      </c>
      <c r="Q1950" s="6">
        <v>0</v>
      </c>
      <c r="R1950" s="6">
        <v>1</v>
      </c>
      <c r="S1950" s="6">
        <f t="shared" si="70"/>
        <v>2</v>
      </c>
      <c r="X1950" s="6">
        <f t="shared" si="71"/>
        <v>1949</v>
      </c>
      <c r="Y1950" s="6">
        <v>1949</v>
      </c>
    </row>
    <row r="1951" spans="1:25" s="6" customFormat="1" ht="29" x14ac:dyDescent="0.35">
      <c r="A1951" s="6" t="s">
        <v>8</v>
      </c>
      <c r="B1951" s="6" t="s">
        <v>575</v>
      </c>
      <c r="C1951" s="6" t="s">
        <v>10</v>
      </c>
      <c r="D1951" s="6" t="s">
        <v>19</v>
      </c>
      <c r="E1951" s="6" t="s">
        <v>392</v>
      </c>
      <c r="F1951" s="6" t="s">
        <v>472</v>
      </c>
      <c r="G1951" s="6" t="s">
        <v>19</v>
      </c>
      <c r="H1951" s="6" t="s">
        <v>1774</v>
      </c>
      <c r="I1951" s="6" t="s">
        <v>1844</v>
      </c>
      <c r="M1951" s="6" t="s">
        <v>17</v>
      </c>
      <c r="N1951" s="6">
        <v>1</v>
      </c>
      <c r="O1951" s="6">
        <v>0</v>
      </c>
      <c r="P1951" s="6">
        <v>0</v>
      </c>
      <c r="Q1951" s="6">
        <v>0</v>
      </c>
      <c r="R1951" s="6">
        <v>1</v>
      </c>
      <c r="S1951" s="6">
        <f t="shared" si="70"/>
        <v>2</v>
      </c>
      <c r="X1951" s="6">
        <f t="shared" si="71"/>
        <v>1950</v>
      </c>
      <c r="Y1951" s="6">
        <v>1950</v>
      </c>
    </row>
    <row r="1952" spans="1:25" ht="43.5" x14ac:dyDescent="0.35">
      <c r="A1952" s="6" t="s">
        <v>8</v>
      </c>
      <c r="B1952" s="6" t="s">
        <v>575</v>
      </c>
      <c r="C1952" s="6" t="s">
        <v>10</v>
      </c>
      <c r="D1952" s="6" t="s">
        <v>19</v>
      </c>
      <c r="E1952" s="6" t="s">
        <v>392</v>
      </c>
      <c r="F1952" s="6" t="s">
        <v>472</v>
      </c>
      <c r="G1952" s="6" t="s">
        <v>19</v>
      </c>
      <c r="H1952" s="6" t="s">
        <v>1774</v>
      </c>
      <c r="I1952" s="6" t="s">
        <v>1844</v>
      </c>
      <c r="L1952" s="6"/>
      <c r="M1952" s="6" t="s">
        <v>17</v>
      </c>
      <c r="N1952" s="6">
        <v>1</v>
      </c>
      <c r="O1952" s="6">
        <v>0</v>
      </c>
      <c r="P1952" s="6">
        <v>0</v>
      </c>
      <c r="Q1952" s="6">
        <v>0</v>
      </c>
      <c r="R1952" s="6">
        <v>1</v>
      </c>
      <c r="S1952" s="6">
        <f t="shared" si="70"/>
        <v>2</v>
      </c>
      <c r="X1952" s="6">
        <f t="shared" si="71"/>
        <v>1951</v>
      </c>
      <c r="Y1952">
        <v>1951</v>
      </c>
    </row>
    <row r="1953" spans="1:25" x14ac:dyDescent="0.35">
      <c r="A1953" s="6" t="s">
        <v>8</v>
      </c>
      <c r="B1953" s="6" t="s">
        <v>575</v>
      </c>
      <c r="C1953" s="6" t="s">
        <v>10</v>
      </c>
      <c r="D1953" s="6" t="s">
        <v>19</v>
      </c>
      <c r="E1953" s="6" t="s">
        <v>392</v>
      </c>
      <c r="F1953" s="6" t="s">
        <v>472</v>
      </c>
      <c r="G1953" s="6" t="s">
        <v>19</v>
      </c>
      <c r="H1953" s="6" t="s">
        <v>1775</v>
      </c>
      <c r="I1953" s="6" t="s">
        <v>541</v>
      </c>
      <c r="L1953" s="6"/>
      <c r="M1953" s="6" t="s">
        <v>17</v>
      </c>
      <c r="N1953" s="6">
        <v>1</v>
      </c>
      <c r="O1953" s="6">
        <v>0</v>
      </c>
      <c r="P1953" s="6">
        <v>0</v>
      </c>
      <c r="Q1953" s="6">
        <v>0</v>
      </c>
      <c r="R1953" s="6">
        <v>1</v>
      </c>
      <c r="S1953" s="6">
        <f t="shared" si="70"/>
        <v>2</v>
      </c>
      <c r="X1953" s="6">
        <f t="shared" si="71"/>
        <v>1952</v>
      </c>
      <c r="Y1953">
        <v>1952</v>
      </c>
    </row>
    <row r="1954" spans="1:25" s="6" customFormat="1" x14ac:dyDescent="0.35">
      <c r="A1954" s="6" t="s">
        <v>8</v>
      </c>
      <c r="B1954" s="6" t="s">
        <v>575</v>
      </c>
      <c r="C1954" s="6" t="s">
        <v>10</v>
      </c>
      <c r="D1954" s="6" t="s">
        <v>19</v>
      </c>
      <c r="E1954" s="6" t="s">
        <v>392</v>
      </c>
      <c r="F1954" s="6" t="s">
        <v>472</v>
      </c>
      <c r="G1954" s="6" t="s">
        <v>19</v>
      </c>
      <c r="H1954" s="6" t="s">
        <v>1775</v>
      </c>
      <c r="I1954" s="6" t="s">
        <v>541</v>
      </c>
      <c r="M1954" s="6" t="s">
        <v>17</v>
      </c>
      <c r="N1954" s="6">
        <v>1</v>
      </c>
      <c r="O1954" s="6">
        <v>0</v>
      </c>
      <c r="P1954" s="6">
        <v>0</v>
      </c>
      <c r="Q1954" s="6">
        <v>0</v>
      </c>
      <c r="R1954" s="6">
        <v>1</v>
      </c>
      <c r="S1954" s="6">
        <f t="shared" si="70"/>
        <v>2</v>
      </c>
      <c r="X1954" s="6">
        <f t="shared" si="71"/>
        <v>1953</v>
      </c>
      <c r="Y1954" s="6">
        <v>1953</v>
      </c>
    </row>
    <row r="1955" spans="1:25" x14ac:dyDescent="0.35">
      <c r="A1955" s="6" t="s">
        <v>8</v>
      </c>
      <c r="B1955" s="6" t="s">
        <v>575</v>
      </c>
      <c r="C1955" s="6" t="s">
        <v>10</v>
      </c>
      <c r="D1955" s="6" t="s">
        <v>19</v>
      </c>
      <c r="E1955" s="6" t="s">
        <v>392</v>
      </c>
      <c r="F1955" s="6" t="s">
        <v>472</v>
      </c>
      <c r="G1955" s="6" t="s">
        <v>19</v>
      </c>
      <c r="H1955" s="6" t="s">
        <v>1776</v>
      </c>
      <c r="I1955" s="6" t="s">
        <v>1845</v>
      </c>
      <c r="M1955" t="s">
        <v>17</v>
      </c>
      <c r="N1955" s="6">
        <v>1</v>
      </c>
      <c r="O1955" s="6">
        <v>0</v>
      </c>
      <c r="P1955" s="6">
        <v>0</v>
      </c>
      <c r="Q1955" s="6">
        <v>0</v>
      </c>
      <c r="R1955" s="6">
        <v>1</v>
      </c>
      <c r="S1955" s="6">
        <f t="shared" si="70"/>
        <v>2</v>
      </c>
      <c r="X1955" s="6">
        <f t="shared" si="71"/>
        <v>1954</v>
      </c>
      <c r="Y1955">
        <v>1954</v>
      </c>
    </row>
    <row r="1956" spans="1:25" x14ac:dyDescent="0.35">
      <c r="A1956" s="6" t="s">
        <v>8</v>
      </c>
      <c r="B1956" s="6" t="s">
        <v>575</v>
      </c>
      <c r="C1956" s="6" t="s">
        <v>10</v>
      </c>
      <c r="D1956" s="6" t="s">
        <v>19</v>
      </c>
      <c r="E1956" s="6" t="s">
        <v>392</v>
      </c>
      <c r="F1956" s="6" t="s">
        <v>472</v>
      </c>
      <c r="G1956" s="6" t="s">
        <v>19</v>
      </c>
      <c r="H1956" s="6" t="s">
        <v>1777</v>
      </c>
      <c r="I1956" s="6" t="s">
        <v>430</v>
      </c>
      <c r="M1956" s="6" t="s">
        <v>664</v>
      </c>
      <c r="N1956" s="6">
        <v>1</v>
      </c>
      <c r="O1956" s="6">
        <v>0</v>
      </c>
      <c r="P1956" s="6">
        <v>0</v>
      </c>
      <c r="Q1956" s="6">
        <v>0</v>
      </c>
      <c r="R1956" s="6">
        <v>1</v>
      </c>
      <c r="S1956" s="6">
        <f t="shared" si="70"/>
        <v>2</v>
      </c>
      <c r="X1956" s="6">
        <f t="shared" si="71"/>
        <v>1955</v>
      </c>
      <c r="Y1956">
        <v>1955</v>
      </c>
    </row>
    <row r="1957" spans="1:25" x14ac:dyDescent="0.35">
      <c r="A1957" s="6" t="s">
        <v>8</v>
      </c>
      <c r="B1957" s="6" t="s">
        <v>575</v>
      </c>
      <c r="C1957" s="6" t="s">
        <v>10</v>
      </c>
      <c r="D1957" s="6" t="s">
        <v>19</v>
      </c>
      <c r="E1957" s="6" t="s">
        <v>392</v>
      </c>
      <c r="F1957" s="6" t="s">
        <v>472</v>
      </c>
      <c r="G1957" s="6" t="s">
        <v>19</v>
      </c>
      <c r="H1957" s="6" t="s">
        <v>1778</v>
      </c>
      <c r="I1957" s="6" t="s">
        <v>1778</v>
      </c>
      <c r="M1957" s="6" t="s">
        <v>17</v>
      </c>
      <c r="N1957" s="6">
        <v>1</v>
      </c>
      <c r="O1957" s="6">
        <v>0</v>
      </c>
      <c r="P1957" s="6">
        <v>0</v>
      </c>
      <c r="Q1957" s="6">
        <v>0</v>
      </c>
      <c r="R1957" s="6">
        <v>1</v>
      </c>
      <c r="S1957" s="6">
        <f t="shared" si="70"/>
        <v>2</v>
      </c>
      <c r="X1957" s="6">
        <f t="shared" si="71"/>
        <v>1956</v>
      </c>
      <c r="Y1957">
        <v>1956</v>
      </c>
    </row>
    <row r="1958" spans="1:25" x14ac:dyDescent="0.35">
      <c r="A1958" s="6" t="s">
        <v>8</v>
      </c>
      <c r="B1958" s="6" t="s">
        <v>575</v>
      </c>
      <c r="C1958" s="6" t="s">
        <v>10</v>
      </c>
      <c r="D1958" s="6" t="s">
        <v>19</v>
      </c>
      <c r="E1958" s="6" t="s">
        <v>392</v>
      </c>
      <c r="F1958" s="6" t="s">
        <v>472</v>
      </c>
      <c r="G1958" s="6" t="s">
        <v>19</v>
      </c>
      <c r="H1958" s="6" t="s">
        <v>1779</v>
      </c>
      <c r="I1958" s="6" t="s">
        <v>680</v>
      </c>
      <c r="J1958" t="s">
        <v>1113</v>
      </c>
      <c r="M1958" t="s">
        <v>17</v>
      </c>
      <c r="N1958" s="6">
        <v>1</v>
      </c>
      <c r="O1958" s="6">
        <v>0</v>
      </c>
      <c r="P1958" s="6">
        <v>0</v>
      </c>
      <c r="Q1958" s="6">
        <v>0</v>
      </c>
      <c r="R1958" s="6">
        <v>1</v>
      </c>
      <c r="S1958" s="6">
        <f t="shared" si="70"/>
        <v>2</v>
      </c>
      <c r="X1958" s="6">
        <f t="shared" si="71"/>
        <v>1957</v>
      </c>
      <c r="Y1958">
        <v>1957</v>
      </c>
    </row>
    <row r="1959" spans="1:25" s="6" customFormat="1" x14ac:dyDescent="0.35">
      <c r="A1959" s="6" t="s">
        <v>8</v>
      </c>
      <c r="B1959" s="6" t="s">
        <v>575</v>
      </c>
      <c r="C1959" s="6" t="s">
        <v>10</v>
      </c>
      <c r="D1959" s="6" t="s">
        <v>19</v>
      </c>
      <c r="E1959" s="6" t="s">
        <v>392</v>
      </c>
      <c r="F1959" s="6" t="s">
        <v>472</v>
      </c>
      <c r="G1959" s="6" t="s">
        <v>19</v>
      </c>
      <c r="H1959" s="6" t="s">
        <v>1780</v>
      </c>
      <c r="I1959" s="6" t="s">
        <v>146</v>
      </c>
      <c r="J1959" s="2" t="s">
        <v>590</v>
      </c>
      <c r="M1959" s="6" t="s">
        <v>17</v>
      </c>
      <c r="N1959" s="6">
        <v>1</v>
      </c>
      <c r="O1959" s="6">
        <v>0</v>
      </c>
      <c r="P1959" s="6">
        <v>0</v>
      </c>
      <c r="Q1959" s="6">
        <v>0</v>
      </c>
      <c r="R1959" s="6">
        <v>1</v>
      </c>
      <c r="S1959" s="6">
        <f t="shared" si="70"/>
        <v>2</v>
      </c>
      <c r="X1959" s="6">
        <f t="shared" si="71"/>
        <v>1958</v>
      </c>
      <c r="Y1959" s="6">
        <v>1958</v>
      </c>
    </row>
    <row r="1960" spans="1:25" x14ac:dyDescent="0.35">
      <c r="A1960" s="6" t="s">
        <v>8</v>
      </c>
      <c r="B1960" s="6" t="s">
        <v>575</v>
      </c>
      <c r="C1960" s="6" t="s">
        <v>10</v>
      </c>
      <c r="D1960" s="6" t="s">
        <v>19</v>
      </c>
      <c r="E1960" s="6" t="s">
        <v>392</v>
      </c>
      <c r="F1960" s="6" t="s">
        <v>472</v>
      </c>
      <c r="G1960" s="6" t="s">
        <v>19</v>
      </c>
      <c r="H1960" s="6" t="s">
        <v>1780</v>
      </c>
      <c r="I1960" s="6" t="s">
        <v>1846</v>
      </c>
      <c r="J1960" t="s">
        <v>569</v>
      </c>
      <c r="M1960" t="s">
        <v>17</v>
      </c>
      <c r="N1960" s="6">
        <v>1</v>
      </c>
      <c r="O1960" s="6">
        <v>0</v>
      </c>
      <c r="P1960" s="6">
        <v>0</v>
      </c>
      <c r="Q1960" s="6">
        <v>0</v>
      </c>
      <c r="R1960" s="6">
        <v>1</v>
      </c>
      <c r="S1960" s="6">
        <f t="shared" si="70"/>
        <v>2</v>
      </c>
      <c r="X1960" s="6">
        <f t="shared" si="71"/>
        <v>1959</v>
      </c>
      <c r="Y1960">
        <v>1959</v>
      </c>
    </row>
    <row r="1961" spans="1:25" x14ac:dyDescent="0.35">
      <c r="A1961" s="6" t="s">
        <v>8</v>
      </c>
      <c r="B1961" s="6" t="s">
        <v>575</v>
      </c>
      <c r="C1961" s="6" t="s">
        <v>10</v>
      </c>
      <c r="D1961" s="6" t="s">
        <v>19</v>
      </c>
      <c r="E1961" s="6" t="s">
        <v>392</v>
      </c>
      <c r="F1961" s="6" t="s">
        <v>472</v>
      </c>
      <c r="G1961" s="6" t="s">
        <v>19</v>
      </c>
      <c r="H1961" s="6" t="s">
        <v>1781</v>
      </c>
      <c r="I1961" s="6" t="s">
        <v>1847</v>
      </c>
      <c r="J1961" t="s">
        <v>2511</v>
      </c>
      <c r="M1961" t="s">
        <v>17</v>
      </c>
      <c r="N1961" s="6">
        <v>1</v>
      </c>
      <c r="O1961" s="6">
        <v>0</v>
      </c>
      <c r="P1961" s="6">
        <v>0</v>
      </c>
      <c r="Q1961" s="6">
        <v>0</v>
      </c>
      <c r="R1961" s="6">
        <v>1</v>
      </c>
      <c r="S1961" s="6">
        <f t="shared" si="70"/>
        <v>2</v>
      </c>
      <c r="X1961" s="6">
        <f t="shared" si="71"/>
        <v>1960</v>
      </c>
      <c r="Y1961">
        <v>1960</v>
      </c>
    </row>
    <row r="1962" spans="1:25" x14ac:dyDescent="0.35">
      <c r="A1962" s="6" t="s">
        <v>8</v>
      </c>
      <c r="B1962" s="6" t="s">
        <v>575</v>
      </c>
      <c r="C1962" s="6" t="s">
        <v>10</v>
      </c>
      <c r="D1962" s="6" t="s">
        <v>19</v>
      </c>
      <c r="E1962" s="6" t="s">
        <v>392</v>
      </c>
      <c r="F1962" s="6" t="s">
        <v>472</v>
      </c>
      <c r="G1962" s="6" t="s">
        <v>19</v>
      </c>
      <c r="H1962" s="6" t="s">
        <v>1782</v>
      </c>
      <c r="I1962" s="6" t="s">
        <v>1846</v>
      </c>
      <c r="J1962" t="s">
        <v>569</v>
      </c>
      <c r="M1962" t="s">
        <v>17</v>
      </c>
      <c r="N1962" s="6">
        <v>1</v>
      </c>
      <c r="O1962" s="6">
        <v>0</v>
      </c>
      <c r="P1962" s="6">
        <v>0</v>
      </c>
      <c r="Q1962" s="6">
        <v>0</v>
      </c>
      <c r="R1962" s="6">
        <v>1</v>
      </c>
      <c r="S1962" s="6">
        <f t="shared" si="70"/>
        <v>2</v>
      </c>
      <c r="X1962" s="6">
        <f t="shared" si="71"/>
        <v>1961</v>
      </c>
      <c r="Y1962">
        <v>1961</v>
      </c>
    </row>
    <row r="1963" spans="1:25" x14ac:dyDescent="0.35">
      <c r="A1963" s="6" t="s">
        <v>8</v>
      </c>
      <c r="B1963" s="6" t="s">
        <v>575</v>
      </c>
      <c r="C1963" s="6" t="s">
        <v>10</v>
      </c>
      <c r="D1963" s="6" t="s">
        <v>19</v>
      </c>
      <c r="E1963" s="6" t="s">
        <v>392</v>
      </c>
      <c r="F1963" s="6" t="s">
        <v>472</v>
      </c>
      <c r="G1963" s="6" t="s">
        <v>19</v>
      </c>
      <c r="H1963" s="6" t="s">
        <v>590</v>
      </c>
      <c r="I1963" s="6" t="s">
        <v>146</v>
      </c>
      <c r="J1963" s="2" t="s">
        <v>590</v>
      </c>
      <c r="M1963" t="s">
        <v>17</v>
      </c>
      <c r="N1963" s="6">
        <v>1</v>
      </c>
      <c r="O1963" s="6">
        <v>0</v>
      </c>
      <c r="P1963" s="6">
        <v>0</v>
      </c>
      <c r="Q1963" s="6">
        <v>0</v>
      </c>
      <c r="R1963" s="6">
        <v>1</v>
      </c>
      <c r="S1963" s="6">
        <f t="shared" si="70"/>
        <v>2</v>
      </c>
      <c r="X1963" s="6">
        <f t="shared" si="71"/>
        <v>1962</v>
      </c>
      <c r="Y1963">
        <v>1962</v>
      </c>
    </row>
    <row r="1964" spans="1:25" s="6" customFormat="1" x14ac:dyDescent="0.35">
      <c r="A1964" s="6" t="s">
        <v>8</v>
      </c>
      <c r="B1964" s="6" t="s">
        <v>575</v>
      </c>
      <c r="C1964" s="6" t="s">
        <v>10</v>
      </c>
      <c r="D1964" s="6" t="s">
        <v>19</v>
      </c>
      <c r="E1964" s="6" t="s">
        <v>392</v>
      </c>
      <c r="F1964" s="6" t="s">
        <v>472</v>
      </c>
      <c r="G1964" s="6" t="s">
        <v>19</v>
      </c>
      <c r="H1964" s="6" t="s">
        <v>590</v>
      </c>
      <c r="I1964" s="6" t="s">
        <v>146</v>
      </c>
      <c r="J1964" s="2" t="s">
        <v>590</v>
      </c>
      <c r="M1964" s="6" t="s">
        <v>17</v>
      </c>
      <c r="N1964" s="6">
        <v>1</v>
      </c>
      <c r="O1964" s="6">
        <v>0</v>
      </c>
      <c r="P1964" s="6">
        <v>0</v>
      </c>
      <c r="Q1964" s="6">
        <v>0</v>
      </c>
      <c r="R1964" s="6">
        <v>1</v>
      </c>
      <c r="S1964" s="6">
        <f t="shared" si="70"/>
        <v>2</v>
      </c>
      <c r="X1964" s="6">
        <f t="shared" si="71"/>
        <v>1963</v>
      </c>
      <c r="Y1964" s="6">
        <v>1963</v>
      </c>
    </row>
    <row r="1965" spans="1:25" s="6" customFormat="1" x14ac:dyDescent="0.35">
      <c r="A1965" s="6" t="s">
        <v>8</v>
      </c>
      <c r="B1965" s="6" t="s">
        <v>575</v>
      </c>
      <c r="C1965" s="6" t="s">
        <v>10</v>
      </c>
      <c r="D1965" s="6" t="s">
        <v>19</v>
      </c>
      <c r="E1965" s="6" t="s">
        <v>392</v>
      </c>
      <c r="F1965" s="6" t="s">
        <v>472</v>
      </c>
      <c r="G1965" s="6" t="s">
        <v>19</v>
      </c>
      <c r="H1965" s="6" t="s">
        <v>590</v>
      </c>
      <c r="I1965" s="6" t="s">
        <v>146</v>
      </c>
      <c r="J1965" s="2" t="s">
        <v>590</v>
      </c>
      <c r="M1965" s="6" t="s">
        <v>17</v>
      </c>
      <c r="N1965" s="6">
        <v>1</v>
      </c>
      <c r="O1965" s="6">
        <v>0</v>
      </c>
      <c r="P1965" s="6">
        <v>0</v>
      </c>
      <c r="Q1965" s="6">
        <v>0</v>
      </c>
      <c r="R1965" s="6">
        <v>1</v>
      </c>
      <c r="S1965" s="6">
        <f t="shared" si="70"/>
        <v>2</v>
      </c>
      <c r="X1965" s="6">
        <f t="shared" si="71"/>
        <v>1964</v>
      </c>
      <c r="Y1965" s="6">
        <v>1964</v>
      </c>
    </row>
    <row r="1966" spans="1:25" s="6" customFormat="1" x14ac:dyDescent="0.35">
      <c r="A1966" s="6" t="s">
        <v>8</v>
      </c>
      <c r="B1966" s="6" t="s">
        <v>575</v>
      </c>
      <c r="C1966" s="6" t="s">
        <v>10</v>
      </c>
      <c r="D1966" s="6" t="s">
        <v>19</v>
      </c>
      <c r="E1966" s="6" t="s">
        <v>392</v>
      </c>
      <c r="F1966" s="6" t="s">
        <v>472</v>
      </c>
      <c r="G1966" s="6" t="s">
        <v>19</v>
      </c>
      <c r="H1966" s="6" t="s">
        <v>590</v>
      </c>
      <c r="I1966" s="6" t="s">
        <v>146</v>
      </c>
      <c r="J1966" s="2" t="s">
        <v>590</v>
      </c>
      <c r="M1966" s="6" t="s">
        <v>17</v>
      </c>
      <c r="N1966" s="6">
        <v>1</v>
      </c>
      <c r="O1966" s="6">
        <v>0</v>
      </c>
      <c r="P1966" s="6">
        <v>0</v>
      </c>
      <c r="Q1966" s="6">
        <v>0</v>
      </c>
      <c r="R1966" s="6">
        <v>1</v>
      </c>
      <c r="S1966" s="6">
        <f t="shared" si="70"/>
        <v>2</v>
      </c>
      <c r="X1966" s="6">
        <f t="shared" si="71"/>
        <v>1965</v>
      </c>
      <c r="Y1966" s="6">
        <v>1965</v>
      </c>
    </row>
    <row r="1967" spans="1:25" s="6" customFormat="1" x14ac:dyDescent="0.35">
      <c r="A1967" s="6" t="s">
        <v>8</v>
      </c>
      <c r="B1967" s="6" t="s">
        <v>575</v>
      </c>
      <c r="C1967" s="6" t="s">
        <v>10</v>
      </c>
      <c r="D1967" s="6" t="s">
        <v>19</v>
      </c>
      <c r="E1967" s="6" t="s">
        <v>392</v>
      </c>
      <c r="F1967" s="6" t="s">
        <v>472</v>
      </c>
      <c r="G1967" s="6" t="s">
        <v>19</v>
      </c>
      <c r="H1967" s="6" t="s">
        <v>1783</v>
      </c>
      <c r="I1967" s="6" t="s">
        <v>983</v>
      </c>
      <c r="J1967" s="2" t="s">
        <v>664</v>
      </c>
      <c r="M1967" s="6" t="s">
        <v>17</v>
      </c>
      <c r="N1967" s="6">
        <v>1</v>
      </c>
      <c r="O1967" s="6">
        <v>0</v>
      </c>
      <c r="P1967" s="6">
        <v>0</v>
      </c>
      <c r="Q1967" s="6">
        <v>0</v>
      </c>
      <c r="R1967" s="6">
        <v>1</v>
      </c>
      <c r="S1967" s="6">
        <f t="shared" si="70"/>
        <v>2</v>
      </c>
      <c r="X1967" s="6">
        <f t="shared" si="71"/>
        <v>1966</v>
      </c>
      <c r="Y1967" s="6">
        <v>1966</v>
      </c>
    </row>
    <row r="1968" spans="1:25" ht="29" x14ac:dyDescent="0.35">
      <c r="A1968" s="6" t="s">
        <v>8</v>
      </c>
      <c r="B1968" s="6" t="s">
        <v>575</v>
      </c>
      <c r="C1968" s="6" t="s">
        <v>10</v>
      </c>
      <c r="D1968" s="6" t="s">
        <v>19</v>
      </c>
      <c r="E1968" s="6" t="s">
        <v>392</v>
      </c>
      <c r="F1968" s="6" t="s">
        <v>472</v>
      </c>
      <c r="G1968" s="6" t="s">
        <v>19</v>
      </c>
      <c r="H1968" s="6" t="s">
        <v>1783</v>
      </c>
      <c r="I1968" s="6" t="s">
        <v>2162</v>
      </c>
      <c r="L1968" s="6"/>
      <c r="M1968" s="6" t="s">
        <v>17</v>
      </c>
      <c r="N1968" s="6">
        <v>1</v>
      </c>
      <c r="O1968" s="6">
        <v>0</v>
      </c>
      <c r="P1968" s="6">
        <v>0</v>
      </c>
      <c r="Q1968" s="6">
        <v>0</v>
      </c>
      <c r="R1968" s="6">
        <v>1</v>
      </c>
      <c r="S1968" s="6">
        <f t="shared" si="70"/>
        <v>2</v>
      </c>
      <c r="X1968" s="6">
        <f t="shared" si="71"/>
        <v>1967</v>
      </c>
      <c r="Y1968">
        <v>1967</v>
      </c>
    </row>
    <row r="1969" spans="1:25" s="6" customFormat="1" x14ac:dyDescent="0.35">
      <c r="A1969" s="6" t="s">
        <v>8</v>
      </c>
      <c r="B1969" s="6" t="s">
        <v>575</v>
      </c>
      <c r="C1969" s="6" t="s">
        <v>10</v>
      </c>
      <c r="D1969" s="6" t="s">
        <v>19</v>
      </c>
      <c r="E1969" s="6" t="s">
        <v>392</v>
      </c>
      <c r="F1969" s="6" t="s">
        <v>472</v>
      </c>
      <c r="G1969" s="6" t="s">
        <v>19</v>
      </c>
      <c r="H1969" s="6" t="s">
        <v>453</v>
      </c>
      <c r="I1969" s="6" t="s">
        <v>702</v>
      </c>
      <c r="J1969" s="6" t="s">
        <v>702</v>
      </c>
      <c r="M1969" s="6" t="s">
        <v>17</v>
      </c>
      <c r="N1969" s="6">
        <v>1</v>
      </c>
      <c r="O1969" s="6">
        <v>0</v>
      </c>
      <c r="P1969" s="6">
        <v>0</v>
      </c>
      <c r="Q1969" s="6">
        <v>0</v>
      </c>
      <c r="R1969" s="6">
        <v>1</v>
      </c>
      <c r="S1969" s="6">
        <f t="shared" si="70"/>
        <v>2</v>
      </c>
      <c r="X1969" s="6">
        <f t="shared" si="71"/>
        <v>1968</v>
      </c>
      <c r="Y1969" s="6">
        <v>1968</v>
      </c>
    </row>
    <row r="1970" spans="1:25" x14ac:dyDescent="0.35">
      <c r="A1970" s="6" t="s">
        <v>8</v>
      </c>
      <c r="B1970" s="6" t="s">
        <v>575</v>
      </c>
      <c r="C1970" s="6" t="s">
        <v>10</v>
      </c>
      <c r="D1970" s="6" t="s">
        <v>19</v>
      </c>
      <c r="E1970" s="6" t="s">
        <v>392</v>
      </c>
      <c r="F1970" s="6" t="s">
        <v>472</v>
      </c>
      <c r="G1970" s="6" t="s">
        <v>19</v>
      </c>
      <c r="H1970" s="6" t="s">
        <v>453</v>
      </c>
      <c r="I1970" s="6" t="s">
        <v>702</v>
      </c>
      <c r="J1970" t="s">
        <v>702</v>
      </c>
      <c r="M1970" s="6" t="s">
        <v>17</v>
      </c>
      <c r="N1970" s="6">
        <v>1</v>
      </c>
      <c r="O1970" s="6">
        <v>0</v>
      </c>
      <c r="P1970" s="6">
        <v>0</v>
      </c>
      <c r="Q1970" s="6">
        <v>0</v>
      </c>
      <c r="R1970" s="6">
        <v>1</v>
      </c>
      <c r="S1970" s="6">
        <f t="shared" si="70"/>
        <v>2</v>
      </c>
      <c r="X1970" s="6">
        <f t="shared" si="71"/>
        <v>1969</v>
      </c>
      <c r="Y1970">
        <v>1969</v>
      </c>
    </row>
    <row r="1971" spans="1:25" s="6" customFormat="1" ht="58" x14ac:dyDescent="0.35">
      <c r="A1971" s="6" t="s">
        <v>8</v>
      </c>
      <c r="B1971" s="6" t="s">
        <v>575</v>
      </c>
      <c r="C1971" s="6" t="s">
        <v>10</v>
      </c>
      <c r="D1971" s="6" t="s">
        <v>19</v>
      </c>
      <c r="E1971" s="6" t="s">
        <v>392</v>
      </c>
      <c r="F1971" s="6" t="s">
        <v>472</v>
      </c>
      <c r="G1971" s="6" t="s">
        <v>19</v>
      </c>
      <c r="H1971" s="6" t="s">
        <v>1784</v>
      </c>
      <c r="I1971" s="6" t="s">
        <v>1848</v>
      </c>
      <c r="M1971" s="6" t="s">
        <v>17</v>
      </c>
      <c r="N1971" s="6">
        <v>1</v>
      </c>
      <c r="O1971" s="6">
        <v>0</v>
      </c>
      <c r="P1971" s="6">
        <v>0</v>
      </c>
      <c r="Q1971" s="6">
        <v>0</v>
      </c>
      <c r="R1971" s="6">
        <v>1</v>
      </c>
      <c r="S1971" s="6">
        <f t="shared" ref="S1971:S2034" si="72">SUM(N1971:R1971)</f>
        <v>2</v>
      </c>
      <c r="X1971" s="6">
        <f t="shared" si="71"/>
        <v>1970</v>
      </c>
      <c r="Y1971" s="6">
        <v>1970</v>
      </c>
    </row>
    <row r="1972" spans="1:25" ht="58" x14ac:dyDescent="0.35">
      <c r="A1972" s="6" t="s">
        <v>8</v>
      </c>
      <c r="B1972" s="6" t="s">
        <v>575</v>
      </c>
      <c r="C1972" s="6" t="s">
        <v>10</v>
      </c>
      <c r="D1972" s="6" t="s">
        <v>19</v>
      </c>
      <c r="E1972" s="6" t="s">
        <v>392</v>
      </c>
      <c r="F1972" s="6" t="s">
        <v>472</v>
      </c>
      <c r="G1972" s="6" t="s">
        <v>19</v>
      </c>
      <c r="H1972" s="6" t="s">
        <v>1784</v>
      </c>
      <c r="I1972" s="6" t="s">
        <v>1848</v>
      </c>
      <c r="L1972" s="6"/>
      <c r="M1972" s="6" t="s">
        <v>17</v>
      </c>
      <c r="N1972" s="6">
        <v>1</v>
      </c>
      <c r="O1972" s="6">
        <v>0</v>
      </c>
      <c r="P1972" s="6">
        <v>0</v>
      </c>
      <c r="Q1972" s="6">
        <v>0</v>
      </c>
      <c r="R1972" s="6">
        <v>1</v>
      </c>
      <c r="S1972" s="6">
        <f t="shared" si="72"/>
        <v>2</v>
      </c>
      <c r="X1972" s="6">
        <f t="shared" si="71"/>
        <v>1971</v>
      </c>
      <c r="Y1972">
        <v>1971</v>
      </c>
    </row>
    <row r="1973" spans="1:25" ht="72.5" x14ac:dyDescent="0.35">
      <c r="A1973" s="6" t="s">
        <v>8</v>
      </c>
      <c r="B1973" s="6" t="s">
        <v>575</v>
      </c>
      <c r="C1973" s="6" t="s">
        <v>10</v>
      </c>
      <c r="D1973" s="6" t="s">
        <v>19</v>
      </c>
      <c r="E1973" s="6" t="s">
        <v>392</v>
      </c>
      <c r="F1973" s="6" t="s">
        <v>472</v>
      </c>
      <c r="G1973" s="6" t="s">
        <v>19</v>
      </c>
      <c r="H1973" s="6" t="s">
        <v>1785</v>
      </c>
      <c r="I1973" s="6" t="s">
        <v>1846</v>
      </c>
      <c r="J1973" t="s">
        <v>569</v>
      </c>
      <c r="L1973" s="6"/>
      <c r="M1973" s="6" t="s">
        <v>17</v>
      </c>
      <c r="N1973" s="6">
        <v>1</v>
      </c>
      <c r="O1973" s="6">
        <v>0</v>
      </c>
      <c r="P1973" s="6">
        <v>0</v>
      </c>
      <c r="Q1973" s="6">
        <v>0</v>
      </c>
      <c r="R1973" s="6">
        <v>1</v>
      </c>
      <c r="S1973" s="6">
        <f t="shared" si="72"/>
        <v>2</v>
      </c>
      <c r="X1973" s="6">
        <f t="shared" si="71"/>
        <v>1972</v>
      </c>
      <c r="Y1973">
        <v>1972</v>
      </c>
    </row>
    <row r="1974" spans="1:25" s="6" customFormat="1" ht="29" x14ac:dyDescent="0.35">
      <c r="A1974" s="6" t="s">
        <v>8</v>
      </c>
      <c r="B1974" s="6" t="s">
        <v>575</v>
      </c>
      <c r="C1974" s="6" t="s">
        <v>10</v>
      </c>
      <c r="D1974" s="6" t="s">
        <v>19</v>
      </c>
      <c r="E1974" s="6" t="s">
        <v>392</v>
      </c>
      <c r="F1974" s="6" t="s">
        <v>472</v>
      </c>
      <c r="G1974" s="6" t="s">
        <v>19</v>
      </c>
      <c r="H1974" s="6" t="s">
        <v>1786</v>
      </c>
      <c r="I1974" s="6" t="s">
        <v>1786</v>
      </c>
      <c r="J1974" s="6" t="s">
        <v>2511</v>
      </c>
      <c r="M1974" s="6" t="s">
        <v>664</v>
      </c>
      <c r="N1974" s="6">
        <v>1</v>
      </c>
      <c r="O1974" s="6">
        <v>0</v>
      </c>
      <c r="P1974" s="6">
        <v>0</v>
      </c>
      <c r="Q1974" s="6">
        <v>0</v>
      </c>
      <c r="R1974" s="6">
        <v>1</v>
      </c>
      <c r="S1974" s="6">
        <f t="shared" si="72"/>
        <v>2</v>
      </c>
      <c r="X1974" s="6">
        <f t="shared" si="71"/>
        <v>1973</v>
      </c>
      <c r="Y1974" s="6">
        <v>1973</v>
      </c>
    </row>
    <row r="1975" spans="1:25" x14ac:dyDescent="0.35">
      <c r="A1975" s="6" t="s">
        <v>8</v>
      </c>
      <c r="B1975" s="6" t="s">
        <v>575</v>
      </c>
      <c r="C1975" s="6" t="s">
        <v>10</v>
      </c>
      <c r="D1975" s="6" t="s">
        <v>19</v>
      </c>
      <c r="E1975" s="6" t="s">
        <v>392</v>
      </c>
      <c r="F1975" s="6" t="s">
        <v>472</v>
      </c>
      <c r="G1975" s="6" t="s">
        <v>19</v>
      </c>
      <c r="H1975" s="6" t="s">
        <v>1786</v>
      </c>
      <c r="I1975" s="6" t="s">
        <v>1786</v>
      </c>
      <c r="J1975" t="s">
        <v>2511</v>
      </c>
      <c r="L1975" s="6"/>
      <c r="M1975" s="6" t="s">
        <v>664</v>
      </c>
      <c r="N1975" s="6">
        <v>1</v>
      </c>
      <c r="O1975" s="6">
        <v>0</v>
      </c>
      <c r="P1975" s="6">
        <v>0</v>
      </c>
      <c r="Q1975" s="6">
        <v>0</v>
      </c>
      <c r="R1975" s="6">
        <v>1</v>
      </c>
      <c r="S1975" s="6">
        <f t="shared" si="72"/>
        <v>2</v>
      </c>
      <c r="X1975" s="6">
        <f t="shared" si="71"/>
        <v>1974</v>
      </c>
      <c r="Y1975">
        <v>1974</v>
      </c>
    </row>
    <row r="1976" spans="1:25" x14ac:dyDescent="0.35">
      <c r="A1976" s="6" t="s">
        <v>8</v>
      </c>
      <c r="B1976" s="6" t="s">
        <v>575</v>
      </c>
      <c r="C1976" s="6" t="s">
        <v>10</v>
      </c>
      <c r="D1976" s="6" t="s">
        <v>19</v>
      </c>
      <c r="E1976" s="6" t="s">
        <v>392</v>
      </c>
      <c r="F1976" s="6" t="s">
        <v>472</v>
      </c>
      <c r="G1976" s="6" t="s">
        <v>19</v>
      </c>
      <c r="H1976" s="6" t="s">
        <v>1787</v>
      </c>
      <c r="I1976" s="6" t="s">
        <v>1846</v>
      </c>
      <c r="J1976" t="s">
        <v>569</v>
      </c>
      <c r="M1976" t="s">
        <v>17</v>
      </c>
      <c r="N1976" s="6">
        <v>1</v>
      </c>
      <c r="O1976" s="6">
        <v>0</v>
      </c>
      <c r="P1976" s="6">
        <v>0</v>
      </c>
      <c r="Q1976" s="6">
        <v>0</v>
      </c>
      <c r="R1976" s="6">
        <v>1</v>
      </c>
      <c r="S1976" s="6">
        <f t="shared" si="72"/>
        <v>2</v>
      </c>
      <c r="X1976" s="6">
        <f t="shared" si="71"/>
        <v>1975</v>
      </c>
      <c r="Y1976">
        <v>1975</v>
      </c>
    </row>
    <row r="1977" spans="1:25" x14ac:dyDescent="0.35">
      <c r="A1977" s="6" t="s">
        <v>8</v>
      </c>
      <c r="B1977" s="6" t="s">
        <v>575</v>
      </c>
      <c r="C1977" s="6" t="s">
        <v>10</v>
      </c>
      <c r="D1977" s="6" t="s">
        <v>19</v>
      </c>
      <c r="E1977" s="6" t="s">
        <v>392</v>
      </c>
      <c r="F1977" s="6" t="s">
        <v>472</v>
      </c>
      <c r="G1977" s="6" t="s">
        <v>19</v>
      </c>
      <c r="H1977" s="6" t="s">
        <v>1788</v>
      </c>
      <c r="I1977" s="6" t="s">
        <v>266</v>
      </c>
      <c r="M1977" t="s">
        <v>17</v>
      </c>
      <c r="N1977" s="6">
        <v>1</v>
      </c>
      <c r="O1977" s="6">
        <v>0</v>
      </c>
      <c r="P1977" s="6">
        <v>0</v>
      </c>
      <c r="Q1977" s="6">
        <v>1</v>
      </c>
      <c r="R1977" s="6">
        <v>1</v>
      </c>
      <c r="S1977" s="6">
        <f t="shared" si="72"/>
        <v>3</v>
      </c>
      <c r="X1977" s="6">
        <f t="shared" si="71"/>
        <v>1976</v>
      </c>
      <c r="Y1977">
        <v>1976</v>
      </c>
    </row>
    <row r="1978" spans="1:25" s="6" customFormat="1" x14ac:dyDescent="0.35">
      <c r="A1978" s="6" t="s">
        <v>8</v>
      </c>
      <c r="B1978" s="6" t="s">
        <v>575</v>
      </c>
      <c r="C1978" s="6" t="s">
        <v>10</v>
      </c>
      <c r="D1978" s="6" t="s">
        <v>19</v>
      </c>
      <c r="E1978" s="6" t="s">
        <v>392</v>
      </c>
      <c r="F1978" s="6" t="s">
        <v>472</v>
      </c>
      <c r="G1978" s="6" t="s">
        <v>19</v>
      </c>
      <c r="H1978" s="6" t="s">
        <v>1788</v>
      </c>
      <c r="I1978" s="6" t="s">
        <v>266</v>
      </c>
      <c r="M1978" s="6" t="s">
        <v>17</v>
      </c>
      <c r="N1978" s="6">
        <v>1</v>
      </c>
      <c r="O1978" s="6">
        <v>0</v>
      </c>
      <c r="P1978" s="6">
        <v>0</v>
      </c>
      <c r="Q1978" s="6">
        <v>1</v>
      </c>
      <c r="R1978" s="6">
        <v>1</v>
      </c>
      <c r="S1978" s="6">
        <f t="shared" si="72"/>
        <v>3</v>
      </c>
      <c r="X1978" s="6">
        <f t="shared" si="71"/>
        <v>1977</v>
      </c>
      <c r="Y1978" s="6">
        <v>1977</v>
      </c>
    </row>
    <row r="1979" spans="1:25" s="6" customFormat="1" x14ac:dyDescent="0.35">
      <c r="A1979" s="6" t="s">
        <v>8</v>
      </c>
      <c r="B1979" s="6" t="s">
        <v>575</v>
      </c>
      <c r="C1979" s="6" t="s">
        <v>10</v>
      </c>
      <c r="D1979" s="6" t="s">
        <v>19</v>
      </c>
      <c r="E1979" s="6" t="s">
        <v>392</v>
      </c>
      <c r="F1979" s="6" t="s">
        <v>472</v>
      </c>
      <c r="G1979" s="6" t="s">
        <v>19</v>
      </c>
      <c r="H1979" s="6" t="s">
        <v>1788</v>
      </c>
      <c r="I1979" s="6" t="s">
        <v>266</v>
      </c>
      <c r="M1979" s="6" t="s">
        <v>17</v>
      </c>
      <c r="N1979" s="6">
        <v>1</v>
      </c>
      <c r="O1979" s="6">
        <v>0</v>
      </c>
      <c r="P1979" s="6">
        <v>0</v>
      </c>
      <c r="Q1979" s="6">
        <v>1</v>
      </c>
      <c r="R1979" s="6">
        <v>1</v>
      </c>
      <c r="S1979" s="6">
        <f t="shared" si="72"/>
        <v>3</v>
      </c>
      <c r="X1979" s="6">
        <f t="shared" si="71"/>
        <v>1978</v>
      </c>
      <c r="Y1979" s="6">
        <v>1978</v>
      </c>
    </row>
    <row r="1980" spans="1:25" s="6" customFormat="1" x14ac:dyDescent="0.35">
      <c r="A1980" s="6" t="s">
        <v>8</v>
      </c>
      <c r="B1980" s="6" t="s">
        <v>575</v>
      </c>
      <c r="C1980" s="6" t="s">
        <v>10</v>
      </c>
      <c r="D1980" s="6" t="s">
        <v>19</v>
      </c>
      <c r="E1980" s="6" t="s">
        <v>392</v>
      </c>
      <c r="F1980" s="6" t="s">
        <v>472</v>
      </c>
      <c r="G1980" s="6" t="s">
        <v>19</v>
      </c>
      <c r="H1980" s="6" t="s">
        <v>1788</v>
      </c>
      <c r="I1980" s="6" t="s">
        <v>266</v>
      </c>
      <c r="M1980" s="6" t="s">
        <v>17</v>
      </c>
      <c r="N1980" s="6">
        <v>1</v>
      </c>
      <c r="O1980" s="6">
        <v>0</v>
      </c>
      <c r="P1980" s="6">
        <v>0</v>
      </c>
      <c r="Q1980" s="6">
        <v>1</v>
      </c>
      <c r="R1980" s="6">
        <v>1</v>
      </c>
      <c r="S1980" s="6">
        <f t="shared" si="72"/>
        <v>3</v>
      </c>
      <c r="X1980" s="6">
        <f t="shared" si="71"/>
        <v>1979</v>
      </c>
      <c r="Y1980" s="6">
        <v>1979</v>
      </c>
    </row>
    <row r="1981" spans="1:25" x14ac:dyDescent="0.35">
      <c r="A1981" s="6" t="s">
        <v>8</v>
      </c>
      <c r="B1981" s="6" t="s">
        <v>575</v>
      </c>
      <c r="C1981" s="6" t="s">
        <v>44</v>
      </c>
      <c r="D1981" s="6" t="s">
        <v>19</v>
      </c>
      <c r="E1981" s="6" t="s">
        <v>392</v>
      </c>
      <c r="F1981" s="6" t="s">
        <v>472</v>
      </c>
      <c r="G1981" s="6" t="s">
        <v>19</v>
      </c>
      <c r="H1981" s="6" t="s">
        <v>1789</v>
      </c>
      <c r="I1981" s="6" t="s">
        <v>1849</v>
      </c>
      <c r="J1981" s="2" t="s">
        <v>664</v>
      </c>
      <c r="M1981" s="6" t="s">
        <v>664</v>
      </c>
      <c r="N1981" s="6">
        <v>1</v>
      </c>
      <c r="O1981" s="6">
        <v>0</v>
      </c>
      <c r="P1981" s="6">
        <v>0</v>
      </c>
      <c r="Q1981" s="6">
        <v>0</v>
      </c>
      <c r="R1981" s="6">
        <v>1</v>
      </c>
      <c r="S1981" s="6">
        <f t="shared" si="72"/>
        <v>2</v>
      </c>
      <c r="X1981" s="6">
        <f t="shared" si="71"/>
        <v>1980</v>
      </c>
      <c r="Y1981">
        <v>1980</v>
      </c>
    </row>
    <row r="1982" spans="1:25" x14ac:dyDescent="0.35">
      <c r="A1982" s="6" t="s">
        <v>8</v>
      </c>
      <c r="B1982" s="6" t="s">
        <v>575</v>
      </c>
      <c r="C1982" s="6" t="s">
        <v>44</v>
      </c>
      <c r="D1982" s="6" t="s">
        <v>19</v>
      </c>
      <c r="E1982" s="6" t="s">
        <v>392</v>
      </c>
      <c r="F1982" s="6" t="s">
        <v>472</v>
      </c>
      <c r="G1982" s="6" t="s">
        <v>19</v>
      </c>
      <c r="H1982" s="6" t="s">
        <v>1790</v>
      </c>
      <c r="I1982" s="6" t="s">
        <v>1342</v>
      </c>
      <c r="M1982" t="s">
        <v>17</v>
      </c>
      <c r="N1982" s="6">
        <v>1</v>
      </c>
      <c r="O1982" s="6">
        <v>0</v>
      </c>
      <c r="P1982" s="6">
        <v>0</v>
      </c>
      <c r="Q1982" s="6">
        <v>0</v>
      </c>
      <c r="R1982" s="6">
        <v>1</v>
      </c>
      <c r="S1982" s="6">
        <f t="shared" si="72"/>
        <v>2</v>
      </c>
      <c r="X1982" s="6">
        <f t="shared" si="71"/>
        <v>1981</v>
      </c>
      <c r="Y1982">
        <v>1981</v>
      </c>
    </row>
    <row r="1983" spans="1:25" s="6" customFormat="1" x14ac:dyDescent="0.35">
      <c r="A1983" s="6" t="s">
        <v>8</v>
      </c>
      <c r="B1983" s="6" t="s">
        <v>575</v>
      </c>
      <c r="C1983" s="6" t="s">
        <v>44</v>
      </c>
      <c r="D1983" s="6" t="s">
        <v>19</v>
      </c>
      <c r="E1983" s="6" t="s">
        <v>392</v>
      </c>
      <c r="F1983" s="6" t="s">
        <v>472</v>
      </c>
      <c r="G1983" s="6" t="s">
        <v>19</v>
      </c>
      <c r="H1983" s="6" t="s">
        <v>1791</v>
      </c>
      <c r="I1983" s="6" t="s">
        <v>1851</v>
      </c>
      <c r="M1983" s="6" t="s">
        <v>17</v>
      </c>
      <c r="N1983" s="6">
        <v>1</v>
      </c>
      <c r="O1983" s="6">
        <v>0</v>
      </c>
      <c r="P1983" s="6">
        <v>0</v>
      </c>
      <c r="Q1983" s="6">
        <v>0</v>
      </c>
      <c r="R1983" s="6">
        <v>1</v>
      </c>
      <c r="S1983" s="6">
        <f t="shared" si="72"/>
        <v>2</v>
      </c>
      <c r="X1983" s="6">
        <f t="shared" si="71"/>
        <v>1982</v>
      </c>
      <c r="Y1983" s="6">
        <v>1982</v>
      </c>
    </row>
    <row r="1984" spans="1:25" x14ac:dyDescent="0.35">
      <c r="A1984" s="6" t="s">
        <v>8</v>
      </c>
      <c r="B1984" s="6" t="s">
        <v>575</v>
      </c>
      <c r="C1984" s="6" t="s">
        <v>44</v>
      </c>
      <c r="D1984" s="6" t="s">
        <v>19</v>
      </c>
      <c r="E1984" s="6" t="s">
        <v>392</v>
      </c>
      <c r="F1984" s="6" t="s">
        <v>472</v>
      </c>
      <c r="G1984" s="6" t="s">
        <v>19</v>
      </c>
      <c r="H1984" s="6" t="s">
        <v>1791</v>
      </c>
      <c r="I1984" s="6" t="s">
        <v>1850</v>
      </c>
      <c r="M1984" t="s">
        <v>17</v>
      </c>
      <c r="N1984" s="6">
        <v>1</v>
      </c>
      <c r="O1984" s="6">
        <v>0</v>
      </c>
      <c r="P1984" s="6">
        <v>0</v>
      </c>
      <c r="Q1984" s="6">
        <v>0</v>
      </c>
      <c r="R1984" s="6">
        <v>1</v>
      </c>
      <c r="S1984" s="6">
        <f t="shared" si="72"/>
        <v>2</v>
      </c>
      <c r="X1984" s="6">
        <f t="shared" si="71"/>
        <v>1983</v>
      </c>
      <c r="Y1984">
        <v>1983</v>
      </c>
    </row>
    <row r="1985" spans="1:25" x14ac:dyDescent="0.35">
      <c r="A1985" s="6" t="s">
        <v>8</v>
      </c>
      <c r="B1985" s="6" t="s">
        <v>575</v>
      </c>
      <c r="C1985" s="6" t="s">
        <v>44</v>
      </c>
      <c r="D1985" s="6" t="s">
        <v>19</v>
      </c>
      <c r="E1985" s="6" t="s">
        <v>392</v>
      </c>
      <c r="F1985" s="6" t="s">
        <v>472</v>
      </c>
      <c r="G1985" s="6" t="s">
        <v>19</v>
      </c>
      <c r="H1985" s="6" t="s">
        <v>1792</v>
      </c>
      <c r="I1985" s="6" t="s">
        <v>1792</v>
      </c>
      <c r="M1985" t="s">
        <v>17</v>
      </c>
      <c r="N1985" s="6">
        <v>1</v>
      </c>
      <c r="O1985" s="6">
        <v>0</v>
      </c>
      <c r="P1985" s="6">
        <v>0</v>
      </c>
      <c r="Q1985" s="6">
        <v>0</v>
      </c>
      <c r="R1985" s="6">
        <v>1</v>
      </c>
      <c r="S1985" s="6">
        <f t="shared" si="72"/>
        <v>2</v>
      </c>
      <c r="X1985" s="6">
        <f t="shared" si="71"/>
        <v>1984</v>
      </c>
      <c r="Y1985">
        <v>1984</v>
      </c>
    </row>
    <row r="1986" spans="1:25" x14ac:dyDescent="0.35">
      <c r="A1986" s="6" t="s">
        <v>8</v>
      </c>
      <c r="B1986" s="6" t="s">
        <v>575</v>
      </c>
      <c r="C1986" s="6" t="s">
        <v>44</v>
      </c>
      <c r="D1986" s="6" t="s">
        <v>19</v>
      </c>
      <c r="E1986" s="6" t="s">
        <v>392</v>
      </c>
      <c r="F1986" s="6" t="s">
        <v>472</v>
      </c>
      <c r="G1986" s="6" t="s">
        <v>19</v>
      </c>
      <c r="H1986" s="6" t="s">
        <v>1793</v>
      </c>
      <c r="I1986" s="6" t="s">
        <v>1852</v>
      </c>
      <c r="M1986" t="s">
        <v>17</v>
      </c>
      <c r="N1986" s="6">
        <v>1</v>
      </c>
      <c r="O1986" s="6">
        <v>0</v>
      </c>
      <c r="P1986" s="6">
        <v>0</v>
      </c>
      <c r="Q1986" s="6">
        <v>0</v>
      </c>
      <c r="R1986" s="6">
        <v>1</v>
      </c>
      <c r="S1986" s="6">
        <f t="shared" si="72"/>
        <v>2</v>
      </c>
      <c r="X1986" s="6">
        <f t="shared" si="71"/>
        <v>1985</v>
      </c>
      <c r="Y1986">
        <v>1985</v>
      </c>
    </row>
    <row r="1987" spans="1:25" x14ac:dyDescent="0.35">
      <c r="A1987" s="6" t="s">
        <v>8</v>
      </c>
      <c r="B1987" s="6" t="s">
        <v>575</v>
      </c>
      <c r="C1987" s="6" t="s">
        <v>44</v>
      </c>
      <c r="D1987" s="6" t="s">
        <v>19</v>
      </c>
      <c r="E1987" s="6" t="s">
        <v>392</v>
      </c>
      <c r="F1987" s="6" t="s">
        <v>472</v>
      </c>
      <c r="G1987" s="6" t="s">
        <v>19</v>
      </c>
      <c r="H1987" s="6" t="s">
        <v>1733</v>
      </c>
      <c r="I1987" s="6" t="s">
        <v>1828</v>
      </c>
      <c r="J1987" t="s">
        <v>2512</v>
      </c>
      <c r="M1987" t="s">
        <v>42</v>
      </c>
      <c r="N1987" s="6">
        <v>0</v>
      </c>
      <c r="P1987" s="6">
        <v>1</v>
      </c>
      <c r="Q1987" s="6">
        <v>1</v>
      </c>
      <c r="R1987" s="6">
        <v>1</v>
      </c>
      <c r="S1987" s="6">
        <f t="shared" si="72"/>
        <v>3</v>
      </c>
      <c r="X1987" s="6">
        <f t="shared" ref="X1987:X2050" si="73">1+X1986</f>
        <v>1986</v>
      </c>
      <c r="Y1987">
        <v>1986</v>
      </c>
    </row>
    <row r="1988" spans="1:25" x14ac:dyDescent="0.35">
      <c r="A1988" s="6" t="s">
        <v>8</v>
      </c>
      <c r="B1988" s="6" t="s">
        <v>575</v>
      </c>
      <c r="C1988" s="6" t="s">
        <v>44</v>
      </c>
      <c r="D1988" s="6" t="s">
        <v>19</v>
      </c>
      <c r="E1988" s="6" t="s">
        <v>392</v>
      </c>
      <c r="F1988" s="6" t="s">
        <v>472</v>
      </c>
      <c r="G1988" s="6" t="s">
        <v>19</v>
      </c>
      <c r="H1988" s="6" t="s">
        <v>1794</v>
      </c>
      <c r="I1988" s="6" t="s">
        <v>1765</v>
      </c>
      <c r="M1988" s="6" t="s">
        <v>664</v>
      </c>
      <c r="N1988" s="6">
        <v>1</v>
      </c>
      <c r="O1988" s="6">
        <v>0</v>
      </c>
      <c r="P1988" s="6">
        <v>0</v>
      </c>
      <c r="Q1988" s="6">
        <v>0</v>
      </c>
      <c r="R1988" s="6">
        <v>1</v>
      </c>
      <c r="S1988" s="6">
        <f t="shared" si="72"/>
        <v>2</v>
      </c>
      <c r="X1988" s="6">
        <f t="shared" si="73"/>
        <v>1987</v>
      </c>
      <c r="Y1988">
        <v>1987</v>
      </c>
    </row>
    <row r="1989" spans="1:25" x14ac:dyDescent="0.35">
      <c r="A1989" s="6" t="s">
        <v>8</v>
      </c>
      <c r="B1989" s="6" t="s">
        <v>575</v>
      </c>
      <c r="C1989" s="6" t="s">
        <v>44</v>
      </c>
      <c r="D1989" s="6" t="s">
        <v>19</v>
      </c>
      <c r="E1989" s="6" t="s">
        <v>392</v>
      </c>
      <c r="F1989" s="6" t="s">
        <v>472</v>
      </c>
      <c r="G1989" s="6" t="s">
        <v>19</v>
      </c>
      <c r="H1989" s="6" t="s">
        <v>1795</v>
      </c>
      <c r="I1989" s="6" t="s">
        <v>2107</v>
      </c>
      <c r="J1989" t="s">
        <v>2107</v>
      </c>
      <c r="M1989" t="s">
        <v>17</v>
      </c>
      <c r="N1989" s="6">
        <v>1</v>
      </c>
      <c r="O1989" s="6">
        <v>0</v>
      </c>
      <c r="P1989" s="6">
        <v>0</v>
      </c>
      <c r="Q1989" s="6">
        <v>0</v>
      </c>
      <c r="R1989" s="6">
        <v>1</v>
      </c>
      <c r="S1989" s="6">
        <f t="shared" si="72"/>
        <v>2</v>
      </c>
      <c r="X1989" s="6">
        <f t="shared" si="73"/>
        <v>1988</v>
      </c>
      <c r="Y1989">
        <v>1988</v>
      </c>
    </row>
    <row r="1990" spans="1:25" x14ac:dyDescent="0.35">
      <c r="A1990" s="6" t="s">
        <v>8</v>
      </c>
      <c r="B1990" s="6" t="s">
        <v>575</v>
      </c>
      <c r="C1990" s="6" t="s">
        <v>44</v>
      </c>
      <c r="D1990" s="6" t="s">
        <v>19</v>
      </c>
      <c r="E1990" s="6" t="s">
        <v>392</v>
      </c>
      <c r="F1990" s="6" t="s">
        <v>472</v>
      </c>
      <c r="G1990" s="6" t="s">
        <v>19</v>
      </c>
      <c r="H1990" s="6" t="s">
        <v>1796</v>
      </c>
      <c r="I1990" s="6" t="s">
        <v>1210</v>
      </c>
      <c r="M1990" t="s">
        <v>17</v>
      </c>
      <c r="N1990" s="6">
        <v>1</v>
      </c>
      <c r="O1990" s="6">
        <v>1</v>
      </c>
      <c r="P1990" s="6">
        <v>0</v>
      </c>
      <c r="Q1990" s="6">
        <v>1</v>
      </c>
      <c r="R1990" s="6">
        <v>1</v>
      </c>
      <c r="S1990" s="6">
        <f t="shared" si="72"/>
        <v>4</v>
      </c>
      <c r="X1990" s="6">
        <f t="shared" si="73"/>
        <v>1989</v>
      </c>
      <c r="Y1990">
        <v>1989</v>
      </c>
    </row>
    <row r="1991" spans="1:25" s="6" customFormat="1" ht="29" x14ac:dyDescent="0.35">
      <c r="A1991" s="6" t="s">
        <v>8</v>
      </c>
      <c r="B1991" s="6" t="s">
        <v>575</v>
      </c>
      <c r="C1991" s="6" t="s">
        <v>44</v>
      </c>
      <c r="D1991" s="6" t="s">
        <v>19</v>
      </c>
      <c r="E1991" s="6" t="s">
        <v>392</v>
      </c>
      <c r="F1991" s="6" t="s">
        <v>472</v>
      </c>
      <c r="G1991" s="6" t="s">
        <v>19</v>
      </c>
      <c r="H1991" s="6" t="s">
        <v>1796</v>
      </c>
      <c r="I1991" s="6" t="s">
        <v>1210</v>
      </c>
      <c r="M1991" s="6" t="s">
        <v>17</v>
      </c>
      <c r="N1991" s="6">
        <v>1</v>
      </c>
      <c r="O1991" s="6">
        <v>1</v>
      </c>
      <c r="P1991" s="6">
        <v>0</v>
      </c>
      <c r="Q1991" s="6">
        <v>1</v>
      </c>
      <c r="R1991" s="6">
        <v>1</v>
      </c>
      <c r="S1991" s="6">
        <f t="shared" si="72"/>
        <v>4</v>
      </c>
      <c r="X1991" s="6">
        <f t="shared" si="73"/>
        <v>1990</v>
      </c>
      <c r="Y1991" s="6">
        <v>1990</v>
      </c>
    </row>
    <row r="1992" spans="1:25" x14ac:dyDescent="0.35">
      <c r="A1992" s="6" t="s">
        <v>8</v>
      </c>
      <c r="B1992" s="6" t="s">
        <v>575</v>
      </c>
      <c r="C1992" s="6" t="s">
        <v>44</v>
      </c>
      <c r="D1992" s="6" t="s">
        <v>19</v>
      </c>
      <c r="E1992" s="6" t="s">
        <v>392</v>
      </c>
      <c r="F1992" s="6" t="s">
        <v>472</v>
      </c>
      <c r="G1992" s="6" t="s">
        <v>19</v>
      </c>
      <c r="H1992" s="6" t="s">
        <v>1797</v>
      </c>
      <c r="I1992" s="6" t="s">
        <v>1765</v>
      </c>
      <c r="L1992" s="6"/>
      <c r="M1992" s="6" t="s">
        <v>664</v>
      </c>
      <c r="N1992" s="6">
        <v>1</v>
      </c>
      <c r="O1992" s="6">
        <v>0</v>
      </c>
      <c r="P1992" s="6">
        <v>0</v>
      </c>
      <c r="Q1992" s="6">
        <v>0</v>
      </c>
      <c r="R1992" s="6">
        <v>1</v>
      </c>
      <c r="S1992" s="6">
        <f t="shared" si="72"/>
        <v>2</v>
      </c>
      <c r="X1992" s="6">
        <f t="shared" si="73"/>
        <v>1991</v>
      </c>
      <c r="Y1992">
        <v>1991</v>
      </c>
    </row>
    <row r="1993" spans="1:25" s="6" customFormat="1" x14ac:dyDescent="0.35">
      <c r="A1993" s="6" t="s">
        <v>8</v>
      </c>
      <c r="B1993" s="6" t="s">
        <v>575</v>
      </c>
      <c r="C1993" s="6" t="s">
        <v>44</v>
      </c>
      <c r="D1993" s="6" t="s">
        <v>19</v>
      </c>
      <c r="E1993" s="6" t="s">
        <v>392</v>
      </c>
      <c r="F1993" s="6" t="s">
        <v>472</v>
      </c>
      <c r="G1993" s="6" t="s">
        <v>19</v>
      </c>
      <c r="H1993" s="6" t="s">
        <v>1798</v>
      </c>
      <c r="I1993" s="6" t="s">
        <v>1853</v>
      </c>
      <c r="M1993" s="6" t="s">
        <v>17</v>
      </c>
      <c r="N1993" s="6">
        <v>1</v>
      </c>
      <c r="O1993" s="6">
        <v>0</v>
      </c>
      <c r="P1993" s="6">
        <v>0</v>
      </c>
      <c r="Q1993" s="6">
        <v>0</v>
      </c>
      <c r="R1993" s="6">
        <v>1</v>
      </c>
      <c r="S1993" s="6">
        <f t="shared" si="72"/>
        <v>2</v>
      </c>
      <c r="X1993" s="6">
        <f t="shared" si="73"/>
        <v>1992</v>
      </c>
      <c r="Y1993" s="6">
        <v>1992</v>
      </c>
    </row>
    <row r="1994" spans="1:25" x14ac:dyDescent="0.35">
      <c r="A1994" s="6" t="s">
        <v>8</v>
      </c>
      <c r="B1994" s="6" t="s">
        <v>575</v>
      </c>
      <c r="C1994" s="6" t="s">
        <v>44</v>
      </c>
      <c r="D1994" s="6" t="s">
        <v>19</v>
      </c>
      <c r="E1994" s="6" t="s">
        <v>392</v>
      </c>
      <c r="F1994" s="6" t="s">
        <v>472</v>
      </c>
      <c r="G1994" s="6" t="s">
        <v>19</v>
      </c>
      <c r="H1994" s="6" t="s">
        <v>1798</v>
      </c>
      <c r="I1994" s="6" t="s">
        <v>1853</v>
      </c>
      <c r="M1994" t="s">
        <v>17</v>
      </c>
      <c r="N1994" s="6">
        <v>1</v>
      </c>
      <c r="O1994" s="6">
        <v>0</v>
      </c>
      <c r="P1994" s="6">
        <v>0</v>
      </c>
      <c r="Q1994" s="6">
        <v>0</v>
      </c>
      <c r="R1994" s="6">
        <v>1</v>
      </c>
      <c r="S1994" s="6">
        <f t="shared" si="72"/>
        <v>2</v>
      </c>
      <c r="X1994" s="6">
        <f t="shared" si="73"/>
        <v>1993</v>
      </c>
      <c r="Y1994">
        <v>1993</v>
      </c>
    </row>
    <row r="1995" spans="1:25" x14ac:dyDescent="0.35">
      <c r="A1995" s="6" t="s">
        <v>8</v>
      </c>
      <c r="B1995" s="6" t="s">
        <v>575</v>
      </c>
      <c r="C1995" s="6" t="s">
        <v>44</v>
      </c>
      <c r="D1995" s="6" t="s">
        <v>19</v>
      </c>
      <c r="E1995" s="6" t="s">
        <v>392</v>
      </c>
      <c r="F1995" s="6" t="s">
        <v>472</v>
      </c>
      <c r="G1995" s="6" t="s">
        <v>19</v>
      </c>
      <c r="H1995" s="6" t="s">
        <v>1788</v>
      </c>
      <c r="I1995" s="6" t="s">
        <v>266</v>
      </c>
      <c r="M1995" t="s">
        <v>17</v>
      </c>
      <c r="N1995" s="6">
        <v>1</v>
      </c>
      <c r="O1995" s="6">
        <v>0</v>
      </c>
      <c r="P1995" s="6">
        <v>0</v>
      </c>
      <c r="Q1995" s="6">
        <v>1</v>
      </c>
      <c r="R1995" s="6">
        <v>1</v>
      </c>
      <c r="S1995" s="6">
        <f t="shared" si="72"/>
        <v>3</v>
      </c>
      <c r="X1995" s="6">
        <f t="shared" si="73"/>
        <v>1994</v>
      </c>
      <c r="Y1995">
        <v>1994</v>
      </c>
    </row>
    <row r="1996" spans="1:25" x14ac:dyDescent="0.35">
      <c r="A1996" s="6" t="s">
        <v>8</v>
      </c>
      <c r="B1996" s="6" t="s">
        <v>575</v>
      </c>
      <c r="C1996" s="6" t="s">
        <v>44</v>
      </c>
      <c r="D1996" s="6" t="s">
        <v>19</v>
      </c>
      <c r="E1996" s="6" t="s">
        <v>392</v>
      </c>
      <c r="F1996" s="6" t="s">
        <v>472</v>
      </c>
      <c r="G1996" s="6" t="s">
        <v>19</v>
      </c>
      <c r="H1996" s="6" t="s">
        <v>1799</v>
      </c>
      <c r="I1996" s="6" t="s">
        <v>1854</v>
      </c>
      <c r="J1996" t="s">
        <v>752</v>
      </c>
      <c r="M1996" t="s">
        <v>42</v>
      </c>
      <c r="N1996" s="6">
        <v>0</v>
      </c>
      <c r="O1996">
        <v>0</v>
      </c>
      <c r="P1996" s="6">
        <v>1</v>
      </c>
      <c r="Q1996">
        <v>0</v>
      </c>
      <c r="R1996" s="6">
        <v>1</v>
      </c>
      <c r="S1996" s="6">
        <f t="shared" si="72"/>
        <v>2</v>
      </c>
      <c r="X1996" s="6">
        <f t="shared" si="73"/>
        <v>1995</v>
      </c>
      <c r="Y1996">
        <v>1995</v>
      </c>
    </row>
    <row r="1997" spans="1:25" s="6" customFormat="1" x14ac:dyDescent="0.35">
      <c r="A1997" s="6" t="s">
        <v>8</v>
      </c>
      <c r="B1997" s="6" t="s">
        <v>575</v>
      </c>
      <c r="C1997" s="6" t="s">
        <v>44</v>
      </c>
      <c r="D1997" s="6" t="s">
        <v>19</v>
      </c>
      <c r="E1997" s="6" t="s">
        <v>392</v>
      </c>
      <c r="F1997" s="6" t="s">
        <v>472</v>
      </c>
      <c r="G1997" s="6" t="s">
        <v>19</v>
      </c>
      <c r="H1997" s="6" t="s">
        <v>1800</v>
      </c>
      <c r="I1997" s="6" t="s">
        <v>1855</v>
      </c>
      <c r="J1997" s="2" t="s">
        <v>1053</v>
      </c>
      <c r="M1997" s="6" t="s">
        <v>42</v>
      </c>
      <c r="N1997" s="6">
        <v>0</v>
      </c>
      <c r="O1997" s="6">
        <v>1</v>
      </c>
      <c r="P1997" s="6">
        <v>0</v>
      </c>
      <c r="Q1997" s="6">
        <v>0</v>
      </c>
      <c r="R1997" s="6">
        <v>1</v>
      </c>
      <c r="S1997" s="6">
        <f t="shared" si="72"/>
        <v>2</v>
      </c>
      <c r="X1997" s="6">
        <f t="shared" si="73"/>
        <v>1996</v>
      </c>
      <c r="Y1997" s="6">
        <v>1996</v>
      </c>
    </row>
    <row r="1998" spans="1:25" x14ac:dyDescent="0.35">
      <c r="A1998" s="6" t="s">
        <v>8</v>
      </c>
      <c r="B1998" s="6" t="s">
        <v>575</v>
      </c>
      <c r="C1998" s="6" t="s">
        <v>44</v>
      </c>
      <c r="D1998" s="6" t="s">
        <v>19</v>
      </c>
      <c r="E1998" s="6" t="s">
        <v>392</v>
      </c>
      <c r="F1998" s="6" t="s">
        <v>472</v>
      </c>
      <c r="G1998" s="6" t="s">
        <v>19</v>
      </c>
      <c r="H1998" s="6" t="s">
        <v>1800</v>
      </c>
      <c r="I1998" s="6" t="s">
        <v>1856</v>
      </c>
      <c r="M1998" t="s">
        <v>42</v>
      </c>
      <c r="N1998" s="6">
        <v>0</v>
      </c>
      <c r="O1998" s="6">
        <v>1</v>
      </c>
      <c r="P1998" s="6">
        <v>1</v>
      </c>
      <c r="Q1998" s="6">
        <v>1</v>
      </c>
      <c r="R1998" s="6">
        <v>1</v>
      </c>
      <c r="S1998" s="6">
        <f t="shared" si="72"/>
        <v>4</v>
      </c>
      <c r="X1998" s="6">
        <f t="shared" si="73"/>
        <v>1997</v>
      </c>
      <c r="Y1998">
        <v>1997</v>
      </c>
    </row>
    <row r="1999" spans="1:25" x14ac:dyDescent="0.35">
      <c r="A1999" s="6" t="s">
        <v>8</v>
      </c>
      <c r="B1999" s="6" t="s">
        <v>575</v>
      </c>
      <c r="C1999" s="6" t="s">
        <v>44</v>
      </c>
      <c r="D1999" s="6" t="s">
        <v>19</v>
      </c>
      <c r="E1999" s="6" t="s">
        <v>392</v>
      </c>
      <c r="F1999" s="6" t="s">
        <v>472</v>
      </c>
      <c r="G1999" s="6" t="s">
        <v>19</v>
      </c>
      <c r="H1999" s="6" t="s">
        <v>1801</v>
      </c>
      <c r="I1999" s="6" t="s">
        <v>1857</v>
      </c>
      <c r="M1999" t="s">
        <v>42</v>
      </c>
      <c r="N1999" s="6">
        <v>0</v>
      </c>
      <c r="O1999" s="6">
        <v>1</v>
      </c>
      <c r="P1999" s="6">
        <v>1</v>
      </c>
      <c r="Q1999" s="6">
        <v>1</v>
      </c>
      <c r="R1999" s="6">
        <v>1</v>
      </c>
      <c r="S1999" s="6">
        <f t="shared" si="72"/>
        <v>4</v>
      </c>
      <c r="X1999" s="6">
        <f t="shared" si="73"/>
        <v>1998</v>
      </c>
      <c r="Y1999">
        <v>1998</v>
      </c>
    </row>
    <row r="2000" spans="1:25" x14ac:dyDescent="0.35">
      <c r="A2000" s="6" t="s">
        <v>8</v>
      </c>
      <c r="B2000" s="6" t="s">
        <v>575</v>
      </c>
      <c r="C2000" s="6" t="s">
        <v>44</v>
      </c>
      <c r="D2000" s="6" t="s">
        <v>19</v>
      </c>
      <c r="E2000" s="6" t="s">
        <v>392</v>
      </c>
      <c r="F2000" s="6" t="s">
        <v>472</v>
      </c>
      <c r="G2000" s="6" t="s">
        <v>19</v>
      </c>
      <c r="H2000" s="6" t="s">
        <v>1802</v>
      </c>
      <c r="I2000" s="6" t="s">
        <v>2582</v>
      </c>
      <c r="J2000" t="s">
        <v>752</v>
      </c>
      <c r="M2000" s="6" t="s">
        <v>42</v>
      </c>
      <c r="N2000" s="6">
        <v>0</v>
      </c>
      <c r="O2000" s="6">
        <v>1</v>
      </c>
      <c r="P2000" s="6">
        <v>1</v>
      </c>
      <c r="Q2000" s="6">
        <v>0</v>
      </c>
      <c r="R2000" s="6">
        <v>1</v>
      </c>
      <c r="S2000" s="6">
        <f t="shared" si="72"/>
        <v>3</v>
      </c>
      <c r="X2000" s="6">
        <f t="shared" si="73"/>
        <v>1999</v>
      </c>
      <c r="Y2000">
        <v>1999</v>
      </c>
    </row>
    <row r="2001" spans="1:25" x14ac:dyDescent="0.35">
      <c r="A2001" s="6" t="s">
        <v>8</v>
      </c>
      <c r="B2001" s="6" t="s">
        <v>575</v>
      </c>
      <c r="C2001" s="6" t="s">
        <v>44</v>
      </c>
      <c r="D2001" s="6" t="s">
        <v>19</v>
      </c>
      <c r="E2001" s="6" t="s">
        <v>392</v>
      </c>
      <c r="F2001" s="6" t="s">
        <v>472</v>
      </c>
      <c r="G2001" s="6" t="s">
        <v>19</v>
      </c>
      <c r="H2001" s="6" t="s">
        <v>32</v>
      </c>
      <c r="I2001" s="6" t="s">
        <v>28</v>
      </c>
      <c r="M2001" t="s">
        <v>2212</v>
      </c>
      <c r="N2001" s="6">
        <v>1</v>
      </c>
      <c r="O2001" s="6">
        <v>1</v>
      </c>
      <c r="P2001">
        <v>0</v>
      </c>
      <c r="Q2001">
        <v>0</v>
      </c>
      <c r="R2001" s="6">
        <v>1</v>
      </c>
      <c r="S2001" s="6">
        <f t="shared" si="72"/>
        <v>3</v>
      </c>
      <c r="X2001" s="6">
        <f t="shared" si="73"/>
        <v>2000</v>
      </c>
      <c r="Y2001">
        <v>2000</v>
      </c>
    </row>
    <row r="2002" spans="1:25" x14ac:dyDescent="0.35">
      <c r="A2002" s="6" t="s">
        <v>8</v>
      </c>
      <c r="B2002" s="6" t="s">
        <v>575</v>
      </c>
      <c r="C2002" s="6" t="s">
        <v>44</v>
      </c>
      <c r="D2002" s="6" t="s">
        <v>19</v>
      </c>
      <c r="E2002" s="6" t="s">
        <v>392</v>
      </c>
      <c r="F2002" s="6" t="s">
        <v>472</v>
      </c>
      <c r="G2002" s="6" t="s">
        <v>19</v>
      </c>
      <c r="H2002" s="6" t="s">
        <v>1803</v>
      </c>
      <c r="I2002" s="6" t="s">
        <v>1803</v>
      </c>
      <c r="J2002" t="s">
        <v>2500</v>
      </c>
      <c r="M2002" t="s">
        <v>17</v>
      </c>
      <c r="N2002" s="6">
        <v>1</v>
      </c>
      <c r="O2002" s="6">
        <v>0</v>
      </c>
      <c r="P2002" s="6">
        <v>0</v>
      </c>
      <c r="Q2002" s="6">
        <v>0</v>
      </c>
      <c r="R2002" s="6">
        <v>1</v>
      </c>
      <c r="S2002" s="6">
        <f t="shared" si="72"/>
        <v>2</v>
      </c>
      <c r="X2002" s="6">
        <f t="shared" si="73"/>
        <v>2001</v>
      </c>
      <c r="Y2002">
        <v>2001</v>
      </c>
    </row>
    <row r="2003" spans="1:25" s="6" customFormat="1" x14ac:dyDescent="0.35">
      <c r="A2003" s="6" t="s">
        <v>8</v>
      </c>
      <c r="B2003" s="6" t="s">
        <v>575</v>
      </c>
      <c r="C2003" s="6" t="s">
        <v>44</v>
      </c>
      <c r="D2003" s="6" t="s">
        <v>19</v>
      </c>
      <c r="E2003" s="6" t="s">
        <v>392</v>
      </c>
      <c r="F2003" s="6" t="s">
        <v>472</v>
      </c>
      <c r="G2003" s="6" t="s">
        <v>19</v>
      </c>
      <c r="H2003" s="6" t="s">
        <v>1803</v>
      </c>
      <c r="I2003" s="6" t="s">
        <v>1803</v>
      </c>
      <c r="J2003" s="6" t="s">
        <v>2500</v>
      </c>
      <c r="M2003" s="6" t="s">
        <v>17</v>
      </c>
      <c r="N2003" s="6">
        <v>1</v>
      </c>
      <c r="O2003" s="6">
        <v>0</v>
      </c>
      <c r="P2003" s="6">
        <v>0</v>
      </c>
      <c r="Q2003" s="6">
        <v>0</v>
      </c>
      <c r="R2003" s="6">
        <v>1</v>
      </c>
      <c r="S2003" s="6">
        <f t="shared" si="72"/>
        <v>2</v>
      </c>
      <c r="X2003" s="6">
        <f t="shared" si="73"/>
        <v>2002</v>
      </c>
      <c r="Y2003" s="6">
        <v>2002</v>
      </c>
    </row>
    <row r="2004" spans="1:25" x14ac:dyDescent="0.35">
      <c r="A2004" s="6" t="s">
        <v>8</v>
      </c>
      <c r="B2004" s="6" t="s">
        <v>575</v>
      </c>
      <c r="C2004" s="6" t="s">
        <v>44</v>
      </c>
      <c r="D2004" s="6" t="s">
        <v>19</v>
      </c>
      <c r="E2004" s="6" t="s">
        <v>392</v>
      </c>
      <c r="F2004" s="6" t="s">
        <v>472</v>
      </c>
      <c r="G2004" s="6" t="s">
        <v>19</v>
      </c>
      <c r="H2004" s="6" t="s">
        <v>1804</v>
      </c>
      <c r="I2004" s="6" t="s">
        <v>1804</v>
      </c>
      <c r="M2004" t="s">
        <v>17</v>
      </c>
      <c r="N2004" s="6">
        <v>1</v>
      </c>
      <c r="O2004" s="6">
        <v>0</v>
      </c>
      <c r="P2004" s="6">
        <v>0</v>
      </c>
      <c r="Q2004" s="6">
        <v>1</v>
      </c>
      <c r="R2004" s="6">
        <v>1</v>
      </c>
      <c r="S2004" s="6">
        <f t="shared" si="72"/>
        <v>3</v>
      </c>
      <c r="X2004" s="6">
        <f t="shared" si="73"/>
        <v>2003</v>
      </c>
      <c r="Y2004">
        <v>2003</v>
      </c>
    </row>
    <row r="2005" spans="1:25" ht="43.5" x14ac:dyDescent="0.35">
      <c r="A2005" s="6" t="s">
        <v>8</v>
      </c>
      <c r="B2005" s="6" t="s">
        <v>575</v>
      </c>
      <c r="C2005" s="6" t="s">
        <v>44</v>
      </c>
      <c r="D2005" s="6" t="s">
        <v>19</v>
      </c>
      <c r="E2005" s="6" t="s">
        <v>392</v>
      </c>
      <c r="F2005" s="6" t="s">
        <v>472</v>
      </c>
      <c r="G2005" s="6" t="s">
        <v>19</v>
      </c>
      <c r="H2005" s="6" t="s">
        <v>1805</v>
      </c>
      <c r="I2005" s="6" t="s">
        <v>1805</v>
      </c>
      <c r="J2005" s="2" t="s">
        <v>2513</v>
      </c>
      <c r="L2005" s="6"/>
      <c r="M2005" s="6" t="s">
        <v>17</v>
      </c>
      <c r="N2005" s="6">
        <v>1</v>
      </c>
      <c r="O2005" s="6">
        <v>0</v>
      </c>
      <c r="P2005" s="6">
        <v>0</v>
      </c>
      <c r="Q2005" s="6">
        <v>0</v>
      </c>
      <c r="R2005" s="6">
        <v>1</v>
      </c>
      <c r="S2005" s="6">
        <f t="shared" si="72"/>
        <v>2</v>
      </c>
      <c r="X2005" s="6">
        <f t="shared" si="73"/>
        <v>2004</v>
      </c>
      <c r="Y2005">
        <v>2004</v>
      </c>
    </row>
    <row r="2006" spans="1:25" x14ac:dyDescent="0.35">
      <c r="A2006" s="6" t="s">
        <v>8</v>
      </c>
      <c r="B2006" s="6" t="s">
        <v>575</v>
      </c>
      <c r="C2006" s="6" t="s">
        <v>44</v>
      </c>
      <c r="D2006" s="6" t="s">
        <v>19</v>
      </c>
      <c r="E2006" s="6" t="s">
        <v>392</v>
      </c>
      <c r="F2006" s="6" t="s">
        <v>472</v>
      </c>
      <c r="G2006" s="6" t="s">
        <v>19</v>
      </c>
      <c r="H2006" s="6" t="s">
        <v>1765</v>
      </c>
      <c r="I2006" s="6" t="s">
        <v>1765</v>
      </c>
      <c r="L2006" s="6"/>
      <c r="M2006" s="6" t="s">
        <v>664</v>
      </c>
      <c r="N2006" s="6">
        <v>1</v>
      </c>
      <c r="O2006" s="6">
        <v>0</v>
      </c>
      <c r="P2006" s="6">
        <v>0</v>
      </c>
      <c r="Q2006" s="6">
        <v>0</v>
      </c>
      <c r="R2006" s="6">
        <v>1</v>
      </c>
      <c r="S2006" s="6">
        <f t="shared" si="72"/>
        <v>2</v>
      </c>
      <c r="X2006" s="6">
        <f t="shared" si="73"/>
        <v>2005</v>
      </c>
      <c r="Y2006">
        <v>2005</v>
      </c>
    </row>
    <row r="2007" spans="1:25" s="6" customFormat="1" x14ac:dyDescent="0.35">
      <c r="A2007" s="6" t="s">
        <v>8</v>
      </c>
      <c r="B2007" s="6" t="s">
        <v>575</v>
      </c>
      <c r="C2007" s="6" t="s">
        <v>44</v>
      </c>
      <c r="D2007" s="6" t="s">
        <v>19</v>
      </c>
      <c r="E2007" s="6" t="s">
        <v>392</v>
      </c>
      <c r="F2007" s="6" t="s">
        <v>472</v>
      </c>
      <c r="G2007" s="6" t="s">
        <v>19</v>
      </c>
      <c r="H2007" s="6" t="s">
        <v>1765</v>
      </c>
      <c r="I2007" s="6" t="s">
        <v>1765</v>
      </c>
      <c r="M2007" s="6" t="s">
        <v>664</v>
      </c>
      <c r="N2007" s="6">
        <v>1</v>
      </c>
      <c r="O2007" s="6">
        <v>0</v>
      </c>
      <c r="P2007" s="6">
        <v>0</v>
      </c>
      <c r="Q2007" s="6">
        <v>0</v>
      </c>
      <c r="R2007" s="6">
        <v>1</v>
      </c>
      <c r="S2007" s="6">
        <f t="shared" si="72"/>
        <v>2</v>
      </c>
      <c r="X2007" s="6">
        <f t="shared" si="73"/>
        <v>2006</v>
      </c>
      <c r="Y2007" s="6">
        <v>2006</v>
      </c>
    </row>
    <row r="2008" spans="1:25" x14ac:dyDescent="0.35">
      <c r="A2008" s="6" t="s">
        <v>8</v>
      </c>
      <c r="B2008" s="6" t="s">
        <v>575</v>
      </c>
      <c r="C2008" s="6" t="s">
        <v>44</v>
      </c>
      <c r="D2008" s="6" t="s">
        <v>19</v>
      </c>
      <c r="E2008" s="6" t="s">
        <v>392</v>
      </c>
      <c r="F2008" s="6" t="s">
        <v>472</v>
      </c>
      <c r="G2008" s="6" t="s">
        <v>19</v>
      </c>
      <c r="H2008" s="6" t="s">
        <v>1806</v>
      </c>
      <c r="I2008" s="6" t="s">
        <v>999</v>
      </c>
      <c r="J2008" t="s">
        <v>2510</v>
      </c>
      <c r="M2008" s="5" t="s">
        <v>664</v>
      </c>
      <c r="N2008" s="6">
        <v>1</v>
      </c>
      <c r="O2008" s="6">
        <v>0</v>
      </c>
      <c r="P2008" s="6">
        <v>0</v>
      </c>
      <c r="Q2008" s="6">
        <v>0</v>
      </c>
      <c r="R2008" s="6">
        <v>1</v>
      </c>
      <c r="S2008" s="6">
        <f t="shared" si="72"/>
        <v>2</v>
      </c>
      <c r="X2008" s="6">
        <f t="shared" si="73"/>
        <v>2007</v>
      </c>
      <c r="Y2008">
        <v>2007</v>
      </c>
    </row>
    <row r="2009" spans="1:25" x14ac:dyDescent="0.35">
      <c r="A2009" s="6" t="s">
        <v>8</v>
      </c>
      <c r="B2009" s="6" t="s">
        <v>575</v>
      </c>
      <c r="C2009" s="6" t="s">
        <v>44</v>
      </c>
      <c r="D2009" s="6" t="s">
        <v>19</v>
      </c>
      <c r="E2009" s="6" t="s">
        <v>392</v>
      </c>
      <c r="F2009" s="6" t="s">
        <v>472</v>
      </c>
      <c r="G2009" s="6" t="s">
        <v>19</v>
      </c>
      <c r="H2009" s="6" t="s">
        <v>1807</v>
      </c>
      <c r="I2009" s="6" t="s">
        <v>729</v>
      </c>
      <c r="J2009" t="s">
        <v>729</v>
      </c>
      <c r="M2009" t="s">
        <v>17</v>
      </c>
      <c r="N2009" s="6">
        <v>1</v>
      </c>
      <c r="O2009" s="6">
        <v>0</v>
      </c>
      <c r="P2009" s="6">
        <v>0</v>
      </c>
      <c r="Q2009" s="6">
        <v>0</v>
      </c>
      <c r="R2009" s="6">
        <v>1</v>
      </c>
      <c r="S2009" s="6">
        <f t="shared" si="72"/>
        <v>2</v>
      </c>
      <c r="X2009" s="6">
        <f t="shared" si="73"/>
        <v>2008</v>
      </c>
      <c r="Y2009">
        <v>2008</v>
      </c>
    </row>
    <row r="2010" spans="1:25" s="6" customFormat="1" x14ac:dyDescent="0.35">
      <c r="A2010" s="6" t="s">
        <v>8</v>
      </c>
      <c r="B2010" s="6" t="s">
        <v>575</v>
      </c>
      <c r="C2010" s="6" t="s">
        <v>44</v>
      </c>
      <c r="D2010" s="6" t="s">
        <v>19</v>
      </c>
      <c r="E2010" s="6" t="s">
        <v>392</v>
      </c>
      <c r="F2010" s="6" t="s">
        <v>472</v>
      </c>
      <c r="G2010" s="6" t="s">
        <v>19</v>
      </c>
      <c r="H2010" s="6" t="s">
        <v>1807</v>
      </c>
      <c r="I2010" s="6" t="s">
        <v>729</v>
      </c>
      <c r="J2010" s="6" t="s">
        <v>729</v>
      </c>
      <c r="M2010" s="6" t="s">
        <v>17</v>
      </c>
      <c r="N2010" s="6">
        <v>1</v>
      </c>
      <c r="O2010" s="6">
        <v>0</v>
      </c>
      <c r="P2010" s="6">
        <v>0</v>
      </c>
      <c r="Q2010" s="6">
        <v>0</v>
      </c>
      <c r="R2010" s="6">
        <v>1</v>
      </c>
      <c r="S2010" s="6">
        <f t="shared" si="72"/>
        <v>2</v>
      </c>
      <c r="X2010" s="6">
        <f t="shared" si="73"/>
        <v>2009</v>
      </c>
      <c r="Y2010" s="6">
        <v>2009</v>
      </c>
    </row>
    <row r="2011" spans="1:25" x14ac:dyDescent="0.35">
      <c r="A2011" s="6" t="s">
        <v>8</v>
      </c>
      <c r="B2011" s="6" t="s">
        <v>575</v>
      </c>
      <c r="C2011" s="6" t="s">
        <v>44</v>
      </c>
      <c r="D2011" s="6" t="s">
        <v>19</v>
      </c>
      <c r="E2011" s="6" t="s">
        <v>392</v>
      </c>
      <c r="F2011" s="6" t="s">
        <v>472</v>
      </c>
      <c r="G2011" s="6" t="s">
        <v>19</v>
      </c>
      <c r="H2011" s="6" t="s">
        <v>877</v>
      </c>
      <c r="I2011" s="6" t="s">
        <v>933</v>
      </c>
      <c r="M2011" t="s">
        <v>17</v>
      </c>
      <c r="N2011" s="6">
        <v>1</v>
      </c>
      <c r="O2011" s="6">
        <v>0</v>
      </c>
      <c r="P2011" s="6">
        <v>0</v>
      </c>
      <c r="Q2011" s="6">
        <v>0</v>
      </c>
      <c r="R2011" s="6">
        <v>1</v>
      </c>
      <c r="S2011" s="6">
        <f t="shared" si="72"/>
        <v>2</v>
      </c>
      <c r="X2011" s="6">
        <f t="shared" si="73"/>
        <v>2010</v>
      </c>
      <c r="Y2011">
        <v>2010</v>
      </c>
    </row>
    <row r="2012" spans="1:25" x14ac:dyDescent="0.35">
      <c r="A2012" s="6" t="s">
        <v>8</v>
      </c>
      <c r="B2012" s="6" t="s">
        <v>575</v>
      </c>
      <c r="C2012" s="6" t="s">
        <v>44</v>
      </c>
      <c r="D2012" s="6" t="s">
        <v>19</v>
      </c>
      <c r="E2012" s="6" t="s">
        <v>392</v>
      </c>
      <c r="F2012" s="6" t="s">
        <v>472</v>
      </c>
      <c r="G2012" s="6" t="s">
        <v>19</v>
      </c>
      <c r="H2012" s="6" t="s">
        <v>1808</v>
      </c>
      <c r="I2012" s="6" t="s">
        <v>2208</v>
      </c>
      <c r="M2012" t="s">
        <v>42</v>
      </c>
      <c r="N2012" s="6">
        <v>0</v>
      </c>
      <c r="O2012">
        <v>0</v>
      </c>
      <c r="P2012" s="6">
        <v>1</v>
      </c>
      <c r="Q2012" s="6">
        <v>1</v>
      </c>
      <c r="R2012" s="6">
        <v>1</v>
      </c>
      <c r="S2012" s="6">
        <f t="shared" si="72"/>
        <v>3</v>
      </c>
      <c r="X2012" s="6">
        <f t="shared" si="73"/>
        <v>2011</v>
      </c>
      <c r="Y2012">
        <v>2011</v>
      </c>
    </row>
    <row r="2013" spans="1:25" x14ac:dyDescent="0.35">
      <c r="A2013" s="6" t="s">
        <v>8</v>
      </c>
      <c r="B2013" s="6" t="s">
        <v>575</v>
      </c>
      <c r="C2013" s="6" t="s">
        <v>44</v>
      </c>
      <c r="D2013" s="6" t="s">
        <v>19</v>
      </c>
      <c r="E2013" s="6" t="s">
        <v>392</v>
      </c>
      <c r="F2013" s="6" t="s">
        <v>472</v>
      </c>
      <c r="G2013" s="6" t="s">
        <v>19</v>
      </c>
      <c r="H2013" s="6" t="s">
        <v>680</v>
      </c>
      <c r="I2013" s="6" t="s">
        <v>680</v>
      </c>
      <c r="J2013" t="s">
        <v>1113</v>
      </c>
      <c r="M2013" t="s">
        <v>17</v>
      </c>
      <c r="N2013" s="6">
        <v>1</v>
      </c>
      <c r="O2013" s="6">
        <v>0</v>
      </c>
      <c r="P2013" s="6">
        <v>0</v>
      </c>
      <c r="Q2013" s="6">
        <v>0</v>
      </c>
      <c r="R2013" s="6">
        <v>1</v>
      </c>
      <c r="S2013" s="6">
        <f t="shared" si="72"/>
        <v>2</v>
      </c>
      <c r="X2013" s="6">
        <f t="shared" si="73"/>
        <v>2012</v>
      </c>
      <c r="Y2013">
        <v>2012</v>
      </c>
    </row>
    <row r="2014" spans="1:25" s="6" customFormat="1" x14ac:dyDescent="0.35">
      <c r="A2014" s="6" t="s">
        <v>8</v>
      </c>
      <c r="B2014" s="6" t="s">
        <v>575</v>
      </c>
      <c r="C2014" s="6" t="s">
        <v>44</v>
      </c>
      <c r="D2014" s="6" t="s">
        <v>19</v>
      </c>
      <c r="E2014" s="6" t="s">
        <v>392</v>
      </c>
      <c r="F2014" s="6" t="s">
        <v>472</v>
      </c>
      <c r="G2014" s="6" t="s">
        <v>19</v>
      </c>
      <c r="H2014" s="6" t="s">
        <v>680</v>
      </c>
      <c r="I2014" s="6" t="s">
        <v>680</v>
      </c>
      <c r="J2014" s="6" t="s">
        <v>1113</v>
      </c>
      <c r="M2014" s="6" t="s">
        <v>17</v>
      </c>
      <c r="N2014" s="6">
        <v>1</v>
      </c>
      <c r="O2014" s="6">
        <v>0</v>
      </c>
      <c r="P2014" s="6">
        <v>0</v>
      </c>
      <c r="Q2014" s="6">
        <v>0</v>
      </c>
      <c r="R2014" s="6">
        <v>1</v>
      </c>
      <c r="S2014" s="6">
        <f t="shared" si="72"/>
        <v>2</v>
      </c>
      <c r="X2014" s="6">
        <f t="shared" si="73"/>
        <v>2013</v>
      </c>
      <c r="Y2014" s="6">
        <v>2013</v>
      </c>
    </row>
    <row r="2015" spans="1:25" s="6" customFormat="1" x14ac:dyDescent="0.35">
      <c r="A2015" s="6" t="s">
        <v>8</v>
      </c>
      <c r="B2015" s="6" t="s">
        <v>575</v>
      </c>
      <c r="C2015" s="6" t="s">
        <v>44</v>
      </c>
      <c r="D2015" s="6" t="s">
        <v>19</v>
      </c>
      <c r="E2015" s="6" t="s">
        <v>392</v>
      </c>
      <c r="F2015" s="6" t="s">
        <v>472</v>
      </c>
      <c r="G2015" s="6" t="s">
        <v>19</v>
      </c>
      <c r="H2015" s="6" t="s">
        <v>680</v>
      </c>
      <c r="I2015" s="6" t="s">
        <v>680</v>
      </c>
      <c r="J2015" s="6" t="s">
        <v>1113</v>
      </c>
      <c r="M2015" s="6" t="s">
        <v>17</v>
      </c>
      <c r="N2015" s="6">
        <v>1</v>
      </c>
      <c r="O2015" s="6">
        <v>0</v>
      </c>
      <c r="P2015" s="6">
        <v>0</v>
      </c>
      <c r="Q2015" s="6">
        <v>0</v>
      </c>
      <c r="R2015" s="6">
        <v>1</v>
      </c>
      <c r="S2015" s="6">
        <f t="shared" si="72"/>
        <v>2</v>
      </c>
      <c r="X2015" s="6">
        <f t="shared" si="73"/>
        <v>2014</v>
      </c>
      <c r="Y2015" s="6">
        <v>2014</v>
      </c>
    </row>
    <row r="2016" spans="1:25" s="6" customFormat="1" x14ac:dyDescent="0.35">
      <c r="A2016" s="6" t="s">
        <v>8</v>
      </c>
      <c r="B2016" s="6" t="s">
        <v>575</v>
      </c>
      <c r="C2016" s="6" t="s">
        <v>44</v>
      </c>
      <c r="D2016" s="6" t="s">
        <v>19</v>
      </c>
      <c r="E2016" s="6" t="s">
        <v>392</v>
      </c>
      <c r="F2016" s="6" t="s">
        <v>472</v>
      </c>
      <c r="G2016" s="6" t="s">
        <v>19</v>
      </c>
      <c r="H2016" s="6" t="s">
        <v>680</v>
      </c>
      <c r="I2016" s="6" t="s">
        <v>680</v>
      </c>
      <c r="J2016" s="6" t="s">
        <v>1113</v>
      </c>
      <c r="M2016" s="6" t="s">
        <v>17</v>
      </c>
      <c r="N2016" s="6">
        <v>1</v>
      </c>
      <c r="O2016" s="6">
        <v>0</v>
      </c>
      <c r="P2016" s="6">
        <v>0</v>
      </c>
      <c r="Q2016" s="6">
        <v>0</v>
      </c>
      <c r="R2016" s="6">
        <v>1</v>
      </c>
      <c r="S2016" s="6">
        <f t="shared" si="72"/>
        <v>2</v>
      </c>
      <c r="X2016" s="6">
        <f t="shared" si="73"/>
        <v>2015</v>
      </c>
      <c r="Y2016" s="6">
        <v>2015</v>
      </c>
    </row>
    <row r="2017" spans="1:25" s="6" customFormat="1" x14ac:dyDescent="0.35">
      <c r="A2017" s="6" t="s">
        <v>8</v>
      </c>
      <c r="B2017" s="6" t="s">
        <v>575</v>
      </c>
      <c r="C2017" s="6" t="s">
        <v>44</v>
      </c>
      <c r="D2017" s="6" t="s">
        <v>19</v>
      </c>
      <c r="E2017" s="6" t="s">
        <v>392</v>
      </c>
      <c r="F2017" s="6" t="s">
        <v>472</v>
      </c>
      <c r="G2017" s="6" t="s">
        <v>19</v>
      </c>
      <c r="H2017" s="6" t="s">
        <v>680</v>
      </c>
      <c r="I2017" s="6" t="s">
        <v>680</v>
      </c>
      <c r="J2017" s="6" t="s">
        <v>1113</v>
      </c>
      <c r="M2017" s="6" t="s">
        <v>17</v>
      </c>
      <c r="N2017" s="6">
        <v>1</v>
      </c>
      <c r="O2017" s="6">
        <v>0</v>
      </c>
      <c r="P2017" s="6">
        <v>0</v>
      </c>
      <c r="Q2017" s="6">
        <v>0</v>
      </c>
      <c r="R2017" s="6">
        <v>1</v>
      </c>
      <c r="S2017" s="6">
        <f t="shared" si="72"/>
        <v>2</v>
      </c>
      <c r="X2017" s="6">
        <f t="shared" si="73"/>
        <v>2016</v>
      </c>
      <c r="Y2017" s="6">
        <v>2016</v>
      </c>
    </row>
    <row r="2018" spans="1:25" x14ac:dyDescent="0.35">
      <c r="A2018" s="6" t="s">
        <v>8</v>
      </c>
      <c r="B2018" s="6" t="s">
        <v>575</v>
      </c>
      <c r="C2018" s="6" t="s">
        <v>44</v>
      </c>
      <c r="D2018" s="6" t="s">
        <v>19</v>
      </c>
      <c r="E2018" s="6" t="s">
        <v>392</v>
      </c>
      <c r="F2018" s="6" t="s">
        <v>472</v>
      </c>
      <c r="G2018" s="6" t="s">
        <v>19</v>
      </c>
      <c r="H2018" s="6" t="s">
        <v>1809</v>
      </c>
      <c r="I2018" s="6" t="s">
        <v>1624</v>
      </c>
      <c r="J2018" t="s">
        <v>28</v>
      </c>
      <c r="M2018" t="s">
        <v>42</v>
      </c>
      <c r="N2018" s="6">
        <v>0</v>
      </c>
      <c r="O2018" s="6">
        <v>1</v>
      </c>
      <c r="P2018" s="6">
        <v>1</v>
      </c>
      <c r="Q2018">
        <v>0</v>
      </c>
      <c r="R2018" s="6">
        <v>1</v>
      </c>
      <c r="S2018" s="6">
        <f t="shared" si="72"/>
        <v>3</v>
      </c>
      <c r="X2018" s="6">
        <f t="shared" si="73"/>
        <v>2017</v>
      </c>
      <c r="Y2018">
        <v>2017</v>
      </c>
    </row>
    <row r="2019" spans="1:25" s="6" customFormat="1" x14ac:dyDescent="0.35">
      <c r="A2019" s="6" t="s">
        <v>8</v>
      </c>
      <c r="B2019" s="6" t="s">
        <v>575</v>
      </c>
      <c r="C2019" s="6" t="s">
        <v>44</v>
      </c>
      <c r="D2019" s="6" t="s">
        <v>19</v>
      </c>
      <c r="E2019" s="6" t="s">
        <v>392</v>
      </c>
      <c r="F2019" s="6" t="s">
        <v>472</v>
      </c>
      <c r="G2019" s="6" t="s">
        <v>19</v>
      </c>
      <c r="H2019" s="6" t="s">
        <v>1809</v>
      </c>
      <c r="I2019" s="6" t="s">
        <v>1624</v>
      </c>
      <c r="J2019" s="6" t="s">
        <v>28</v>
      </c>
      <c r="M2019" s="6" t="s">
        <v>42</v>
      </c>
      <c r="N2019" s="6">
        <v>0</v>
      </c>
      <c r="O2019" s="6">
        <v>1</v>
      </c>
      <c r="P2019" s="6">
        <v>1</v>
      </c>
      <c r="Q2019" s="6">
        <v>0</v>
      </c>
      <c r="R2019" s="6">
        <v>1</v>
      </c>
      <c r="S2019" s="6">
        <f t="shared" si="72"/>
        <v>3</v>
      </c>
      <c r="X2019" s="6">
        <f t="shared" si="73"/>
        <v>2018</v>
      </c>
      <c r="Y2019" s="6">
        <v>2018</v>
      </c>
    </row>
    <row r="2020" spans="1:25" s="6" customFormat="1" x14ac:dyDescent="0.35">
      <c r="A2020" s="6" t="s">
        <v>8</v>
      </c>
      <c r="B2020" s="6" t="s">
        <v>575</v>
      </c>
      <c r="C2020" s="6" t="s">
        <v>44</v>
      </c>
      <c r="D2020" s="6" t="s">
        <v>19</v>
      </c>
      <c r="E2020" s="6" t="s">
        <v>392</v>
      </c>
      <c r="F2020" s="6" t="s">
        <v>472</v>
      </c>
      <c r="G2020" s="6" t="s">
        <v>19</v>
      </c>
      <c r="H2020" s="6" t="s">
        <v>1809</v>
      </c>
      <c r="I2020" s="6" t="s">
        <v>1624</v>
      </c>
      <c r="J2020" s="6" t="s">
        <v>28</v>
      </c>
      <c r="M2020" s="6" t="s">
        <v>42</v>
      </c>
      <c r="N2020" s="6">
        <v>0</v>
      </c>
      <c r="O2020" s="6">
        <v>1</v>
      </c>
      <c r="P2020" s="6">
        <v>1</v>
      </c>
      <c r="Q2020" s="6">
        <v>0</v>
      </c>
      <c r="R2020" s="6">
        <v>1</v>
      </c>
      <c r="S2020" s="6">
        <f t="shared" si="72"/>
        <v>3</v>
      </c>
      <c r="X2020" s="6">
        <f t="shared" si="73"/>
        <v>2019</v>
      </c>
      <c r="Y2020" s="6">
        <v>2019</v>
      </c>
    </row>
    <row r="2021" spans="1:25" x14ac:dyDescent="0.35">
      <c r="A2021" s="6" t="s">
        <v>8</v>
      </c>
      <c r="B2021" s="6" t="s">
        <v>575</v>
      </c>
      <c r="C2021" s="6" t="s">
        <v>44</v>
      </c>
      <c r="D2021" s="6" t="s">
        <v>19</v>
      </c>
      <c r="E2021" s="6" t="s">
        <v>392</v>
      </c>
      <c r="F2021" s="6" t="s">
        <v>472</v>
      </c>
      <c r="G2021" s="6" t="s">
        <v>19</v>
      </c>
      <c r="H2021" s="6" t="s">
        <v>1810</v>
      </c>
      <c r="I2021" s="6" t="s">
        <v>1407</v>
      </c>
      <c r="M2021" t="s">
        <v>17</v>
      </c>
      <c r="N2021" s="6">
        <v>1</v>
      </c>
      <c r="O2021" s="6">
        <v>0</v>
      </c>
      <c r="P2021" s="6">
        <v>0</v>
      </c>
      <c r="Q2021" s="6">
        <v>0</v>
      </c>
      <c r="R2021" s="6">
        <v>1</v>
      </c>
      <c r="S2021" s="6">
        <f t="shared" si="72"/>
        <v>2</v>
      </c>
      <c r="X2021" s="6">
        <f t="shared" si="73"/>
        <v>2020</v>
      </c>
      <c r="Y2021">
        <v>2020</v>
      </c>
    </row>
    <row r="2022" spans="1:25" x14ac:dyDescent="0.35">
      <c r="A2022" s="6" t="s">
        <v>8</v>
      </c>
      <c r="B2022" s="6" t="s">
        <v>575</v>
      </c>
      <c r="C2022" s="6" t="s">
        <v>44</v>
      </c>
      <c r="D2022" s="6" t="s">
        <v>19</v>
      </c>
      <c r="E2022" s="6" t="s">
        <v>392</v>
      </c>
      <c r="F2022" s="6" t="s">
        <v>472</v>
      </c>
      <c r="G2022" s="6" t="s">
        <v>19</v>
      </c>
      <c r="H2022" s="6" t="s">
        <v>1811</v>
      </c>
      <c r="I2022" s="6" t="s">
        <v>1855</v>
      </c>
      <c r="J2022" s="2" t="s">
        <v>1053</v>
      </c>
      <c r="M2022" t="s">
        <v>42</v>
      </c>
      <c r="N2022" s="6">
        <v>0</v>
      </c>
      <c r="O2022" s="6">
        <v>1</v>
      </c>
      <c r="P2022">
        <v>0</v>
      </c>
      <c r="Q2022">
        <v>1</v>
      </c>
      <c r="R2022" s="6">
        <v>1</v>
      </c>
      <c r="S2022" s="6">
        <f t="shared" si="72"/>
        <v>3</v>
      </c>
      <c r="X2022" s="6">
        <f t="shared" si="73"/>
        <v>2021</v>
      </c>
      <c r="Y2022">
        <v>2021</v>
      </c>
    </row>
    <row r="2023" spans="1:25" x14ac:dyDescent="0.35">
      <c r="A2023" s="6" t="s">
        <v>8</v>
      </c>
      <c r="B2023" s="6" t="s">
        <v>575</v>
      </c>
      <c r="C2023" s="6" t="s">
        <v>44</v>
      </c>
      <c r="D2023" s="6" t="s">
        <v>19</v>
      </c>
      <c r="E2023" s="6" t="s">
        <v>392</v>
      </c>
      <c r="F2023" s="6" t="s">
        <v>472</v>
      </c>
      <c r="G2023" s="6" t="s">
        <v>19</v>
      </c>
      <c r="H2023" s="6" t="s">
        <v>1748</v>
      </c>
      <c r="I2023" s="6" t="s">
        <v>1716</v>
      </c>
      <c r="M2023" t="s">
        <v>42</v>
      </c>
      <c r="N2023" s="6">
        <v>0</v>
      </c>
      <c r="O2023">
        <v>0</v>
      </c>
      <c r="P2023">
        <v>0</v>
      </c>
      <c r="Q2023" s="6">
        <v>1</v>
      </c>
      <c r="R2023" s="6">
        <v>1</v>
      </c>
      <c r="S2023" s="6">
        <f t="shared" si="72"/>
        <v>2</v>
      </c>
      <c r="X2023" s="6">
        <f t="shared" si="73"/>
        <v>2022</v>
      </c>
      <c r="Y2023">
        <v>2022</v>
      </c>
    </row>
    <row r="2024" spans="1:25" x14ac:dyDescent="0.35">
      <c r="A2024" s="6" t="s">
        <v>8</v>
      </c>
      <c r="B2024" s="6" t="s">
        <v>575</v>
      </c>
      <c r="C2024" s="6" t="s">
        <v>44</v>
      </c>
      <c r="D2024" s="6" t="s">
        <v>19</v>
      </c>
      <c r="E2024" s="6" t="s">
        <v>392</v>
      </c>
      <c r="F2024" s="6" t="s">
        <v>472</v>
      </c>
      <c r="G2024" s="6" t="s">
        <v>19</v>
      </c>
      <c r="H2024" s="6" t="s">
        <v>1812</v>
      </c>
      <c r="I2024" s="6" t="s">
        <v>1858</v>
      </c>
      <c r="J2024" s="2"/>
      <c r="M2024" s="6" t="s">
        <v>17</v>
      </c>
      <c r="N2024" s="6">
        <v>1</v>
      </c>
      <c r="O2024" s="6">
        <v>0</v>
      </c>
      <c r="P2024" s="6">
        <v>0</v>
      </c>
      <c r="Q2024" s="6">
        <v>0</v>
      </c>
      <c r="R2024" s="6">
        <v>1</v>
      </c>
      <c r="S2024" s="6">
        <f t="shared" si="72"/>
        <v>2</v>
      </c>
      <c r="X2024" s="6">
        <f t="shared" si="73"/>
        <v>2023</v>
      </c>
      <c r="Y2024">
        <v>2023</v>
      </c>
    </row>
    <row r="2025" spans="1:25" x14ac:dyDescent="0.35">
      <c r="A2025" s="6" t="s">
        <v>8</v>
      </c>
      <c r="B2025" s="6" t="s">
        <v>575</v>
      </c>
      <c r="C2025" s="6" t="s">
        <v>44</v>
      </c>
      <c r="D2025" s="6" t="s">
        <v>19</v>
      </c>
      <c r="E2025" s="6" t="s">
        <v>392</v>
      </c>
      <c r="F2025" s="6" t="s">
        <v>472</v>
      </c>
      <c r="G2025" s="6" t="s">
        <v>19</v>
      </c>
      <c r="H2025" s="6" t="s">
        <v>1813</v>
      </c>
      <c r="I2025" s="6" t="s">
        <v>1859</v>
      </c>
      <c r="J2025" t="s">
        <v>98</v>
      </c>
      <c r="M2025" s="6" t="s">
        <v>17</v>
      </c>
      <c r="N2025" s="6">
        <v>1</v>
      </c>
      <c r="O2025" s="6">
        <v>0</v>
      </c>
      <c r="P2025" s="6">
        <v>0</v>
      </c>
      <c r="Q2025" s="6">
        <v>0</v>
      </c>
      <c r="R2025" s="6">
        <v>1</v>
      </c>
      <c r="S2025" s="6">
        <f t="shared" si="72"/>
        <v>2</v>
      </c>
      <c r="X2025" s="6">
        <f t="shared" si="73"/>
        <v>2024</v>
      </c>
      <c r="Y2025">
        <v>2024</v>
      </c>
    </row>
    <row r="2026" spans="1:25" x14ac:dyDescent="0.35">
      <c r="A2026" s="6" t="s">
        <v>8</v>
      </c>
      <c r="B2026" s="6" t="s">
        <v>575</v>
      </c>
      <c r="C2026" s="6" t="s">
        <v>44</v>
      </c>
      <c r="D2026" s="6" t="s">
        <v>19</v>
      </c>
      <c r="E2026" s="6" t="s">
        <v>392</v>
      </c>
      <c r="F2026" s="6" t="s">
        <v>472</v>
      </c>
      <c r="G2026" s="6" t="s">
        <v>19</v>
      </c>
      <c r="H2026" s="6" t="s">
        <v>1814</v>
      </c>
      <c r="I2026" s="6" t="s">
        <v>2209</v>
      </c>
      <c r="L2026" s="6"/>
      <c r="M2026" s="6" t="s">
        <v>42</v>
      </c>
      <c r="N2026" s="6">
        <v>0</v>
      </c>
      <c r="O2026">
        <v>0</v>
      </c>
      <c r="P2026" s="6">
        <v>1</v>
      </c>
      <c r="Q2026" s="6">
        <v>1</v>
      </c>
      <c r="R2026" s="6">
        <v>1</v>
      </c>
      <c r="S2026" s="6">
        <f t="shared" si="72"/>
        <v>3</v>
      </c>
      <c r="X2026" s="6">
        <f t="shared" si="73"/>
        <v>2025</v>
      </c>
      <c r="Y2026">
        <v>2025</v>
      </c>
    </row>
    <row r="2027" spans="1:25" x14ac:dyDescent="0.35">
      <c r="A2027" s="6" t="s">
        <v>8</v>
      </c>
      <c r="B2027" s="6" t="s">
        <v>575</v>
      </c>
      <c r="C2027" s="6" t="s">
        <v>44</v>
      </c>
      <c r="D2027" s="6" t="s">
        <v>19</v>
      </c>
      <c r="E2027" s="6" t="s">
        <v>392</v>
      </c>
      <c r="F2027" s="6" t="s">
        <v>472</v>
      </c>
      <c r="G2027" s="6" t="s">
        <v>19</v>
      </c>
      <c r="H2027" s="6" t="s">
        <v>1815</v>
      </c>
      <c r="I2027" s="6" t="s">
        <v>1860</v>
      </c>
      <c r="J2027" t="s">
        <v>1860</v>
      </c>
      <c r="L2027" s="6"/>
      <c r="M2027" s="6" t="s">
        <v>17</v>
      </c>
      <c r="N2027" s="6">
        <v>1</v>
      </c>
      <c r="O2027" s="6">
        <v>0</v>
      </c>
      <c r="P2027" s="6">
        <v>0</v>
      </c>
      <c r="Q2027" s="6">
        <v>0</v>
      </c>
      <c r="R2027" s="6">
        <v>1</v>
      </c>
      <c r="S2027" s="6">
        <f t="shared" si="72"/>
        <v>2</v>
      </c>
      <c r="X2027" s="6">
        <f t="shared" si="73"/>
        <v>2026</v>
      </c>
      <c r="Y2027">
        <v>2026</v>
      </c>
    </row>
    <row r="2028" spans="1:25" x14ac:dyDescent="0.35">
      <c r="A2028" s="6" t="s">
        <v>8</v>
      </c>
      <c r="B2028" s="6" t="s">
        <v>575</v>
      </c>
      <c r="C2028" s="6" t="s">
        <v>44</v>
      </c>
      <c r="D2028" s="6" t="s">
        <v>19</v>
      </c>
      <c r="E2028" s="6" t="s">
        <v>392</v>
      </c>
      <c r="F2028" s="6" t="s">
        <v>472</v>
      </c>
      <c r="G2028" s="6" t="s">
        <v>19</v>
      </c>
      <c r="H2028" s="6" t="s">
        <v>1816</v>
      </c>
      <c r="I2028" s="6" t="s">
        <v>1816</v>
      </c>
      <c r="M2028" t="s">
        <v>42</v>
      </c>
      <c r="N2028" s="6">
        <v>0</v>
      </c>
      <c r="O2028" s="6">
        <v>1</v>
      </c>
      <c r="P2028" s="6">
        <v>1</v>
      </c>
      <c r="Q2028">
        <v>0</v>
      </c>
      <c r="R2028" s="6">
        <v>1</v>
      </c>
      <c r="S2028" s="6">
        <f t="shared" si="72"/>
        <v>3</v>
      </c>
      <c r="X2028" s="6">
        <f t="shared" si="73"/>
        <v>2027</v>
      </c>
      <c r="Y2028">
        <v>2027</v>
      </c>
    </row>
    <row r="2029" spans="1:25" x14ac:dyDescent="0.35">
      <c r="A2029" s="6" t="s">
        <v>8</v>
      </c>
      <c r="B2029" s="6" t="s">
        <v>575</v>
      </c>
      <c r="C2029" s="6" t="s">
        <v>44</v>
      </c>
      <c r="D2029" s="6" t="s">
        <v>19</v>
      </c>
      <c r="E2029" s="6" t="s">
        <v>392</v>
      </c>
      <c r="F2029" s="6" t="s">
        <v>472</v>
      </c>
      <c r="G2029" s="6" t="s">
        <v>19</v>
      </c>
      <c r="H2029" s="6" t="s">
        <v>591</v>
      </c>
      <c r="I2029" s="6" t="s">
        <v>591</v>
      </c>
      <c r="M2029" s="6" t="s">
        <v>17</v>
      </c>
      <c r="N2029" s="6">
        <v>1</v>
      </c>
      <c r="O2029" s="6">
        <v>0</v>
      </c>
      <c r="P2029" s="6">
        <v>0</v>
      </c>
      <c r="Q2029" s="6">
        <v>1</v>
      </c>
      <c r="R2029" s="6">
        <v>1</v>
      </c>
      <c r="S2029" s="6">
        <f t="shared" si="72"/>
        <v>3</v>
      </c>
      <c r="X2029" s="6">
        <f t="shared" si="73"/>
        <v>2028</v>
      </c>
      <c r="Y2029">
        <v>2028</v>
      </c>
    </row>
    <row r="2030" spans="1:25" s="6" customFormat="1" x14ac:dyDescent="0.35">
      <c r="A2030" s="6" t="s">
        <v>8</v>
      </c>
      <c r="B2030" s="6" t="s">
        <v>575</v>
      </c>
      <c r="C2030" s="6" t="s">
        <v>44</v>
      </c>
      <c r="D2030" s="6" t="s">
        <v>19</v>
      </c>
      <c r="E2030" s="6" t="s">
        <v>392</v>
      </c>
      <c r="F2030" s="6" t="s">
        <v>472</v>
      </c>
      <c r="G2030" s="6" t="s">
        <v>19</v>
      </c>
      <c r="H2030" s="6" t="s">
        <v>591</v>
      </c>
      <c r="I2030" s="6" t="s">
        <v>591</v>
      </c>
      <c r="M2030" s="6" t="s">
        <v>17</v>
      </c>
      <c r="N2030" s="6">
        <v>1</v>
      </c>
      <c r="O2030" s="6">
        <v>0</v>
      </c>
      <c r="P2030" s="6">
        <v>0</v>
      </c>
      <c r="Q2030" s="6">
        <v>1</v>
      </c>
      <c r="R2030" s="6">
        <v>1</v>
      </c>
      <c r="S2030" s="6">
        <f t="shared" si="72"/>
        <v>3</v>
      </c>
      <c r="X2030" s="6">
        <f t="shared" si="73"/>
        <v>2029</v>
      </c>
      <c r="Y2030" s="6">
        <v>2029</v>
      </c>
    </row>
    <row r="2031" spans="1:25" s="6" customFormat="1" x14ac:dyDescent="0.35">
      <c r="A2031" s="6" t="s">
        <v>8</v>
      </c>
      <c r="B2031" s="6" t="s">
        <v>575</v>
      </c>
      <c r="C2031" s="6" t="s">
        <v>44</v>
      </c>
      <c r="D2031" s="6" t="s">
        <v>19</v>
      </c>
      <c r="E2031" s="6" t="s">
        <v>392</v>
      </c>
      <c r="F2031" s="6" t="s">
        <v>472</v>
      </c>
      <c r="G2031" s="6" t="s">
        <v>19</v>
      </c>
      <c r="H2031" s="6" t="s">
        <v>591</v>
      </c>
      <c r="I2031" s="6" t="s">
        <v>591</v>
      </c>
      <c r="M2031" s="6" t="s">
        <v>17</v>
      </c>
      <c r="N2031" s="6">
        <v>1</v>
      </c>
      <c r="O2031" s="6">
        <v>0</v>
      </c>
      <c r="P2031" s="6">
        <v>0</v>
      </c>
      <c r="Q2031" s="6">
        <v>1</v>
      </c>
      <c r="R2031" s="6">
        <v>1</v>
      </c>
      <c r="S2031" s="6">
        <f t="shared" si="72"/>
        <v>3</v>
      </c>
      <c r="X2031" s="6">
        <f t="shared" si="73"/>
        <v>2030</v>
      </c>
      <c r="Y2031" s="6">
        <v>2030</v>
      </c>
    </row>
    <row r="2032" spans="1:25" s="6" customFormat="1" x14ac:dyDescent="0.35">
      <c r="A2032" s="6" t="s">
        <v>8</v>
      </c>
      <c r="B2032" s="6" t="s">
        <v>575</v>
      </c>
      <c r="C2032" s="6" t="s">
        <v>44</v>
      </c>
      <c r="D2032" s="6" t="s">
        <v>19</v>
      </c>
      <c r="E2032" s="6" t="s">
        <v>392</v>
      </c>
      <c r="F2032" s="6" t="s">
        <v>472</v>
      </c>
      <c r="G2032" s="6" t="s">
        <v>19</v>
      </c>
      <c r="H2032" s="6" t="s">
        <v>591</v>
      </c>
      <c r="I2032" s="6" t="s">
        <v>591</v>
      </c>
      <c r="M2032" s="6" t="s">
        <v>17</v>
      </c>
      <c r="N2032" s="6">
        <v>1</v>
      </c>
      <c r="O2032" s="6">
        <v>0</v>
      </c>
      <c r="P2032" s="6">
        <v>0</v>
      </c>
      <c r="Q2032" s="6">
        <v>1</v>
      </c>
      <c r="R2032" s="6">
        <v>1</v>
      </c>
      <c r="S2032" s="6">
        <f t="shared" si="72"/>
        <v>3</v>
      </c>
      <c r="X2032" s="6">
        <f t="shared" si="73"/>
        <v>2031</v>
      </c>
      <c r="Y2032" s="6">
        <v>2031</v>
      </c>
    </row>
    <row r="2033" spans="1:25" s="6" customFormat="1" x14ac:dyDescent="0.35">
      <c r="A2033" s="6" t="s">
        <v>8</v>
      </c>
      <c r="B2033" s="6" t="s">
        <v>575</v>
      </c>
      <c r="C2033" s="6" t="s">
        <v>44</v>
      </c>
      <c r="D2033" s="6" t="s">
        <v>19</v>
      </c>
      <c r="E2033" s="6" t="s">
        <v>392</v>
      </c>
      <c r="F2033" s="6" t="s">
        <v>472</v>
      </c>
      <c r="G2033" s="6" t="s">
        <v>19</v>
      </c>
      <c r="H2033" s="6" t="s">
        <v>591</v>
      </c>
      <c r="I2033" s="6" t="s">
        <v>591</v>
      </c>
      <c r="M2033" s="6" t="s">
        <v>17</v>
      </c>
      <c r="N2033" s="6">
        <v>1</v>
      </c>
      <c r="O2033" s="6">
        <v>0</v>
      </c>
      <c r="P2033" s="6">
        <v>0</v>
      </c>
      <c r="Q2033" s="6">
        <v>1</v>
      </c>
      <c r="R2033" s="6">
        <v>1</v>
      </c>
      <c r="S2033" s="6">
        <f t="shared" si="72"/>
        <v>3</v>
      </c>
      <c r="X2033" s="6">
        <f t="shared" si="73"/>
        <v>2032</v>
      </c>
      <c r="Y2033" s="6">
        <v>2032</v>
      </c>
    </row>
    <row r="2034" spans="1:25" x14ac:dyDescent="0.35">
      <c r="A2034" s="6" t="s">
        <v>8</v>
      </c>
      <c r="B2034" s="6" t="s">
        <v>575</v>
      </c>
      <c r="C2034" s="6" t="s">
        <v>44</v>
      </c>
      <c r="D2034" s="6" t="s">
        <v>19</v>
      </c>
      <c r="E2034" s="6" t="s">
        <v>392</v>
      </c>
      <c r="F2034" s="6" t="s">
        <v>472</v>
      </c>
      <c r="G2034" s="6" t="s">
        <v>19</v>
      </c>
      <c r="H2034" s="6" t="s">
        <v>1817</v>
      </c>
      <c r="I2034" s="6" t="s">
        <v>169</v>
      </c>
      <c r="M2034" s="6" t="s">
        <v>17</v>
      </c>
      <c r="N2034" s="6">
        <v>1</v>
      </c>
      <c r="O2034" s="6">
        <v>0</v>
      </c>
      <c r="P2034" s="6">
        <v>0</v>
      </c>
      <c r="Q2034" s="6">
        <v>1</v>
      </c>
      <c r="R2034" s="6">
        <v>1</v>
      </c>
      <c r="S2034" s="6">
        <f t="shared" si="72"/>
        <v>3</v>
      </c>
      <c r="X2034" s="6">
        <f t="shared" si="73"/>
        <v>2033</v>
      </c>
      <c r="Y2034">
        <v>2033</v>
      </c>
    </row>
    <row r="2035" spans="1:25" s="6" customFormat="1" x14ac:dyDescent="0.35">
      <c r="A2035" s="6" t="s">
        <v>8</v>
      </c>
      <c r="B2035" s="6" t="s">
        <v>575</v>
      </c>
      <c r="C2035" s="6" t="s">
        <v>44</v>
      </c>
      <c r="D2035" s="6" t="s">
        <v>19</v>
      </c>
      <c r="E2035" s="6" t="s">
        <v>392</v>
      </c>
      <c r="F2035" s="6" t="s">
        <v>472</v>
      </c>
      <c r="G2035" s="6" t="s">
        <v>19</v>
      </c>
      <c r="H2035" s="6" t="s">
        <v>1817</v>
      </c>
      <c r="I2035" s="6" t="s">
        <v>169</v>
      </c>
      <c r="M2035" s="6" t="s">
        <v>17</v>
      </c>
      <c r="N2035" s="6">
        <v>1</v>
      </c>
      <c r="O2035" s="6">
        <v>0</v>
      </c>
      <c r="P2035" s="6">
        <v>0</v>
      </c>
      <c r="Q2035" s="6">
        <v>1</v>
      </c>
      <c r="R2035" s="6">
        <v>1</v>
      </c>
      <c r="S2035" s="6">
        <f t="shared" ref="S2035:S2098" si="74">SUM(N2035:R2035)</f>
        <v>3</v>
      </c>
      <c r="X2035" s="6">
        <f t="shared" si="73"/>
        <v>2034</v>
      </c>
      <c r="Y2035" s="6">
        <v>2034</v>
      </c>
    </row>
    <row r="2036" spans="1:25" s="6" customFormat="1" x14ac:dyDescent="0.35">
      <c r="A2036" s="6" t="s">
        <v>8</v>
      </c>
      <c r="B2036" s="6" t="s">
        <v>575</v>
      </c>
      <c r="C2036" s="6" t="s">
        <v>44</v>
      </c>
      <c r="D2036" s="6" t="s">
        <v>19</v>
      </c>
      <c r="E2036" s="6" t="s">
        <v>392</v>
      </c>
      <c r="F2036" s="6" t="s">
        <v>472</v>
      </c>
      <c r="G2036" s="6" t="s">
        <v>19</v>
      </c>
      <c r="H2036" s="6" t="s">
        <v>1817</v>
      </c>
      <c r="I2036" s="6" t="s">
        <v>169</v>
      </c>
      <c r="M2036" s="6" t="s">
        <v>17</v>
      </c>
      <c r="N2036" s="6">
        <v>1</v>
      </c>
      <c r="O2036" s="6">
        <v>0</v>
      </c>
      <c r="P2036" s="6">
        <v>0</v>
      </c>
      <c r="Q2036" s="6">
        <v>1</v>
      </c>
      <c r="R2036" s="6">
        <v>1</v>
      </c>
      <c r="S2036" s="6">
        <f t="shared" si="74"/>
        <v>3</v>
      </c>
      <c r="X2036" s="6">
        <f t="shared" si="73"/>
        <v>2035</v>
      </c>
      <c r="Y2036" s="6">
        <v>2035</v>
      </c>
    </row>
    <row r="2037" spans="1:25" s="6" customFormat="1" x14ac:dyDescent="0.35">
      <c r="A2037" s="6" t="s">
        <v>8</v>
      </c>
      <c r="B2037" s="6" t="s">
        <v>575</v>
      </c>
      <c r="C2037" s="6" t="s">
        <v>44</v>
      </c>
      <c r="D2037" s="6" t="s">
        <v>19</v>
      </c>
      <c r="E2037" s="6" t="s">
        <v>392</v>
      </c>
      <c r="F2037" s="6" t="s">
        <v>472</v>
      </c>
      <c r="G2037" s="6" t="s">
        <v>19</v>
      </c>
      <c r="H2037" s="6" t="s">
        <v>1817</v>
      </c>
      <c r="I2037" s="6" t="s">
        <v>169</v>
      </c>
      <c r="M2037" s="6" t="s">
        <v>17</v>
      </c>
      <c r="N2037" s="6">
        <v>1</v>
      </c>
      <c r="O2037" s="6">
        <v>0</v>
      </c>
      <c r="P2037" s="6">
        <v>0</v>
      </c>
      <c r="Q2037" s="6">
        <v>1</v>
      </c>
      <c r="R2037" s="6">
        <v>1</v>
      </c>
      <c r="S2037" s="6">
        <f t="shared" si="74"/>
        <v>3</v>
      </c>
      <c r="X2037" s="6">
        <f t="shared" si="73"/>
        <v>2036</v>
      </c>
      <c r="Y2037" s="6">
        <v>2036</v>
      </c>
    </row>
    <row r="2038" spans="1:25" s="6" customFormat="1" x14ac:dyDescent="0.35">
      <c r="A2038" s="6" t="s">
        <v>8</v>
      </c>
      <c r="B2038" s="6" t="s">
        <v>575</v>
      </c>
      <c r="C2038" s="6" t="s">
        <v>44</v>
      </c>
      <c r="D2038" s="6" t="s">
        <v>19</v>
      </c>
      <c r="E2038" s="6" t="s">
        <v>392</v>
      </c>
      <c r="F2038" s="6" t="s">
        <v>472</v>
      </c>
      <c r="G2038" s="6" t="s">
        <v>19</v>
      </c>
      <c r="H2038" s="6" t="s">
        <v>1817</v>
      </c>
      <c r="I2038" s="6" t="s">
        <v>169</v>
      </c>
      <c r="M2038" s="6" t="s">
        <v>17</v>
      </c>
      <c r="N2038" s="6">
        <v>1</v>
      </c>
      <c r="O2038" s="6">
        <v>0</v>
      </c>
      <c r="P2038" s="6">
        <v>0</v>
      </c>
      <c r="Q2038" s="6">
        <v>1</v>
      </c>
      <c r="R2038" s="6">
        <v>1</v>
      </c>
      <c r="S2038" s="6">
        <f t="shared" si="74"/>
        <v>3</v>
      </c>
      <c r="X2038" s="6">
        <f t="shared" si="73"/>
        <v>2037</v>
      </c>
      <c r="Y2038" s="6">
        <v>2037</v>
      </c>
    </row>
    <row r="2039" spans="1:25" s="6" customFormat="1" x14ac:dyDescent="0.35">
      <c r="A2039" s="6" t="s">
        <v>8</v>
      </c>
      <c r="B2039" s="6" t="s">
        <v>575</v>
      </c>
      <c r="C2039" s="6" t="s">
        <v>44</v>
      </c>
      <c r="D2039" s="6" t="s">
        <v>19</v>
      </c>
      <c r="E2039" s="6" t="s">
        <v>392</v>
      </c>
      <c r="F2039" s="6" t="s">
        <v>472</v>
      </c>
      <c r="G2039" s="6" t="s">
        <v>19</v>
      </c>
      <c r="H2039" s="6" t="s">
        <v>1817</v>
      </c>
      <c r="I2039" s="6" t="s">
        <v>169</v>
      </c>
      <c r="M2039" s="6" t="s">
        <v>17</v>
      </c>
      <c r="N2039" s="6">
        <v>1</v>
      </c>
      <c r="O2039" s="6">
        <v>0</v>
      </c>
      <c r="P2039" s="6">
        <v>0</v>
      </c>
      <c r="Q2039" s="6">
        <v>1</v>
      </c>
      <c r="R2039" s="6">
        <v>1</v>
      </c>
      <c r="S2039" s="6">
        <f t="shared" si="74"/>
        <v>3</v>
      </c>
      <c r="X2039" s="6">
        <f t="shared" si="73"/>
        <v>2038</v>
      </c>
      <c r="Y2039" s="6">
        <v>2038</v>
      </c>
    </row>
    <row r="2040" spans="1:25" x14ac:dyDescent="0.35">
      <c r="A2040" s="6" t="s">
        <v>8</v>
      </c>
      <c r="B2040" s="6" t="s">
        <v>575</v>
      </c>
      <c r="C2040" s="6" t="s">
        <v>44</v>
      </c>
      <c r="D2040" s="6" t="s">
        <v>19</v>
      </c>
      <c r="E2040" s="6" t="s">
        <v>392</v>
      </c>
      <c r="F2040" s="6" t="s">
        <v>472</v>
      </c>
      <c r="G2040" s="6" t="s">
        <v>19</v>
      </c>
      <c r="H2040" s="6" t="s">
        <v>645</v>
      </c>
      <c r="I2040" s="6" t="s">
        <v>664</v>
      </c>
      <c r="J2040" t="s">
        <v>664</v>
      </c>
      <c r="M2040" s="6" t="s">
        <v>664</v>
      </c>
      <c r="N2040" s="6">
        <v>1</v>
      </c>
      <c r="O2040" s="6">
        <v>0</v>
      </c>
      <c r="P2040" s="6">
        <v>0</v>
      </c>
      <c r="Q2040" s="6">
        <v>0</v>
      </c>
      <c r="R2040" s="6">
        <v>1</v>
      </c>
      <c r="S2040" s="6">
        <f t="shared" si="74"/>
        <v>2</v>
      </c>
      <c r="X2040" s="6">
        <f t="shared" si="73"/>
        <v>2039</v>
      </c>
      <c r="Y2040">
        <v>2039</v>
      </c>
    </row>
    <row r="2041" spans="1:25" s="6" customFormat="1" x14ac:dyDescent="0.35">
      <c r="A2041" s="6" t="s">
        <v>8</v>
      </c>
      <c r="B2041" s="6" t="s">
        <v>575</v>
      </c>
      <c r="C2041" s="6" t="s">
        <v>44</v>
      </c>
      <c r="D2041" s="6" t="s">
        <v>19</v>
      </c>
      <c r="E2041" s="6" t="s">
        <v>392</v>
      </c>
      <c r="F2041" s="6" t="s">
        <v>472</v>
      </c>
      <c r="G2041" s="6" t="s">
        <v>19</v>
      </c>
      <c r="H2041" s="6" t="s">
        <v>645</v>
      </c>
      <c r="I2041" s="6" t="s">
        <v>664</v>
      </c>
      <c r="J2041" s="6" t="s">
        <v>664</v>
      </c>
      <c r="M2041" s="6" t="s">
        <v>664</v>
      </c>
      <c r="N2041" s="6">
        <v>1</v>
      </c>
      <c r="O2041" s="6">
        <v>0</v>
      </c>
      <c r="P2041" s="6">
        <v>0</v>
      </c>
      <c r="Q2041" s="6">
        <v>0</v>
      </c>
      <c r="R2041" s="6">
        <v>1</v>
      </c>
      <c r="S2041" s="6">
        <f t="shared" si="74"/>
        <v>2</v>
      </c>
      <c r="X2041" s="6">
        <f t="shared" si="73"/>
        <v>2040</v>
      </c>
      <c r="Y2041" s="6">
        <v>2040</v>
      </c>
    </row>
    <row r="2042" spans="1:25" s="6" customFormat="1" x14ac:dyDescent="0.35">
      <c r="A2042" s="6" t="s">
        <v>8</v>
      </c>
      <c r="B2042" s="6" t="s">
        <v>575</v>
      </c>
      <c r="C2042" s="6" t="s">
        <v>44</v>
      </c>
      <c r="D2042" s="6" t="s">
        <v>19</v>
      </c>
      <c r="E2042" s="6" t="s">
        <v>392</v>
      </c>
      <c r="F2042" s="6" t="s">
        <v>472</v>
      </c>
      <c r="G2042" s="6" t="s">
        <v>19</v>
      </c>
      <c r="H2042" s="6" t="s">
        <v>645</v>
      </c>
      <c r="I2042" s="6" t="s">
        <v>664</v>
      </c>
      <c r="J2042" s="6" t="s">
        <v>664</v>
      </c>
      <c r="M2042" s="6" t="s">
        <v>664</v>
      </c>
      <c r="N2042" s="6">
        <v>1</v>
      </c>
      <c r="O2042" s="6">
        <v>0</v>
      </c>
      <c r="P2042" s="6">
        <v>0</v>
      </c>
      <c r="Q2042" s="6">
        <v>0</v>
      </c>
      <c r="R2042" s="6">
        <v>1</v>
      </c>
      <c r="S2042" s="6">
        <f t="shared" si="74"/>
        <v>2</v>
      </c>
      <c r="X2042" s="6">
        <f t="shared" si="73"/>
        <v>2041</v>
      </c>
      <c r="Y2042" s="6">
        <v>2041</v>
      </c>
    </row>
    <row r="2043" spans="1:25" s="6" customFormat="1" x14ac:dyDescent="0.35">
      <c r="A2043" s="6" t="s">
        <v>8</v>
      </c>
      <c r="B2043" s="6" t="s">
        <v>575</v>
      </c>
      <c r="C2043" s="6" t="s">
        <v>44</v>
      </c>
      <c r="D2043" s="6" t="s">
        <v>19</v>
      </c>
      <c r="E2043" s="6" t="s">
        <v>392</v>
      </c>
      <c r="F2043" s="6" t="s">
        <v>472</v>
      </c>
      <c r="G2043" s="6" t="s">
        <v>19</v>
      </c>
      <c r="H2043" s="6" t="s">
        <v>645</v>
      </c>
      <c r="I2043" s="6" t="s">
        <v>664</v>
      </c>
      <c r="J2043" s="6" t="s">
        <v>664</v>
      </c>
      <c r="M2043" s="6" t="s">
        <v>664</v>
      </c>
      <c r="N2043" s="6">
        <v>1</v>
      </c>
      <c r="O2043" s="6">
        <v>0</v>
      </c>
      <c r="P2043" s="6">
        <v>0</v>
      </c>
      <c r="Q2043" s="6">
        <v>0</v>
      </c>
      <c r="R2043" s="6">
        <v>1</v>
      </c>
      <c r="S2043" s="6">
        <f t="shared" si="74"/>
        <v>2</v>
      </c>
      <c r="X2043" s="6">
        <f t="shared" si="73"/>
        <v>2042</v>
      </c>
      <c r="Y2043" s="6">
        <v>2042</v>
      </c>
    </row>
    <row r="2044" spans="1:25" ht="29" x14ac:dyDescent="0.35">
      <c r="A2044" s="6" t="s">
        <v>8</v>
      </c>
      <c r="B2044" s="6" t="s">
        <v>575</v>
      </c>
      <c r="C2044" s="6" t="s">
        <v>44</v>
      </c>
      <c r="D2044" s="6" t="s">
        <v>19</v>
      </c>
      <c r="E2044" s="6" t="s">
        <v>392</v>
      </c>
      <c r="F2044" s="6" t="s">
        <v>472</v>
      </c>
      <c r="G2044" s="6" t="s">
        <v>19</v>
      </c>
      <c r="H2044" s="6" t="s">
        <v>1818</v>
      </c>
      <c r="I2044" s="6" t="s">
        <v>1818</v>
      </c>
      <c r="L2044" s="6"/>
      <c r="M2044" s="6" t="s">
        <v>17</v>
      </c>
      <c r="N2044" s="6">
        <v>1</v>
      </c>
      <c r="O2044" s="6">
        <v>0</v>
      </c>
      <c r="P2044" s="6">
        <v>0</v>
      </c>
      <c r="Q2044" s="6">
        <v>0</v>
      </c>
      <c r="R2044" s="6">
        <v>1</v>
      </c>
      <c r="S2044" s="6">
        <f t="shared" si="74"/>
        <v>2</v>
      </c>
      <c r="X2044" s="6">
        <f t="shared" si="73"/>
        <v>2043</v>
      </c>
      <c r="Y2044">
        <v>2043</v>
      </c>
    </row>
    <row r="2045" spans="1:25" x14ac:dyDescent="0.35">
      <c r="A2045" s="6" t="s">
        <v>8</v>
      </c>
      <c r="B2045" s="6" t="s">
        <v>575</v>
      </c>
      <c r="C2045" s="6" t="s">
        <v>44</v>
      </c>
      <c r="D2045" s="6" t="s">
        <v>19</v>
      </c>
      <c r="E2045" s="6" t="s">
        <v>392</v>
      </c>
      <c r="F2045" s="6" t="s">
        <v>472</v>
      </c>
      <c r="G2045" s="6" t="s">
        <v>19</v>
      </c>
      <c r="H2045" s="6" t="s">
        <v>1819</v>
      </c>
      <c r="I2045" s="6" t="s">
        <v>1819</v>
      </c>
      <c r="L2045" s="6"/>
      <c r="M2045" s="6" t="s">
        <v>42</v>
      </c>
      <c r="N2045" s="6">
        <v>0</v>
      </c>
      <c r="O2045">
        <v>0</v>
      </c>
      <c r="P2045" s="6">
        <v>1</v>
      </c>
      <c r="Q2045" s="6">
        <v>1</v>
      </c>
      <c r="R2045" s="6">
        <v>1</v>
      </c>
      <c r="S2045" s="6">
        <f t="shared" si="74"/>
        <v>3</v>
      </c>
      <c r="X2045" s="6">
        <f t="shared" si="73"/>
        <v>2044</v>
      </c>
      <c r="Y2045">
        <v>2044</v>
      </c>
    </row>
    <row r="2046" spans="1:25" s="6" customFormat="1" x14ac:dyDescent="0.35">
      <c r="A2046" s="6" t="s">
        <v>8</v>
      </c>
      <c r="B2046" s="6" t="s">
        <v>575</v>
      </c>
      <c r="C2046" s="6" t="s">
        <v>44</v>
      </c>
      <c r="D2046" s="6" t="s">
        <v>19</v>
      </c>
      <c r="E2046" s="6" t="s">
        <v>392</v>
      </c>
      <c r="F2046" s="6" t="s">
        <v>472</v>
      </c>
      <c r="G2046" s="6" t="s">
        <v>19</v>
      </c>
      <c r="H2046" s="6" t="s">
        <v>1819</v>
      </c>
      <c r="I2046" s="6" t="s">
        <v>1819</v>
      </c>
      <c r="M2046" s="6" t="s">
        <v>42</v>
      </c>
      <c r="N2046" s="6">
        <v>0</v>
      </c>
      <c r="O2046" s="6">
        <v>0</v>
      </c>
      <c r="P2046" s="6">
        <v>1</v>
      </c>
      <c r="Q2046" s="6">
        <v>1</v>
      </c>
      <c r="R2046" s="6">
        <v>1</v>
      </c>
      <c r="S2046" s="6">
        <f t="shared" si="74"/>
        <v>3</v>
      </c>
      <c r="X2046" s="6">
        <f t="shared" si="73"/>
        <v>2045</v>
      </c>
      <c r="Y2046" s="6">
        <v>2045</v>
      </c>
    </row>
    <row r="2047" spans="1:25" s="6" customFormat="1" x14ac:dyDescent="0.35">
      <c r="A2047" s="6" t="s">
        <v>8</v>
      </c>
      <c r="B2047" s="6" t="s">
        <v>575</v>
      </c>
      <c r="C2047" s="6" t="s">
        <v>44</v>
      </c>
      <c r="D2047" s="6" t="s">
        <v>19</v>
      </c>
      <c r="E2047" s="6" t="s">
        <v>392</v>
      </c>
      <c r="F2047" s="6" t="s">
        <v>472</v>
      </c>
      <c r="G2047" s="6" t="s">
        <v>19</v>
      </c>
      <c r="H2047" s="6" t="s">
        <v>1819</v>
      </c>
      <c r="I2047" s="6" t="s">
        <v>1819</v>
      </c>
      <c r="M2047" s="6" t="s">
        <v>42</v>
      </c>
      <c r="N2047" s="6">
        <v>0</v>
      </c>
      <c r="O2047" s="6">
        <v>0</v>
      </c>
      <c r="P2047" s="6">
        <v>1</v>
      </c>
      <c r="Q2047" s="6">
        <v>1</v>
      </c>
      <c r="R2047" s="6">
        <v>1</v>
      </c>
      <c r="S2047" s="6">
        <f t="shared" si="74"/>
        <v>3</v>
      </c>
      <c r="X2047" s="6">
        <f t="shared" si="73"/>
        <v>2046</v>
      </c>
      <c r="Y2047" s="6">
        <v>2046</v>
      </c>
    </row>
    <row r="2048" spans="1:25" x14ac:dyDescent="0.35">
      <c r="A2048" s="6" t="s">
        <v>8</v>
      </c>
      <c r="B2048" s="6" t="s">
        <v>575</v>
      </c>
      <c r="C2048" s="6" t="s">
        <v>44</v>
      </c>
      <c r="D2048" s="6" t="s">
        <v>19</v>
      </c>
      <c r="E2048" s="6" t="s">
        <v>392</v>
      </c>
      <c r="F2048" s="6" t="s">
        <v>472</v>
      </c>
      <c r="G2048" s="6" t="s">
        <v>19</v>
      </c>
      <c r="H2048" s="6" t="s">
        <v>98</v>
      </c>
      <c r="I2048" s="6" t="s">
        <v>98</v>
      </c>
      <c r="J2048" s="2" t="s">
        <v>98</v>
      </c>
      <c r="M2048" s="6" t="s">
        <v>42</v>
      </c>
      <c r="N2048" s="6">
        <v>0</v>
      </c>
      <c r="O2048" s="6">
        <v>1</v>
      </c>
      <c r="P2048" s="6">
        <v>0</v>
      </c>
      <c r="Q2048" s="6">
        <v>1</v>
      </c>
      <c r="R2048" s="6">
        <v>1</v>
      </c>
      <c r="S2048" s="6">
        <f t="shared" si="74"/>
        <v>3</v>
      </c>
      <c r="X2048" s="6">
        <f t="shared" si="73"/>
        <v>2047</v>
      </c>
      <c r="Y2048">
        <v>2047</v>
      </c>
    </row>
    <row r="2049" spans="1:25" ht="29" x14ac:dyDescent="0.35">
      <c r="A2049" s="6" t="s">
        <v>8</v>
      </c>
      <c r="B2049" s="6" t="s">
        <v>575</v>
      </c>
      <c r="C2049" s="6" t="s">
        <v>44</v>
      </c>
      <c r="D2049" s="6" t="s">
        <v>19</v>
      </c>
      <c r="E2049" s="6" t="s">
        <v>392</v>
      </c>
      <c r="F2049" s="6" t="s">
        <v>472</v>
      </c>
      <c r="G2049" s="6" t="s">
        <v>19</v>
      </c>
      <c r="H2049" s="6" t="s">
        <v>98</v>
      </c>
      <c r="I2049" s="6" t="s">
        <v>98</v>
      </c>
      <c r="J2049" s="2" t="s">
        <v>98</v>
      </c>
      <c r="M2049" s="6" t="s">
        <v>42</v>
      </c>
      <c r="N2049" s="6">
        <v>0</v>
      </c>
      <c r="O2049" s="6">
        <v>1</v>
      </c>
      <c r="P2049" s="6">
        <v>0</v>
      </c>
      <c r="Q2049" s="6">
        <v>1</v>
      </c>
      <c r="R2049" s="6">
        <v>1</v>
      </c>
      <c r="S2049" s="6">
        <f t="shared" si="74"/>
        <v>3</v>
      </c>
      <c r="X2049" s="6">
        <f t="shared" si="73"/>
        <v>2048</v>
      </c>
      <c r="Y2049">
        <v>2048</v>
      </c>
    </row>
    <row r="2050" spans="1:25" x14ac:dyDescent="0.35">
      <c r="A2050" s="6" t="s">
        <v>8</v>
      </c>
      <c r="B2050" s="6" t="s">
        <v>575</v>
      </c>
      <c r="C2050" s="6" t="s">
        <v>44</v>
      </c>
      <c r="D2050" s="6" t="s">
        <v>19</v>
      </c>
      <c r="E2050" s="6" t="s">
        <v>392</v>
      </c>
      <c r="F2050" s="6" t="s">
        <v>472</v>
      </c>
      <c r="G2050" s="6" t="s">
        <v>19</v>
      </c>
      <c r="H2050" s="6" t="s">
        <v>98</v>
      </c>
      <c r="I2050" s="6" t="s">
        <v>98</v>
      </c>
      <c r="J2050" s="2" t="s">
        <v>98</v>
      </c>
      <c r="M2050" s="6" t="s">
        <v>42</v>
      </c>
      <c r="N2050" s="6">
        <v>0</v>
      </c>
      <c r="O2050" s="6">
        <v>1</v>
      </c>
      <c r="P2050" s="6">
        <v>0</v>
      </c>
      <c r="Q2050" s="6">
        <v>1</v>
      </c>
      <c r="R2050" s="6">
        <v>1</v>
      </c>
      <c r="S2050" s="6">
        <f t="shared" si="74"/>
        <v>3</v>
      </c>
      <c r="X2050" s="6">
        <f t="shared" si="73"/>
        <v>2049</v>
      </c>
      <c r="Y2050">
        <v>2049</v>
      </c>
    </row>
    <row r="2051" spans="1:25" x14ac:dyDescent="0.35">
      <c r="A2051" s="6" t="s">
        <v>8</v>
      </c>
      <c r="B2051" s="6" t="s">
        <v>575</v>
      </c>
      <c r="C2051" s="6" t="s">
        <v>44</v>
      </c>
      <c r="D2051" s="6" t="s">
        <v>19</v>
      </c>
      <c r="E2051" s="6" t="s">
        <v>392</v>
      </c>
      <c r="F2051" s="6" t="s">
        <v>472</v>
      </c>
      <c r="G2051" s="6" t="s">
        <v>19</v>
      </c>
      <c r="H2051" s="6" t="s">
        <v>98</v>
      </c>
      <c r="I2051" s="6" t="s">
        <v>98</v>
      </c>
      <c r="J2051" s="2" t="s">
        <v>98</v>
      </c>
      <c r="M2051" s="6" t="s">
        <v>42</v>
      </c>
      <c r="N2051" s="6">
        <v>0</v>
      </c>
      <c r="O2051" s="6">
        <v>1</v>
      </c>
      <c r="P2051" s="6">
        <v>0</v>
      </c>
      <c r="Q2051" s="6">
        <v>1</v>
      </c>
      <c r="R2051" s="6">
        <v>1</v>
      </c>
      <c r="S2051" s="6">
        <f t="shared" si="74"/>
        <v>3</v>
      </c>
      <c r="X2051" s="6">
        <f t="shared" ref="X2051:X2114" si="75">1+X2050</f>
        <v>2050</v>
      </c>
      <c r="Y2051">
        <v>2050</v>
      </c>
    </row>
    <row r="2052" spans="1:25" x14ac:dyDescent="0.35">
      <c r="A2052" s="6" t="s">
        <v>8</v>
      </c>
      <c r="B2052" s="6" t="s">
        <v>575</v>
      </c>
      <c r="C2052" s="6" t="s">
        <v>44</v>
      </c>
      <c r="D2052" s="6" t="s">
        <v>19</v>
      </c>
      <c r="E2052" s="6" t="s">
        <v>392</v>
      </c>
      <c r="F2052" s="6" t="s">
        <v>472</v>
      </c>
      <c r="G2052" s="6" t="s">
        <v>19</v>
      </c>
      <c r="H2052" s="6" t="s">
        <v>98</v>
      </c>
      <c r="I2052" s="6" t="s">
        <v>98</v>
      </c>
      <c r="J2052" s="2" t="s">
        <v>98</v>
      </c>
      <c r="M2052" s="6" t="s">
        <v>42</v>
      </c>
      <c r="N2052" s="6">
        <v>0</v>
      </c>
      <c r="O2052" s="6">
        <v>1</v>
      </c>
      <c r="P2052" s="6">
        <v>0</v>
      </c>
      <c r="Q2052" s="6">
        <v>1</v>
      </c>
      <c r="R2052" s="6">
        <v>1</v>
      </c>
      <c r="S2052" s="6">
        <f t="shared" si="74"/>
        <v>3</v>
      </c>
      <c r="X2052" s="6">
        <f t="shared" si="75"/>
        <v>2051</v>
      </c>
      <c r="Y2052">
        <v>2051</v>
      </c>
    </row>
    <row r="2053" spans="1:25" x14ac:dyDescent="0.35">
      <c r="A2053" s="6" t="s">
        <v>8</v>
      </c>
      <c r="B2053" s="6" t="s">
        <v>575</v>
      </c>
      <c r="C2053" s="6" t="s">
        <v>44</v>
      </c>
      <c r="D2053" s="6" t="s">
        <v>19</v>
      </c>
      <c r="E2053" s="6" t="s">
        <v>392</v>
      </c>
      <c r="F2053" s="6" t="s">
        <v>472</v>
      </c>
      <c r="G2053" s="6" t="s">
        <v>19</v>
      </c>
      <c r="H2053" s="6" t="s">
        <v>98</v>
      </c>
      <c r="I2053" s="6" t="s">
        <v>98</v>
      </c>
      <c r="J2053" s="2" t="s">
        <v>98</v>
      </c>
      <c r="M2053" s="6" t="s">
        <v>42</v>
      </c>
      <c r="N2053" s="6">
        <v>0</v>
      </c>
      <c r="O2053" s="6">
        <v>1</v>
      </c>
      <c r="P2053" s="6">
        <v>0</v>
      </c>
      <c r="Q2053" s="6">
        <v>1</v>
      </c>
      <c r="R2053" s="6">
        <v>1</v>
      </c>
      <c r="S2053" s="6">
        <f t="shared" si="74"/>
        <v>3</v>
      </c>
      <c r="X2053" s="6">
        <f t="shared" si="75"/>
        <v>2052</v>
      </c>
      <c r="Y2053">
        <v>2052</v>
      </c>
    </row>
    <row r="2054" spans="1:25" x14ac:dyDescent="0.35">
      <c r="A2054" s="6" t="s">
        <v>8</v>
      </c>
      <c r="B2054" s="6" t="s">
        <v>575</v>
      </c>
      <c r="C2054" s="6" t="s">
        <v>44</v>
      </c>
      <c r="D2054" s="6" t="s">
        <v>19</v>
      </c>
      <c r="E2054" s="6" t="s">
        <v>392</v>
      </c>
      <c r="F2054" s="6" t="s">
        <v>472</v>
      </c>
      <c r="G2054" s="6" t="s">
        <v>19</v>
      </c>
      <c r="H2054" s="6" t="s">
        <v>98</v>
      </c>
      <c r="I2054" s="6" t="s">
        <v>98</v>
      </c>
      <c r="J2054" s="2" t="s">
        <v>98</v>
      </c>
      <c r="M2054" s="6" t="s">
        <v>42</v>
      </c>
      <c r="N2054" s="6">
        <v>0</v>
      </c>
      <c r="O2054" s="6">
        <v>1</v>
      </c>
      <c r="P2054" s="6">
        <v>0</v>
      </c>
      <c r="Q2054" s="6">
        <v>1</v>
      </c>
      <c r="R2054" s="6">
        <v>1</v>
      </c>
      <c r="S2054" s="6">
        <f t="shared" si="74"/>
        <v>3</v>
      </c>
      <c r="X2054" s="6">
        <f t="shared" si="75"/>
        <v>2053</v>
      </c>
      <c r="Y2054">
        <v>2053</v>
      </c>
    </row>
    <row r="2055" spans="1:25" x14ac:dyDescent="0.35">
      <c r="A2055" s="6" t="s">
        <v>389</v>
      </c>
      <c r="B2055" s="6" t="s">
        <v>575</v>
      </c>
      <c r="C2055" s="6" t="s">
        <v>19</v>
      </c>
      <c r="D2055" s="6" t="s">
        <v>1861</v>
      </c>
      <c r="E2055" s="6" t="s">
        <v>2007</v>
      </c>
      <c r="F2055" s="6" t="s">
        <v>472</v>
      </c>
      <c r="G2055" s="6" t="s">
        <v>14</v>
      </c>
      <c r="H2055" s="5" t="s">
        <v>1862</v>
      </c>
      <c r="I2055" s="5" t="s">
        <v>331</v>
      </c>
      <c r="L2055" s="5"/>
      <c r="M2055" s="6" t="s">
        <v>42</v>
      </c>
      <c r="N2055" s="6">
        <v>0</v>
      </c>
      <c r="O2055">
        <v>0</v>
      </c>
      <c r="P2055" s="6">
        <v>1</v>
      </c>
      <c r="Q2055" s="6">
        <v>1</v>
      </c>
      <c r="R2055" s="6">
        <v>1</v>
      </c>
      <c r="S2055" s="6">
        <f t="shared" si="74"/>
        <v>3</v>
      </c>
      <c r="X2055" s="6">
        <f t="shared" si="75"/>
        <v>2054</v>
      </c>
      <c r="Y2055">
        <v>2054</v>
      </c>
    </row>
    <row r="2056" spans="1:25" x14ac:dyDescent="0.35">
      <c r="A2056" s="6" t="s">
        <v>389</v>
      </c>
      <c r="B2056" s="6" t="s">
        <v>575</v>
      </c>
      <c r="C2056" s="6" t="s">
        <v>19</v>
      </c>
      <c r="D2056" s="6" t="s">
        <v>1861</v>
      </c>
      <c r="E2056" s="6" t="s">
        <v>2007</v>
      </c>
      <c r="F2056" s="6" t="s">
        <v>472</v>
      </c>
      <c r="G2056" s="6" t="s">
        <v>14</v>
      </c>
      <c r="H2056" s="5" t="s">
        <v>1863</v>
      </c>
      <c r="I2056" s="5" t="s">
        <v>194</v>
      </c>
      <c r="J2056" t="s">
        <v>2519</v>
      </c>
      <c r="L2056" s="5"/>
      <c r="M2056" s="6" t="s">
        <v>42</v>
      </c>
      <c r="N2056" s="6">
        <v>0</v>
      </c>
      <c r="O2056" s="6">
        <v>1</v>
      </c>
      <c r="P2056">
        <v>0</v>
      </c>
      <c r="Q2056" s="6">
        <v>1</v>
      </c>
      <c r="R2056" s="6">
        <v>1</v>
      </c>
      <c r="S2056" s="6">
        <f t="shared" si="74"/>
        <v>3</v>
      </c>
      <c r="X2056" s="6">
        <f t="shared" si="75"/>
        <v>2055</v>
      </c>
      <c r="Y2056">
        <v>2055</v>
      </c>
    </row>
    <row r="2057" spans="1:25" x14ac:dyDescent="0.35">
      <c r="A2057" s="6" t="s">
        <v>389</v>
      </c>
      <c r="B2057" s="6" t="s">
        <v>575</v>
      </c>
      <c r="C2057" s="6" t="s">
        <v>19</v>
      </c>
      <c r="D2057" s="6" t="s">
        <v>1861</v>
      </c>
      <c r="E2057" s="6" t="s">
        <v>2007</v>
      </c>
      <c r="F2057" s="6" t="s">
        <v>472</v>
      </c>
      <c r="G2057" s="6" t="s">
        <v>14</v>
      </c>
      <c r="H2057" s="5" t="s">
        <v>1729</v>
      </c>
      <c r="I2057" s="5" t="s">
        <v>416</v>
      </c>
      <c r="J2057" t="s">
        <v>416</v>
      </c>
      <c r="L2057" s="5"/>
      <c r="M2057" s="6" t="s">
        <v>42</v>
      </c>
      <c r="N2057" s="6">
        <v>0</v>
      </c>
      <c r="O2057">
        <v>0</v>
      </c>
      <c r="P2057" s="6">
        <v>1</v>
      </c>
      <c r="Q2057">
        <v>1</v>
      </c>
      <c r="R2057" s="6">
        <v>1</v>
      </c>
      <c r="S2057" s="6">
        <f t="shared" si="74"/>
        <v>3</v>
      </c>
      <c r="X2057" s="6">
        <f t="shared" si="75"/>
        <v>2056</v>
      </c>
      <c r="Y2057">
        <v>2056</v>
      </c>
    </row>
    <row r="2058" spans="1:25" x14ac:dyDescent="0.35">
      <c r="A2058" s="6" t="s">
        <v>389</v>
      </c>
      <c r="B2058" s="6" t="s">
        <v>575</v>
      </c>
      <c r="C2058" s="6" t="s">
        <v>19</v>
      </c>
      <c r="D2058" s="6" t="s">
        <v>1861</v>
      </c>
      <c r="E2058" s="6" t="s">
        <v>2007</v>
      </c>
      <c r="F2058" s="6" t="s">
        <v>472</v>
      </c>
      <c r="G2058" s="6" t="s">
        <v>14</v>
      </c>
      <c r="H2058" s="5" t="s">
        <v>261</v>
      </c>
      <c r="I2058" s="5" t="s">
        <v>591</v>
      </c>
      <c r="L2058" s="5"/>
      <c r="M2058" s="6" t="s">
        <v>17</v>
      </c>
      <c r="N2058" s="6">
        <v>1</v>
      </c>
      <c r="O2058" s="6">
        <v>0</v>
      </c>
      <c r="P2058" s="6">
        <v>0</v>
      </c>
      <c r="Q2058" s="6">
        <v>1</v>
      </c>
      <c r="R2058" s="6">
        <v>1</v>
      </c>
      <c r="S2058" s="6">
        <f t="shared" si="74"/>
        <v>3</v>
      </c>
      <c r="X2058" s="6">
        <f t="shared" si="75"/>
        <v>2057</v>
      </c>
      <c r="Y2058">
        <v>2057</v>
      </c>
    </row>
    <row r="2059" spans="1:25" x14ac:dyDescent="0.35">
      <c r="A2059" s="6" t="s">
        <v>389</v>
      </c>
      <c r="B2059" s="6" t="s">
        <v>575</v>
      </c>
      <c r="C2059" s="6" t="s">
        <v>19</v>
      </c>
      <c r="D2059" s="6" t="s">
        <v>1861</v>
      </c>
      <c r="E2059" s="6" t="s">
        <v>2007</v>
      </c>
      <c r="F2059" s="6" t="s">
        <v>472</v>
      </c>
      <c r="G2059" s="6" t="s">
        <v>14</v>
      </c>
      <c r="H2059" s="5" t="s">
        <v>1864</v>
      </c>
      <c r="I2059" s="5" t="s">
        <v>2059</v>
      </c>
      <c r="L2059" s="5" t="s">
        <v>1865</v>
      </c>
      <c r="M2059" s="5" t="s">
        <v>17</v>
      </c>
      <c r="N2059" s="6">
        <v>1</v>
      </c>
      <c r="O2059" s="6">
        <v>0</v>
      </c>
      <c r="P2059" s="6">
        <v>0</v>
      </c>
      <c r="Q2059" s="6">
        <v>0</v>
      </c>
      <c r="R2059" s="6">
        <v>1</v>
      </c>
      <c r="S2059" s="6">
        <f t="shared" si="74"/>
        <v>2</v>
      </c>
      <c r="X2059" s="6">
        <f t="shared" si="75"/>
        <v>2058</v>
      </c>
      <c r="Y2059">
        <v>2058</v>
      </c>
    </row>
    <row r="2060" spans="1:25" x14ac:dyDescent="0.35">
      <c r="A2060" s="6" t="s">
        <v>389</v>
      </c>
      <c r="B2060" s="6" t="s">
        <v>575</v>
      </c>
      <c r="C2060" s="6" t="s">
        <v>19</v>
      </c>
      <c r="D2060" s="6" t="s">
        <v>1861</v>
      </c>
      <c r="E2060" s="6" t="s">
        <v>2007</v>
      </c>
      <c r="F2060" s="6" t="s">
        <v>472</v>
      </c>
      <c r="G2060" s="6" t="s">
        <v>14</v>
      </c>
      <c r="H2060" s="5" t="s">
        <v>1866</v>
      </c>
      <c r="I2060" s="6" t="s">
        <v>664</v>
      </c>
      <c r="J2060" t="s">
        <v>664</v>
      </c>
      <c r="L2060" s="5" t="s">
        <v>1865</v>
      </c>
      <c r="M2060" s="6" t="s">
        <v>664</v>
      </c>
      <c r="N2060" s="6">
        <v>1</v>
      </c>
      <c r="O2060" s="6">
        <v>0</v>
      </c>
      <c r="P2060" s="6">
        <v>0</v>
      </c>
      <c r="Q2060" s="6">
        <v>0</v>
      </c>
      <c r="R2060" s="6">
        <v>1</v>
      </c>
      <c r="S2060" s="6">
        <f t="shared" si="74"/>
        <v>2</v>
      </c>
      <c r="X2060" s="6">
        <f t="shared" si="75"/>
        <v>2059</v>
      </c>
      <c r="Y2060">
        <v>2059</v>
      </c>
    </row>
    <row r="2061" spans="1:25" x14ac:dyDescent="0.35">
      <c r="A2061" s="6" t="s">
        <v>389</v>
      </c>
      <c r="B2061" s="6" t="s">
        <v>575</v>
      </c>
      <c r="C2061" s="6" t="s">
        <v>19</v>
      </c>
      <c r="D2061" s="6" t="s">
        <v>1861</v>
      </c>
      <c r="E2061" s="6" t="s">
        <v>2007</v>
      </c>
      <c r="F2061" s="6" t="s">
        <v>472</v>
      </c>
      <c r="G2061" s="6" t="s">
        <v>14</v>
      </c>
      <c r="H2061" s="5" t="s">
        <v>97</v>
      </c>
      <c r="I2061" s="5" t="s">
        <v>98</v>
      </c>
      <c r="J2061" s="2" t="s">
        <v>98</v>
      </c>
      <c r="L2061" s="5" t="s">
        <v>1865</v>
      </c>
      <c r="M2061" s="5" t="s">
        <v>42</v>
      </c>
      <c r="N2061" s="6">
        <v>0</v>
      </c>
      <c r="O2061" s="6">
        <v>1</v>
      </c>
      <c r="P2061" s="6">
        <v>0</v>
      </c>
      <c r="Q2061" s="6">
        <v>1</v>
      </c>
      <c r="R2061" s="6">
        <v>1</v>
      </c>
      <c r="S2061" s="6">
        <f t="shared" si="74"/>
        <v>3</v>
      </c>
      <c r="X2061" s="6">
        <f t="shared" si="75"/>
        <v>2060</v>
      </c>
      <c r="Y2061">
        <v>2060</v>
      </c>
    </row>
    <row r="2062" spans="1:25" x14ac:dyDescent="0.35">
      <c r="A2062" s="6" t="s">
        <v>389</v>
      </c>
      <c r="B2062" s="6" t="s">
        <v>575</v>
      </c>
      <c r="C2062" s="6" t="s">
        <v>19</v>
      </c>
      <c r="D2062" s="6" t="s">
        <v>1867</v>
      </c>
      <c r="E2062" s="6" t="s">
        <v>2007</v>
      </c>
      <c r="F2062" s="6" t="s">
        <v>472</v>
      </c>
      <c r="G2062" s="6" t="s">
        <v>39</v>
      </c>
      <c r="H2062" s="5" t="s">
        <v>1868</v>
      </c>
      <c r="I2062" s="6" t="s">
        <v>838</v>
      </c>
      <c r="J2062" t="s">
        <v>838</v>
      </c>
      <c r="L2062" s="5"/>
      <c r="M2062" s="5" t="s">
        <v>2212</v>
      </c>
      <c r="N2062" s="6">
        <v>1</v>
      </c>
      <c r="O2062" s="6">
        <v>0</v>
      </c>
      <c r="P2062" s="6">
        <v>0</v>
      </c>
      <c r="Q2062" s="6">
        <v>0</v>
      </c>
      <c r="R2062" s="6">
        <v>1</v>
      </c>
      <c r="S2062" s="6">
        <f t="shared" si="74"/>
        <v>2</v>
      </c>
      <c r="X2062" s="6">
        <f t="shared" si="75"/>
        <v>2061</v>
      </c>
      <c r="Y2062">
        <v>2061</v>
      </c>
    </row>
    <row r="2063" spans="1:25" s="6" customFormat="1" x14ac:dyDescent="0.35">
      <c r="A2063" s="6" t="s">
        <v>389</v>
      </c>
      <c r="B2063" s="6" t="s">
        <v>575</v>
      </c>
      <c r="C2063" s="6" t="s">
        <v>19</v>
      </c>
      <c r="D2063" s="6" t="s">
        <v>1867</v>
      </c>
      <c r="E2063" s="6" t="s">
        <v>2007</v>
      </c>
      <c r="F2063" s="6" t="s">
        <v>472</v>
      </c>
      <c r="G2063" s="6" t="s">
        <v>39</v>
      </c>
      <c r="H2063" s="5" t="s">
        <v>1868</v>
      </c>
      <c r="I2063" s="6" t="s">
        <v>1860</v>
      </c>
      <c r="J2063" s="6" t="s">
        <v>1860</v>
      </c>
      <c r="L2063" s="5"/>
      <c r="M2063" s="5" t="s">
        <v>17</v>
      </c>
      <c r="N2063" s="6">
        <v>1</v>
      </c>
      <c r="O2063" s="6">
        <v>0</v>
      </c>
      <c r="P2063" s="6">
        <v>0</v>
      </c>
      <c r="Q2063" s="6">
        <v>0</v>
      </c>
      <c r="R2063" s="6">
        <v>1</v>
      </c>
      <c r="S2063" s="6">
        <f t="shared" si="74"/>
        <v>2</v>
      </c>
      <c r="X2063" s="6">
        <f t="shared" si="75"/>
        <v>2062</v>
      </c>
      <c r="Y2063" s="6">
        <v>2062</v>
      </c>
    </row>
    <row r="2064" spans="1:25" s="6" customFormat="1" ht="58" x14ac:dyDescent="0.35">
      <c r="A2064" s="6" t="s">
        <v>389</v>
      </c>
      <c r="B2064" s="6" t="s">
        <v>575</v>
      </c>
      <c r="C2064" s="6" t="s">
        <v>19</v>
      </c>
      <c r="D2064" s="6" t="s">
        <v>1867</v>
      </c>
      <c r="E2064" s="6" t="s">
        <v>2007</v>
      </c>
      <c r="F2064" s="6" t="s">
        <v>472</v>
      </c>
      <c r="G2064" s="6" t="s">
        <v>39</v>
      </c>
      <c r="H2064" s="5" t="s">
        <v>1868</v>
      </c>
      <c r="I2064" s="6" t="s">
        <v>2582</v>
      </c>
      <c r="J2064" s="6" t="s">
        <v>752</v>
      </c>
      <c r="L2064" s="5"/>
      <c r="M2064" s="6" t="s">
        <v>42</v>
      </c>
      <c r="N2064" s="6">
        <v>0</v>
      </c>
      <c r="O2064" s="6">
        <v>1</v>
      </c>
      <c r="P2064" s="6">
        <v>1</v>
      </c>
      <c r="Q2064" s="6">
        <v>0</v>
      </c>
      <c r="R2064" s="6">
        <v>1</v>
      </c>
      <c r="S2064" s="6">
        <f t="shared" si="74"/>
        <v>3</v>
      </c>
      <c r="X2064" s="6">
        <f t="shared" si="75"/>
        <v>2063</v>
      </c>
      <c r="Y2064" s="6">
        <v>2063</v>
      </c>
    </row>
    <row r="2065" spans="1:25" x14ac:dyDescent="0.35">
      <c r="A2065" s="6" t="s">
        <v>389</v>
      </c>
      <c r="B2065" s="6" t="s">
        <v>575</v>
      </c>
      <c r="C2065" s="6" t="s">
        <v>19</v>
      </c>
      <c r="D2065" s="6" t="s">
        <v>1867</v>
      </c>
      <c r="E2065" s="6" t="s">
        <v>2007</v>
      </c>
      <c r="F2065" s="6" t="s">
        <v>472</v>
      </c>
      <c r="G2065" s="6" t="s">
        <v>39</v>
      </c>
      <c r="H2065" s="5" t="s">
        <v>1868</v>
      </c>
      <c r="I2065" s="5" t="s">
        <v>2060</v>
      </c>
      <c r="L2065" s="5"/>
      <c r="M2065" s="5" t="s">
        <v>42</v>
      </c>
      <c r="N2065" s="6">
        <v>0</v>
      </c>
      <c r="O2065" s="6">
        <v>1</v>
      </c>
      <c r="P2065" s="6">
        <v>1</v>
      </c>
      <c r="Q2065" s="6">
        <v>1</v>
      </c>
      <c r="R2065" s="6">
        <v>1</v>
      </c>
      <c r="S2065" s="6">
        <f t="shared" si="74"/>
        <v>4</v>
      </c>
      <c r="X2065" s="6">
        <f t="shared" si="75"/>
        <v>2064</v>
      </c>
      <c r="Y2065">
        <v>2064</v>
      </c>
    </row>
    <row r="2066" spans="1:25" ht="29" x14ac:dyDescent="0.35">
      <c r="A2066" s="6" t="s">
        <v>389</v>
      </c>
      <c r="B2066" s="6" t="s">
        <v>575</v>
      </c>
      <c r="C2066" s="6" t="s">
        <v>19</v>
      </c>
      <c r="D2066" s="6" t="s">
        <v>1867</v>
      </c>
      <c r="E2066" s="6" t="s">
        <v>2007</v>
      </c>
      <c r="F2066" s="6" t="s">
        <v>472</v>
      </c>
      <c r="G2066" s="6" t="s">
        <v>39</v>
      </c>
      <c r="H2066" s="5" t="s">
        <v>1869</v>
      </c>
      <c r="I2066" s="6" t="s">
        <v>98</v>
      </c>
      <c r="J2066" t="s">
        <v>98</v>
      </c>
      <c r="L2066" s="5" t="s">
        <v>1870</v>
      </c>
      <c r="M2066" s="6" t="s">
        <v>42</v>
      </c>
      <c r="N2066" s="6">
        <v>0</v>
      </c>
      <c r="O2066" s="6">
        <v>1</v>
      </c>
      <c r="P2066" s="6">
        <v>0</v>
      </c>
      <c r="Q2066" s="6">
        <v>1</v>
      </c>
      <c r="R2066" s="6">
        <v>1</v>
      </c>
      <c r="S2066" s="6">
        <f t="shared" si="74"/>
        <v>3</v>
      </c>
      <c r="X2066" s="6">
        <f t="shared" si="75"/>
        <v>2065</v>
      </c>
      <c r="Y2066">
        <v>2065</v>
      </c>
    </row>
    <row r="2067" spans="1:25" s="6" customFormat="1" x14ac:dyDescent="0.35">
      <c r="A2067" s="6" t="s">
        <v>389</v>
      </c>
      <c r="B2067" s="6" t="s">
        <v>575</v>
      </c>
      <c r="C2067" s="6" t="s">
        <v>19</v>
      </c>
      <c r="D2067" s="6" t="s">
        <v>1867</v>
      </c>
      <c r="E2067" s="6" t="s">
        <v>2007</v>
      </c>
      <c r="F2067" s="6" t="s">
        <v>472</v>
      </c>
      <c r="G2067" s="6" t="s">
        <v>39</v>
      </c>
      <c r="H2067" s="5" t="s">
        <v>1871</v>
      </c>
      <c r="I2067" s="5" t="s">
        <v>2203</v>
      </c>
      <c r="L2067" s="5" t="s">
        <v>1870</v>
      </c>
      <c r="M2067" s="5" t="s">
        <v>17</v>
      </c>
      <c r="N2067" s="6">
        <v>1</v>
      </c>
      <c r="O2067" s="6">
        <v>0</v>
      </c>
      <c r="P2067" s="6">
        <v>0</v>
      </c>
      <c r="Q2067" s="6">
        <v>0</v>
      </c>
      <c r="R2067" s="6">
        <v>1</v>
      </c>
      <c r="S2067" s="6">
        <f t="shared" si="74"/>
        <v>2</v>
      </c>
      <c r="X2067" s="6">
        <f t="shared" si="75"/>
        <v>2066</v>
      </c>
      <c r="Y2067" s="6">
        <v>2066</v>
      </c>
    </row>
    <row r="2068" spans="1:25" x14ac:dyDescent="0.35">
      <c r="A2068" s="6" t="s">
        <v>389</v>
      </c>
      <c r="B2068" s="6" t="s">
        <v>575</v>
      </c>
      <c r="C2068" s="6" t="s">
        <v>19</v>
      </c>
      <c r="D2068" s="6" t="s">
        <v>1867</v>
      </c>
      <c r="E2068" s="6" t="s">
        <v>2007</v>
      </c>
      <c r="F2068" s="6" t="s">
        <v>472</v>
      </c>
      <c r="G2068" s="6" t="s">
        <v>39</v>
      </c>
      <c r="H2068" s="5" t="s">
        <v>1871</v>
      </c>
      <c r="I2068" s="6" t="s">
        <v>664</v>
      </c>
      <c r="J2068" t="s">
        <v>664</v>
      </c>
      <c r="L2068" s="5" t="s">
        <v>1870</v>
      </c>
      <c r="M2068" s="6" t="s">
        <v>664</v>
      </c>
      <c r="N2068" s="6">
        <v>1</v>
      </c>
      <c r="O2068" s="6">
        <v>0</v>
      </c>
      <c r="P2068" s="6">
        <v>0</v>
      </c>
      <c r="Q2068" s="6">
        <v>0</v>
      </c>
      <c r="R2068" s="6">
        <v>1</v>
      </c>
      <c r="S2068" s="6">
        <f t="shared" si="74"/>
        <v>2</v>
      </c>
      <c r="X2068" s="6">
        <f t="shared" si="75"/>
        <v>2067</v>
      </c>
      <c r="Y2068">
        <v>2067</v>
      </c>
    </row>
    <row r="2069" spans="1:25" x14ac:dyDescent="0.35">
      <c r="A2069" s="6" t="s">
        <v>389</v>
      </c>
      <c r="B2069" s="6" t="s">
        <v>575</v>
      </c>
      <c r="C2069" s="6" t="s">
        <v>19</v>
      </c>
      <c r="D2069" s="6" t="s">
        <v>1867</v>
      </c>
      <c r="E2069" s="6" t="s">
        <v>2007</v>
      </c>
      <c r="F2069" s="6" t="s">
        <v>472</v>
      </c>
      <c r="G2069" s="6" t="s">
        <v>39</v>
      </c>
      <c r="H2069" s="5" t="s">
        <v>1872</v>
      </c>
      <c r="I2069" s="5" t="s">
        <v>2062</v>
      </c>
      <c r="L2069" s="5" t="s">
        <v>1870</v>
      </c>
      <c r="M2069" s="5" t="s">
        <v>17</v>
      </c>
      <c r="N2069" s="6">
        <v>1</v>
      </c>
      <c r="O2069" s="6">
        <v>0</v>
      </c>
      <c r="P2069" s="6">
        <v>0</v>
      </c>
      <c r="Q2069" s="6">
        <v>0</v>
      </c>
      <c r="R2069" s="6">
        <v>1</v>
      </c>
      <c r="S2069" s="6">
        <f t="shared" si="74"/>
        <v>2</v>
      </c>
      <c r="X2069" s="6">
        <f t="shared" si="75"/>
        <v>2068</v>
      </c>
      <c r="Y2069">
        <v>2068</v>
      </c>
    </row>
    <row r="2070" spans="1:25" x14ac:dyDescent="0.35">
      <c r="A2070" s="6" t="s">
        <v>389</v>
      </c>
      <c r="B2070" s="6" t="s">
        <v>575</v>
      </c>
      <c r="C2070" s="6" t="s">
        <v>19</v>
      </c>
      <c r="D2070" s="6" t="s">
        <v>1867</v>
      </c>
      <c r="E2070" s="6" t="s">
        <v>2007</v>
      </c>
      <c r="F2070" s="6" t="s">
        <v>472</v>
      </c>
      <c r="G2070" s="6" t="s">
        <v>39</v>
      </c>
      <c r="H2070" s="5" t="s">
        <v>371</v>
      </c>
      <c r="I2070" s="5" t="s">
        <v>372</v>
      </c>
      <c r="L2070" s="5" t="s">
        <v>1870</v>
      </c>
      <c r="M2070" s="5" t="s">
        <v>17</v>
      </c>
      <c r="N2070" s="6">
        <v>1</v>
      </c>
      <c r="O2070" s="6">
        <v>0</v>
      </c>
      <c r="P2070" s="6">
        <v>0</v>
      </c>
      <c r="Q2070" s="6">
        <v>0</v>
      </c>
      <c r="R2070" s="6">
        <v>1</v>
      </c>
      <c r="S2070" s="6">
        <f t="shared" si="74"/>
        <v>2</v>
      </c>
      <c r="X2070" s="6">
        <f t="shared" si="75"/>
        <v>2069</v>
      </c>
      <c r="Y2070">
        <v>2069</v>
      </c>
    </row>
    <row r="2071" spans="1:25" x14ac:dyDescent="0.35">
      <c r="A2071" s="6" t="s">
        <v>389</v>
      </c>
      <c r="B2071" s="6" t="s">
        <v>575</v>
      </c>
      <c r="C2071" s="6" t="s">
        <v>19</v>
      </c>
      <c r="D2071" s="6" t="s">
        <v>1867</v>
      </c>
      <c r="E2071" s="6" t="s">
        <v>2007</v>
      </c>
      <c r="F2071" s="6" t="s">
        <v>472</v>
      </c>
      <c r="G2071" s="6" t="s">
        <v>39</v>
      </c>
      <c r="H2071" s="5" t="s">
        <v>1873</v>
      </c>
      <c r="I2071" s="5" t="s">
        <v>2063</v>
      </c>
      <c r="L2071" s="5" t="s">
        <v>1870</v>
      </c>
      <c r="M2071" s="5" t="s">
        <v>17</v>
      </c>
      <c r="N2071" s="6">
        <v>1</v>
      </c>
      <c r="O2071" s="6">
        <v>0</v>
      </c>
      <c r="P2071" s="6">
        <v>0</v>
      </c>
      <c r="Q2071" s="6">
        <v>0</v>
      </c>
      <c r="R2071" s="6">
        <v>1</v>
      </c>
      <c r="S2071" s="6">
        <f t="shared" si="74"/>
        <v>2</v>
      </c>
      <c r="X2071" s="6">
        <f t="shared" si="75"/>
        <v>2070</v>
      </c>
      <c r="Y2071">
        <v>2070</v>
      </c>
    </row>
    <row r="2072" spans="1:25" ht="29" x14ac:dyDescent="0.35">
      <c r="A2072" s="6" t="s">
        <v>389</v>
      </c>
      <c r="B2072" s="6" t="s">
        <v>575</v>
      </c>
      <c r="C2072" s="6" t="s">
        <v>19</v>
      </c>
      <c r="D2072" s="6" t="s">
        <v>1867</v>
      </c>
      <c r="E2072" s="6" t="s">
        <v>2007</v>
      </c>
      <c r="F2072" s="6" t="s">
        <v>472</v>
      </c>
      <c r="G2072" s="6" t="s">
        <v>39</v>
      </c>
      <c r="H2072" s="5" t="s">
        <v>1874</v>
      </c>
      <c r="I2072" s="6" t="s">
        <v>430</v>
      </c>
      <c r="L2072" s="5" t="s">
        <v>1870</v>
      </c>
      <c r="M2072" s="6" t="s">
        <v>664</v>
      </c>
      <c r="N2072" s="6">
        <v>1</v>
      </c>
      <c r="O2072" s="6">
        <v>0</v>
      </c>
      <c r="P2072" s="6">
        <v>0</v>
      </c>
      <c r="Q2072" s="6">
        <v>0</v>
      </c>
      <c r="R2072" s="6">
        <v>1</v>
      </c>
      <c r="S2072" s="6">
        <f t="shared" si="74"/>
        <v>2</v>
      </c>
      <c r="X2072" s="6">
        <f t="shared" si="75"/>
        <v>2071</v>
      </c>
      <c r="Y2072">
        <v>2071</v>
      </c>
    </row>
    <row r="2073" spans="1:25" ht="29" x14ac:dyDescent="0.35">
      <c r="A2073" s="6" t="s">
        <v>389</v>
      </c>
      <c r="B2073" s="6" t="s">
        <v>575</v>
      </c>
      <c r="C2073" s="6" t="s">
        <v>19</v>
      </c>
      <c r="D2073" s="6" t="s">
        <v>1867</v>
      </c>
      <c r="E2073" s="6" t="s">
        <v>2007</v>
      </c>
      <c r="F2073" s="6" t="s">
        <v>472</v>
      </c>
      <c r="G2073" s="6" t="s">
        <v>39</v>
      </c>
      <c r="H2073" s="5" t="s">
        <v>2064</v>
      </c>
      <c r="I2073" s="6" t="s">
        <v>1009</v>
      </c>
      <c r="L2073" s="5" t="s">
        <v>1870</v>
      </c>
      <c r="M2073" s="6" t="s">
        <v>664</v>
      </c>
      <c r="N2073" s="6">
        <v>1</v>
      </c>
      <c r="O2073" s="6">
        <v>0</v>
      </c>
      <c r="P2073" s="6">
        <v>0</v>
      </c>
      <c r="Q2073" s="6">
        <v>0</v>
      </c>
      <c r="R2073" s="6">
        <v>1</v>
      </c>
      <c r="S2073" s="6">
        <f t="shared" si="74"/>
        <v>2</v>
      </c>
      <c r="X2073" s="6">
        <f t="shared" si="75"/>
        <v>2072</v>
      </c>
      <c r="Y2073">
        <v>2072</v>
      </c>
    </row>
    <row r="2074" spans="1:25" x14ac:dyDescent="0.35">
      <c r="A2074" s="6" t="s">
        <v>389</v>
      </c>
      <c r="B2074" s="6" t="s">
        <v>575</v>
      </c>
      <c r="C2074" s="6" t="s">
        <v>19</v>
      </c>
      <c r="D2074" s="6" t="s">
        <v>1867</v>
      </c>
      <c r="E2074" s="6" t="s">
        <v>2007</v>
      </c>
      <c r="F2074" s="6" t="s">
        <v>472</v>
      </c>
      <c r="G2074" s="6" t="s">
        <v>39</v>
      </c>
      <c r="H2074" s="5" t="s">
        <v>1875</v>
      </c>
      <c r="I2074" s="5" t="s">
        <v>2043</v>
      </c>
      <c r="J2074" s="2" t="s">
        <v>2510</v>
      </c>
      <c r="L2074" s="5" t="s">
        <v>1870</v>
      </c>
      <c r="M2074" s="6" t="s">
        <v>664</v>
      </c>
      <c r="N2074" s="6">
        <v>1</v>
      </c>
      <c r="O2074" s="6">
        <v>0</v>
      </c>
      <c r="P2074" s="6">
        <v>0</v>
      </c>
      <c r="Q2074" s="6">
        <v>0</v>
      </c>
      <c r="R2074" s="6">
        <v>1</v>
      </c>
      <c r="S2074" s="6">
        <f t="shared" si="74"/>
        <v>2</v>
      </c>
      <c r="X2074" s="6">
        <f t="shared" si="75"/>
        <v>2073</v>
      </c>
      <c r="Y2074">
        <v>2073</v>
      </c>
    </row>
    <row r="2075" spans="1:25" x14ac:dyDescent="0.35">
      <c r="A2075" s="6" t="s">
        <v>389</v>
      </c>
      <c r="B2075" s="6" t="s">
        <v>575</v>
      </c>
      <c r="C2075" s="6" t="s">
        <v>19</v>
      </c>
      <c r="D2075" s="6" t="s">
        <v>1867</v>
      </c>
      <c r="E2075" s="6" t="s">
        <v>2007</v>
      </c>
      <c r="F2075" s="6" t="s">
        <v>472</v>
      </c>
      <c r="G2075" s="6" t="s">
        <v>39</v>
      </c>
      <c r="H2075" s="5" t="s">
        <v>1876</v>
      </c>
      <c r="I2075" s="5" t="s">
        <v>322</v>
      </c>
      <c r="L2075" s="5" t="s">
        <v>1877</v>
      </c>
      <c r="M2075" s="5" t="s">
        <v>42</v>
      </c>
      <c r="N2075" s="6">
        <v>0</v>
      </c>
      <c r="O2075" s="6">
        <v>1</v>
      </c>
      <c r="P2075" s="6">
        <v>1</v>
      </c>
      <c r="Q2075">
        <v>0</v>
      </c>
      <c r="R2075" s="6">
        <v>1</v>
      </c>
      <c r="S2075" s="6">
        <f t="shared" si="74"/>
        <v>3</v>
      </c>
      <c r="X2075" s="6">
        <f t="shared" si="75"/>
        <v>2074</v>
      </c>
      <c r="Y2075">
        <v>2074</v>
      </c>
    </row>
    <row r="2076" spans="1:25" x14ac:dyDescent="0.35">
      <c r="A2076" s="6" t="s">
        <v>389</v>
      </c>
      <c r="B2076" s="6" t="s">
        <v>575</v>
      </c>
      <c r="C2076" s="6" t="s">
        <v>19</v>
      </c>
      <c r="D2076" s="6" t="s">
        <v>1867</v>
      </c>
      <c r="E2076" s="6" t="s">
        <v>2007</v>
      </c>
      <c r="F2076" s="6" t="s">
        <v>472</v>
      </c>
      <c r="G2076" s="6" t="s">
        <v>39</v>
      </c>
      <c r="H2076" s="5" t="s">
        <v>1878</v>
      </c>
      <c r="I2076" s="5" t="s">
        <v>209</v>
      </c>
      <c r="L2076" s="5" t="s">
        <v>1877</v>
      </c>
      <c r="M2076" s="5" t="s">
        <v>42</v>
      </c>
      <c r="N2076" s="6">
        <v>0</v>
      </c>
      <c r="O2076" s="6">
        <v>1</v>
      </c>
      <c r="P2076">
        <v>0</v>
      </c>
      <c r="Q2076">
        <v>0</v>
      </c>
      <c r="R2076" s="6">
        <v>1</v>
      </c>
      <c r="S2076" s="6">
        <f t="shared" si="74"/>
        <v>2</v>
      </c>
      <c r="X2076" s="6">
        <f t="shared" si="75"/>
        <v>2075</v>
      </c>
      <c r="Y2076">
        <v>2075</v>
      </c>
    </row>
    <row r="2077" spans="1:25" x14ac:dyDescent="0.35">
      <c r="A2077" s="6" t="s">
        <v>389</v>
      </c>
      <c r="B2077" s="6" t="s">
        <v>575</v>
      </c>
      <c r="C2077" s="6" t="s">
        <v>19</v>
      </c>
      <c r="D2077" s="6" t="s">
        <v>1867</v>
      </c>
      <c r="E2077" s="6" t="s">
        <v>2007</v>
      </c>
      <c r="F2077" s="6" t="s">
        <v>472</v>
      </c>
      <c r="G2077" s="6" t="s">
        <v>39</v>
      </c>
      <c r="H2077" s="5" t="s">
        <v>2065</v>
      </c>
      <c r="I2077" s="5" t="s">
        <v>85</v>
      </c>
      <c r="L2077" s="5" t="s">
        <v>1877</v>
      </c>
      <c r="M2077" s="5" t="s">
        <v>42</v>
      </c>
      <c r="N2077" s="6">
        <v>0</v>
      </c>
      <c r="O2077" s="6">
        <v>1</v>
      </c>
      <c r="P2077" s="6">
        <v>1</v>
      </c>
      <c r="Q2077">
        <v>1</v>
      </c>
      <c r="R2077" s="6">
        <v>1</v>
      </c>
      <c r="S2077" s="6">
        <f t="shared" si="74"/>
        <v>4</v>
      </c>
      <c r="X2077" s="6">
        <f t="shared" si="75"/>
        <v>2076</v>
      </c>
      <c r="Y2077">
        <v>2076</v>
      </c>
    </row>
    <row r="2078" spans="1:25" x14ac:dyDescent="0.35">
      <c r="A2078" s="6" t="s">
        <v>389</v>
      </c>
      <c r="B2078" s="6" t="s">
        <v>575</v>
      </c>
      <c r="C2078" s="6" t="s">
        <v>19</v>
      </c>
      <c r="D2078" s="6" t="s">
        <v>1867</v>
      </c>
      <c r="E2078" s="6" t="s">
        <v>2007</v>
      </c>
      <c r="F2078" s="6" t="s">
        <v>472</v>
      </c>
      <c r="G2078" s="6" t="s">
        <v>39</v>
      </c>
      <c r="H2078" s="5" t="s">
        <v>1879</v>
      </c>
      <c r="I2078" s="5" t="s">
        <v>399</v>
      </c>
      <c r="L2078" s="5" t="s">
        <v>1877</v>
      </c>
      <c r="M2078" s="6" t="s">
        <v>42</v>
      </c>
      <c r="N2078" s="6">
        <v>0</v>
      </c>
      <c r="O2078" s="6">
        <v>0</v>
      </c>
      <c r="P2078" s="6">
        <v>1</v>
      </c>
      <c r="Q2078" s="6">
        <v>0</v>
      </c>
      <c r="R2078" s="6">
        <v>1</v>
      </c>
      <c r="S2078" s="6">
        <f t="shared" si="74"/>
        <v>2</v>
      </c>
      <c r="X2078" s="6">
        <f t="shared" si="75"/>
        <v>2077</v>
      </c>
      <c r="Y2078">
        <v>2077</v>
      </c>
    </row>
    <row r="2079" spans="1:25" x14ac:dyDescent="0.35">
      <c r="A2079" s="6" t="s">
        <v>389</v>
      </c>
      <c r="B2079" s="6" t="s">
        <v>575</v>
      </c>
      <c r="C2079" s="6" t="s">
        <v>19</v>
      </c>
      <c r="D2079" s="6" t="s">
        <v>1867</v>
      </c>
      <c r="E2079" s="6" t="s">
        <v>2007</v>
      </c>
      <c r="F2079" s="6" t="s">
        <v>472</v>
      </c>
      <c r="G2079" s="6" t="s">
        <v>39</v>
      </c>
      <c r="H2079" s="5" t="s">
        <v>1880</v>
      </c>
      <c r="I2079" s="5" t="s">
        <v>722</v>
      </c>
      <c r="L2079" s="5" t="s">
        <v>1877</v>
      </c>
      <c r="M2079" s="5" t="s">
        <v>42</v>
      </c>
      <c r="N2079" s="6">
        <v>0</v>
      </c>
      <c r="O2079" s="6">
        <v>1</v>
      </c>
      <c r="P2079" s="6">
        <v>1</v>
      </c>
      <c r="Q2079">
        <v>0</v>
      </c>
      <c r="R2079" s="6">
        <v>1</v>
      </c>
      <c r="S2079" s="6">
        <f t="shared" si="74"/>
        <v>3</v>
      </c>
      <c r="X2079" s="6">
        <f t="shared" si="75"/>
        <v>2078</v>
      </c>
      <c r="Y2079">
        <v>2078</v>
      </c>
    </row>
    <row r="2080" spans="1:25" x14ac:dyDescent="0.35">
      <c r="A2080" s="6" t="s">
        <v>389</v>
      </c>
      <c r="B2080" s="6" t="s">
        <v>575</v>
      </c>
      <c r="C2080" s="6" t="s">
        <v>19</v>
      </c>
      <c r="D2080" s="6" t="s">
        <v>1867</v>
      </c>
      <c r="E2080" s="6" t="s">
        <v>2007</v>
      </c>
      <c r="F2080" s="6" t="s">
        <v>472</v>
      </c>
      <c r="G2080" s="6" t="s">
        <v>39</v>
      </c>
      <c r="H2080" s="5" t="s">
        <v>1881</v>
      </c>
      <c r="I2080" s="5" t="s">
        <v>593</v>
      </c>
      <c r="L2080" s="5" t="s">
        <v>1877</v>
      </c>
      <c r="M2080" s="5" t="s">
        <v>42</v>
      </c>
      <c r="N2080" s="6">
        <v>0</v>
      </c>
      <c r="O2080" s="6">
        <v>1</v>
      </c>
      <c r="P2080">
        <v>0</v>
      </c>
      <c r="Q2080">
        <v>0</v>
      </c>
      <c r="R2080" s="6">
        <v>1</v>
      </c>
      <c r="S2080" s="6">
        <f t="shared" si="74"/>
        <v>2</v>
      </c>
      <c r="X2080" s="6">
        <f t="shared" si="75"/>
        <v>2079</v>
      </c>
      <c r="Y2080">
        <v>2079</v>
      </c>
    </row>
    <row r="2081" spans="1:25" x14ac:dyDescent="0.35">
      <c r="A2081" s="6" t="s">
        <v>389</v>
      </c>
      <c r="B2081" s="6" t="s">
        <v>575</v>
      </c>
      <c r="C2081" s="6" t="s">
        <v>19</v>
      </c>
      <c r="D2081" s="6" t="s">
        <v>1867</v>
      </c>
      <c r="E2081" s="6" t="s">
        <v>2007</v>
      </c>
      <c r="F2081" s="6" t="s">
        <v>472</v>
      </c>
      <c r="G2081" s="6" t="s">
        <v>39</v>
      </c>
      <c r="H2081" s="5" t="s">
        <v>1882</v>
      </c>
      <c r="I2081" s="5" t="s">
        <v>500</v>
      </c>
      <c r="L2081" s="5" t="s">
        <v>1877</v>
      </c>
      <c r="M2081" s="5" t="s">
        <v>42</v>
      </c>
      <c r="N2081" s="6">
        <v>0</v>
      </c>
      <c r="O2081" s="6">
        <v>0</v>
      </c>
      <c r="P2081" s="6">
        <v>1</v>
      </c>
      <c r="Q2081">
        <v>1</v>
      </c>
      <c r="R2081" s="6">
        <v>1</v>
      </c>
      <c r="S2081" s="6">
        <f t="shared" si="74"/>
        <v>3</v>
      </c>
      <c r="X2081" s="6">
        <f t="shared" si="75"/>
        <v>2080</v>
      </c>
      <c r="Y2081">
        <v>2080</v>
      </c>
    </row>
    <row r="2082" spans="1:25" x14ac:dyDescent="0.35">
      <c r="A2082" s="6" t="s">
        <v>389</v>
      </c>
      <c r="B2082" s="6" t="s">
        <v>575</v>
      </c>
      <c r="C2082" s="6" t="s">
        <v>19</v>
      </c>
      <c r="D2082" s="6" t="s">
        <v>1867</v>
      </c>
      <c r="E2082" s="6" t="s">
        <v>2007</v>
      </c>
      <c r="F2082" s="6" t="s">
        <v>472</v>
      </c>
      <c r="G2082" s="6" t="s">
        <v>39</v>
      </c>
      <c r="H2082" s="5" t="s">
        <v>1883</v>
      </c>
      <c r="I2082" s="5" t="s">
        <v>595</v>
      </c>
      <c r="L2082" s="5" t="s">
        <v>1877</v>
      </c>
      <c r="M2082" s="5" t="s">
        <v>42</v>
      </c>
      <c r="N2082" s="6">
        <v>0</v>
      </c>
      <c r="O2082" s="6">
        <v>1</v>
      </c>
      <c r="P2082">
        <v>0</v>
      </c>
      <c r="Q2082">
        <v>0</v>
      </c>
      <c r="R2082" s="6">
        <v>1</v>
      </c>
      <c r="S2082" s="6">
        <f t="shared" si="74"/>
        <v>2</v>
      </c>
      <c r="X2082" s="6">
        <f t="shared" si="75"/>
        <v>2081</v>
      </c>
      <c r="Y2082">
        <v>2081</v>
      </c>
    </row>
    <row r="2083" spans="1:25" x14ac:dyDescent="0.35">
      <c r="A2083" s="6" t="s">
        <v>389</v>
      </c>
      <c r="B2083" s="6" t="s">
        <v>575</v>
      </c>
      <c r="C2083" s="6" t="s">
        <v>19</v>
      </c>
      <c r="D2083" s="6" t="s">
        <v>1867</v>
      </c>
      <c r="E2083" s="6" t="s">
        <v>2007</v>
      </c>
      <c r="F2083" s="6" t="s">
        <v>472</v>
      </c>
      <c r="G2083" s="6" t="s">
        <v>39</v>
      </c>
      <c r="H2083" s="5" t="s">
        <v>1884</v>
      </c>
      <c r="I2083" s="5" t="s">
        <v>461</v>
      </c>
      <c r="L2083" s="5" t="s">
        <v>1877</v>
      </c>
      <c r="M2083" s="5" t="s">
        <v>42</v>
      </c>
      <c r="N2083" s="6">
        <v>0</v>
      </c>
      <c r="O2083" s="6">
        <v>0</v>
      </c>
      <c r="P2083" s="6">
        <v>1</v>
      </c>
      <c r="Q2083">
        <v>0</v>
      </c>
      <c r="R2083" s="6">
        <v>1</v>
      </c>
      <c r="S2083" s="6">
        <f t="shared" si="74"/>
        <v>2</v>
      </c>
      <c r="X2083" s="6">
        <f t="shared" si="75"/>
        <v>2082</v>
      </c>
      <c r="Y2083">
        <v>2082</v>
      </c>
    </row>
    <row r="2084" spans="1:25" x14ac:dyDescent="0.35">
      <c r="A2084" s="6" t="s">
        <v>389</v>
      </c>
      <c r="B2084" s="6" t="s">
        <v>575</v>
      </c>
      <c r="C2084" s="6" t="s">
        <v>19</v>
      </c>
      <c r="D2084" s="6" t="s">
        <v>1867</v>
      </c>
      <c r="E2084" s="6" t="s">
        <v>2007</v>
      </c>
      <c r="F2084" s="6" t="s">
        <v>472</v>
      </c>
      <c r="G2084" s="6" t="s">
        <v>39</v>
      </c>
      <c r="H2084" s="5" t="s">
        <v>1885</v>
      </c>
      <c r="I2084" s="5" t="s">
        <v>428</v>
      </c>
      <c r="L2084" s="5" t="s">
        <v>1870</v>
      </c>
      <c r="M2084" s="5" t="s">
        <v>17</v>
      </c>
      <c r="N2084" s="6">
        <v>1</v>
      </c>
      <c r="O2084" s="6">
        <v>0</v>
      </c>
      <c r="P2084" s="6">
        <v>0</v>
      </c>
      <c r="Q2084" s="6">
        <v>0</v>
      </c>
      <c r="R2084" s="6">
        <v>1</v>
      </c>
      <c r="S2084" s="6">
        <f t="shared" si="74"/>
        <v>2</v>
      </c>
      <c r="X2084" s="6">
        <f t="shared" si="75"/>
        <v>2083</v>
      </c>
      <c r="Y2084">
        <v>2083</v>
      </c>
    </row>
    <row r="2085" spans="1:25" x14ac:dyDescent="0.35">
      <c r="A2085" s="6" t="s">
        <v>389</v>
      </c>
      <c r="B2085" s="6" t="s">
        <v>575</v>
      </c>
      <c r="C2085" s="6" t="s">
        <v>19</v>
      </c>
      <c r="D2085" s="6" t="s">
        <v>1867</v>
      </c>
      <c r="E2085" s="6" t="s">
        <v>2007</v>
      </c>
      <c r="F2085" s="6" t="s">
        <v>472</v>
      </c>
      <c r="G2085" s="6" t="s">
        <v>39</v>
      </c>
      <c r="H2085" s="5" t="s">
        <v>1886</v>
      </c>
      <c r="I2085" s="5" t="s">
        <v>702</v>
      </c>
      <c r="J2085" t="s">
        <v>702</v>
      </c>
      <c r="L2085" s="5" t="s">
        <v>1870</v>
      </c>
      <c r="M2085" s="5" t="s">
        <v>17</v>
      </c>
      <c r="N2085" s="6">
        <v>1</v>
      </c>
      <c r="O2085" s="6">
        <v>0</v>
      </c>
      <c r="P2085" s="6">
        <v>0</v>
      </c>
      <c r="Q2085" s="6">
        <v>0</v>
      </c>
      <c r="R2085" s="6">
        <v>1</v>
      </c>
      <c r="S2085" s="6">
        <f t="shared" si="74"/>
        <v>2</v>
      </c>
      <c r="X2085" s="6">
        <f t="shared" si="75"/>
        <v>2084</v>
      </c>
      <c r="Y2085">
        <v>2084</v>
      </c>
    </row>
    <row r="2086" spans="1:25" x14ac:dyDescent="0.35">
      <c r="A2086" s="6" t="s">
        <v>389</v>
      </c>
      <c r="B2086" s="6" t="s">
        <v>575</v>
      </c>
      <c r="C2086" s="6" t="s">
        <v>19</v>
      </c>
      <c r="D2086" s="6" t="s">
        <v>1867</v>
      </c>
      <c r="E2086" s="6" t="s">
        <v>2007</v>
      </c>
      <c r="F2086" s="6" t="s">
        <v>472</v>
      </c>
      <c r="G2086" s="6" t="s">
        <v>39</v>
      </c>
      <c r="H2086" s="5" t="s">
        <v>2066</v>
      </c>
      <c r="I2086" s="5" t="s">
        <v>1623</v>
      </c>
      <c r="L2086" s="5" t="s">
        <v>1870</v>
      </c>
      <c r="M2086" s="5" t="s">
        <v>17</v>
      </c>
      <c r="N2086" s="6">
        <v>1</v>
      </c>
      <c r="O2086" s="6">
        <v>0</v>
      </c>
      <c r="P2086" s="6">
        <v>0</v>
      </c>
      <c r="Q2086" s="6">
        <v>0</v>
      </c>
      <c r="R2086" s="6">
        <v>1</v>
      </c>
      <c r="S2086" s="6">
        <f t="shared" si="74"/>
        <v>2</v>
      </c>
      <c r="X2086" s="6">
        <f t="shared" si="75"/>
        <v>2085</v>
      </c>
      <c r="Y2086">
        <v>2085</v>
      </c>
    </row>
    <row r="2087" spans="1:25" x14ac:dyDescent="0.35">
      <c r="A2087" s="6" t="s">
        <v>389</v>
      </c>
      <c r="B2087" s="6" t="s">
        <v>575</v>
      </c>
      <c r="C2087" s="6" t="s">
        <v>19</v>
      </c>
      <c r="D2087" s="6" t="s">
        <v>1867</v>
      </c>
      <c r="E2087" s="6" t="s">
        <v>2007</v>
      </c>
      <c r="F2087" s="6" t="s">
        <v>472</v>
      </c>
      <c r="G2087" s="6" t="s">
        <v>39</v>
      </c>
      <c r="H2087" s="5" t="s">
        <v>1888</v>
      </c>
      <c r="I2087" s="5" t="s">
        <v>2145</v>
      </c>
      <c r="J2087" s="2" t="s">
        <v>2426</v>
      </c>
      <c r="L2087" s="5"/>
      <c r="M2087" s="5" t="s">
        <v>17</v>
      </c>
      <c r="N2087" s="6">
        <v>1</v>
      </c>
      <c r="O2087" s="6">
        <v>0</v>
      </c>
      <c r="P2087" s="6">
        <v>0</v>
      </c>
      <c r="Q2087" s="6">
        <v>0</v>
      </c>
      <c r="R2087" s="6">
        <v>1</v>
      </c>
      <c r="S2087" s="6">
        <f t="shared" si="74"/>
        <v>2</v>
      </c>
      <c r="X2087" s="6">
        <f t="shared" si="75"/>
        <v>2086</v>
      </c>
      <c r="Y2087">
        <v>2086</v>
      </c>
    </row>
    <row r="2088" spans="1:25" x14ac:dyDescent="0.35">
      <c r="A2088" s="6" t="s">
        <v>389</v>
      </c>
      <c r="B2088" s="6" t="s">
        <v>575</v>
      </c>
      <c r="C2088" s="6" t="s">
        <v>19</v>
      </c>
      <c r="D2088" s="6" t="s">
        <v>1867</v>
      </c>
      <c r="E2088" s="6" t="s">
        <v>2007</v>
      </c>
      <c r="F2088" s="6" t="s">
        <v>472</v>
      </c>
      <c r="G2088" s="6" t="s">
        <v>39</v>
      </c>
      <c r="H2088" s="5" t="s">
        <v>261</v>
      </c>
      <c r="I2088" s="5" t="s">
        <v>591</v>
      </c>
      <c r="L2088" s="5"/>
      <c r="M2088" s="6" t="s">
        <v>17</v>
      </c>
      <c r="N2088" s="6">
        <v>1</v>
      </c>
      <c r="O2088" s="6">
        <v>0</v>
      </c>
      <c r="P2088" s="6">
        <v>0</v>
      </c>
      <c r="Q2088" s="6">
        <v>1</v>
      </c>
      <c r="R2088" s="6">
        <v>1</v>
      </c>
      <c r="S2088" s="6">
        <f t="shared" si="74"/>
        <v>3</v>
      </c>
      <c r="X2088" s="6">
        <f t="shared" si="75"/>
        <v>2087</v>
      </c>
      <c r="Y2088">
        <v>2087</v>
      </c>
    </row>
    <row r="2089" spans="1:25" x14ac:dyDescent="0.35">
      <c r="A2089" s="6" t="s">
        <v>389</v>
      </c>
      <c r="B2089" s="6" t="s">
        <v>575</v>
      </c>
      <c r="C2089" s="6" t="s">
        <v>19</v>
      </c>
      <c r="D2089" s="6" t="s">
        <v>1867</v>
      </c>
      <c r="E2089" s="6" t="s">
        <v>2007</v>
      </c>
      <c r="F2089" s="6" t="s">
        <v>472</v>
      </c>
      <c r="G2089" s="6" t="s">
        <v>39</v>
      </c>
      <c r="H2089" s="5" t="s">
        <v>1889</v>
      </c>
      <c r="I2089" s="5"/>
      <c r="L2089" s="5"/>
      <c r="M2089" s="5" t="s">
        <v>19</v>
      </c>
      <c r="N2089" s="6"/>
      <c r="O2089" s="6"/>
      <c r="P2089" s="6"/>
      <c r="R2089" s="6">
        <v>1</v>
      </c>
      <c r="S2089" s="6">
        <f t="shared" si="74"/>
        <v>1</v>
      </c>
      <c r="X2089" s="6">
        <f t="shared" si="75"/>
        <v>2088</v>
      </c>
      <c r="Y2089">
        <v>2088</v>
      </c>
    </row>
    <row r="2090" spans="1:25" x14ac:dyDescent="0.35">
      <c r="A2090" s="6" t="s">
        <v>389</v>
      </c>
      <c r="B2090" s="6" t="s">
        <v>575</v>
      </c>
      <c r="C2090" s="6" t="s">
        <v>19</v>
      </c>
      <c r="D2090" s="6" t="s">
        <v>1867</v>
      </c>
      <c r="E2090" s="6" t="s">
        <v>2007</v>
      </c>
      <c r="F2090" s="6" t="s">
        <v>472</v>
      </c>
      <c r="G2090" s="6" t="s">
        <v>39</v>
      </c>
      <c r="H2090" s="5" t="s">
        <v>1890</v>
      </c>
      <c r="I2090" s="6" t="s">
        <v>827</v>
      </c>
      <c r="L2090" s="5"/>
      <c r="M2090" s="5" t="s">
        <v>17</v>
      </c>
      <c r="N2090" s="6">
        <v>1</v>
      </c>
      <c r="O2090" s="6">
        <v>0</v>
      </c>
      <c r="P2090" s="6">
        <v>0</v>
      </c>
      <c r="Q2090" s="6">
        <v>0</v>
      </c>
      <c r="R2090" s="6">
        <v>1</v>
      </c>
      <c r="S2090" s="6">
        <f t="shared" si="74"/>
        <v>2</v>
      </c>
      <c r="X2090" s="6">
        <f t="shared" si="75"/>
        <v>2089</v>
      </c>
      <c r="Y2090">
        <v>2089</v>
      </c>
    </row>
    <row r="2091" spans="1:25" x14ac:dyDescent="0.35">
      <c r="A2091" s="6" t="s">
        <v>389</v>
      </c>
      <c r="B2091" s="6" t="s">
        <v>575</v>
      </c>
      <c r="C2091" s="6" t="s">
        <v>19</v>
      </c>
      <c r="D2091" s="6" t="s">
        <v>1867</v>
      </c>
      <c r="E2091" s="6" t="s">
        <v>2007</v>
      </c>
      <c r="F2091" s="6" t="s">
        <v>472</v>
      </c>
      <c r="G2091" s="6" t="s">
        <v>39</v>
      </c>
      <c r="H2091" s="5" t="s">
        <v>1891</v>
      </c>
      <c r="I2091" s="5" t="s">
        <v>2067</v>
      </c>
      <c r="L2091" s="5"/>
      <c r="M2091" s="5" t="s">
        <v>17</v>
      </c>
      <c r="N2091" s="6">
        <v>1</v>
      </c>
      <c r="O2091" s="6">
        <v>0</v>
      </c>
      <c r="P2091" s="6">
        <v>0</v>
      </c>
      <c r="Q2091" s="6">
        <v>0</v>
      </c>
      <c r="R2091" s="6">
        <v>1</v>
      </c>
      <c r="S2091" s="6">
        <f t="shared" si="74"/>
        <v>2</v>
      </c>
      <c r="X2091" s="6">
        <f t="shared" si="75"/>
        <v>2090</v>
      </c>
      <c r="Y2091">
        <v>2090</v>
      </c>
    </row>
    <row r="2092" spans="1:25" x14ac:dyDescent="0.35">
      <c r="A2092" s="6" t="s">
        <v>389</v>
      </c>
      <c r="B2092" s="6" t="s">
        <v>575</v>
      </c>
      <c r="C2092" s="6" t="s">
        <v>19</v>
      </c>
      <c r="D2092" s="6" t="s">
        <v>1892</v>
      </c>
      <c r="E2092" s="6" t="s">
        <v>2007</v>
      </c>
      <c r="F2092" s="6" t="s">
        <v>472</v>
      </c>
      <c r="G2092" t="s">
        <v>19</v>
      </c>
      <c r="H2092" s="5" t="s">
        <v>717</v>
      </c>
      <c r="I2092" s="6" t="s">
        <v>98</v>
      </c>
      <c r="J2092" t="s">
        <v>98</v>
      </c>
      <c r="L2092" s="5"/>
      <c r="M2092" s="6" t="s">
        <v>42</v>
      </c>
      <c r="N2092" s="6">
        <v>0</v>
      </c>
      <c r="O2092" s="6">
        <v>1</v>
      </c>
      <c r="P2092" s="6">
        <v>0</v>
      </c>
      <c r="Q2092" s="6">
        <v>1</v>
      </c>
      <c r="R2092" s="6">
        <v>1</v>
      </c>
      <c r="S2092" s="6">
        <f t="shared" si="74"/>
        <v>3</v>
      </c>
      <c r="X2092" s="6">
        <f t="shared" si="75"/>
        <v>2091</v>
      </c>
      <c r="Y2092">
        <v>2091</v>
      </c>
    </row>
    <row r="2093" spans="1:25" s="6" customFormat="1" x14ac:dyDescent="0.35">
      <c r="A2093" s="6" t="s">
        <v>389</v>
      </c>
      <c r="B2093" s="6" t="s">
        <v>575</v>
      </c>
      <c r="C2093" s="6" t="s">
        <v>19</v>
      </c>
      <c r="D2093" s="6" t="s">
        <v>1892</v>
      </c>
      <c r="E2093" s="6" t="s">
        <v>2007</v>
      </c>
      <c r="F2093" s="6" t="s">
        <v>472</v>
      </c>
      <c r="G2093" s="6" t="s">
        <v>19</v>
      </c>
      <c r="H2093" s="5" t="s">
        <v>1893</v>
      </c>
      <c r="I2093" s="5" t="s">
        <v>2203</v>
      </c>
      <c r="L2093" s="5"/>
      <c r="M2093" s="5" t="s">
        <v>17</v>
      </c>
      <c r="N2093" s="6">
        <v>1</v>
      </c>
      <c r="O2093" s="6">
        <v>0</v>
      </c>
      <c r="P2093" s="6">
        <v>0</v>
      </c>
      <c r="Q2093" s="6">
        <v>0</v>
      </c>
      <c r="R2093" s="6">
        <v>1</v>
      </c>
      <c r="S2093" s="6">
        <f t="shared" si="74"/>
        <v>2</v>
      </c>
      <c r="X2093" s="6">
        <f t="shared" si="75"/>
        <v>2092</v>
      </c>
      <c r="Y2093" s="6">
        <v>2092</v>
      </c>
    </row>
    <row r="2094" spans="1:25" x14ac:dyDescent="0.35">
      <c r="A2094" s="6" t="s">
        <v>389</v>
      </c>
      <c r="B2094" s="6" t="s">
        <v>575</v>
      </c>
      <c r="C2094" s="6" t="s">
        <v>19</v>
      </c>
      <c r="D2094" s="6" t="s">
        <v>1892</v>
      </c>
      <c r="E2094" s="6" t="s">
        <v>2007</v>
      </c>
      <c r="F2094" s="6" t="s">
        <v>472</v>
      </c>
      <c r="G2094" s="6" t="s">
        <v>19</v>
      </c>
      <c r="H2094" s="5" t="s">
        <v>1893</v>
      </c>
      <c r="I2094" s="5" t="s">
        <v>2506</v>
      </c>
      <c r="J2094" t="s">
        <v>664</v>
      </c>
      <c r="L2094" s="5"/>
      <c r="M2094" s="5" t="s">
        <v>17</v>
      </c>
      <c r="N2094" s="6">
        <v>1</v>
      </c>
      <c r="O2094" s="6">
        <v>0</v>
      </c>
      <c r="P2094" s="6">
        <v>0</v>
      </c>
      <c r="Q2094" s="6">
        <v>0</v>
      </c>
      <c r="R2094" s="6">
        <v>1</v>
      </c>
      <c r="S2094" s="6">
        <f t="shared" si="74"/>
        <v>2</v>
      </c>
      <c r="X2094" s="6">
        <f t="shared" si="75"/>
        <v>2093</v>
      </c>
      <c r="Y2094">
        <v>2093</v>
      </c>
    </row>
    <row r="2095" spans="1:25" x14ac:dyDescent="0.35">
      <c r="A2095" s="6" t="s">
        <v>389</v>
      </c>
      <c r="B2095" s="6" t="s">
        <v>575</v>
      </c>
      <c r="C2095" s="6" t="s">
        <v>19</v>
      </c>
      <c r="D2095" s="6" t="s">
        <v>1892</v>
      </c>
      <c r="E2095" s="6" t="s">
        <v>2007</v>
      </c>
      <c r="F2095" s="6" t="s">
        <v>472</v>
      </c>
      <c r="G2095" s="6" t="s">
        <v>19</v>
      </c>
      <c r="H2095" s="5" t="s">
        <v>1894</v>
      </c>
      <c r="I2095" s="5" t="s">
        <v>416</v>
      </c>
      <c r="J2095" t="s">
        <v>416</v>
      </c>
      <c r="L2095" s="5"/>
      <c r="M2095" s="5" t="s">
        <v>42</v>
      </c>
      <c r="N2095" s="6">
        <v>0</v>
      </c>
      <c r="O2095">
        <v>0</v>
      </c>
      <c r="P2095" s="6">
        <v>1</v>
      </c>
      <c r="Q2095">
        <v>1</v>
      </c>
      <c r="R2095" s="6">
        <v>1</v>
      </c>
      <c r="S2095" s="6">
        <f t="shared" si="74"/>
        <v>3</v>
      </c>
      <c r="X2095" s="6">
        <f t="shared" si="75"/>
        <v>2094</v>
      </c>
      <c r="Y2095">
        <v>2094</v>
      </c>
    </row>
    <row r="2096" spans="1:25" s="6" customFormat="1" x14ac:dyDescent="0.35">
      <c r="A2096" s="6" t="s">
        <v>389</v>
      </c>
      <c r="B2096" s="6" t="s">
        <v>575</v>
      </c>
      <c r="C2096" s="6" t="s">
        <v>19</v>
      </c>
      <c r="D2096" s="6" t="s">
        <v>1892</v>
      </c>
      <c r="E2096" s="6" t="s">
        <v>2007</v>
      </c>
      <c r="F2096" s="6" t="s">
        <v>472</v>
      </c>
      <c r="G2096" s="6" t="s">
        <v>19</v>
      </c>
      <c r="H2096" s="5" t="s">
        <v>2069</v>
      </c>
      <c r="I2096" s="6" t="s">
        <v>2203</v>
      </c>
      <c r="L2096" s="5"/>
      <c r="M2096" s="5" t="s">
        <v>17</v>
      </c>
      <c r="N2096" s="6">
        <v>1</v>
      </c>
      <c r="O2096" s="6">
        <v>0</v>
      </c>
      <c r="P2096" s="6">
        <v>0</v>
      </c>
      <c r="Q2096" s="6">
        <v>0</v>
      </c>
      <c r="R2096" s="6">
        <v>1</v>
      </c>
      <c r="S2096" s="6">
        <f t="shared" si="74"/>
        <v>2</v>
      </c>
      <c r="X2096" s="6">
        <f t="shared" si="75"/>
        <v>2095</v>
      </c>
      <c r="Y2096" s="6">
        <v>2095</v>
      </c>
    </row>
    <row r="2097" spans="1:25" s="6" customFormat="1" x14ac:dyDescent="0.35">
      <c r="A2097" s="6" t="s">
        <v>389</v>
      </c>
      <c r="B2097" s="6" t="s">
        <v>575</v>
      </c>
      <c r="C2097" s="6" t="s">
        <v>19</v>
      </c>
      <c r="D2097" s="6" t="s">
        <v>1892</v>
      </c>
      <c r="E2097" s="6" t="s">
        <v>2007</v>
      </c>
      <c r="F2097" s="6" t="s">
        <v>472</v>
      </c>
      <c r="G2097" s="6" t="s">
        <v>19</v>
      </c>
      <c r="H2097" s="5" t="s">
        <v>2069</v>
      </c>
      <c r="I2097" s="6" t="s">
        <v>789</v>
      </c>
      <c r="J2097" s="6" t="s">
        <v>664</v>
      </c>
      <c r="L2097" s="5"/>
      <c r="M2097" s="6" t="s">
        <v>664</v>
      </c>
      <c r="N2097" s="6">
        <v>1</v>
      </c>
      <c r="O2097" s="6">
        <v>0</v>
      </c>
      <c r="P2097" s="6">
        <v>0</v>
      </c>
      <c r="Q2097" s="6">
        <v>0</v>
      </c>
      <c r="R2097" s="6">
        <v>1</v>
      </c>
      <c r="S2097" s="6">
        <f t="shared" si="74"/>
        <v>2</v>
      </c>
      <c r="X2097" s="6">
        <f t="shared" si="75"/>
        <v>2096</v>
      </c>
      <c r="Y2097" s="6">
        <v>2096</v>
      </c>
    </row>
    <row r="2098" spans="1:25" x14ac:dyDescent="0.35">
      <c r="A2098" s="6" t="s">
        <v>389</v>
      </c>
      <c r="B2098" s="6" t="s">
        <v>575</v>
      </c>
      <c r="C2098" s="6" t="s">
        <v>19</v>
      </c>
      <c r="D2098" s="6" t="s">
        <v>1892</v>
      </c>
      <c r="E2098" s="6" t="s">
        <v>2007</v>
      </c>
      <c r="F2098" s="6" t="s">
        <v>472</v>
      </c>
      <c r="G2098" s="6" t="s">
        <v>19</v>
      </c>
      <c r="H2098" s="5" t="s">
        <v>2070</v>
      </c>
      <c r="I2098" s="6" t="s">
        <v>1089</v>
      </c>
      <c r="J2098" t="s">
        <v>1089</v>
      </c>
      <c r="L2098" s="5"/>
      <c r="M2098" s="5" t="s">
        <v>17</v>
      </c>
      <c r="N2098" s="6">
        <v>1</v>
      </c>
      <c r="O2098" s="6">
        <v>0</v>
      </c>
      <c r="P2098" s="6">
        <v>0</v>
      </c>
      <c r="Q2098" s="6">
        <v>0</v>
      </c>
      <c r="R2098" s="6">
        <v>1</v>
      </c>
      <c r="S2098" s="6">
        <f t="shared" si="74"/>
        <v>2</v>
      </c>
      <c r="X2098" s="6">
        <f t="shared" si="75"/>
        <v>2097</v>
      </c>
      <c r="Y2098">
        <v>2097</v>
      </c>
    </row>
    <row r="2099" spans="1:25" x14ac:dyDescent="0.35">
      <c r="A2099" s="6" t="s">
        <v>389</v>
      </c>
      <c r="B2099" s="6" t="s">
        <v>575</v>
      </c>
      <c r="C2099" s="6" t="s">
        <v>19</v>
      </c>
      <c r="D2099" s="6" t="s">
        <v>1892</v>
      </c>
      <c r="E2099" s="6" t="s">
        <v>2007</v>
      </c>
      <c r="F2099" s="6" t="s">
        <v>472</v>
      </c>
      <c r="G2099" s="6" t="s">
        <v>19</v>
      </c>
      <c r="H2099" s="5" t="s">
        <v>1895</v>
      </c>
      <c r="I2099" s="5" t="s">
        <v>2071</v>
      </c>
      <c r="L2099" s="5"/>
      <c r="M2099" s="5" t="s">
        <v>42</v>
      </c>
      <c r="N2099" s="6">
        <v>0</v>
      </c>
      <c r="O2099" s="6">
        <v>1</v>
      </c>
      <c r="P2099">
        <v>0</v>
      </c>
      <c r="Q2099" s="6">
        <v>1</v>
      </c>
      <c r="R2099" s="6">
        <v>1</v>
      </c>
      <c r="S2099" s="6">
        <f t="shared" ref="S2099:S2162" si="76">SUM(N2099:R2099)</f>
        <v>3</v>
      </c>
      <c r="X2099" s="6">
        <f t="shared" si="75"/>
        <v>2098</v>
      </c>
      <c r="Y2099">
        <v>2098</v>
      </c>
    </row>
    <row r="2100" spans="1:25" x14ac:dyDescent="0.35">
      <c r="A2100" s="6" t="s">
        <v>389</v>
      </c>
      <c r="B2100" s="6" t="s">
        <v>575</v>
      </c>
      <c r="C2100" s="6" t="s">
        <v>19</v>
      </c>
      <c r="D2100" s="6" t="s">
        <v>1892</v>
      </c>
      <c r="E2100" s="6" t="s">
        <v>2007</v>
      </c>
      <c r="F2100" s="6" t="s">
        <v>472</v>
      </c>
      <c r="G2100" s="6" t="s">
        <v>19</v>
      </c>
      <c r="H2100" s="5" t="s">
        <v>1896</v>
      </c>
      <c r="I2100" s="6" t="s">
        <v>702</v>
      </c>
      <c r="J2100" t="s">
        <v>702</v>
      </c>
      <c r="L2100" s="5"/>
      <c r="M2100" s="5" t="s">
        <v>17</v>
      </c>
      <c r="N2100" s="6">
        <v>1</v>
      </c>
      <c r="O2100" s="6">
        <v>0</v>
      </c>
      <c r="P2100" s="6">
        <v>0</v>
      </c>
      <c r="Q2100" s="6">
        <v>0</v>
      </c>
      <c r="R2100" s="6">
        <v>1</v>
      </c>
      <c r="S2100" s="6">
        <f t="shared" si="76"/>
        <v>2</v>
      </c>
      <c r="X2100" s="6">
        <f t="shared" si="75"/>
        <v>2099</v>
      </c>
      <c r="Y2100">
        <v>2099</v>
      </c>
    </row>
    <row r="2101" spans="1:25" s="6" customFormat="1" x14ac:dyDescent="0.35">
      <c r="A2101" s="6" t="s">
        <v>389</v>
      </c>
      <c r="B2101" s="6" t="s">
        <v>575</v>
      </c>
      <c r="C2101" s="6" t="s">
        <v>19</v>
      </c>
      <c r="D2101" s="6" t="s">
        <v>1892</v>
      </c>
      <c r="E2101" s="6" t="s">
        <v>2007</v>
      </c>
      <c r="F2101" s="6" t="s">
        <v>472</v>
      </c>
      <c r="G2101" s="6" t="s">
        <v>19</v>
      </c>
      <c r="H2101" s="5" t="s">
        <v>1897</v>
      </c>
      <c r="I2101" s="5" t="s">
        <v>28</v>
      </c>
      <c r="L2101" s="5" t="s">
        <v>717</v>
      </c>
      <c r="M2101" s="5" t="s">
        <v>42</v>
      </c>
      <c r="N2101" s="6">
        <v>1</v>
      </c>
      <c r="O2101" s="6">
        <v>1</v>
      </c>
      <c r="P2101" s="6">
        <v>0</v>
      </c>
      <c r="Q2101" s="6">
        <v>0</v>
      </c>
      <c r="R2101" s="6">
        <v>1</v>
      </c>
      <c r="S2101" s="6">
        <f t="shared" si="76"/>
        <v>3</v>
      </c>
      <c r="X2101" s="6">
        <f t="shared" si="75"/>
        <v>2100</v>
      </c>
      <c r="Y2101" s="6">
        <v>2100</v>
      </c>
    </row>
    <row r="2102" spans="1:25" x14ac:dyDescent="0.35">
      <c r="A2102" s="6" t="s">
        <v>389</v>
      </c>
      <c r="B2102" s="6" t="s">
        <v>575</v>
      </c>
      <c r="C2102" s="6" t="s">
        <v>19</v>
      </c>
      <c r="D2102" s="6" t="s">
        <v>1892</v>
      </c>
      <c r="E2102" s="6" t="s">
        <v>2007</v>
      </c>
      <c r="F2102" s="6" t="s">
        <v>472</v>
      </c>
      <c r="G2102" s="6" t="s">
        <v>19</v>
      </c>
      <c r="H2102" s="5" t="s">
        <v>1897</v>
      </c>
      <c r="I2102" s="6" t="s">
        <v>2107</v>
      </c>
      <c r="J2102" t="s">
        <v>2107</v>
      </c>
      <c r="L2102" s="5" t="s">
        <v>717</v>
      </c>
      <c r="M2102" s="5" t="s">
        <v>17</v>
      </c>
      <c r="N2102" s="6">
        <v>1</v>
      </c>
      <c r="O2102" s="6">
        <v>0</v>
      </c>
      <c r="P2102" s="6">
        <v>0</v>
      </c>
      <c r="Q2102" s="6">
        <v>0</v>
      </c>
      <c r="R2102" s="6">
        <v>1</v>
      </c>
      <c r="S2102" s="6">
        <f t="shared" si="76"/>
        <v>2</v>
      </c>
      <c r="X2102" s="6">
        <f t="shared" si="75"/>
        <v>2101</v>
      </c>
      <c r="Y2102">
        <v>2101</v>
      </c>
    </row>
    <row r="2103" spans="1:25" ht="72.5" x14ac:dyDescent="0.35">
      <c r="A2103" s="6" t="s">
        <v>389</v>
      </c>
      <c r="B2103" s="6" t="s">
        <v>575</v>
      </c>
      <c r="C2103" s="6" t="s">
        <v>19</v>
      </c>
      <c r="D2103" s="6" t="s">
        <v>1892</v>
      </c>
      <c r="E2103" s="6" t="s">
        <v>2007</v>
      </c>
      <c r="F2103" s="6" t="s">
        <v>472</v>
      </c>
      <c r="G2103" s="6" t="s">
        <v>19</v>
      </c>
      <c r="H2103" s="5" t="s">
        <v>1898</v>
      </c>
      <c r="I2103" s="5" t="s">
        <v>2072</v>
      </c>
      <c r="J2103" t="s">
        <v>2500</v>
      </c>
      <c r="L2103" s="5" t="s">
        <v>1899</v>
      </c>
      <c r="M2103" s="5" t="s">
        <v>42</v>
      </c>
      <c r="N2103" s="6">
        <v>0</v>
      </c>
      <c r="O2103" s="6">
        <v>1</v>
      </c>
      <c r="P2103">
        <v>0</v>
      </c>
      <c r="Q2103">
        <v>1</v>
      </c>
      <c r="R2103" s="6">
        <v>1</v>
      </c>
      <c r="S2103" s="6">
        <f t="shared" si="76"/>
        <v>3</v>
      </c>
      <c r="X2103" s="6">
        <f t="shared" si="75"/>
        <v>2102</v>
      </c>
      <c r="Y2103">
        <v>2102</v>
      </c>
    </row>
    <row r="2104" spans="1:25" x14ac:dyDescent="0.35">
      <c r="A2104" s="6" t="s">
        <v>389</v>
      </c>
      <c r="B2104" s="6" t="s">
        <v>575</v>
      </c>
      <c r="C2104" s="6" t="s">
        <v>19</v>
      </c>
      <c r="D2104" s="6" t="s">
        <v>1892</v>
      </c>
      <c r="E2104" s="6" t="s">
        <v>2007</v>
      </c>
      <c r="F2104" s="6" t="s">
        <v>472</v>
      </c>
      <c r="G2104" s="6" t="s">
        <v>19</v>
      </c>
      <c r="H2104" s="5" t="s">
        <v>1900</v>
      </c>
      <c r="I2104" s="5" t="s">
        <v>328</v>
      </c>
      <c r="L2104" s="5" t="s">
        <v>1901</v>
      </c>
      <c r="M2104" s="6" t="s">
        <v>664</v>
      </c>
      <c r="N2104" s="6">
        <v>1</v>
      </c>
      <c r="O2104" s="6">
        <v>0</v>
      </c>
      <c r="P2104" s="6">
        <v>0</v>
      </c>
      <c r="Q2104" s="6">
        <v>0</v>
      </c>
      <c r="R2104" s="6">
        <v>1</v>
      </c>
      <c r="S2104" s="6">
        <f t="shared" si="76"/>
        <v>2</v>
      </c>
      <c r="X2104" s="6">
        <f t="shared" si="75"/>
        <v>2103</v>
      </c>
      <c r="Y2104">
        <v>2103</v>
      </c>
    </row>
    <row r="2105" spans="1:25" s="6" customFormat="1" x14ac:dyDescent="0.35">
      <c r="A2105" s="6" t="s">
        <v>389</v>
      </c>
      <c r="B2105" s="6" t="s">
        <v>575</v>
      </c>
      <c r="C2105" s="6" t="s">
        <v>19</v>
      </c>
      <c r="D2105" s="6" t="s">
        <v>1892</v>
      </c>
      <c r="E2105" s="6" t="s">
        <v>2007</v>
      </c>
      <c r="F2105" s="6" t="s">
        <v>472</v>
      </c>
      <c r="G2105" s="6" t="s">
        <v>19</v>
      </c>
      <c r="H2105" s="5" t="s">
        <v>1901</v>
      </c>
      <c r="I2105" s="5" t="s">
        <v>753</v>
      </c>
      <c r="J2105" s="6" t="s">
        <v>2500</v>
      </c>
      <c r="L2105" s="5"/>
      <c r="M2105" s="5" t="s">
        <v>42</v>
      </c>
      <c r="N2105" s="6">
        <v>0</v>
      </c>
      <c r="O2105" s="6">
        <v>1</v>
      </c>
      <c r="P2105" s="6">
        <v>0</v>
      </c>
      <c r="Q2105" s="6">
        <v>0</v>
      </c>
      <c r="R2105" s="6">
        <v>1</v>
      </c>
      <c r="S2105" s="6">
        <f t="shared" si="76"/>
        <v>2</v>
      </c>
      <c r="X2105" s="6">
        <f t="shared" si="75"/>
        <v>2104</v>
      </c>
      <c r="Y2105" s="6">
        <v>2104</v>
      </c>
    </row>
    <row r="2106" spans="1:25" s="6" customFormat="1" x14ac:dyDescent="0.35">
      <c r="A2106" s="6" t="s">
        <v>389</v>
      </c>
      <c r="B2106" s="6" t="s">
        <v>575</v>
      </c>
      <c r="C2106" s="6" t="s">
        <v>19</v>
      </c>
      <c r="D2106" s="6" t="s">
        <v>1892</v>
      </c>
      <c r="E2106" s="6" t="s">
        <v>2007</v>
      </c>
      <c r="F2106" s="6" t="s">
        <v>472</v>
      </c>
      <c r="G2106" s="6" t="s">
        <v>19</v>
      </c>
      <c r="H2106" s="5" t="s">
        <v>1901</v>
      </c>
      <c r="I2106" s="6" t="s">
        <v>1089</v>
      </c>
      <c r="J2106" s="6" t="s">
        <v>1089</v>
      </c>
      <c r="L2106" s="5"/>
      <c r="M2106" s="5" t="s">
        <v>17</v>
      </c>
      <c r="N2106" s="6">
        <v>1</v>
      </c>
      <c r="O2106" s="6">
        <v>0</v>
      </c>
      <c r="P2106" s="6">
        <v>0</v>
      </c>
      <c r="Q2106" s="6">
        <v>0</v>
      </c>
      <c r="R2106" s="6">
        <v>1</v>
      </c>
      <c r="S2106" s="6">
        <f t="shared" si="76"/>
        <v>2</v>
      </c>
      <c r="X2106" s="6">
        <f t="shared" si="75"/>
        <v>2105</v>
      </c>
      <c r="Y2106" s="6">
        <v>2105</v>
      </c>
    </row>
    <row r="2107" spans="1:25" x14ac:dyDescent="0.35">
      <c r="A2107" s="6" t="s">
        <v>389</v>
      </c>
      <c r="B2107" s="6" t="s">
        <v>575</v>
      </c>
      <c r="C2107" s="6" t="s">
        <v>19</v>
      </c>
      <c r="D2107" s="6" t="s">
        <v>1892</v>
      </c>
      <c r="E2107" s="6" t="s">
        <v>2007</v>
      </c>
      <c r="F2107" s="6" t="s">
        <v>472</v>
      </c>
      <c r="G2107" s="6" t="s">
        <v>19</v>
      </c>
      <c r="H2107" s="5" t="s">
        <v>1901</v>
      </c>
      <c r="I2107" s="5" t="s">
        <v>2073</v>
      </c>
      <c r="J2107" t="s">
        <v>450</v>
      </c>
      <c r="L2107" s="5"/>
      <c r="M2107" s="5" t="s">
        <v>17</v>
      </c>
      <c r="N2107" s="6">
        <v>1</v>
      </c>
      <c r="O2107" s="6">
        <v>0</v>
      </c>
      <c r="P2107" s="6">
        <v>0</v>
      </c>
      <c r="Q2107" s="6">
        <v>0</v>
      </c>
      <c r="R2107" s="6">
        <v>1</v>
      </c>
      <c r="S2107" s="6">
        <f t="shared" si="76"/>
        <v>2</v>
      </c>
      <c r="X2107" s="6">
        <f t="shared" si="75"/>
        <v>2106</v>
      </c>
      <c r="Y2107">
        <v>2106</v>
      </c>
    </row>
    <row r="2108" spans="1:25" x14ac:dyDescent="0.35">
      <c r="A2108" s="6" t="s">
        <v>389</v>
      </c>
      <c r="B2108" s="6" t="s">
        <v>575</v>
      </c>
      <c r="C2108" s="6" t="s">
        <v>19</v>
      </c>
      <c r="D2108" s="6" t="s">
        <v>1892</v>
      </c>
      <c r="E2108" s="6" t="s">
        <v>2007</v>
      </c>
      <c r="F2108" s="6" t="s">
        <v>472</v>
      </c>
      <c r="G2108" s="6" t="s">
        <v>19</v>
      </c>
      <c r="H2108" s="5" t="s">
        <v>1902</v>
      </c>
      <c r="I2108" s="5" t="s">
        <v>2074</v>
      </c>
      <c r="J2108" t="s">
        <v>2500</v>
      </c>
      <c r="L2108" s="5" t="s">
        <v>1903</v>
      </c>
      <c r="M2108" s="5" t="s">
        <v>42</v>
      </c>
      <c r="N2108" s="6">
        <v>0</v>
      </c>
      <c r="O2108">
        <v>0</v>
      </c>
      <c r="P2108">
        <v>0</v>
      </c>
      <c r="Q2108">
        <v>1</v>
      </c>
      <c r="R2108" s="6">
        <v>1</v>
      </c>
      <c r="S2108" s="6">
        <f t="shared" si="76"/>
        <v>2</v>
      </c>
      <c r="X2108" s="6">
        <f t="shared" si="75"/>
        <v>2107</v>
      </c>
      <c r="Y2108">
        <v>2107</v>
      </c>
    </row>
    <row r="2109" spans="1:25" x14ac:dyDescent="0.35">
      <c r="A2109" s="6" t="s">
        <v>389</v>
      </c>
      <c r="B2109" s="6" t="s">
        <v>575</v>
      </c>
      <c r="C2109" s="6" t="s">
        <v>19</v>
      </c>
      <c r="D2109" s="6" t="s">
        <v>1892</v>
      </c>
      <c r="E2109" s="6" t="s">
        <v>2007</v>
      </c>
      <c r="F2109" s="6" t="s">
        <v>472</v>
      </c>
      <c r="G2109" s="6" t="s">
        <v>19</v>
      </c>
      <c r="H2109" s="5" t="s">
        <v>1904</v>
      </c>
      <c r="I2109" s="5" t="s">
        <v>2075</v>
      </c>
      <c r="J2109" t="s">
        <v>2511</v>
      </c>
      <c r="L2109" s="5" t="s">
        <v>1896</v>
      </c>
      <c r="M2109" s="5" t="s">
        <v>17</v>
      </c>
      <c r="N2109" s="6">
        <v>1</v>
      </c>
      <c r="O2109" s="6">
        <v>0</v>
      </c>
      <c r="P2109" s="6">
        <v>0</v>
      </c>
      <c r="Q2109" s="6">
        <v>0</v>
      </c>
      <c r="R2109" s="6">
        <v>1</v>
      </c>
      <c r="S2109" s="6">
        <f t="shared" si="76"/>
        <v>2</v>
      </c>
      <c r="X2109" s="6">
        <f t="shared" si="75"/>
        <v>2108</v>
      </c>
      <c r="Y2109">
        <v>2108</v>
      </c>
    </row>
    <row r="2110" spans="1:25" ht="72.5" x14ac:dyDescent="0.35">
      <c r="A2110" s="6" t="s">
        <v>389</v>
      </c>
      <c r="B2110" s="6" t="s">
        <v>575</v>
      </c>
      <c r="C2110" s="6" t="s">
        <v>19</v>
      </c>
      <c r="D2110" s="6" t="s">
        <v>1905</v>
      </c>
      <c r="E2110" s="6" t="s">
        <v>2007</v>
      </c>
      <c r="F2110" s="6" t="s">
        <v>472</v>
      </c>
      <c r="G2110" s="6" t="s">
        <v>14</v>
      </c>
      <c r="H2110" s="5" t="s">
        <v>1906</v>
      </c>
      <c r="I2110" s="5" t="s">
        <v>2076</v>
      </c>
      <c r="J2110" t="s">
        <v>702</v>
      </c>
      <c r="L2110" s="5" t="s">
        <v>1907</v>
      </c>
      <c r="M2110" s="5" t="s">
        <v>17</v>
      </c>
      <c r="N2110" s="6">
        <v>1</v>
      </c>
      <c r="O2110" s="6">
        <v>0</v>
      </c>
      <c r="P2110" s="6">
        <v>0</v>
      </c>
      <c r="Q2110" s="6">
        <v>0</v>
      </c>
      <c r="R2110" s="6">
        <v>1</v>
      </c>
      <c r="S2110" s="6">
        <f t="shared" si="76"/>
        <v>2</v>
      </c>
      <c r="X2110" s="6">
        <f t="shared" si="75"/>
        <v>2109</v>
      </c>
      <c r="Y2110">
        <v>2109</v>
      </c>
    </row>
    <row r="2111" spans="1:25" x14ac:dyDescent="0.35">
      <c r="A2111" s="6" t="s">
        <v>389</v>
      </c>
      <c r="B2111" s="6" t="s">
        <v>575</v>
      </c>
      <c r="C2111" s="6" t="s">
        <v>19</v>
      </c>
      <c r="D2111" s="6" t="s">
        <v>1905</v>
      </c>
      <c r="E2111" s="6" t="s">
        <v>2007</v>
      </c>
      <c r="F2111" s="6" t="s">
        <v>472</v>
      </c>
      <c r="G2111" s="6" t="s">
        <v>14</v>
      </c>
      <c r="H2111" s="5" t="s">
        <v>1907</v>
      </c>
      <c r="I2111" s="5" t="s">
        <v>541</v>
      </c>
      <c r="L2111" s="5"/>
      <c r="M2111" s="5" t="s">
        <v>17</v>
      </c>
      <c r="N2111" s="6">
        <v>1</v>
      </c>
      <c r="O2111" s="6">
        <v>0</v>
      </c>
      <c r="P2111" s="6">
        <v>0</v>
      </c>
      <c r="Q2111" s="6">
        <v>0</v>
      </c>
      <c r="R2111" s="6">
        <v>1</v>
      </c>
      <c r="S2111" s="6">
        <f t="shared" si="76"/>
        <v>2</v>
      </c>
      <c r="X2111" s="6">
        <f t="shared" si="75"/>
        <v>2110</v>
      </c>
      <c r="Y2111">
        <v>2110</v>
      </c>
    </row>
    <row r="2112" spans="1:25" x14ac:dyDescent="0.35">
      <c r="A2112" s="6" t="s">
        <v>389</v>
      </c>
      <c r="B2112" s="6" t="s">
        <v>575</v>
      </c>
      <c r="C2112" s="6" t="s">
        <v>19</v>
      </c>
      <c r="D2112" s="6" t="s">
        <v>1905</v>
      </c>
      <c r="E2112" s="6" t="s">
        <v>2007</v>
      </c>
      <c r="F2112" s="6" t="s">
        <v>472</v>
      </c>
      <c r="G2112" s="6" t="s">
        <v>14</v>
      </c>
      <c r="H2112" s="5" t="s">
        <v>1908</v>
      </c>
      <c r="I2112" s="5" t="s">
        <v>428</v>
      </c>
      <c r="L2112" s="5" t="s">
        <v>1909</v>
      </c>
      <c r="M2112" s="5" t="s">
        <v>17</v>
      </c>
      <c r="N2112" s="6">
        <v>1</v>
      </c>
      <c r="O2112" s="6">
        <v>0</v>
      </c>
      <c r="P2112" s="6">
        <v>0</v>
      </c>
      <c r="Q2112" s="6">
        <v>0</v>
      </c>
      <c r="R2112" s="6">
        <v>1</v>
      </c>
      <c r="S2112" s="6">
        <f t="shared" si="76"/>
        <v>2</v>
      </c>
      <c r="X2112" s="6">
        <f t="shared" si="75"/>
        <v>2111</v>
      </c>
      <c r="Y2112">
        <v>2111</v>
      </c>
    </row>
    <row r="2113" spans="1:25" ht="29" x14ac:dyDescent="0.35">
      <c r="A2113" s="6" t="s">
        <v>389</v>
      </c>
      <c r="B2113" s="6" t="s">
        <v>575</v>
      </c>
      <c r="C2113" s="6" t="s">
        <v>19</v>
      </c>
      <c r="D2113" s="6" t="s">
        <v>1905</v>
      </c>
      <c r="E2113" s="6" t="s">
        <v>2007</v>
      </c>
      <c r="F2113" s="6" t="s">
        <v>472</v>
      </c>
      <c r="G2113" s="6" t="s">
        <v>14</v>
      </c>
      <c r="H2113" s="5" t="s">
        <v>1910</v>
      </c>
      <c r="I2113" s="6" t="s">
        <v>98</v>
      </c>
      <c r="J2113" t="s">
        <v>98</v>
      </c>
      <c r="L2113" s="5"/>
      <c r="M2113" s="6" t="s">
        <v>42</v>
      </c>
      <c r="N2113" s="6">
        <v>0</v>
      </c>
      <c r="O2113" s="6">
        <v>1</v>
      </c>
      <c r="P2113" s="6">
        <v>0</v>
      </c>
      <c r="Q2113" s="6">
        <v>1</v>
      </c>
      <c r="R2113" s="6">
        <v>1</v>
      </c>
      <c r="S2113" s="6">
        <f t="shared" si="76"/>
        <v>3</v>
      </c>
      <c r="X2113" s="6">
        <f t="shared" si="75"/>
        <v>2112</v>
      </c>
      <c r="Y2113">
        <v>2112</v>
      </c>
    </row>
    <row r="2114" spans="1:25" x14ac:dyDescent="0.35">
      <c r="A2114" s="6" t="s">
        <v>389</v>
      </c>
      <c r="B2114" s="6" t="s">
        <v>575</v>
      </c>
      <c r="C2114" s="6" t="s">
        <v>19</v>
      </c>
      <c r="D2114" s="6" t="s">
        <v>1905</v>
      </c>
      <c r="E2114" s="6" t="s">
        <v>2007</v>
      </c>
      <c r="F2114" s="6" t="s">
        <v>472</v>
      </c>
      <c r="G2114" s="6" t="s">
        <v>14</v>
      </c>
      <c r="H2114" s="5" t="s">
        <v>1911</v>
      </c>
      <c r="I2114" s="5" t="s">
        <v>372</v>
      </c>
      <c r="L2114" s="5"/>
      <c r="M2114" s="5" t="s">
        <v>17</v>
      </c>
      <c r="N2114" s="6">
        <v>1</v>
      </c>
      <c r="O2114" s="6">
        <v>0</v>
      </c>
      <c r="P2114" s="6">
        <v>0</v>
      </c>
      <c r="Q2114" s="6">
        <v>0</v>
      </c>
      <c r="R2114" s="6">
        <v>1</v>
      </c>
      <c r="S2114" s="6">
        <f t="shared" si="76"/>
        <v>2</v>
      </c>
      <c r="X2114" s="6">
        <f t="shared" si="75"/>
        <v>2113</v>
      </c>
      <c r="Y2114">
        <v>2113</v>
      </c>
    </row>
    <row r="2115" spans="1:25" s="6" customFormat="1" x14ac:dyDescent="0.35">
      <c r="A2115" s="6" t="s">
        <v>389</v>
      </c>
      <c r="B2115" s="6" t="s">
        <v>575</v>
      </c>
      <c r="C2115" s="6" t="s">
        <v>19</v>
      </c>
      <c r="D2115" s="6" t="s">
        <v>1912</v>
      </c>
      <c r="E2115" s="6" t="s">
        <v>2007</v>
      </c>
      <c r="F2115" s="6" t="s">
        <v>472</v>
      </c>
      <c r="G2115" s="6" t="s">
        <v>39</v>
      </c>
      <c r="H2115" s="5" t="s">
        <v>1913</v>
      </c>
      <c r="I2115" s="5" t="s">
        <v>2077</v>
      </c>
      <c r="L2115" s="5"/>
      <c r="M2115" s="5" t="s">
        <v>42</v>
      </c>
      <c r="N2115" s="6">
        <v>0</v>
      </c>
      <c r="P2115" s="6">
        <v>1</v>
      </c>
      <c r="R2115" s="6">
        <v>1</v>
      </c>
      <c r="S2115" s="6">
        <f t="shared" si="76"/>
        <v>2</v>
      </c>
      <c r="X2115" s="6">
        <f t="shared" ref="X2115:X2178" si="77">1+X2114</f>
        <v>2114</v>
      </c>
      <c r="Y2115" s="6">
        <v>2114</v>
      </c>
    </row>
    <row r="2116" spans="1:25" s="6" customFormat="1" x14ac:dyDescent="0.35">
      <c r="A2116" s="6" t="s">
        <v>389</v>
      </c>
      <c r="B2116" s="6" t="s">
        <v>575</v>
      </c>
      <c r="C2116" s="6" t="s">
        <v>19</v>
      </c>
      <c r="D2116" s="6" t="s">
        <v>1912</v>
      </c>
      <c r="E2116" s="6" t="s">
        <v>2007</v>
      </c>
      <c r="F2116" s="6" t="s">
        <v>472</v>
      </c>
      <c r="G2116" s="6" t="s">
        <v>39</v>
      </c>
      <c r="H2116" s="5" t="s">
        <v>1913</v>
      </c>
      <c r="I2116" s="5" t="s">
        <v>2078</v>
      </c>
      <c r="L2116" s="5"/>
      <c r="M2116" s="5" t="s">
        <v>17</v>
      </c>
      <c r="N2116" s="6">
        <v>1</v>
      </c>
      <c r="O2116" s="6">
        <v>0</v>
      </c>
      <c r="P2116" s="6">
        <v>0</v>
      </c>
      <c r="Q2116" s="6">
        <v>0</v>
      </c>
      <c r="R2116" s="6">
        <v>1</v>
      </c>
      <c r="S2116" s="6">
        <f t="shared" si="76"/>
        <v>2</v>
      </c>
      <c r="X2116" s="6">
        <f t="shared" si="77"/>
        <v>2115</v>
      </c>
      <c r="Y2116" s="6">
        <v>2115</v>
      </c>
    </row>
    <row r="2117" spans="1:25" x14ac:dyDescent="0.35">
      <c r="A2117" s="6" t="s">
        <v>389</v>
      </c>
      <c r="B2117" s="6" t="s">
        <v>575</v>
      </c>
      <c r="C2117" s="6" t="s">
        <v>19</v>
      </c>
      <c r="D2117" s="6" t="s">
        <v>1912</v>
      </c>
      <c r="E2117" s="6" t="s">
        <v>2007</v>
      </c>
      <c r="F2117" s="6" t="s">
        <v>472</v>
      </c>
      <c r="G2117" s="6" t="s">
        <v>39</v>
      </c>
      <c r="H2117" s="5" t="s">
        <v>1913</v>
      </c>
      <c r="I2117" s="5" t="s">
        <v>2170</v>
      </c>
      <c r="L2117" s="5"/>
      <c r="M2117" s="5" t="s">
        <v>17</v>
      </c>
      <c r="N2117" s="6">
        <v>1</v>
      </c>
      <c r="O2117" s="6">
        <v>0</v>
      </c>
      <c r="P2117" s="6">
        <v>0</v>
      </c>
      <c r="Q2117" s="6">
        <v>0</v>
      </c>
      <c r="R2117" s="6">
        <v>1</v>
      </c>
      <c r="S2117" s="6">
        <f t="shared" si="76"/>
        <v>2</v>
      </c>
      <c r="X2117" s="6">
        <f t="shared" si="77"/>
        <v>2116</v>
      </c>
      <c r="Y2117">
        <v>2116</v>
      </c>
    </row>
    <row r="2118" spans="1:25" x14ac:dyDescent="0.35">
      <c r="A2118" s="6" t="s">
        <v>389</v>
      </c>
      <c r="B2118" s="6" t="s">
        <v>575</v>
      </c>
      <c r="C2118" s="6" t="s">
        <v>19</v>
      </c>
      <c r="D2118" s="6" t="s">
        <v>1912</v>
      </c>
      <c r="E2118" s="6" t="s">
        <v>2007</v>
      </c>
      <c r="F2118" s="6" t="s">
        <v>472</v>
      </c>
      <c r="G2118" s="6" t="s">
        <v>39</v>
      </c>
      <c r="H2118" s="5" t="s">
        <v>1879</v>
      </c>
      <c r="I2118" s="5" t="s">
        <v>399</v>
      </c>
      <c r="L2118" s="5" t="s">
        <v>1914</v>
      </c>
      <c r="M2118" s="6" t="s">
        <v>42</v>
      </c>
      <c r="N2118" s="6">
        <v>0</v>
      </c>
      <c r="O2118" s="6">
        <v>0</v>
      </c>
      <c r="P2118" s="6">
        <v>1</v>
      </c>
      <c r="Q2118" s="6">
        <v>0</v>
      </c>
      <c r="R2118" s="6">
        <v>1</v>
      </c>
      <c r="S2118" s="6">
        <f t="shared" si="76"/>
        <v>2</v>
      </c>
      <c r="X2118" s="6">
        <f t="shared" si="77"/>
        <v>2117</v>
      </c>
      <c r="Y2118">
        <v>2117</v>
      </c>
    </row>
    <row r="2119" spans="1:25" ht="43.5" x14ac:dyDescent="0.35">
      <c r="A2119" s="6" t="s">
        <v>389</v>
      </c>
      <c r="B2119" s="6" t="s">
        <v>575</v>
      </c>
      <c r="C2119" s="6" t="s">
        <v>19</v>
      </c>
      <c r="D2119" s="6" t="s">
        <v>1912</v>
      </c>
      <c r="E2119" s="6" t="s">
        <v>2007</v>
      </c>
      <c r="F2119" s="6" t="s">
        <v>472</v>
      </c>
      <c r="G2119" s="6" t="s">
        <v>39</v>
      </c>
      <c r="H2119" s="5" t="s">
        <v>2079</v>
      </c>
      <c r="I2119" s="5" t="s">
        <v>85</v>
      </c>
      <c r="L2119" s="5"/>
      <c r="M2119" s="5" t="s">
        <v>42</v>
      </c>
      <c r="N2119" s="6">
        <v>0</v>
      </c>
      <c r="O2119" s="6">
        <v>1</v>
      </c>
      <c r="P2119" s="6">
        <v>1</v>
      </c>
      <c r="Q2119">
        <v>1</v>
      </c>
      <c r="R2119" s="6">
        <v>1</v>
      </c>
      <c r="S2119" s="6">
        <f t="shared" si="76"/>
        <v>4</v>
      </c>
      <c r="X2119" s="6">
        <f t="shared" si="77"/>
        <v>2118</v>
      </c>
      <c r="Y2119">
        <v>2118</v>
      </c>
    </row>
    <row r="2120" spans="1:25" ht="29" x14ac:dyDescent="0.35">
      <c r="A2120" s="6" t="s">
        <v>389</v>
      </c>
      <c r="B2120" s="6" t="s">
        <v>575</v>
      </c>
      <c r="C2120" s="6" t="s">
        <v>19</v>
      </c>
      <c r="D2120" s="6" t="s">
        <v>1912</v>
      </c>
      <c r="E2120" s="6" t="s">
        <v>2007</v>
      </c>
      <c r="F2120" s="6" t="s">
        <v>472</v>
      </c>
      <c r="G2120" s="6" t="s">
        <v>39</v>
      </c>
      <c r="H2120" s="5" t="s">
        <v>1884</v>
      </c>
      <c r="I2120" s="5" t="s">
        <v>461</v>
      </c>
      <c r="L2120" s="5"/>
      <c r="M2120" s="5" t="s">
        <v>42</v>
      </c>
      <c r="N2120" s="6">
        <v>0</v>
      </c>
      <c r="O2120" s="6">
        <v>0</v>
      </c>
      <c r="P2120" s="6">
        <v>1</v>
      </c>
      <c r="Q2120">
        <v>1</v>
      </c>
      <c r="R2120" s="6">
        <v>1</v>
      </c>
      <c r="S2120" s="6">
        <f t="shared" si="76"/>
        <v>3</v>
      </c>
      <c r="X2120" s="6">
        <f t="shared" si="77"/>
        <v>2119</v>
      </c>
      <c r="Y2120">
        <v>2119</v>
      </c>
    </row>
    <row r="2121" spans="1:25" x14ac:dyDescent="0.35">
      <c r="A2121" s="6" t="s">
        <v>389</v>
      </c>
      <c r="B2121" s="6" t="s">
        <v>575</v>
      </c>
      <c r="C2121" s="6" t="s">
        <v>19</v>
      </c>
      <c r="D2121" s="6" t="s">
        <v>1912</v>
      </c>
      <c r="E2121" s="6" t="s">
        <v>2007</v>
      </c>
      <c r="F2121" s="6" t="s">
        <v>472</v>
      </c>
      <c r="G2121" s="6" t="s">
        <v>39</v>
      </c>
      <c r="H2121" s="5" t="s">
        <v>1882</v>
      </c>
      <c r="I2121" s="5" t="s">
        <v>500</v>
      </c>
      <c r="L2121" s="5"/>
      <c r="M2121" s="5" t="s">
        <v>42</v>
      </c>
      <c r="N2121" s="6">
        <v>0</v>
      </c>
      <c r="O2121" s="6">
        <v>0</v>
      </c>
      <c r="P2121" s="6">
        <v>1</v>
      </c>
      <c r="Q2121">
        <v>1</v>
      </c>
      <c r="R2121" s="6">
        <v>1</v>
      </c>
      <c r="S2121" s="6">
        <f t="shared" si="76"/>
        <v>3</v>
      </c>
      <c r="X2121" s="6">
        <f t="shared" si="77"/>
        <v>2120</v>
      </c>
      <c r="Y2121">
        <v>2120</v>
      </c>
    </row>
    <row r="2122" spans="1:25" x14ac:dyDescent="0.35">
      <c r="A2122" s="6" t="s">
        <v>389</v>
      </c>
      <c r="B2122" s="6" t="s">
        <v>575</v>
      </c>
      <c r="C2122" s="6" t="s">
        <v>19</v>
      </c>
      <c r="D2122" s="6" t="s">
        <v>1912</v>
      </c>
      <c r="E2122" s="6" t="s">
        <v>2007</v>
      </c>
      <c r="F2122" s="6" t="s">
        <v>472</v>
      </c>
      <c r="G2122" s="6" t="s">
        <v>39</v>
      </c>
      <c r="H2122" s="5" t="s">
        <v>1915</v>
      </c>
      <c r="I2122" s="5" t="s">
        <v>647</v>
      </c>
      <c r="L2122" s="5"/>
      <c r="M2122" s="5" t="s">
        <v>42</v>
      </c>
      <c r="N2122" s="6">
        <v>0</v>
      </c>
      <c r="O2122" s="6">
        <v>0</v>
      </c>
      <c r="P2122" s="6">
        <v>1</v>
      </c>
      <c r="Q2122">
        <v>1</v>
      </c>
      <c r="R2122" s="6">
        <v>1</v>
      </c>
      <c r="S2122" s="6">
        <f t="shared" si="76"/>
        <v>3</v>
      </c>
      <c r="X2122" s="6">
        <f t="shared" si="77"/>
        <v>2121</v>
      </c>
      <c r="Y2122">
        <v>2121</v>
      </c>
    </row>
    <row r="2123" spans="1:25" x14ac:dyDescent="0.35">
      <c r="A2123" s="6" t="s">
        <v>389</v>
      </c>
      <c r="B2123" s="6" t="s">
        <v>575</v>
      </c>
      <c r="C2123" s="6" t="s">
        <v>19</v>
      </c>
      <c r="D2123" s="6" t="s">
        <v>1912</v>
      </c>
      <c r="E2123" s="6" t="s">
        <v>2007</v>
      </c>
      <c r="F2123" s="6" t="s">
        <v>472</v>
      </c>
      <c r="G2123" s="6" t="s">
        <v>39</v>
      </c>
      <c r="H2123" s="5" t="s">
        <v>1916</v>
      </c>
      <c r="I2123" s="6" t="s">
        <v>650</v>
      </c>
      <c r="J2123" t="s">
        <v>2512</v>
      </c>
      <c r="L2123" s="5"/>
      <c r="M2123" s="5" t="s">
        <v>42</v>
      </c>
      <c r="N2123" s="6">
        <v>0</v>
      </c>
      <c r="O2123" s="6">
        <v>0</v>
      </c>
      <c r="P2123" s="6">
        <v>1</v>
      </c>
      <c r="Q2123" s="6">
        <v>1</v>
      </c>
      <c r="R2123" s="6">
        <v>1</v>
      </c>
      <c r="S2123" s="6">
        <f t="shared" si="76"/>
        <v>3</v>
      </c>
      <c r="X2123" s="6">
        <f t="shared" si="77"/>
        <v>2122</v>
      </c>
      <c r="Y2123">
        <v>2122</v>
      </c>
    </row>
    <row r="2124" spans="1:25" x14ac:dyDescent="0.35">
      <c r="A2124" s="6" t="s">
        <v>389</v>
      </c>
      <c r="B2124" s="6" t="s">
        <v>575</v>
      </c>
      <c r="C2124" s="6" t="s">
        <v>19</v>
      </c>
      <c r="D2124" s="6" t="s">
        <v>1912</v>
      </c>
      <c r="E2124" s="6" t="s">
        <v>2007</v>
      </c>
      <c r="F2124" s="6" t="s">
        <v>472</v>
      </c>
      <c r="G2124" s="6" t="s">
        <v>39</v>
      </c>
      <c r="H2124" s="5" t="s">
        <v>1227</v>
      </c>
      <c r="I2124" s="6" t="s">
        <v>664</v>
      </c>
      <c r="J2124" t="s">
        <v>664</v>
      </c>
      <c r="L2124" s="5" t="s">
        <v>1917</v>
      </c>
      <c r="M2124" s="6" t="s">
        <v>664</v>
      </c>
      <c r="N2124" s="6">
        <v>1</v>
      </c>
      <c r="O2124" s="6">
        <v>0</v>
      </c>
      <c r="P2124" s="6">
        <v>0</v>
      </c>
      <c r="Q2124" s="6">
        <v>0</v>
      </c>
      <c r="R2124" s="6">
        <v>1</v>
      </c>
      <c r="S2124" s="6">
        <f t="shared" si="76"/>
        <v>2</v>
      </c>
      <c r="X2124" s="6">
        <f t="shared" si="77"/>
        <v>2123</v>
      </c>
      <c r="Y2124">
        <v>2123</v>
      </c>
    </row>
    <row r="2125" spans="1:25" x14ac:dyDescent="0.35">
      <c r="A2125" s="6" t="s">
        <v>389</v>
      </c>
      <c r="B2125" s="6" t="s">
        <v>575</v>
      </c>
      <c r="C2125" s="6" t="s">
        <v>19</v>
      </c>
      <c r="D2125" s="6" t="s">
        <v>1912</v>
      </c>
      <c r="E2125" s="6" t="s">
        <v>2007</v>
      </c>
      <c r="F2125" s="6" t="s">
        <v>472</v>
      </c>
      <c r="G2125" s="6" t="s">
        <v>39</v>
      </c>
      <c r="H2125" s="5" t="s">
        <v>1918</v>
      </c>
      <c r="I2125" s="5" t="s">
        <v>1852</v>
      </c>
      <c r="L2125" s="5"/>
      <c r="M2125" s="5" t="s">
        <v>17</v>
      </c>
      <c r="N2125" s="6">
        <v>1</v>
      </c>
      <c r="O2125" s="6">
        <v>0</v>
      </c>
      <c r="P2125" s="6">
        <v>0</v>
      </c>
      <c r="Q2125" s="6">
        <v>0</v>
      </c>
      <c r="R2125" s="6">
        <v>1</v>
      </c>
      <c r="S2125" s="6">
        <f t="shared" si="76"/>
        <v>2</v>
      </c>
      <c r="X2125" s="6">
        <f t="shared" si="77"/>
        <v>2124</v>
      </c>
      <c r="Y2125">
        <v>2124</v>
      </c>
    </row>
    <row r="2126" spans="1:25" x14ac:dyDescent="0.35">
      <c r="A2126" s="6" t="s">
        <v>389</v>
      </c>
      <c r="B2126" s="6" t="s">
        <v>575</v>
      </c>
      <c r="C2126" s="6" t="s">
        <v>19</v>
      </c>
      <c r="D2126" s="6" t="s">
        <v>1912</v>
      </c>
      <c r="E2126" s="6" t="s">
        <v>2007</v>
      </c>
      <c r="F2126" s="6" t="s">
        <v>472</v>
      </c>
      <c r="G2126" s="6" t="s">
        <v>39</v>
      </c>
      <c r="H2126" s="5" t="s">
        <v>261</v>
      </c>
      <c r="I2126" s="5" t="s">
        <v>591</v>
      </c>
      <c r="L2126" s="5"/>
      <c r="M2126" s="6" t="s">
        <v>17</v>
      </c>
      <c r="N2126" s="6">
        <v>1</v>
      </c>
      <c r="O2126" s="6">
        <v>0</v>
      </c>
      <c r="P2126" s="6">
        <v>0</v>
      </c>
      <c r="Q2126" s="6">
        <v>1</v>
      </c>
      <c r="R2126" s="6">
        <v>1</v>
      </c>
      <c r="S2126" s="6">
        <f t="shared" si="76"/>
        <v>3</v>
      </c>
      <c r="X2126" s="6">
        <f t="shared" si="77"/>
        <v>2125</v>
      </c>
      <c r="Y2126">
        <v>2125</v>
      </c>
    </row>
    <row r="2127" spans="1:25" x14ac:dyDescent="0.35">
      <c r="A2127" s="6" t="s">
        <v>389</v>
      </c>
      <c r="B2127" s="6" t="s">
        <v>575</v>
      </c>
      <c r="C2127" s="6" t="s">
        <v>19</v>
      </c>
      <c r="D2127" s="6" t="s">
        <v>1912</v>
      </c>
      <c r="E2127" s="6" t="s">
        <v>2007</v>
      </c>
      <c r="F2127" s="6" t="s">
        <v>472</v>
      </c>
      <c r="G2127" s="6" t="s">
        <v>39</v>
      </c>
      <c r="H2127" s="5" t="s">
        <v>1919</v>
      </c>
      <c r="I2127" s="6" t="s">
        <v>1804</v>
      </c>
      <c r="L2127" s="5"/>
      <c r="M2127" s="5" t="s">
        <v>17</v>
      </c>
      <c r="N2127" s="6">
        <v>1</v>
      </c>
      <c r="O2127" s="6">
        <v>0</v>
      </c>
      <c r="P2127" s="6">
        <v>0</v>
      </c>
      <c r="Q2127" s="6">
        <v>1</v>
      </c>
      <c r="R2127" s="6">
        <v>1</v>
      </c>
      <c r="S2127" s="6">
        <f t="shared" si="76"/>
        <v>3</v>
      </c>
      <c r="X2127" s="6">
        <f t="shared" si="77"/>
        <v>2126</v>
      </c>
      <c r="Y2127">
        <v>2126</v>
      </c>
    </row>
    <row r="2128" spans="1:25" x14ac:dyDescent="0.35">
      <c r="A2128" s="6" t="s">
        <v>389</v>
      </c>
      <c r="B2128" s="6" t="s">
        <v>575</v>
      </c>
      <c r="C2128" s="6" t="s">
        <v>19</v>
      </c>
      <c r="D2128" s="6" t="s">
        <v>1912</v>
      </c>
      <c r="E2128" s="6" t="s">
        <v>2007</v>
      </c>
      <c r="F2128" s="6" t="s">
        <v>472</v>
      </c>
      <c r="G2128" s="6" t="s">
        <v>39</v>
      </c>
      <c r="H2128" s="5" t="s">
        <v>1920</v>
      </c>
      <c r="I2128" s="5" t="s">
        <v>541</v>
      </c>
      <c r="L2128" s="5"/>
      <c r="M2128" s="5" t="s">
        <v>17</v>
      </c>
      <c r="N2128" s="6">
        <v>1</v>
      </c>
      <c r="O2128" s="6">
        <v>0</v>
      </c>
      <c r="P2128" s="6">
        <v>0</v>
      </c>
      <c r="Q2128" s="6">
        <v>0</v>
      </c>
      <c r="R2128" s="6">
        <v>1</v>
      </c>
      <c r="S2128" s="6">
        <f t="shared" si="76"/>
        <v>2</v>
      </c>
      <c r="X2128" s="6">
        <f t="shared" si="77"/>
        <v>2127</v>
      </c>
      <c r="Y2128">
        <v>2127</v>
      </c>
    </row>
    <row r="2129" spans="1:25" x14ac:dyDescent="0.35">
      <c r="A2129" s="6" t="s">
        <v>389</v>
      </c>
      <c r="B2129" s="6" t="s">
        <v>575</v>
      </c>
      <c r="C2129" s="6" t="s">
        <v>19</v>
      </c>
      <c r="D2129" s="6" t="s">
        <v>1912</v>
      </c>
      <c r="E2129" s="6" t="s">
        <v>2007</v>
      </c>
      <c r="F2129" s="6" t="s">
        <v>472</v>
      </c>
      <c r="G2129" s="6" t="s">
        <v>39</v>
      </c>
      <c r="H2129" s="5" t="s">
        <v>1921</v>
      </c>
      <c r="I2129" s="5" t="s">
        <v>702</v>
      </c>
      <c r="J2129" t="s">
        <v>702</v>
      </c>
      <c r="L2129" s="5"/>
      <c r="M2129" s="5" t="s">
        <v>17</v>
      </c>
      <c r="N2129" s="6">
        <v>1</v>
      </c>
      <c r="O2129" s="6">
        <v>0</v>
      </c>
      <c r="P2129" s="6">
        <v>0</v>
      </c>
      <c r="Q2129" s="6">
        <v>0</v>
      </c>
      <c r="R2129" s="6">
        <v>1</v>
      </c>
      <c r="S2129" s="6">
        <f t="shared" si="76"/>
        <v>2</v>
      </c>
      <c r="X2129" s="6">
        <f t="shared" si="77"/>
        <v>2128</v>
      </c>
      <c r="Y2129">
        <v>2128</v>
      </c>
    </row>
    <row r="2130" spans="1:25" x14ac:dyDescent="0.35">
      <c r="A2130" s="6" t="s">
        <v>389</v>
      </c>
      <c r="B2130" s="6" t="s">
        <v>575</v>
      </c>
      <c r="C2130" s="6" t="s">
        <v>19</v>
      </c>
      <c r="D2130" s="6" t="s">
        <v>1912</v>
      </c>
      <c r="E2130" s="6" t="s">
        <v>2007</v>
      </c>
      <c r="F2130" s="6" t="s">
        <v>472</v>
      </c>
      <c r="G2130" s="6" t="s">
        <v>39</v>
      </c>
      <c r="H2130" s="5" t="s">
        <v>1922</v>
      </c>
      <c r="I2130" s="5" t="s">
        <v>569</v>
      </c>
      <c r="L2130" s="5"/>
      <c r="M2130" s="5" t="s">
        <v>17</v>
      </c>
      <c r="N2130" s="6">
        <v>1</v>
      </c>
      <c r="O2130" s="6">
        <v>0</v>
      </c>
      <c r="P2130" s="6">
        <v>0</v>
      </c>
      <c r="Q2130" s="6">
        <v>0</v>
      </c>
      <c r="R2130" s="6">
        <v>1</v>
      </c>
      <c r="S2130" s="6">
        <f t="shared" si="76"/>
        <v>2</v>
      </c>
      <c r="X2130" s="6">
        <f t="shared" si="77"/>
        <v>2129</v>
      </c>
      <c r="Y2130">
        <v>2129</v>
      </c>
    </row>
    <row r="2131" spans="1:25" x14ac:dyDescent="0.35">
      <c r="A2131" s="6" t="s">
        <v>389</v>
      </c>
      <c r="B2131" s="6" t="s">
        <v>575</v>
      </c>
      <c r="C2131" s="6" t="s">
        <v>19</v>
      </c>
      <c r="D2131" s="6" t="s">
        <v>1923</v>
      </c>
      <c r="E2131" s="6" t="s">
        <v>2007</v>
      </c>
      <c r="F2131" s="6" t="s">
        <v>472</v>
      </c>
      <c r="G2131" s="6" t="s">
        <v>14</v>
      </c>
      <c r="H2131" s="5" t="s">
        <v>1924</v>
      </c>
      <c r="I2131" s="6" t="s">
        <v>1089</v>
      </c>
      <c r="J2131" t="s">
        <v>1089</v>
      </c>
      <c r="L2131" s="5" t="s">
        <v>702</v>
      </c>
      <c r="M2131" s="5" t="s">
        <v>17</v>
      </c>
      <c r="N2131" s="6">
        <v>1</v>
      </c>
      <c r="O2131" s="6">
        <v>0</v>
      </c>
      <c r="P2131" s="6">
        <v>0</v>
      </c>
      <c r="Q2131" s="6">
        <v>0</v>
      </c>
      <c r="R2131" s="6">
        <v>1</v>
      </c>
      <c r="S2131" s="6">
        <f t="shared" si="76"/>
        <v>2</v>
      </c>
      <c r="X2131" s="6">
        <f t="shared" si="77"/>
        <v>2130</v>
      </c>
      <c r="Y2131">
        <v>2130</v>
      </c>
    </row>
    <row r="2132" spans="1:25" x14ac:dyDescent="0.35">
      <c r="A2132" s="6" t="s">
        <v>389</v>
      </c>
      <c r="B2132" s="6" t="s">
        <v>575</v>
      </c>
      <c r="C2132" s="6" t="s">
        <v>19</v>
      </c>
      <c r="D2132" s="6" t="s">
        <v>1923</v>
      </c>
      <c r="E2132" s="6" t="s">
        <v>2007</v>
      </c>
      <c r="F2132" s="6" t="s">
        <v>472</v>
      </c>
      <c r="G2132" s="6" t="s">
        <v>14</v>
      </c>
      <c r="H2132" s="5" t="s">
        <v>1921</v>
      </c>
      <c r="I2132" s="5" t="s">
        <v>702</v>
      </c>
      <c r="J2132" t="s">
        <v>702</v>
      </c>
      <c r="L2132" s="5" t="s">
        <v>1925</v>
      </c>
      <c r="M2132" s="5" t="s">
        <v>17</v>
      </c>
      <c r="N2132" s="6">
        <v>1</v>
      </c>
      <c r="O2132" s="6">
        <v>0</v>
      </c>
      <c r="P2132" s="6">
        <v>0</v>
      </c>
      <c r="Q2132" s="6">
        <v>0</v>
      </c>
      <c r="R2132" s="6">
        <v>1</v>
      </c>
      <c r="S2132" s="6">
        <f t="shared" si="76"/>
        <v>2</v>
      </c>
      <c r="X2132" s="6">
        <f t="shared" si="77"/>
        <v>2131</v>
      </c>
      <c r="Y2132">
        <v>2131</v>
      </c>
    </row>
    <row r="2133" spans="1:25" x14ac:dyDescent="0.35">
      <c r="A2133" s="6" t="s">
        <v>389</v>
      </c>
      <c r="B2133" s="6" t="s">
        <v>575</v>
      </c>
      <c r="C2133" s="6" t="s">
        <v>19</v>
      </c>
      <c r="D2133" s="6" t="s">
        <v>1923</v>
      </c>
      <c r="E2133" s="6" t="s">
        <v>2007</v>
      </c>
      <c r="F2133" s="6" t="s">
        <v>472</v>
      </c>
      <c r="G2133" s="6" t="s">
        <v>14</v>
      </c>
      <c r="H2133" s="5" t="s">
        <v>1887</v>
      </c>
      <c r="I2133" s="5" t="s">
        <v>1623</v>
      </c>
      <c r="L2133" s="5"/>
      <c r="M2133" s="5" t="s">
        <v>17</v>
      </c>
      <c r="N2133" s="6">
        <v>1</v>
      </c>
      <c r="O2133" s="6">
        <v>0</v>
      </c>
      <c r="P2133" s="6">
        <v>0</v>
      </c>
      <c r="Q2133" s="6">
        <v>0</v>
      </c>
      <c r="R2133" s="6">
        <v>1</v>
      </c>
      <c r="S2133" s="6">
        <f t="shared" si="76"/>
        <v>2</v>
      </c>
      <c r="X2133" s="6">
        <f t="shared" si="77"/>
        <v>2132</v>
      </c>
      <c r="Y2133">
        <v>2132</v>
      </c>
    </row>
    <row r="2134" spans="1:25" ht="29" x14ac:dyDescent="0.35">
      <c r="A2134" s="6" t="s">
        <v>389</v>
      </c>
      <c r="B2134" s="6" t="s">
        <v>575</v>
      </c>
      <c r="C2134" s="6" t="s">
        <v>19</v>
      </c>
      <c r="D2134" s="6" t="s">
        <v>1923</v>
      </c>
      <c r="E2134" s="6" t="s">
        <v>2007</v>
      </c>
      <c r="F2134" s="6" t="s">
        <v>472</v>
      </c>
      <c r="G2134" s="6" t="s">
        <v>14</v>
      </c>
      <c r="H2134" s="5" t="s">
        <v>1926</v>
      </c>
      <c r="I2134" s="5" t="s">
        <v>541</v>
      </c>
      <c r="L2134" s="5"/>
      <c r="M2134" s="5" t="s">
        <v>17</v>
      </c>
      <c r="N2134" s="6">
        <v>1</v>
      </c>
      <c r="O2134" s="6">
        <v>0</v>
      </c>
      <c r="P2134" s="6">
        <v>0</v>
      </c>
      <c r="Q2134" s="6">
        <v>0</v>
      </c>
      <c r="R2134" s="6">
        <v>1</v>
      </c>
      <c r="S2134" s="6">
        <f t="shared" si="76"/>
        <v>2</v>
      </c>
      <c r="X2134" s="6">
        <f t="shared" si="77"/>
        <v>2133</v>
      </c>
      <c r="Y2134">
        <v>2133</v>
      </c>
    </row>
    <row r="2135" spans="1:25" ht="43.5" x14ac:dyDescent="0.35">
      <c r="A2135" s="6" t="s">
        <v>389</v>
      </c>
      <c r="B2135" s="6" t="s">
        <v>575</v>
      </c>
      <c r="C2135" s="6" t="s">
        <v>19</v>
      </c>
      <c r="D2135" s="6" t="s">
        <v>1923</v>
      </c>
      <c r="E2135" s="6" t="s">
        <v>2007</v>
      </c>
      <c r="F2135" s="6" t="s">
        <v>472</v>
      </c>
      <c r="G2135" s="6" t="s">
        <v>14</v>
      </c>
      <c r="H2135" s="5" t="s">
        <v>1927</v>
      </c>
      <c r="I2135" s="6" t="s">
        <v>146</v>
      </c>
      <c r="J2135" s="2" t="s">
        <v>590</v>
      </c>
      <c r="L2135" s="5"/>
      <c r="M2135" s="5" t="s">
        <v>17</v>
      </c>
      <c r="N2135" s="6">
        <v>1</v>
      </c>
      <c r="O2135" s="6">
        <v>0</v>
      </c>
      <c r="P2135" s="6">
        <v>0</v>
      </c>
      <c r="Q2135" s="6">
        <v>0</v>
      </c>
      <c r="R2135" s="6">
        <v>1</v>
      </c>
      <c r="S2135" s="6">
        <f t="shared" si="76"/>
        <v>2</v>
      </c>
      <c r="X2135" s="6">
        <f t="shared" si="77"/>
        <v>2134</v>
      </c>
      <c r="Y2135">
        <v>2134</v>
      </c>
    </row>
    <row r="2136" spans="1:25" x14ac:dyDescent="0.35">
      <c r="A2136" s="6" t="s">
        <v>389</v>
      </c>
      <c r="B2136" s="6" t="s">
        <v>575</v>
      </c>
      <c r="C2136" s="6" t="s">
        <v>19</v>
      </c>
      <c r="D2136" s="6" t="s">
        <v>1923</v>
      </c>
      <c r="E2136" s="6" t="s">
        <v>2007</v>
      </c>
      <c r="F2136" s="6" t="s">
        <v>472</v>
      </c>
      <c r="G2136" s="6" t="s">
        <v>14</v>
      </c>
      <c r="H2136" s="5" t="s">
        <v>1227</v>
      </c>
      <c r="I2136" s="6" t="s">
        <v>664</v>
      </c>
      <c r="J2136" t="s">
        <v>664</v>
      </c>
      <c r="L2136" s="5" t="s">
        <v>1928</v>
      </c>
      <c r="M2136" s="6" t="s">
        <v>664</v>
      </c>
      <c r="N2136" s="6">
        <v>1</v>
      </c>
      <c r="O2136" s="6">
        <v>0</v>
      </c>
      <c r="P2136" s="6">
        <v>0</v>
      </c>
      <c r="Q2136" s="6">
        <v>0</v>
      </c>
      <c r="R2136" s="6">
        <v>1</v>
      </c>
      <c r="S2136" s="6">
        <f t="shared" si="76"/>
        <v>2</v>
      </c>
      <c r="X2136" s="6">
        <f t="shared" si="77"/>
        <v>2135</v>
      </c>
      <c r="Y2136">
        <v>2135</v>
      </c>
    </row>
    <row r="2137" spans="1:25" ht="29" x14ac:dyDescent="0.35">
      <c r="A2137" s="6" t="s">
        <v>389</v>
      </c>
      <c r="B2137" s="6" t="s">
        <v>575</v>
      </c>
      <c r="C2137" s="6" t="s">
        <v>19</v>
      </c>
      <c r="D2137" s="6" t="s">
        <v>1923</v>
      </c>
      <c r="E2137" s="6" t="s">
        <v>2007</v>
      </c>
      <c r="F2137" s="6" t="s">
        <v>472</v>
      </c>
      <c r="G2137" s="6" t="s">
        <v>14</v>
      </c>
      <c r="H2137" s="5" t="s">
        <v>1875</v>
      </c>
      <c r="I2137" s="5" t="s">
        <v>2043</v>
      </c>
      <c r="J2137" s="2" t="s">
        <v>2510</v>
      </c>
      <c r="L2137" s="5" t="s">
        <v>1929</v>
      </c>
      <c r="M2137" s="6" t="s">
        <v>664</v>
      </c>
      <c r="N2137" s="6">
        <v>1</v>
      </c>
      <c r="O2137" s="6">
        <v>0</v>
      </c>
      <c r="P2137" s="6">
        <v>0</v>
      </c>
      <c r="Q2137" s="6">
        <v>0</v>
      </c>
      <c r="R2137" s="6">
        <v>1</v>
      </c>
      <c r="S2137" s="6">
        <f t="shared" si="76"/>
        <v>2</v>
      </c>
      <c r="X2137" s="6">
        <f t="shared" si="77"/>
        <v>2136</v>
      </c>
      <c r="Y2137">
        <v>2136</v>
      </c>
    </row>
    <row r="2138" spans="1:25" x14ac:dyDescent="0.35">
      <c r="A2138" s="6" t="s">
        <v>389</v>
      </c>
      <c r="B2138" s="6" t="s">
        <v>575</v>
      </c>
      <c r="C2138" s="6" t="s">
        <v>19</v>
      </c>
      <c r="D2138" s="6" t="s">
        <v>1923</v>
      </c>
      <c r="E2138" s="6" t="s">
        <v>2007</v>
      </c>
      <c r="F2138" s="6" t="s">
        <v>472</v>
      </c>
      <c r="G2138" s="6" t="s">
        <v>14</v>
      </c>
      <c r="H2138" s="5" t="s">
        <v>1879</v>
      </c>
      <c r="I2138" s="5" t="s">
        <v>399</v>
      </c>
      <c r="L2138" s="5" t="s">
        <v>1929</v>
      </c>
      <c r="M2138" s="6" t="s">
        <v>42</v>
      </c>
      <c r="N2138" s="6">
        <v>0</v>
      </c>
      <c r="O2138" s="6">
        <v>0</v>
      </c>
      <c r="P2138" s="6">
        <v>1</v>
      </c>
      <c r="Q2138" s="6">
        <v>0</v>
      </c>
      <c r="R2138" s="6">
        <v>1</v>
      </c>
      <c r="S2138" s="6">
        <f t="shared" si="76"/>
        <v>2</v>
      </c>
      <c r="X2138" s="6">
        <f t="shared" si="77"/>
        <v>2137</v>
      </c>
      <c r="Y2138">
        <v>2137</v>
      </c>
    </row>
    <row r="2139" spans="1:25" x14ac:dyDescent="0.35">
      <c r="A2139" s="6" t="s">
        <v>389</v>
      </c>
      <c r="B2139" s="6" t="s">
        <v>575</v>
      </c>
      <c r="C2139" s="6" t="s">
        <v>19</v>
      </c>
      <c r="D2139" s="6" t="s">
        <v>1923</v>
      </c>
      <c r="E2139" s="6" t="s">
        <v>2007</v>
      </c>
      <c r="F2139" s="6" t="s">
        <v>472</v>
      </c>
      <c r="G2139" s="6" t="s">
        <v>14</v>
      </c>
      <c r="H2139" s="5" t="s">
        <v>1930</v>
      </c>
      <c r="I2139" s="5" t="s">
        <v>126</v>
      </c>
      <c r="J2139" t="s">
        <v>790</v>
      </c>
      <c r="L2139" s="5" t="s">
        <v>261</v>
      </c>
      <c r="M2139" s="5" t="s">
        <v>42</v>
      </c>
      <c r="N2139" s="6">
        <v>0</v>
      </c>
      <c r="O2139" s="6">
        <v>1</v>
      </c>
      <c r="R2139" s="6">
        <v>1</v>
      </c>
      <c r="S2139" s="6">
        <f t="shared" si="76"/>
        <v>2</v>
      </c>
      <c r="X2139" s="6">
        <f t="shared" si="77"/>
        <v>2138</v>
      </c>
      <c r="Y2139">
        <v>2138</v>
      </c>
    </row>
    <row r="2140" spans="1:25" x14ac:dyDescent="0.35">
      <c r="A2140" s="6" t="s">
        <v>389</v>
      </c>
      <c r="B2140" s="6" t="s">
        <v>575</v>
      </c>
      <c r="C2140" s="6" t="s">
        <v>19</v>
      </c>
      <c r="D2140" s="6" t="s">
        <v>1923</v>
      </c>
      <c r="E2140" s="6" t="s">
        <v>2007</v>
      </c>
      <c r="F2140" s="6" t="s">
        <v>472</v>
      </c>
      <c r="G2140" s="6" t="s">
        <v>14</v>
      </c>
      <c r="H2140" s="5" t="s">
        <v>1916</v>
      </c>
      <c r="I2140" s="6" t="s">
        <v>650</v>
      </c>
      <c r="J2140" t="s">
        <v>2512</v>
      </c>
      <c r="L2140" s="5" t="s">
        <v>261</v>
      </c>
      <c r="M2140" s="5" t="s">
        <v>42</v>
      </c>
      <c r="N2140" s="6">
        <v>0</v>
      </c>
      <c r="O2140" s="6">
        <v>0</v>
      </c>
      <c r="P2140" s="6">
        <v>1</v>
      </c>
      <c r="Q2140" s="6">
        <v>1</v>
      </c>
      <c r="R2140" s="6">
        <v>1</v>
      </c>
      <c r="S2140" s="6">
        <f t="shared" si="76"/>
        <v>3</v>
      </c>
      <c r="X2140" s="6">
        <f t="shared" si="77"/>
        <v>2139</v>
      </c>
      <c r="Y2140">
        <v>2139</v>
      </c>
    </row>
    <row r="2141" spans="1:25" x14ac:dyDescent="0.35">
      <c r="A2141" s="6" t="s">
        <v>389</v>
      </c>
      <c r="B2141" s="6" t="s">
        <v>575</v>
      </c>
      <c r="C2141" s="6" t="s">
        <v>19</v>
      </c>
      <c r="D2141" s="6" t="s">
        <v>1923</v>
      </c>
      <c r="E2141" s="6" t="s">
        <v>2007</v>
      </c>
      <c r="F2141" s="6" t="s">
        <v>472</v>
      </c>
      <c r="G2141" s="6" t="s">
        <v>14</v>
      </c>
      <c r="H2141" s="5" t="s">
        <v>1931</v>
      </c>
      <c r="I2141" s="5" t="s">
        <v>1027</v>
      </c>
      <c r="J2141" t="s">
        <v>790</v>
      </c>
      <c r="L2141" s="5" t="s">
        <v>261</v>
      </c>
      <c r="M2141" s="5" t="s">
        <v>42</v>
      </c>
      <c r="N2141" s="6">
        <v>0</v>
      </c>
      <c r="O2141" s="6">
        <v>1</v>
      </c>
      <c r="P2141" s="6">
        <v>1</v>
      </c>
      <c r="Q2141">
        <v>0</v>
      </c>
      <c r="R2141" s="6">
        <v>1</v>
      </c>
      <c r="S2141" s="6">
        <f t="shared" si="76"/>
        <v>3</v>
      </c>
      <c r="X2141" s="6">
        <f t="shared" si="77"/>
        <v>2140</v>
      </c>
      <c r="Y2141">
        <v>2140</v>
      </c>
    </row>
    <row r="2142" spans="1:25" x14ac:dyDescent="0.35">
      <c r="A2142" s="6" t="s">
        <v>389</v>
      </c>
      <c r="B2142" s="6" t="s">
        <v>575</v>
      </c>
      <c r="C2142" s="6" t="s">
        <v>19</v>
      </c>
      <c r="D2142" s="6" t="s">
        <v>1923</v>
      </c>
      <c r="E2142" s="6" t="s">
        <v>2007</v>
      </c>
      <c r="F2142" s="6" t="s">
        <v>472</v>
      </c>
      <c r="G2142" s="6" t="s">
        <v>14</v>
      </c>
      <c r="H2142" s="5" t="s">
        <v>1883</v>
      </c>
      <c r="I2142" s="5" t="s">
        <v>595</v>
      </c>
      <c r="L2142" s="5" t="s">
        <v>261</v>
      </c>
      <c r="M2142" s="5" t="s">
        <v>42</v>
      </c>
      <c r="N2142" s="6">
        <v>0</v>
      </c>
      <c r="O2142" s="6">
        <v>1</v>
      </c>
      <c r="P2142">
        <v>0</v>
      </c>
      <c r="Q2142">
        <v>0</v>
      </c>
      <c r="R2142" s="6">
        <v>1</v>
      </c>
      <c r="S2142" s="6">
        <f t="shared" si="76"/>
        <v>2</v>
      </c>
      <c r="X2142" s="6">
        <f t="shared" si="77"/>
        <v>2141</v>
      </c>
      <c r="Y2142">
        <v>2141</v>
      </c>
    </row>
    <row r="2143" spans="1:25" x14ac:dyDescent="0.35">
      <c r="A2143" s="6" t="s">
        <v>389</v>
      </c>
      <c r="B2143" s="6" t="s">
        <v>575</v>
      </c>
      <c r="C2143" s="6" t="s">
        <v>19</v>
      </c>
      <c r="D2143" s="6" t="s">
        <v>1923</v>
      </c>
      <c r="E2143" s="6" t="s">
        <v>2007</v>
      </c>
      <c r="F2143" s="6" t="s">
        <v>472</v>
      </c>
      <c r="G2143" s="6" t="s">
        <v>14</v>
      </c>
      <c r="H2143" s="5" t="s">
        <v>1881</v>
      </c>
      <c r="I2143" s="5" t="s">
        <v>593</v>
      </c>
      <c r="L2143" s="5" t="s">
        <v>261</v>
      </c>
      <c r="M2143" s="5" t="s">
        <v>42</v>
      </c>
      <c r="N2143" s="6">
        <v>0</v>
      </c>
      <c r="O2143" s="6">
        <v>1</v>
      </c>
      <c r="P2143">
        <v>0</v>
      </c>
      <c r="Q2143">
        <v>0</v>
      </c>
      <c r="R2143" s="6">
        <v>1</v>
      </c>
      <c r="S2143" s="6">
        <f t="shared" si="76"/>
        <v>2</v>
      </c>
      <c r="X2143" s="6">
        <f t="shared" si="77"/>
        <v>2142</v>
      </c>
      <c r="Y2143">
        <v>2142</v>
      </c>
    </row>
    <row r="2144" spans="1:25" x14ac:dyDescent="0.35">
      <c r="A2144" s="6" t="s">
        <v>389</v>
      </c>
      <c r="B2144" s="6" t="s">
        <v>575</v>
      </c>
      <c r="C2144" s="6" t="s">
        <v>19</v>
      </c>
      <c r="D2144" s="6" t="s">
        <v>1923</v>
      </c>
      <c r="E2144" s="6" t="s">
        <v>2007</v>
      </c>
      <c r="F2144" s="6" t="s">
        <v>472</v>
      </c>
      <c r="G2144" s="6" t="s">
        <v>14</v>
      </c>
      <c r="H2144" s="5" t="s">
        <v>1880</v>
      </c>
      <c r="I2144" s="5" t="s">
        <v>722</v>
      </c>
      <c r="L2144" s="5" t="s">
        <v>261</v>
      </c>
      <c r="M2144" s="5" t="s">
        <v>42</v>
      </c>
      <c r="N2144" s="6">
        <v>0</v>
      </c>
      <c r="O2144" s="6">
        <v>1</v>
      </c>
      <c r="P2144" s="6">
        <v>1</v>
      </c>
      <c r="Q2144">
        <v>0</v>
      </c>
      <c r="R2144" s="6">
        <v>1</v>
      </c>
      <c r="S2144" s="6">
        <f t="shared" si="76"/>
        <v>3</v>
      </c>
      <c r="X2144" s="6">
        <f t="shared" si="77"/>
        <v>2143</v>
      </c>
      <c r="Y2144">
        <v>2143</v>
      </c>
    </row>
    <row r="2145" spans="1:25" x14ac:dyDescent="0.35">
      <c r="A2145" s="6" t="s">
        <v>389</v>
      </c>
      <c r="B2145" s="6" t="s">
        <v>575</v>
      </c>
      <c r="C2145" s="6" t="s">
        <v>19</v>
      </c>
      <c r="D2145" s="6" t="s">
        <v>1923</v>
      </c>
      <c r="E2145" s="6" t="s">
        <v>2007</v>
      </c>
      <c r="F2145" s="6" t="s">
        <v>472</v>
      </c>
      <c r="G2145" s="6" t="s">
        <v>14</v>
      </c>
      <c r="H2145" s="5" t="s">
        <v>1932</v>
      </c>
      <c r="I2145" s="5" t="s">
        <v>591</v>
      </c>
      <c r="L2145" s="5" t="s">
        <v>1933</v>
      </c>
      <c r="M2145" s="6" t="s">
        <v>17</v>
      </c>
      <c r="N2145" s="6">
        <v>1</v>
      </c>
      <c r="O2145" s="6">
        <v>0</v>
      </c>
      <c r="P2145" s="6">
        <v>0</v>
      </c>
      <c r="Q2145" s="6">
        <v>1</v>
      </c>
      <c r="R2145" s="6">
        <v>1</v>
      </c>
      <c r="S2145" s="6">
        <f t="shared" si="76"/>
        <v>3</v>
      </c>
      <c r="X2145" s="6">
        <f t="shared" si="77"/>
        <v>2144</v>
      </c>
      <c r="Y2145">
        <v>2144</v>
      </c>
    </row>
    <row r="2146" spans="1:25" x14ac:dyDescent="0.35">
      <c r="A2146" s="6" t="s">
        <v>389</v>
      </c>
      <c r="B2146" s="6" t="s">
        <v>575</v>
      </c>
      <c r="C2146" s="6" t="s">
        <v>19</v>
      </c>
      <c r="D2146" s="6" t="s">
        <v>1934</v>
      </c>
      <c r="E2146" s="6" t="s">
        <v>2007</v>
      </c>
      <c r="F2146" s="6" t="s">
        <v>472</v>
      </c>
      <c r="G2146" s="6" t="s">
        <v>14</v>
      </c>
      <c r="H2146" s="5" t="s">
        <v>1935</v>
      </c>
      <c r="I2146" s="6" t="s">
        <v>430</v>
      </c>
      <c r="L2146" s="5" t="s">
        <v>1030</v>
      </c>
      <c r="M2146" s="6" t="s">
        <v>664</v>
      </c>
      <c r="N2146" s="6">
        <v>1</v>
      </c>
      <c r="O2146" s="6">
        <v>0</v>
      </c>
      <c r="P2146" s="6">
        <v>0</v>
      </c>
      <c r="Q2146" s="6">
        <v>0</v>
      </c>
      <c r="R2146" s="6">
        <v>1</v>
      </c>
      <c r="S2146" s="6">
        <f t="shared" si="76"/>
        <v>2</v>
      </c>
      <c r="X2146" s="6">
        <f t="shared" si="77"/>
        <v>2145</v>
      </c>
      <c r="Y2146">
        <v>2145</v>
      </c>
    </row>
    <row r="2147" spans="1:25" x14ac:dyDescent="0.35">
      <c r="A2147" s="6" t="s">
        <v>389</v>
      </c>
      <c r="B2147" s="6" t="s">
        <v>575</v>
      </c>
      <c r="C2147" s="6" t="s">
        <v>19</v>
      </c>
      <c r="D2147" s="6" t="s">
        <v>1934</v>
      </c>
      <c r="E2147" s="6" t="s">
        <v>2007</v>
      </c>
      <c r="F2147" s="6" t="s">
        <v>472</v>
      </c>
      <c r="G2147" s="6" t="s">
        <v>14</v>
      </c>
      <c r="H2147" s="5" t="s">
        <v>1936</v>
      </c>
      <c r="I2147" s="6" t="s">
        <v>414</v>
      </c>
      <c r="L2147" s="5" t="s">
        <v>1030</v>
      </c>
      <c r="M2147" s="6" t="s">
        <v>664</v>
      </c>
      <c r="N2147" s="6">
        <v>1</v>
      </c>
      <c r="O2147" s="6">
        <v>0</v>
      </c>
      <c r="P2147" s="6">
        <v>0</v>
      </c>
      <c r="Q2147" s="6">
        <v>0</v>
      </c>
      <c r="R2147" s="6">
        <v>1</v>
      </c>
      <c r="S2147" s="6">
        <f t="shared" si="76"/>
        <v>2</v>
      </c>
      <c r="X2147" s="6">
        <f t="shared" si="77"/>
        <v>2146</v>
      </c>
      <c r="Y2147">
        <v>2146</v>
      </c>
    </row>
    <row r="2148" spans="1:25" x14ac:dyDescent="0.35">
      <c r="A2148" s="6" t="s">
        <v>389</v>
      </c>
      <c r="B2148" s="6" t="s">
        <v>575</v>
      </c>
      <c r="C2148" s="6" t="s">
        <v>19</v>
      </c>
      <c r="D2148" s="6" t="s">
        <v>1934</v>
      </c>
      <c r="E2148" s="6" t="s">
        <v>2007</v>
      </c>
      <c r="F2148" s="6" t="s">
        <v>472</v>
      </c>
      <c r="G2148" s="6" t="s">
        <v>14</v>
      </c>
      <c r="H2148" s="5" t="s">
        <v>261</v>
      </c>
      <c r="I2148" s="5" t="s">
        <v>591</v>
      </c>
      <c r="L2148" s="5" t="s">
        <v>1172</v>
      </c>
      <c r="M2148" s="6" t="s">
        <v>17</v>
      </c>
      <c r="N2148" s="6">
        <v>1</v>
      </c>
      <c r="O2148" s="6">
        <v>0</v>
      </c>
      <c r="P2148" s="6">
        <v>0</v>
      </c>
      <c r="Q2148" s="6">
        <v>1</v>
      </c>
      <c r="R2148" s="6">
        <v>1</v>
      </c>
      <c r="S2148" s="6">
        <f t="shared" si="76"/>
        <v>3</v>
      </c>
      <c r="X2148" s="6">
        <f t="shared" si="77"/>
        <v>2147</v>
      </c>
      <c r="Y2148">
        <v>2147</v>
      </c>
    </row>
    <row r="2149" spans="1:25" s="6" customFormat="1" x14ac:dyDescent="0.35">
      <c r="A2149" s="6" t="s">
        <v>389</v>
      </c>
      <c r="B2149" s="6" t="s">
        <v>575</v>
      </c>
      <c r="C2149" s="6" t="s">
        <v>19</v>
      </c>
      <c r="D2149" s="6" t="s">
        <v>1934</v>
      </c>
      <c r="E2149" s="6" t="s">
        <v>2007</v>
      </c>
      <c r="F2149" s="6" t="s">
        <v>472</v>
      </c>
      <c r="G2149" s="6" t="s">
        <v>14</v>
      </c>
      <c r="H2149" s="5" t="s">
        <v>1937</v>
      </c>
      <c r="I2149" s="5" t="s">
        <v>2039</v>
      </c>
      <c r="L2149" s="5" t="s">
        <v>1172</v>
      </c>
      <c r="M2149" s="5" t="s">
        <v>17</v>
      </c>
      <c r="N2149" s="6">
        <v>1</v>
      </c>
      <c r="O2149" s="6">
        <v>0</v>
      </c>
      <c r="P2149" s="6">
        <v>0</v>
      </c>
      <c r="Q2149" s="6">
        <v>0</v>
      </c>
      <c r="R2149" s="6">
        <v>1</v>
      </c>
      <c r="S2149" s="6">
        <f t="shared" si="76"/>
        <v>2</v>
      </c>
      <c r="X2149" s="6">
        <f t="shared" si="77"/>
        <v>2148</v>
      </c>
      <c r="Y2149" s="6">
        <v>2148</v>
      </c>
    </row>
    <row r="2150" spans="1:25" x14ac:dyDescent="0.35">
      <c r="A2150" s="6" t="s">
        <v>389</v>
      </c>
      <c r="B2150" s="6" t="s">
        <v>575</v>
      </c>
      <c r="C2150" s="6" t="s">
        <v>19</v>
      </c>
      <c r="D2150" s="6" t="s">
        <v>1934</v>
      </c>
      <c r="E2150" s="6" t="s">
        <v>2007</v>
      </c>
      <c r="F2150" s="6" t="s">
        <v>472</v>
      </c>
      <c r="G2150" s="6" t="s">
        <v>14</v>
      </c>
      <c r="H2150" s="5" t="s">
        <v>1937</v>
      </c>
      <c r="I2150" s="5" t="s">
        <v>2080</v>
      </c>
      <c r="L2150" s="5" t="s">
        <v>1172</v>
      </c>
      <c r="M2150" s="5" t="s">
        <v>17</v>
      </c>
      <c r="N2150" s="6">
        <v>1</v>
      </c>
      <c r="O2150" s="6">
        <v>0</v>
      </c>
      <c r="P2150" s="6">
        <v>0</v>
      </c>
      <c r="Q2150" s="6">
        <v>0</v>
      </c>
      <c r="R2150" s="6">
        <v>1</v>
      </c>
      <c r="S2150" s="6">
        <f t="shared" si="76"/>
        <v>2</v>
      </c>
      <c r="X2150" s="6">
        <f t="shared" si="77"/>
        <v>2149</v>
      </c>
      <c r="Y2150">
        <v>2149</v>
      </c>
    </row>
    <row r="2151" spans="1:25" x14ac:dyDescent="0.35">
      <c r="A2151" s="6" t="s">
        <v>389</v>
      </c>
      <c r="B2151" s="6" t="s">
        <v>575</v>
      </c>
      <c r="C2151" s="6" t="s">
        <v>19</v>
      </c>
      <c r="D2151" s="6" t="s">
        <v>1934</v>
      </c>
      <c r="E2151" s="6" t="s">
        <v>2007</v>
      </c>
      <c r="F2151" s="6" t="s">
        <v>472</v>
      </c>
      <c r="G2151" s="6" t="s">
        <v>14</v>
      </c>
      <c r="H2151" s="5" t="s">
        <v>1938</v>
      </c>
      <c r="I2151" s="5" t="s">
        <v>2081</v>
      </c>
      <c r="L2151" s="5" t="s">
        <v>1030</v>
      </c>
      <c r="M2151" s="5" t="s">
        <v>2212</v>
      </c>
      <c r="N2151" s="6">
        <v>1</v>
      </c>
      <c r="O2151" s="6">
        <v>0</v>
      </c>
      <c r="P2151" s="6">
        <v>0</v>
      </c>
      <c r="Q2151" s="6">
        <v>0</v>
      </c>
      <c r="R2151" s="6">
        <v>1</v>
      </c>
      <c r="S2151" s="6">
        <f t="shared" si="76"/>
        <v>2</v>
      </c>
      <c r="X2151" s="6">
        <f t="shared" si="77"/>
        <v>2150</v>
      </c>
      <c r="Y2151">
        <v>2150</v>
      </c>
    </row>
    <row r="2152" spans="1:25" x14ac:dyDescent="0.35">
      <c r="A2152" s="6" t="s">
        <v>389</v>
      </c>
      <c r="B2152" s="6" t="s">
        <v>575</v>
      </c>
      <c r="C2152" s="6" t="s">
        <v>19</v>
      </c>
      <c r="D2152" s="6" t="s">
        <v>1934</v>
      </c>
      <c r="E2152" s="6" t="s">
        <v>2007</v>
      </c>
      <c r="F2152" s="6" t="s">
        <v>472</v>
      </c>
      <c r="G2152" s="6" t="s">
        <v>14</v>
      </c>
      <c r="H2152" s="5" t="s">
        <v>1053</v>
      </c>
      <c r="I2152" s="5" t="s">
        <v>1053</v>
      </c>
      <c r="J2152" s="2" t="s">
        <v>1053</v>
      </c>
      <c r="L2152" s="5" t="s">
        <v>1030</v>
      </c>
      <c r="M2152" s="6" t="s">
        <v>42</v>
      </c>
      <c r="N2152" s="6">
        <v>0</v>
      </c>
      <c r="O2152" s="6">
        <v>1</v>
      </c>
      <c r="P2152" s="6">
        <v>1</v>
      </c>
      <c r="Q2152" s="6">
        <v>0</v>
      </c>
      <c r="R2152" s="6">
        <v>1</v>
      </c>
      <c r="S2152" s="6">
        <f t="shared" si="76"/>
        <v>3</v>
      </c>
      <c r="X2152" s="6">
        <f t="shared" si="77"/>
        <v>2151</v>
      </c>
      <c r="Y2152">
        <v>2151</v>
      </c>
    </row>
    <row r="2153" spans="1:25" ht="29" x14ac:dyDescent="0.35">
      <c r="A2153" s="6" t="s">
        <v>389</v>
      </c>
      <c r="B2153" s="6" t="s">
        <v>575</v>
      </c>
      <c r="C2153" s="6" t="s">
        <v>19</v>
      </c>
      <c r="D2153" s="6" t="s">
        <v>1934</v>
      </c>
      <c r="E2153" s="6" t="s">
        <v>2007</v>
      </c>
      <c r="F2153" s="6" t="s">
        <v>472</v>
      </c>
      <c r="G2153" s="6" t="s">
        <v>14</v>
      </c>
      <c r="H2153" s="5" t="s">
        <v>1939</v>
      </c>
      <c r="I2153" s="5" t="s">
        <v>98</v>
      </c>
      <c r="J2153" s="2" t="s">
        <v>98</v>
      </c>
      <c r="L2153" s="5" t="s">
        <v>1030</v>
      </c>
      <c r="M2153" s="5" t="s">
        <v>42</v>
      </c>
      <c r="N2153" s="6">
        <v>0</v>
      </c>
      <c r="O2153" s="6">
        <v>1</v>
      </c>
      <c r="P2153" s="6">
        <v>0</v>
      </c>
      <c r="Q2153" s="6">
        <v>1</v>
      </c>
      <c r="R2153" s="6">
        <v>1</v>
      </c>
      <c r="S2153" s="6">
        <f t="shared" si="76"/>
        <v>3</v>
      </c>
      <c r="X2153" s="6">
        <f t="shared" si="77"/>
        <v>2152</v>
      </c>
      <c r="Y2153">
        <v>2152</v>
      </c>
    </row>
    <row r="2154" spans="1:25" ht="43.5" x14ac:dyDescent="0.35">
      <c r="A2154" s="6" t="s">
        <v>389</v>
      </c>
      <c r="B2154" s="6" t="s">
        <v>575</v>
      </c>
      <c r="C2154" s="6" t="s">
        <v>19</v>
      </c>
      <c r="D2154" s="6" t="s">
        <v>1934</v>
      </c>
      <c r="E2154" s="6" t="s">
        <v>2007</v>
      </c>
      <c r="F2154" s="6" t="s">
        <v>472</v>
      </c>
      <c r="G2154" s="6" t="s">
        <v>14</v>
      </c>
      <c r="H2154" s="5" t="s">
        <v>1879</v>
      </c>
      <c r="I2154" s="5" t="s">
        <v>399</v>
      </c>
      <c r="L2154" s="5" t="s">
        <v>1030</v>
      </c>
      <c r="M2154" s="6" t="s">
        <v>42</v>
      </c>
      <c r="N2154" s="6">
        <v>0</v>
      </c>
      <c r="O2154" s="6">
        <v>0</v>
      </c>
      <c r="P2154" s="6">
        <v>1</v>
      </c>
      <c r="Q2154" s="6">
        <v>0</v>
      </c>
      <c r="R2154" s="6">
        <v>1</v>
      </c>
      <c r="S2154" s="6">
        <f t="shared" si="76"/>
        <v>2</v>
      </c>
      <c r="X2154" s="6">
        <f t="shared" si="77"/>
        <v>2153</v>
      </c>
      <c r="Y2154">
        <v>2153</v>
      </c>
    </row>
    <row r="2155" spans="1:25" s="6" customFormat="1" ht="29" x14ac:dyDescent="0.35">
      <c r="A2155" s="6" t="s">
        <v>389</v>
      </c>
      <c r="B2155" s="6" t="s">
        <v>575</v>
      </c>
      <c r="C2155" s="6" t="s">
        <v>19</v>
      </c>
      <c r="D2155" s="6" t="s">
        <v>1934</v>
      </c>
      <c r="E2155" s="6" t="s">
        <v>2007</v>
      </c>
      <c r="F2155" s="6" t="s">
        <v>472</v>
      </c>
      <c r="G2155" s="6" t="s">
        <v>14</v>
      </c>
      <c r="H2155" s="5" t="s">
        <v>1940</v>
      </c>
      <c r="I2155" s="6" t="s">
        <v>790</v>
      </c>
      <c r="J2155" s="6" t="s">
        <v>790</v>
      </c>
      <c r="L2155" s="5" t="s">
        <v>1941</v>
      </c>
      <c r="M2155" s="5" t="s">
        <v>42</v>
      </c>
      <c r="N2155" s="6">
        <v>0</v>
      </c>
      <c r="O2155" s="6">
        <v>1</v>
      </c>
      <c r="P2155" s="6">
        <v>0</v>
      </c>
      <c r="Q2155" s="6">
        <v>1</v>
      </c>
      <c r="R2155" s="6">
        <v>1</v>
      </c>
      <c r="S2155" s="6">
        <f t="shared" si="76"/>
        <v>3</v>
      </c>
      <c r="X2155" s="6">
        <f t="shared" si="77"/>
        <v>2154</v>
      </c>
      <c r="Y2155" s="6">
        <v>2154</v>
      </c>
    </row>
    <row r="2156" spans="1:25" s="6" customFormat="1" x14ac:dyDescent="0.35">
      <c r="A2156" s="6" t="s">
        <v>389</v>
      </c>
      <c r="B2156" s="6" t="s">
        <v>575</v>
      </c>
      <c r="C2156" s="6" t="s">
        <v>19</v>
      </c>
      <c r="D2156" s="6" t="s">
        <v>1934</v>
      </c>
      <c r="E2156" s="6" t="s">
        <v>2007</v>
      </c>
      <c r="F2156" s="6" t="s">
        <v>472</v>
      </c>
      <c r="G2156" s="6" t="s">
        <v>14</v>
      </c>
      <c r="H2156" s="5" t="s">
        <v>1940</v>
      </c>
      <c r="I2156" s="5" t="s">
        <v>450</v>
      </c>
      <c r="J2156" s="6" t="s">
        <v>450</v>
      </c>
      <c r="L2156" s="5" t="s">
        <v>1941</v>
      </c>
      <c r="M2156" s="5" t="s">
        <v>17</v>
      </c>
      <c r="N2156" s="6">
        <v>1</v>
      </c>
      <c r="O2156" s="6">
        <v>0</v>
      </c>
      <c r="P2156" s="6">
        <v>0</v>
      </c>
      <c r="Q2156" s="6">
        <v>0</v>
      </c>
      <c r="R2156" s="6">
        <v>1</v>
      </c>
      <c r="S2156" s="6">
        <f t="shared" si="76"/>
        <v>2</v>
      </c>
      <c r="X2156" s="6">
        <f t="shared" si="77"/>
        <v>2155</v>
      </c>
      <c r="Y2156" s="6">
        <v>2155</v>
      </c>
    </row>
    <row r="2157" spans="1:25" s="6" customFormat="1" x14ac:dyDescent="0.35">
      <c r="A2157" s="6" t="s">
        <v>389</v>
      </c>
      <c r="B2157" s="6" t="s">
        <v>575</v>
      </c>
      <c r="C2157" s="6" t="s">
        <v>19</v>
      </c>
      <c r="D2157" s="6" t="s">
        <v>1934</v>
      </c>
      <c r="E2157" s="6" t="s">
        <v>2007</v>
      </c>
      <c r="F2157" s="6" t="s">
        <v>472</v>
      </c>
      <c r="G2157" s="6" t="s">
        <v>14</v>
      </c>
      <c r="H2157" s="5" t="s">
        <v>1940</v>
      </c>
      <c r="I2157" s="5" t="s">
        <v>2083</v>
      </c>
      <c r="J2157" s="6" t="s">
        <v>2083</v>
      </c>
      <c r="L2157" s="5" t="s">
        <v>1941</v>
      </c>
      <c r="M2157" s="5" t="s">
        <v>42</v>
      </c>
      <c r="N2157" s="6">
        <v>0</v>
      </c>
      <c r="O2157" s="6">
        <v>0</v>
      </c>
      <c r="P2157" s="6">
        <v>1</v>
      </c>
      <c r="Q2157" s="6">
        <v>1</v>
      </c>
      <c r="R2157" s="6">
        <v>1</v>
      </c>
      <c r="S2157" s="6">
        <f t="shared" si="76"/>
        <v>3</v>
      </c>
      <c r="X2157" s="6">
        <f t="shared" si="77"/>
        <v>2156</v>
      </c>
      <c r="Y2157" s="6">
        <v>2156</v>
      </c>
    </row>
    <row r="2158" spans="1:25" x14ac:dyDescent="0.35">
      <c r="A2158" s="6" t="s">
        <v>389</v>
      </c>
      <c r="B2158" s="6" t="s">
        <v>575</v>
      </c>
      <c r="C2158" s="6" t="s">
        <v>19</v>
      </c>
      <c r="D2158" s="6" t="s">
        <v>1934</v>
      </c>
      <c r="E2158" s="6" t="s">
        <v>2007</v>
      </c>
      <c r="F2158" s="6" t="s">
        <v>472</v>
      </c>
      <c r="G2158" s="6" t="s">
        <v>14</v>
      </c>
      <c r="H2158" s="5" t="s">
        <v>1940</v>
      </c>
      <c r="I2158" s="5" t="s">
        <v>209</v>
      </c>
      <c r="L2158" s="5" t="s">
        <v>1941</v>
      </c>
      <c r="M2158" s="5" t="s">
        <v>42</v>
      </c>
      <c r="N2158" s="6">
        <v>0</v>
      </c>
      <c r="O2158" s="6">
        <v>1</v>
      </c>
      <c r="P2158">
        <v>0</v>
      </c>
      <c r="Q2158">
        <v>0</v>
      </c>
      <c r="R2158" s="6">
        <v>1</v>
      </c>
      <c r="S2158" s="6">
        <f t="shared" si="76"/>
        <v>2</v>
      </c>
      <c r="X2158" s="6">
        <f t="shared" si="77"/>
        <v>2157</v>
      </c>
      <c r="Y2158">
        <v>2157</v>
      </c>
    </row>
    <row r="2159" spans="1:25" x14ac:dyDescent="0.35">
      <c r="A2159" s="6" t="s">
        <v>389</v>
      </c>
      <c r="B2159" s="6" t="s">
        <v>575</v>
      </c>
      <c r="C2159" s="6" t="s">
        <v>19</v>
      </c>
      <c r="D2159" s="6" t="s">
        <v>1934</v>
      </c>
      <c r="E2159" s="6" t="s">
        <v>2007</v>
      </c>
      <c r="F2159" s="6" t="s">
        <v>472</v>
      </c>
      <c r="G2159" s="6" t="s">
        <v>14</v>
      </c>
      <c r="H2159" s="5" t="s">
        <v>1941</v>
      </c>
      <c r="I2159" s="5" t="s">
        <v>2082</v>
      </c>
      <c r="L2159" s="5" t="s">
        <v>1942</v>
      </c>
      <c r="M2159" s="5" t="s">
        <v>17</v>
      </c>
      <c r="N2159" s="6">
        <v>1</v>
      </c>
      <c r="O2159" s="6">
        <v>0</v>
      </c>
      <c r="P2159" s="6">
        <v>0</v>
      </c>
      <c r="Q2159" s="6">
        <v>0</v>
      </c>
      <c r="R2159" s="6">
        <v>1</v>
      </c>
      <c r="S2159" s="6">
        <f t="shared" si="76"/>
        <v>2</v>
      </c>
      <c r="X2159" s="6">
        <f t="shared" si="77"/>
        <v>2158</v>
      </c>
      <c r="Y2159">
        <v>2158</v>
      </c>
    </row>
    <row r="2160" spans="1:25" x14ac:dyDescent="0.35">
      <c r="A2160" s="6" t="s">
        <v>389</v>
      </c>
      <c r="B2160" s="6" t="s">
        <v>575</v>
      </c>
      <c r="C2160" s="6" t="s">
        <v>19</v>
      </c>
      <c r="D2160" s="6" t="s">
        <v>1934</v>
      </c>
      <c r="E2160" s="6" t="s">
        <v>2007</v>
      </c>
      <c r="F2160" s="6" t="s">
        <v>472</v>
      </c>
      <c r="G2160" s="6" t="s">
        <v>14</v>
      </c>
      <c r="H2160" s="5" t="s">
        <v>1943</v>
      </c>
      <c r="I2160" s="5" t="s">
        <v>2084</v>
      </c>
      <c r="L2160" s="5"/>
      <c r="M2160" s="5" t="s">
        <v>17</v>
      </c>
      <c r="N2160" s="6">
        <v>1</v>
      </c>
      <c r="O2160" s="6">
        <v>0</v>
      </c>
      <c r="P2160" s="6">
        <v>0</v>
      </c>
      <c r="Q2160" s="6">
        <v>0</v>
      </c>
      <c r="R2160" s="6">
        <v>1</v>
      </c>
      <c r="S2160" s="6">
        <f t="shared" si="76"/>
        <v>2</v>
      </c>
      <c r="X2160" s="6">
        <f t="shared" si="77"/>
        <v>2159</v>
      </c>
      <c r="Y2160">
        <v>2159</v>
      </c>
    </row>
    <row r="2161" spans="1:25" x14ac:dyDescent="0.35">
      <c r="A2161" s="6" t="s">
        <v>389</v>
      </c>
      <c r="B2161" s="6" t="s">
        <v>575</v>
      </c>
      <c r="C2161" s="6" t="s">
        <v>19</v>
      </c>
      <c r="D2161" s="6" t="s">
        <v>1934</v>
      </c>
      <c r="E2161" s="6" t="s">
        <v>2007</v>
      </c>
      <c r="F2161" s="6" t="s">
        <v>472</v>
      </c>
      <c r="G2161" s="6" t="s">
        <v>14</v>
      </c>
      <c r="H2161" s="5" t="s">
        <v>1844</v>
      </c>
      <c r="I2161" s="5" t="s">
        <v>1844</v>
      </c>
      <c r="L2161" s="5"/>
      <c r="M2161" s="5" t="s">
        <v>17</v>
      </c>
      <c r="N2161" s="6">
        <v>1</v>
      </c>
      <c r="O2161" s="6">
        <v>0</v>
      </c>
      <c r="P2161" s="6">
        <v>0</v>
      </c>
      <c r="Q2161" s="6">
        <v>0</v>
      </c>
      <c r="R2161" s="6">
        <v>1</v>
      </c>
      <c r="S2161" s="6">
        <f t="shared" si="76"/>
        <v>2</v>
      </c>
      <c r="X2161" s="6">
        <f t="shared" si="77"/>
        <v>2160</v>
      </c>
      <c r="Y2161">
        <v>2160</v>
      </c>
    </row>
    <row r="2162" spans="1:25" x14ac:dyDescent="0.35">
      <c r="A2162" s="6" t="s">
        <v>389</v>
      </c>
      <c r="B2162" s="6" t="s">
        <v>575</v>
      </c>
      <c r="C2162" s="6" t="s">
        <v>19</v>
      </c>
      <c r="D2162" s="6" t="s">
        <v>1934</v>
      </c>
      <c r="E2162" s="6" t="s">
        <v>2007</v>
      </c>
      <c r="F2162" s="6" t="s">
        <v>472</v>
      </c>
      <c r="G2162" s="6" t="s">
        <v>14</v>
      </c>
      <c r="H2162" s="5" t="s">
        <v>1944</v>
      </c>
      <c r="I2162" s="6" t="s">
        <v>790</v>
      </c>
      <c r="J2162" t="s">
        <v>790</v>
      </c>
      <c r="L2162" s="5"/>
      <c r="M2162" s="5" t="s">
        <v>42</v>
      </c>
      <c r="N2162" s="6">
        <v>0</v>
      </c>
      <c r="O2162" s="6">
        <v>1</v>
      </c>
      <c r="P2162" s="6">
        <v>0</v>
      </c>
      <c r="Q2162" s="6">
        <v>1</v>
      </c>
      <c r="R2162" s="6">
        <v>1</v>
      </c>
      <c r="S2162" s="6">
        <f t="shared" si="76"/>
        <v>3</v>
      </c>
      <c r="X2162" s="6">
        <f t="shared" si="77"/>
        <v>2161</v>
      </c>
      <c r="Y2162">
        <v>2161</v>
      </c>
    </row>
    <row r="2163" spans="1:25" x14ac:dyDescent="0.35">
      <c r="A2163" s="6" t="s">
        <v>389</v>
      </c>
      <c r="B2163" s="6" t="s">
        <v>575</v>
      </c>
      <c r="C2163" s="6" t="s">
        <v>19</v>
      </c>
      <c r="D2163" s="6" t="s">
        <v>1934</v>
      </c>
      <c r="E2163" s="6" t="s">
        <v>2007</v>
      </c>
      <c r="F2163" s="6" t="s">
        <v>472</v>
      </c>
      <c r="G2163" s="6" t="s">
        <v>14</v>
      </c>
      <c r="H2163" s="5" t="s">
        <v>1945</v>
      </c>
      <c r="I2163" s="5" t="s">
        <v>1642</v>
      </c>
      <c r="J2163" s="2" t="s">
        <v>569</v>
      </c>
      <c r="L2163" s="5"/>
      <c r="M2163" s="5" t="s">
        <v>17</v>
      </c>
      <c r="N2163" s="6">
        <v>1</v>
      </c>
      <c r="O2163" s="6">
        <v>0</v>
      </c>
      <c r="P2163" s="6">
        <v>0</v>
      </c>
      <c r="Q2163" s="6">
        <v>0</v>
      </c>
      <c r="R2163" s="6">
        <v>1</v>
      </c>
      <c r="S2163" s="6">
        <f t="shared" ref="S2163:S2226" si="78">SUM(N2163:R2163)</f>
        <v>2</v>
      </c>
      <c r="X2163" s="6">
        <f t="shared" si="77"/>
        <v>2162</v>
      </c>
      <c r="Y2163">
        <v>2162</v>
      </c>
    </row>
    <row r="2164" spans="1:25" s="6" customFormat="1" ht="58" x14ac:dyDescent="0.35">
      <c r="A2164" s="6" t="s">
        <v>389</v>
      </c>
      <c r="B2164" s="6" t="s">
        <v>575</v>
      </c>
      <c r="C2164" s="6" t="s">
        <v>19</v>
      </c>
      <c r="D2164" s="6" t="s">
        <v>1934</v>
      </c>
      <c r="E2164" s="6" t="s">
        <v>2007</v>
      </c>
      <c r="F2164" s="6" t="s">
        <v>472</v>
      </c>
      <c r="G2164" s="6" t="s">
        <v>14</v>
      </c>
      <c r="H2164" s="5" t="s">
        <v>1946</v>
      </c>
      <c r="I2164" s="5" t="s">
        <v>978</v>
      </c>
      <c r="L2164" s="5"/>
      <c r="M2164" s="5" t="s">
        <v>17</v>
      </c>
      <c r="N2164" s="6">
        <v>1</v>
      </c>
      <c r="O2164" s="6">
        <v>0</v>
      </c>
      <c r="P2164" s="6">
        <v>0</v>
      </c>
      <c r="Q2164" s="6">
        <v>0</v>
      </c>
      <c r="R2164" s="6">
        <v>1</v>
      </c>
      <c r="S2164" s="6">
        <f t="shared" si="78"/>
        <v>2</v>
      </c>
      <c r="X2164" s="6">
        <f t="shared" si="77"/>
        <v>2163</v>
      </c>
      <c r="Y2164" s="6">
        <v>2163</v>
      </c>
    </row>
    <row r="2165" spans="1:25" s="6" customFormat="1" ht="87" x14ac:dyDescent="0.35">
      <c r="A2165" s="6" t="s">
        <v>389</v>
      </c>
      <c r="B2165" s="6" t="s">
        <v>575</v>
      </c>
      <c r="C2165" s="6" t="s">
        <v>19</v>
      </c>
      <c r="D2165" s="6" t="s">
        <v>1934</v>
      </c>
      <c r="E2165" s="6" t="s">
        <v>2007</v>
      </c>
      <c r="F2165" s="6" t="s">
        <v>472</v>
      </c>
      <c r="G2165" s="6" t="s">
        <v>14</v>
      </c>
      <c r="H2165" s="5" t="s">
        <v>1946</v>
      </c>
      <c r="I2165" s="5" t="s">
        <v>2086</v>
      </c>
      <c r="J2165" s="2" t="s">
        <v>1053</v>
      </c>
      <c r="L2165" s="5"/>
      <c r="M2165" s="6" t="s">
        <v>42</v>
      </c>
      <c r="N2165" s="6">
        <v>0</v>
      </c>
      <c r="O2165" s="6">
        <v>1</v>
      </c>
      <c r="P2165" s="6">
        <v>1</v>
      </c>
      <c r="Q2165" s="6">
        <v>0</v>
      </c>
      <c r="R2165" s="6">
        <v>1</v>
      </c>
      <c r="S2165" s="6">
        <f t="shared" si="78"/>
        <v>3</v>
      </c>
      <c r="X2165" s="6">
        <f t="shared" si="77"/>
        <v>2164</v>
      </c>
      <c r="Y2165" s="6">
        <v>2164</v>
      </c>
    </row>
    <row r="2166" spans="1:25" x14ac:dyDescent="0.35">
      <c r="A2166" s="6" t="s">
        <v>389</v>
      </c>
      <c r="B2166" s="6" t="s">
        <v>575</v>
      </c>
      <c r="C2166" s="6" t="s">
        <v>19</v>
      </c>
      <c r="D2166" s="6" t="s">
        <v>1934</v>
      </c>
      <c r="E2166" s="6" t="s">
        <v>2007</v>
      </c>
      <c r="F2166" s="6" t="s">
        <v>472</v>
      </c>
      <c r="G2166" s="6" t="s">
        <v>14</v>
      </c>
      <c r="H2166" s="5" t="s">
        <v>1946</v>
      </c>
      <c r="I2166" s="5" t="s">
        <v>2085</v>
      </c>
      <c r="L2166" s="5"/>
      <c r="M2166" s="5" t="s">
        <v>2212</v>
      </c>
      <c r="N2166" s="6">
        <v>1</v>
      </c>
      <c r="O2166" s="6">
        <v>0</v>
      </c>
      <c r="P2166" s="6">
        <v>0</v>
      </c>
      <c r="Q2166" s="6">
        <v>0</v>
      </c>
      <c r="R2166" s="6">
        <v>1</v>
      </c>
      <c r="S2166" s="6">
        <f t="shared" si="78"/>
        <v>2</v>
      </c>
      <c r="X2166" s="6">
        <f t="shared" si="77"/>
        <v>2165</v>
      </c>
      <c r="Y2166">
        <v>2165</v>
      </c>
    </row>
    <row r="2167" spans="1:25" s="6" customFormat="1" x14ac:dyDescent="0.35">
      <c r="A2167" s="6" t="s">
        <v>389</v>
      </c>
      <c r="B2167" s="6" t="s">
        <v>575</v>
      </c>
      <c r="C2167" s="6" t="s">
        <v>19</v>
      </c>
      <c r="D2167" s="6" t="s">
        <v>1934</v>
      </c>
      <c r="E2167" s="6" t="s">
        <v>2007</v>
      </c>
      <c r="F2167" s="6" t="s">
        <v>472</v>
      </c>
      <c r="G2167" s="6" t="s">
        <v>14</v>
      </c>
      <c r="H2167" s="5" t="s">
        <v>1947</v>
      </c>
      <c r="I2167" s="5" t="s">
        <v>1111</v>
      </c>
      <c r="L2167" s="5"/>
      <c r="M2167" s="5" t="s">
        <v>17</v>
      </c>
      <c r="N2167" s="6">
        <v>1</v>
      </c>
      <c r="O2167" s="6">
        <v>0</v>
      </c>
      <c r="P2167" s="6">
        <v>0</v>
      </c>
      <c r="Q2167" s="6">
        <v>0</v>
      </c>
      <c r="R2167" s="6">
        <v>1</v>
      </c>
      <c r="S2167" s="6">
        <f t="shared" si="78"/>
        <v>2</v>
      </c>
      <c r="X2167" s="6">
        <f t="shared" si="77"/>
        <v>2166</v>
      </c>
      <c r="Y2167" s="6">
        <v>2166</v>
      </c>
    </row>
    <row r="2168" spans="1:25" x14ac:dyDescent="0.35">
      <c r="A2168" s="6" t="s">
        <v>389</v>
      </c>
      <c r="B2168" s="6" t="s">
        <v>575</v>
      </c>
      <c r="C2168" s="6" t="s">
        <v>19</v>
      </c>
      <c r="D2168" s="6" t="s">
        <v>1934</v>
      </c>
      <c r="E2168" s="6" t="s">
        <v>2007</v>
      </c>
      <c r="F2168" s="6" t="s">
        <v>472</v>
      </c>
      <c r="G2168" s="6" t="s">
        <v>14</v>
      </c>
      <c r="H2168" s="5" t="s">
        <v>1947</v>
      </c>
      <c r="I2168" s="11" t="s">
        <v>2195</v>
      </c>
      <c r="L2168" s="5"/>
      <c r="M2168" s="5" t="s">
        <v>17</v>
      </c>
      <c r="N2168" s="6">
        <v>1</v>
      </c>
      <c r="O2168" s="6">
        <v>0</v>
      </c>
      <c r="P2168" s="6">
        <v>0</v>
      </c>
      <c r="Q2168" s="6">
        <v>0</v>
      </c>
      <c r="R2168" s="6">
        <v>1</v>
      </c>
      <c r="S2168" s="6">
        <f t="shared" si="78"/>
        <v>2</v>
      </c>
      <c r="X2168" s="6">
        <f t="shared" si="77"/>
        <v>2167</v>
      </c>
      <c r="Y2168">
        <v>2167</v>
      </c>
    </row>
    <row r="2169" spans="1:25" x14ac:dyDescent="0.35">
      <c r="A2169" s="6" t="s">
        <v>389</v>
      </c>
      <c r="B2169" s="6" t="s">
        <v>575</v>
      </c>
      <c r="C2169" s="6" t="s">
        <v>19</v>
      </c>
      <c r="D2169" s="6" t="s">
        <v>1948</v>
      </c>
      <c r="E2169" s="6" t="s">
        <v>2007</v>
      </c>
      <c r="F2169" s="6" t="s">
        <v>472</v>
      </c>
      <c r="G2169" s="6" t="s">
        <v>39</v>
      </c>
      <c r="H2169" s="5" t="s">
        <v>1949</v>
      </c>
      <c r="I2169" s="6" t="s">
        <v>178</v>
      </c>
      <c r="L2169" s="5"/>
      <c r="M2169" s="5" t="s">
        <v>42</v>
      </c>
      <c r="N2169" s="6">
        <v>0</v>
      </c>
      <c r="O2169">
        <v>0</v>
      </c>
      <c r="P2169" s="6">
        <v>1</v>
      </c>
      <c r="Q2169">
        <v>1</v>
      </c>
      <c r="R2169" s="6">
        <v>1</v>
      </c>
      <c r="S2169" s="6">
        <f t="shared" si="78"/>
        <v>3</v>
      </c>
      <c r="X2169" s="6">
        <f t="shared" si="77"/>
        <v>2168</v>
      </c>
      <c r="Y2169">
        <v>2168</v>
      </c>
    </row>
    <row r="2170" spans="1:25" x14ac:dyDescent="0.35">
      <c r="A2170" s="6" t="s">
        <v>389</v>
      </c>
      <c r="B2170" s="6" t="s">
        <v>575</v>
      </c>
      <c r="C2170" s="6" t="s">
        <v>19</v>
      </c>
      <c r="D2170" s="6" t="s">
        <v>1948</v>
      </c>
      <c r="E2170" s="6" t="s">
        <v>2007</v>
      </c>
      <c r="F2170" s="6" t="s">
        <v>472</v>
      </c>
      <c r="G2170" s="6" t="s">
        <v>39</v>
      </c>
      <c r="H2170" s="5" t="s">
        <v>1864</v>
      </c>
      <c r="I2170" s="5" t="s">
        <v>2059</v>
      </c>
      <c r="L2170" s="5" t="s">
        <v>1950</v>
      </c>
      <c r="M2170" s="5" t="s">
        <v>17</v>
      </c>
      <c r="N2170" s="6">
        <v>1</v>
      </c>
      <c r="O2170" s="6">
        <v>0</v>
      </c>
      <c r="P2170" s="6">
        <v>0</v>
      </c>
      <c r="Q2170" s="6">
        <v>0</v>
      </c>
      <c r="R2170" s="6">
        <v>1</v>
      </c>
      <c r="S2170" s="6">
        <f t="shared" si="78"/>
        <v>2</v>
      </c>
      <c r="X2170" s="6">
        <f t="shared" si="77"/>
        <v>2169</v>
      </c>
      <c r="Y2170">
        <v>2169</v>
      </c>
    </row>
    <row r="2171" spans="1:25" x14ac:dyDescent="0.35">
      <c r="A2171" s="6" t="s">
        <v>389</v>
      </c>
      <c r="B2171" s="6" t="s">
        <v>575</v>
      </c>
      <c r="C2171" s="6" t="s">
        <v>19</v>
      </c>
      <c r="D2171" s="6" t="s">
        <v>1948</v>
      </c>
      <c r="E2171" s="6" t="s">
        <v>2007</v>
      </c>
      <c r="F2171" s="6" t="s">
        <v>472</v>
      </c>
      <c r="G2171" s="6" t="s">
        <v>39</v>
      </c>
      <c r="H2171" s="5" t="s">
        <v>1951</v>
      </c>
      <c r="I2171" s="5" t="s">
        <v>650</v>
      </c>
      <c r="J2171" t="s">
        <v>2512</v>
      </c>
      <c r="L2171" s="5"/>
      <c r="M2171" s="5" t="s">
        <v>42</v>
      </c>
      <c r="N2171" s="6">
        <v>0</v>
      </c>
      <c r="O2171" s="6">
        <v>0</v>
      </c>
      <c r="P2171" s="6">
        <v>1</v>
      </c>
      <c r="Q2171" s="6">
        <v>1</v>
      </c>
      <c r="R2171" s="6">
        <v>1</v>
      </c>
      <c r="S2171" s="6">
        <f t="shared" si="78"/>
        <v>3</v>
      </c>
      <c r="X2171" s="6">
        <f t="shared" si="77"/>
        <v>2170</v>
      </c>
      <c r="Y2171">
        <v>2170</v>
      </c>
    </row>
    <row r="2172" spans="1:25" x14ac:dyDescent="0.35">
      <c r="A2172" s="6" t="s">
        <v>389</v>
      </c>
      <c r="B2172" s="6" t="s">
        <v>575</v>
      </c>
      <c r="C2172" s="6" t="s">
        <v>19</v>
      </c>
      <c r="D2172" s="6" t="s">
        <v>1948</v>
      </c>
      <c r="E2172" s="6" t="s">
        <v>2007</v>
      </c>
      <c r="F2172" s="6" t="s">
        <v>472</v>
      </c>
      <c r="G2172" s="6" t="s">
        <v>39</v>
      </c>
      <c r="H2172" s="5" t="s">
        <v>1866</v>
      </c>
      <c r="I2172" s="6" t="s">
        <v>664</v>
      </c>
      <c r="J2172" t="s">
        <v>664</v>
      </c>
      <c r="L2172" s="5" t="s">
        <v>1952</v>
      </c>
      <c r="M2172" s="6" t="s">
        <v>664</v>
      </c>
      <c r="N2172" s="6">
        <v>1</v>
      </c>
      <c r="O2172" s="6">
        <v>0</v>
      </c>
      <c r="P2172" s="6">
        <v>0</v>
      </c>
      <c r="Q2172" s="6">
        <v>0</v>
      </c>
      <c r="R2172" s="6">
        <v>1</v>
      </c>
      <c r="S2172" s="6">
        <f t="shared" si="78"/>
        <v>2</v>
      </c>
      <c r="X2172" s="6">
        <f t="shared" si="77"/>
        <v>2171</v>
      </c>
      <c r="Y2172">
        <v>2171</v>
      </c>
    </row>
    <row r="2173" spans="1:25" x14ac:dyDescent="0.35">
      <c r="A2173" s="6" t="s">
        <v>389</v>
      </c>
      <c r="B2173" s="6" t="s">
        <v>575</v>
      </c>
      <c r="C2173" s="6" t="s">
        <v>19</v>
      </c>
      <c r="D2173" s="6" t="s">
        <v>1948</v>
      </c>
      <c r="E2173" s="6" t="s">
        <v>2007</v>
      </c>
      <c r="F2173" s="6" t="s">
        <v>472</v>
      </c>
      <c r="G2173" s="6" t="s">
        <v>39</v>
      </c>
      <c r="H2173" s="5" t="s">
        <v>1953</v>
      </c>
      <c r="I2173" s="5" t="s">
        <v>990</v>
      </c>
      <c r="L2173" s="5"/>
      <c r="M2173" s="5" t="s">
        <v>42</v>
      </c>
      <c r="N2173" s="6">
        <v>0</v>
      </c>
      <c r="O2173" s="6">
        <v>1</v>
      </c>
      <c r="P2173">
        <v>0</v>
      </c>
      <c r="Q2173">
        <v>1</v>
      </c>
      <c r="R2173" s="6">
        <v>1</v>
      </c>
      <c r="S2173" s="6">
        <f t="shared" si="78"/>
        <v>3</v>
      </c>
      <c r="X2173" s="6">
        <f t="shared" si="77"/>
        <v>2172</v>
      </c>
      <c r="Y2173">
        <v>2172</v>
      </c>
    </row>
    <row r="2174" spans="1:25" x14ac:dyDescent="0.35">
      <c r="A2174" s="6" t="s">
        <v>389</v>
      </c>
      <c r="B2174" s="6" t="s">
        <v>575</v>
      </c>
      <c r="C2174" s="6" t="s">
        <v>19</v>
      </c>
      <c r="D2174" s="6" t="s">
        <v>1948</v>
      </c>
      <c r="E2174" s="6" t="s">
        <v>2007</v>
      </c>
      <c r="F2174" s="6" t="s">
        <v>472</v>
      </c>
      <c r="G2174" s="6" t="s">
        <v>39</v>
      </c>
      <c r="H2174" s="5" t="s">
        <v>97</v>
      </c>
      <c r="I2174" s="5" t="s">
        <v>98</v>
      </c>
      <c r="J2174" s="2" t="s">
        <v>98</v>
      </c>
      <c r="L2174" s="5" t="s">
        <v>1954</v>
      </c>
      <c r="M2174" s="5" t="s">
        <v>42</v>
      </c>
      <c r="N2174" s="6">
        <v>0</v>
      </c>
      <c r="O2174" s="6">
        <v>1</v>
      </c>
      <c r="P2174" s="6">
        <v>0</v>
      </c>
      <c r="Q2174" s="6">
        <v>1</v>
      </c>
      <c r="R2174" s="6">
        <v>1</v>
      </c>
      <c r="S2174" s="6">
        <f t="shared" si="78"/>
        <v>3</v>
      </c>
      <c r="X2174" s="6">
        <f t="shared" si="77"/>
        <v>2173</v>
      </c>
      <c r="Y2174">
        <v>2173</v>
      </c>
    </row>
    <row r="2175" spans="1:25" x14ac:dyDescent="0.35">
      <c r="A2175" s="6" t="s">
        <v>389</v>
      </c>
      <c r="B2175" s="6" t="s">
        <v>575</v>
      </c>
      <c r="C2175" s="6" t="s">
        <v>19</v>
      </c>
      <c r="D2175" s="6" t="s">
        <v>1948</v>
      </c>
      <c r="E2175" s="6" t="s">
        <v>2007</v>
      </c>
      <c r="F2175" s="6" t="s">
        <v>472</v>
      </c>
      <c r="G2175" s="6" t="s">
        <v>39</v>
      </c>
      <c r="H2175" s="5" t="s">
        <v>1955</v>
      </c>
      <c r="I2175" s="5" t="s">
        <v>2087</v>
      </c>
      <c r="J2175" t="s">
        <v>664</v>
      </c>
      <c r="L2175" s="5"/>
      <c r="M2175" s="5" t="s">
        <v>17</v>
      </c>
      <c r="N2175" s="6">
        <v>1</v>
      </c>
      <c r="O2175" s="6">
        <v>0</v>
      </c>
      <c r="P2175" s="6">
        <v>0</v>
      </c>
      <c r="Q2175" s="6">
        <v>0</v>
      </c>
      <c r="R2175" s="6">
        <v>1</v>
      </c>
      <c r="S2175" s="6">
        <f t="shared" si="78"/>
        <v>2</v>
      </c>
      <c r="X2175" s="6">
        <f t="shared" si="77"/>
        <v>2174</v>
      </c>
      <c r="Y2175">
        <v>2174</v>
      </c>
    </row>
    <row r="2176" spans="1:25" ht="29" x14ac:dyDescent="0.35">
      <c r="A2176" s="6" t="s">
        <v>389</v>
      </c>
      <c r="B2176" s="6" t="s">
        <v>575</v>
      </c>
      <c r="C2176" s="6" t="s">
        <v>19</v>
      </c>
      <c r="D2176" s="6" t="s">
        <v>1948</v>
      </c>
      <c r="E2176" s="6" t="s">
        <v>2007</v>
      </c>
      <c r="F2176" s="6" t="s">
        <v>472</v>
      </c>
      <c r="G2176" s="6" t="s">
        <v>39</v>
      </c>
      <c r="H2176" s="5" t="s">
        <v>1956</v>
      </c>
      <c r="I2176" s="5" t="s">
        <v>1053</v>
      </c>
      <c r="J2176" s="2" t="s">
        <v>1053</v>
      </c>
      <c r="L2176" s="5" t="s">
        <v>1953</v>
      </c>
      <c r="M2176" s="6" t="s">
        <v>42</v>
      </c>
      <c r="N2176" s="6">
        <v>0</v>
      </c>
      <c r="O2176" s="6">
        <v>1</v>
      </c>
      <c r="P2176" s="6">
        <v>1</v>
      </c>
      <c r="Q2176" s="6">
        <v>0</v>
      </c>
      <c r="R2176" s="6">
        <v>1</v>
      </c>
      <c r="S2176" s="6">
        <f t="shared" si="78"/>
        <v>3</v>
      </c>
      <c r="X2176" s="6">
        <f t="shared" si="77"/>
        <v>2175</v>
      </c>
      <c r="Y2176">
        <v>2175</v>
      </c>
    </row>
    <row r="2177" spans="1:25" s="6" customFormat="1" x14ac:dyDescent="0.35">
      <c r="A2177" s="6" t="s">
        <v>389</v>
      </c>
      <c r="B2177" s="6" t="s">
        <v>575</v>
      </c>
      <c r="C2177" s="6" t="s">
        <v>19</v>
      </c>
      <c r="D2177" s="6" t="s">
        <v>1957</v>
      </c>
      <c r="E2177" s="6" t="s">
        <v>2007</v>
      </c>
      <c r="F2177" s="6" t="s">
        <v>472</v>
      </c>
      <c r="G2177" s="6" t="s">
        <v>14</v>
      </c>
      <c r="H2177" s="5" t="s">
        <v>1958</v>
      </c>
      <c r="I2177" s="5" t="s">
        <v>1150</v>
      </c>
      <c r="L2177" s="5"/>
      <c r="M2177" s="5" t="s">
        <v>17</v>
      </c>
      <c r="N2177" s="6">
        <v>1</v>
      </c>
      <c r="O2177" s="6">
        <v>0</v>
      </c>
      <c r="P2177" s="6">
        <v>0</v>
      </c>
      <c r="Q2177" s="6">
        <v>0</v>
      </c>
      <c r="R2177" s="6">
        <v>1</v>
      </c>
      <c r="S2177" s="6">
        <f t="shared" si="78"/>
        <v>2</v>
      </c>
      <c r="X2177" s="6">
        <f t="shared" si="77"/>
        <v>2176</v>
      </c>
      <c r="Y2177" s="6">
        <v>2176</v>
      </c>
    </row>
    <row r="2178" spans="1:25" s="6" customFormat="1" x14ac:dyDescent="0.35">
      <c r="A2178" s="6" t="s">
        <v>389</v>
      </c>
      <c r="B2178" s="6" t="s">
        <v>575</v>
      </c>
      <c r="C2178" s="6" t="s">
        <v>19</v>
      </c>
      <c r="D2178" s="6" t="s">
        <v>1957</v>
      </c>
      <c r="E2178" s="6" t="s">
        <v>2007</v>
      </c>
      <c r="F2178" s="6" t="s">
        <v>472</v>
      </c>
      <c r="G2178" s="6" t="s">
        <v>14</v>
      </c>
      <c r="H2178" s="5" t="s">
        <v>1958</v>
      </c>
      <c r="I2178" s="5" t="s">
        <v>2088</v>
      </c>
      <c r="L2178" s="5"/>
      <c r="M2178" s="5" t="s">
        <v>17</v>
      </c>
      <c r="N2178" s="6">
        <v>1</v>
      </c>
      <c r="O2178" s="6">
        <v>0</v>
      </c>
      <c r="P2178" s="6">
        <v>0</v>
      </c>
      <c r="Q2178" s="6">
        <v>0</v>
      </c>
      <c r="R2178" s="6">
        <v>1</v>
      </c>
      <c r="S2178" s="6">
        <f t="shared" si="78"/>
        <v>2</v>
      </c>
      <c r="X2178" s="6">
        <f t="shared" si="77"/>
        <v>2177</v>
      </c>
      <c r="Y2178" s="6">
        <v>2177</v>
      </c>
    </row>
    <row r="2179" spans="1:25" s="6" customFormat="1" x14ac:dyDescent="0.35">
      <c r="A2179" s="6" t="s">
        <v>389</v>
      </c>
      <c r="B2179" s="6" t="s">
        <v>575</v>
      </c>
      <c r="C2179" s="6" t="s">
        <v>19</v>
      </c>
      <c r="D2179" s="6" t="s">
        <v>1957</v>
      </c>
      <c r="E2179" s="6" t="s">
        <v>2007</v>
      </c>
      <c r="F2179" s="6" t="s">
        <v>472</v>
      </c>
      <c r="G2179" s="6" t="s">
        <v>14</v>
      </c>
      <c r="H2179" s="5" t="s">
        <v>1958</v>
      </c>
      <c r="I2179" s="5" t="s">
        <v>1320</v>
      </c>
      <c r="L2179" s="5"/>
      <c r="M2179" s="5" t="s">
        <v>42</v>
      </c>
      <c r="N2179" s="6">
        <v>0</v>
      </c>
      <c r="O2179" s="6">
        <v>1</v>
      </c>
      <c r="P2179" s="6">
        <v>1</v>
      </c>
      <c r="Q2179" s="6">
        <v>1</v>
      </c>
      <c r="R2179" s="6">
        <v>1</v>
      </c>
      <c r="S2179" s="6">
        <f t="shared" si="78"/>
        <v>4</v>
      </c>
      <c r="X2179" s="6">
        <f t="shared" ref="X2179:X2242" si="79">1+X2178</f>
        <v>2178</v>
      </c>
      <c r="Y2179" s="6">
        <v>2178</v>
      </c>
    </row>
    <row r="2180" spans="1:25" x14ac:dyDescent="0.35">
      <c r="A2180" s="6" t="s">
        <v>389</v>
      </c>
      <c r="B2180" s="6" t="s">
        <v>575</v>
      </c>
      <c r="C2180" s="6" t="s">
        <v>19</v>
      </c>
      <c r="D2180" s="6" t="s">
        <v>1957</v>
      </c>
      <c r="E2180" s="6" t="s">
        <v>2007</v>
      </c>
      <c r="F2180" s="6" t="s">
        <v>472</v>
      </c>
      <c r="G2180" s="6" t="s">
        <v>14</v>
      </c>
      <c r="H2180" s="5" t="s">
        <v>1958</v>
      </c>
      <c r="I2180" s="5" t="s">
        <v>1066</v>
      </c>
      <c r="L2180" s="5"/>
      <c r="M2180" s="5" t="s">
        <v>42</v>
      </c>
      <c r="N2180" s="6">
        <v>0</v>
      </c>
      <c r="O2180" s="6">
        <v>1</v>
      </c>
      <c r="P2180">
        <v>0</v>
      </c>
      <c r="Q2180" s="6">
        <v>1</v>
      </c>
      <c r="R2180" s="6">
        <v>1</v>
      </c>
      <c r="S2180" s="6">
        <f t="shared" si="78"/>
        <v>3</v>
      </c>
      <c r="X2180" s="6">
        <f t="shared" si="79"/>
        <v>2179</v>
      </c>
      <c r="Y2180">
        <v>2179</v>
      </c>
    </row>
    <row r="2181" spans="1:25" s="6" customFormat="1" x14ac:dyDescent="0.35">
      <c r="A2181" s="6" t="s">
        <v>389</v>
      </c>
      <c r="B2181" s="6" t="s">
        <v>575</v>
      </c>
      <c r="C2181" s="6" t="s">
        <v>19</v>
      </c>
      <c r="D2181" s="6" t="s">
        <v>1957</v>
      </c>
      <c r="E2181" s="6" t="s">
        <v>2007</v>
      </c>
      <c r="F2181" s="6" t="s">
        <v>472</v>
      </c>
      <c r="G2181" s="6" t="s">
        <v>14</v>
      </c>
      <c r="H2181" s="5" t="s">
        <v>1959</v>
      </c>
      <c r="I2181" s="5" t="s">
        <v>2090</v>
      </c>
      <c r="J2181" s="6" t="s">
        <v>569</v>
      </c>
      <c r="L2181" s="5"/>
      <c r="M2181" s="5" t="s">
        <v>17</v>
      </c>
      <c r="N2181" s="6">
        <v>1</v>
      </c>
      <c r="O2181" s="6">
        <v>0</v>
      </c>
      <c r="P2181" s="6">
        <v>0</v>
      </c>
      <c r="Q2181" s="6">
        <v>0</v>
      </c>
      <c r="R2181" s="6">
        <v>1</v>
      </c>
      <c r="S2181" s="6">
        <f t="shared" si="78"/>
        <v>2</v>
      </c>
      <c r="X2181" s="6">
        <f t="shared" si="79"/>
        <v>2180</v>
      </c>
      <c r="Y2181" s="6">
        <v>2180</v>
      </c>
    </row>
    <row r="2182" spans="1:25" s="6" customFormat="1" x14ac:dyDescent="0.35">
      <c r="A2182" s="6" t="s">
        <v>389</v>
      </c>
      <c r="B2182" s="6" t="s">
        <v>575</v>
      </c>
      <c r="C2182" s="6" t="s">
        <v>19</v>
      </c>
      <c r="D2182" s="6" t="s">
        <v>1957</v>
      </c>
      <c r="E2182" s="6" t="s">
        <v>2007</v>
      </c>
      <c r="F2182" s="6" t="s">
        <v>472</v>
      </c>
      <c r="G2182" s="6" t="s">
        <v>14</v>
      </c>
      <c r="H2182" s="5" t="s">
        <v>1959</v>
      </c>
      <c r="I2182" s="6" t="s">
        <v>1064</v>
      </c>
      <c r="J2182" s="6" t="s">
        <v>28</v>
      </c>
      <c r="L2182" s="5"/>
      <c r="M2182" s="5" t="s">
        <v>17</v>
      </c>
      <c r="N2182" s="6">
        <v>1</v>
      </c>
      <c r="O2182" s="6">
        <v>0</v>
      </c>
      <c r="P2182" s="6">
        <v>0</v>
      </c>
      <c r="Q2182" s="6">
        <v>0</v>
      </c>
      <c r="R2182" s="6">
        <v>1</v>
      </c>
      <c r="S2182" s="6">
        <f t="shared" si="78"/>
        <v>2</v>
      </c>
      <c r="X2182" s="6">
        <f t="shared" si="79"/>
        <v>2181</v>
      </c>
      <c r="Y2182" s="6">
        <v>2181</v>
      </c>
    </row>
    <row r="2183" spans="1:25" x14ac:dyDescent="0.35">
      <c r="A2183" s="6" t="s">
        <v>389</v>
      </c>
      <c r="B2183" s="6" t="s">
        <v>575</v>
      </c>
      <c r="C2183" s="6" t="s">
        <v>19</v>
      </c>
      <c r="D2183" s="6" t="s">
        <v>1957</v>
      </c>
      <c r="E2183" s="6" t="s">
        <v>2007</v>
      </c>
      <c r="F2183" s="6" t="s">
        <v>472</v>
      </c>
      <c r="G2183" s="6" t="s">
        <v>14</v>
      </c>
      <c r="H2183" s="5" t="s">
        <v>1959</v>
      </c>
      <c r="I2183" s="5" t="s">
        <v>1624</v>
      </c>
      <c r="J2183" t="s">
        <v>28</v>
      </c>
      <c r="L2183" s="5"/>
      <c r="M2183" s="5" t="s">
        <v>42</v>
      </c>
      <c r="N2183" s="6">
        <v>0</v>
      </c>
      <c r="O2183" s="6">
        <v>1</v>
      </c>
      <c r="P2183" s="6">
        <v>0</v>
      </c>
      <c r="Q2183">
        <v>0</v>
      </c>
      <c r="R2183" s="6">
        <v>1</v>
      </c>
      <c r="S2183" s="6">
        <f t="shared" si="78"/>
        <v>2</v>
      </c>
      <c r="X2183" s="6">
        <f t="shared" si="79"/>
        <v>2182</v>
      </c>
      <c r="Y2183">
        <v>2182</v>
      </c>
    </row>
    <row r="2184" spans="1:25" x14ac:dyDescent="0.35">
      <c r="A2184" s="6" t="s">
        <v>389</v>
      </c>
      <c r="B2184" s="6" t="s">
        <v>575</v>
      </c>
      <c r="C2184" s="6" t="s">
        <v>19</v>
      </c>
      <c r="D2184" s="6" t="s">
        <v>1957</v>
      </c>
      <c r="E2184" s="6" t="s">
        <v>2007</v>
      </c>
      <c r="F2184" s="6" t="s">
        <v>472</v>
      </c>
      <c r="G2184" s="6" t="s">
        <v>14</v>
      </c>
      <c r="H2184" s="5" t="s">
        <v>1960</v>
      </c>
      <c r="I2184" s="5" t="s">
        <v>2089</v>
      </c>
      <c r="J2184" t="s">
        <v>2513</v>
      </c>
      <c r="L2184" s="5"/>
      <c r="M2184" s="5" t="s">
        <v>17</v>
      </c>
      <c r="N2184" s="6">
        <v>1</v>
      </c>
      <c r="O2184" s="6">
        <v>0</v>
      </c>
      <c r="P2184" s="6">
        <v>0</v>
      </c>
      <c r="Q2184" s="6">
        <v>0</v>
      </c>
      <c r="R2184" s="6">
        <v>1</v>
      </c>
      <c r="S2184" s="6">
        <f t="shared" si="78"/>
        <v>2</v>
      </c>
      <c r="X2184" s="6">
        <f t="shared" si="79"/>
        <v>2183</v>
      </c>
      <c r="Y2184">
        <v>2183</v>
      </c>
    </row>
    <row r="2185" spans="1:25" x14ac:dyDescent="0.35">
      <c r="A2185" s="6" t="s">
        <v>389</v>
      </c>
      <c r="B2185" s="6" t="s">
        <v>575</v>
      </c>
      <c r="C2185" s="6" t="s">
        <v>19</v>
      </c>
      <c r="D2185" s="6" t="s">
        <v>1961</v>
      </c>
      <c r="E2185" s="6" t="s">
        <v>2007</v>
      </c>
      <c r="F2185" s="6" t="s">
        <v>472</v>
      </c>
      <c r="G2185" s="6" t="s">
        <v>14</v>
      </c>
      <c r="H2185" s="5" t="s">
        <v>591</v>
      </c>
      <c r="I2185" s="5" t="s">
        <v>591</v>
      </c>
      <c r="L2185" s="5" t="s">
        <v>1962</v>
      </c>
      <c r="M2185" s="6" t="s">
        <v>17</v>
      </c>
      <c r="N2185" s="6">
        <v>1</v>
      </c>
      <c r="O2185" s="6">
        <v>0</v>
      </c>
      <c r="P2185" s="6">
        <v>0</v>
      </c>
      <c r="Q2185" s="6">
        <v>1</v>
      </c>
      <c r="R2185" s="6">
        <v>1</v>
      </c>
      <c r="S2185" s="6">
        <f t="shared" si="78"/>
        <v>3</v>
      </c>
      <c r="X2185" s="6">
        <f t="shared" si="79"/>
        <v>2184</v>
      </c>
      <c r="Y2185">
        <v>2184</v>
      </c>
    </row>
    <row r="2186" spans="1:25" x14ac:dyDescent="0.35">
      <c r="A2186" s="6" t="s">
        <v>389</v>
      </c>
      <c r="B2186" s="6" t="s">
        <v>575</v>
      </c>
      <c r="C2186" s="6" t="s">
        <v>19</v>
      </c>
      <c r="D2186" s="6" t="s">
        <v>1961</v>
      </c>
      <c r="E2186" s="6" t="s">
        <v>2007</v>
      </c>
      <c r="F2186" s="6" t="s">
        <v>472</v>
      </c>
      <c r="G2186" s="6" t="s">
        <v>14</v>
      </c>
      <c r="H2186" s="5" t="s">
        <v>1963</v>
      </c>
      <c r="I2186" s="6" t="s">
        <v>790</v>
      </c>
      <c r="J2186" t="s">
        <v>790</v>
      </c>
      <c r="L2186" s="5"/>
      <c r="M2186" s="5" t="s">
        <v>42</v>
      </c>
      <c r="N2186" s="6">
        <v>0</v>
      </c>
      <c r="O2186" s="6">
        <v>1</v>
      </c>
      <c r="P2186" s="6">
        <v>0</v>
      </c>
      <c r="Q2186" s="6">
        <v>1</v>
      </c>
      <c r="R2186" s="6">
        <v>1</v>
      </c>
      <c r="S2186" s="6">
        <f t="shared" si="78"/>
        <v>3</v>
      </c>
      <c r="X2186" s="6">
        <f t="shared" si="79"/>
        <v>2185</v>
      </c>
      <c r="Y2186">
        <v>2185</v>
      </c>
    </row>
    <row r="2187" spans="1:25" x14ac:dyDescent="0.35">
      <c r="A2187" s="6" t="s">
        <v>389</v>
      </c>
      <c r="B2187" s="6" t="s">
        <v>575</v>
      </c>
      <c r="C2187" s="6" t="s">
        <v>19</v>
      </c>
      <c r="D2187" s="6" t="s">
        <v>1961</v>
      </c>
      <c r="E2187" s="6" t="s">
        <v>2007</v>
      </c>
      <c r="F2187" s="6" t="s">
        <v>472</v>
      </c>
      <c r="G2187" s="6" t="s">
        <v>14</v>
      </c>
      <c r="H2187" s="5" t="s">
        <v>1964</v>
      </c>
      <c r="I2187" s="5" t="s">
        <v>1066</v>
      </c>
      <c r="L2187" s="5" t="s">
        <v>1965</v>
      </c>
      <c r="M2187" s="5" t="s">
        <v>42</v>
      </c>
      <c r="N2187" s="6">
        <v>0</v>
      </c>
      <c r="O2187" s="6">
        <v>1</v>
      </c>
      <c r="P2187">
        <v>0</v>
      </c>
      <c r="Q2187" s="6">
        <v>1</v>
      </c>
      <c r="R2187" s="6">
        <v>1</v>
      </c>
      <c r="S2187" s="6">
        <f t="shared" si="78"/>
        <v>3</v>
      </c>
      <c r="X2187" s="6">
        <f t="shared" si="79"/>
        <v>2186</v>
      </c>
      <c r="Y2187">
        <v>2186</v>
      </c>
    </row>
    <row r="2188" spans="1:25" x14ac:dyDescent="0.35">
      <c r="A2188" s="6" t="s">
        <v>389</v>
      </c>
      <c r="B2188" s="6" t="s">
        <v>575</v>
      </c>
      <c r="C2188" s="6" t="s">
        <v>19</v>
      </c>
      <c r="D2188" s="6" t="s">
        <v>1961</v>
      </c>
      <c r="E2188" s="6" t="s">
        <v>2007</v>
      </c>
      <c r="F2188" s="6" t="s">
        <v>472</v>
      </c>
      <c r="G2188" s="6" t="s">
        <v>14</v>
      </c>
      <c r="H2188" s="5" t="s">
        <v>1965</v>
      </c>
      <c r="I2188" s="5" t="s">
        <v>1030</v>
      </c>
      <c r="J2188" t="s">
        <v>790</v>
      </c>
      <c r="L2188" s="5"/>
      <c r="M2188" s="5" t="s">
        <v>42</v>
      </c>
      <c r="N2188" s="6">
        <v>0</v>
      </c>
      <c r="O2188" s="6">
        <v>1</v>
      </c>
      <c r="P2188" s="6">
        <v>1</v>
      </c>
      <c r="Q2188">
        <v>1</v>
      </c>
      <c r="R2188" s="6">
        <v>1</v>
      </c>
      <c r="S2188" s="6">
        <f t="shared" si="78"/>
        <v>4</v>
      </c>
      <c r="X2188" s="6">
        <f t="shared" si="79"/>
        <v>2187</v>
      </c>
      <c r="Y2188">
        <v>2187</v>
      </c>
    </row>
    <row r="2189" spans="1:25" ht="29" x14ac:dyDescent="0.35">
      <c r="A2189" s="6" t="s">
        <v>389</v>
      </c>
      <c r="B2189" s="6" t="s">
        <v>575</v>
      </c>
      <c r="C2189" s="6" t="s">
        <v>19</v>
      </c>
      <c r="D2189" s="6" t="s">
        <v>1961</v>
      </c>
      <c r="E2189" s="6" t="s">
        <v>2007</v>
      </c>
      <c r="F2189" s="6" t="s">
        <v>472</v>
      </c>
      <c r="G2189" s="6" t="s">
        <v>14</v>
      </c>
      <c r="H2189" s="5" t="s">
        <v>1172</v>
      </c>
      <c r="I2189" s="5" t="s">
        <v>664</v>
      </c>
      <c r="J2189" t="s">
        <v>664</v>
      </c>
      <c r="L2189" s="5" t="s">
        <v>1964</v>
      </c>
      <c r="M2189" s="6" t="s">
        <v>664</v>
      </c>
      <c r="N2189" s="6">
        <v>1</v>
      </c>
      <c r="O2189" s="6">
        <v>0</v>
      </c>
      <c r="P2189" s="6">
        <v>0</v>
      </c>
      <c r="Q2189" s="6">
        <v>0</v>
      </c>
      <c r="R2189" s="6">
        <v>1</v>
      </c>
      <c r="S2189" s="6">
        <f t="shared" si="78"/>
        <v>2</v>
      </c>
      <c r="X2189" s="6">
        <f t="shared" si="79"/>
        <v>2188</v>
      </c>
      <c r="Y2189">
        <v>2188</v>
      </c>
    </row>
    <row r="2190" spans="1:25" x14ac:dyDescent="0.35">
      <c r="A2190" s="6" t="s">
        <v>389</v>
      </c>
      <c r="B2190" s="6" t="s">
        <v>575</v>
      </c>
      <c r="C2190" s="6" t="s">
        <v>19</v>
      </c>
      <c r="D2190" s="6" t="s">
        <v>1966</v>
      </c>
      <c r="E2190" s="6" t="s">
        <v>2007</v>
      </c>
      <c r="F2190" s="6" t="s">
        <v>472</v>
      </c>
      <c r="G2190" t="s">
        <v>19</v>
      </c>
      <c r="H2190" s="5" t="s">
        <v>1967</v>
      </c>
      <c r="I2190" s="6" t="s">
        <v>1210</v>
      </c>
      <c r="L2190" s="5" t="s">
        <v>1968</v>
      </c>
      <c r="M2190" s="5" t="s">
        <v>17</v>
      </c>
      <c r="N2190" s="6">
        <v>1</v>
      </c>
      <c r="O2190" s="6">
        <v>1</v>
      </c>
      <c r="P2190" s="6">
        <v>0</v>
      </c>
      <c r="Q2190" s="6">
        <v>1</v>
      </c>
      <c r="R2190" s="6">
        <v>1</v>
      </c>
      <c r="S2190" s="6">
        <f t="shared" si="78"/>
        <v>4</v>
      </c>
      <c r="X2190" s="6">
        <f t="shared" si="79"/>
        <v>2189</v>
      </c>
      <c r="Y2190">
        <v>2189</v>
      </c>
    </row>
    <row r="2191" spans="1:25" ht="43.5" x14ac:dyDescent="0.35">
      <c r="A2191" s="6" t="s">
        <v>389</v>
      </c>
      <c r="B2191" s="6" t="s">
        <v>575</v>
      </c>
      <c r="C2191" s="6" t="s">
        <v>19</v>
      </c>
      <c r="D2191" s="6" t="s">
        <v>1966</v>
      </c>
      <c r="E2191" s="6" t="s">
        <v>2007</v>
      </c>
      <c r="F2191" s="6" t="s">
        <v>472</v>
      </c>
      <c r="G2191" t="s">
        <v>19</v>
      </c>
      <c r="H2191" s="5" t="s">
        <v>1969</v>
      </c>
      <c r="I2191" s="5" t="s">
        <v>71</v>
      </c>
      <c r="J2191" t="s">
        <v>71</v>
      </c>
      <c r="L2191" s="5" t="s">
        <v>1968</v>
      </c>
      <c r="M2191" s="5" t="s">
        <v>42</v>
      </c>
      <c r="N2191" s="6">
        <v>0</v>
      </c>
      <c r="O2191" s="6">
        <v>0</v>
      </c>
      <c r="P2191" s="6">
        <v>1</v>
      </c>
      <c r="Q2191">
        <v>1</v>
      </c>
      <c r="R2191" s="6">
        <v>1</v>
      </c>
      <c r="S2191" s="6">
        <f t="shared" si="78"/>
        <v>3</v>
      </c>
      <c r="X2191" s="6">
        <f t="shared" si="79"/>
        <v>2190</v>
      </c>
      <c r="Y2191">
        <v>2190</v>
      </c>
    </row>
    <row r="2192" spans="1:25" ht="72.5" x14ac:dyDescent="0.35">
      <c r="A2192" s="6" t="s">
        <v>389</v>
      </c>
      <c r="B2192" s="6" t="s">
        <v>575</v>
      </c>
      <c r="C2192" s="6" t="s">
        <v>19</v>
      </c>
      <c r="D2192" s="6" t="s">
        <v>1966</v>
      </c>
      <c r="E2192" s="6" t="s">
        <v>2007</v>
      </c>
      <c r="F2192" s="6" t="s">
        <v>472</v>
      </c>
      <c r="G2192" s="6" t="s">
        <v>19</v>
      </c>
      <c r="H2192" s="5" t="s">
        <v>1970</v>
      </c>
      <c r="I2192" s="5" t="s">
        <v>416</v>
      </c>
      <c r="J2192" t="s">
        <v>416</v>
      </c>
      <c r="L2192" s="5"/>
      <c r="M2192" s="5" t="s">
        <v>42</v>
      </c>
      <c r="N2192" s="6">
        <v>0</v>
      </c>
      <c r="O2192">
        <v>0</v>
      </c>
      <c r="P2192" s="6">
        <v>1</v>
      </c>
      <c r="Q2192">
        <v>1</v>
      </c>
      <c r="R2192" s="6">
        <v>1</v>
      </c>
      <c r="S2192" s="6">
        <f t="shared" si="78"/>
        <v>3</v>
      </c>
      <c r="X2192" s="6">
        <f t="shared" si="79"/>
        <v>2191</v>
      </c>
      <c r="Y2192">
        <v>2191</v>
      </c>
    </row>
    <row r="2193" spans="1:25" s="6" customFormat="1" x14ac:dyDescent="0.35">
      <c r="A2193" s="6" t="s">
        <v>389</v>
      </c>
      <c r="B2193" s="6" t="s">
        <v>575</v>
      </c>
      <c r="C2193" s="6" t="s">
        <v>19</v>
      </c>
      <c r="D2193" s="6" t="s">
        <v>1979</v>
      </c>
      <c r="E2193" s="6" t="s">
        <v>2007</v>
      </c>
      <c r="F2193" s="6" t="s">
        <v>472</v>
      </c>
      <c r="G2193" s="6" t="s">
        <v>19</v>
      </c>
      <c r="H2193" s="5" t="s">
        <v>1970</v>
      </c>
      <c r="I2193" s="5" t="s">
        <v>647</v>
      </c>
      <c r="L2193" s="5"/>
      <c r="M2193" s="5" t="s">
        <v>42</v>
      </c>
      <c r="N2193" s="6">
        <v>0</v>
      </c>
      <c r="O2193" s="6">
        <v>0</v>
      </c>
      <c r="P2193" s="6">
        <v>1</v>
      </c>
      <c r="Q2193" s="6">
        <v>1</v>
      </c>
      <c r="R2193" s="6">
        <v>1</v>
      </c>
      <c r="S2193" s="6">
        <f t="shared" si="78"/>
        <v>3</v>
      </c>
      <c r="X2193" s="6">
        <f t="shared" si="79"/>
        <v>2192</v>
      </c>
      <c r="Y2193" s="6">
        <v>2192</v>
      </c>
    </row>
    <row r="2194" spans="1:25" s="6" customFormat="1" ht="58" x14ac:dyDescent="0.35">
      <c r="A2194" s="6" t="s">
        <v>389</v>
      </c>
      <c r="B2194" s="6" t="s">
        <v>575</v>
      </c>
      <c r="C2194" s="6" t="s">
        <v>19</v>
      </c>
      <c r="D2194" s="6" t="s">
        <v>1979</v>
      </c>
      <c r="E2194" s="6" t="s">
        <v>2007</v>
      </c>
      <c r="F2194" s="6" t="s">
        <v>472</v>
      </c>
      <c r="G2194" s="6" t="s">
        <v>19</v>
      </c>
      <c r="H2194" s="5" t="s">
        <v>1970</v>
      </c>
      <c r="I2194" s="5" t="s">
        <v>461</v>
      </c>
      <c r="L2194" s="5"/>
      <c r="M2194" s="5" t="s">
        <v>42</v>
      </c>
      <c r="N2194" s="6">
        <v>0</v>
      </c>
      <c r="O2194" s="6">
        <v>0</v>
      </c>
      <c r="P2194" s="6">
        <v>1</v>
      </c>
      <c r="Q2194" s="6">
        <v>1</v>
      </c>
      <c r="R2194" s="6">
        <v>1</v>
      </c>
      <c r="S2194" s="6">
        <f t="shared" si="78"/>
        <v>3</v>
      </c>
      <c r="X2194" s="6">
        <f t="shared" si="79"/>
        <v>2193</v>
      </c>
      <c r="Y2194" s="6">
        <v>2193</v>
      </c>
    </row>
    <row r="2195" spans="1:25" s="6" customFormat="1" ht="58" x14ac:dyDescent="0.35">
      <c r="A2195" s="6" t="s">
        <v>389</v>
      </c>
      <c r="B2195" s="6" t="s">
        <v>575</v>
      </c>
      <c r="C2195" s="6" t="s">
        <v>19</v>
      </c>
      <c r="D2195" s="6" t="s">
        <v>1979</v>
      </c>
      <c r="E2195" s="6" t="s">
        <v>2007</v>
      </c>
      <c r="F2195" s="6" t="s">
        <v>472</v>
      </c>
      <c r="G2195" s="6" t="s">
        <v>19</v>
      </c>
      <c r="H2195" s="5" t="s">
        <v>1970</v>
      </c>
      <c r="I2195" s="5" t="s">
        <v>650</v>
      </c>
      <c r="J2195" s="6" t="s">
        <v>2512</v>
      </c>
      <c r="L2195" s="5"/>
      <c r="M2195" s="5" t="s">
        <v>42</v>
      </c>
      <c r="N2195" s="6">
        <v>0</v>
      </c>
      <c r="O2195" s="6">
        <v>0</v>
      </c>
      <c r="P2195" s="6">
        <v>1</v>
      </c>
      <c r="Q2195" s="6">
        <v>1</v>
      </c>
      <c r="R2195" s="6">
        <v>1</v>
      </c>
      <c r="S2195" s="6">
        <f t="shared" si="78"/>
        <v>3</v>
      </c>
      <c r="X2195" s="6">
        <f t="shared" si="79"/>
        <v>2194</v>
      </c>
      <c r="Y2195" s="6">
        <v>2194</v>
      </c>
    </row>
    <row r="2196" spans="1:25" ht="29" x14ac:dyDescent="0.35">
      <c r="A2196" s="6" t="s">
        <v>389</v>
      </c>
      <c r="B2196" s="6" t="s">
        <v>575</v>
      </c>
      <c r="C2196" s="6" t="s">
        <v>19</v>
      </c>
      <c r="D2196" s="6" t="s">
        <v>1966</v>
      </c>
      <c r="E2196" s="6" t="s">
        <v>2007</v>
      </c>
      <c r="F2196" s="6" t="s">
        <v>472</v>
      </c>
      <c r="G2196" s="6" t="s">
        <v>19</v>
      </c>
      <c r="H2196" s="5" t="s">
        <v>1971</v>
      </c>
      <c r="I2196" s="5" t="s">
        <v>399</v>
      </c>
      <c r="L2196" s="5"/>
      <c r="M2196" s="6" t="s">
        <v>42</v>
      </c>
      <c r="N2196" s="6">
        <v>0</v>
      </c>
      <c r="O2196" s="6">
        <v>0</v>
      </c>
      <c r="P2196" s="6">
        <v>1</v>
      </c>
      <c r="Q2196" s="6">
        <v>0</v>
      </c>
      <c r="R2196" s="6">
        <v>1</v>
      </c>
      <c r="S2196" s="6">
        <f t="shared" si="78"/>
        <v>2</v>
      </c>
      <c r="X2196" s="6">
        <f t="shared" si="79"/>
        <v>2195</v>
      </c>
      <c r="Y2196">
        <v>2195</v>
      </c>
    </row>
    <row r="2197" spans="1:25" ht="58" x14ac:dyDescent="0.35">
      <c r="A2197" s="6" t="s">
        <v>389</v>
      </c>
      <c r="B2197" s="6" t="s">
        <v>575</v>
      </c>
      <c r="C2197" s="6" t="s">
        <v>19</v>
      </c>
      <c r="D2197" s="6" t="s">
        <v>1966</v>
      </c>
      <c r="E2197" s="6" t="s">
        <v>2007</v>
      </c>
      <c r="F2197" s="6" t="s">
        <v>472</v>
      </c>
      <c r="G2197" s="6" t="s">
        <v>19</v>
      </c>
      <c r="H2197" s="5" t="s">
        <v>1227</v>
      </c>
      <c r="I2197" s="6" t="s">
        <v>664</v>
      </c>
      <c r="J2197" t="s">
        <v>664</v>
      </c>
      <c r="L2197" s="5" t="s">
        <v>1972</v>
      </c>
      <c r="M2197" s="6" t="s">
        <v>664</v>
      </c>
      <c r="N2197" s="6">
        <v>1</v>
      </c>
      <c r="O2197" s="6">
        <v>0</v>
      </c>
      <c r="P2197" s="6">
        <v>0</v>
      </c>
      <c r="Q2197" s="6">
        <v>0</v>
      </c>
      <c r="R2197" s="6">
        <v>1</v>
      </c>
      <c r="S2197" s="6">
        <f t="shared" si="78"/>
        <v>2</v>
      </c>
      <c r="X2197" s="6">
        <f t="shared" si="79"/>
        <v>2196</v>
      </c>
      <c r="Y2197">
        <v>2196</v>
      </c>
    </row>
    <row r="2198" spans="1:25" x14ac:dyDescent="0.35">
      <c r="A2198" s="6" t="s">
        <v>389</v>
      </c>
      <c r="B2198" s="6" t="s">
        <v>575</v>
      </c>
      <c r="C2198" s="6" t="s">
        <v>19</v>
      </c>
      <c r="D2198" s="6" t="s">
        <v>1966</v>
      </c>
      <c r="E2198" s="6" t="s">
        <v>2007</v>
      </c>
      <c r="F2198" s="6" t="s">
        <v>472</v>
      </c>
      <c r="G2198" s="6" t="s">
        <v>19</v>
      </c>
      <c r="H2198" s="5" t="s">
        <v>1973</v>
      </c>
      <c r="I2198" s="5" t="s">
        <v>702</v>
      </c>
      <c r="J2198" t="s">
        <v>702</v>
      </c>
      <c r="L2198" s="5"/>
      <c r="M2198" s="5" t="s">
        <v>17</v>
      </c>
      <c r="N2198" s="6">
        <v>1</v>
      </c>
      <c r="O2198" s="6">
        <v>0</v>
      </c>
      <c r="P2198" s="6">
        <v>0</v>
      </c>
      <c r="Q2198" s="6">
        <v>0</v>
      </c>
      <c r="R2198" s="6">
        <v>1</v>
      </c>
      <c r="S2198" s="6">
        <f t="shared" si="78"/>
        <v>2</v>
      </c>
      <c r="X2198" s="6">
        <f t="shared" si="79"/>
        <v>2197</v>
      </c>
      <c r="Y2198">
        <v>2197</v>
      </c>
    </row>
    <row r="2199" spans="1:25" ht="43.5" x14ac:dyDescent="0.35">
      <c r="A2199" s="6" t="s">
        <v>389</v>
      </c>
      <c r="B2199" s="6" t="s">
        <v>575</v>
      </c>
      <c r="C2199" s="6" t="s">
        <v>19</v>
      </c>
      <c r="D2199" s="6" t="s">
        <v>1966</v>
      </c>
      <c r="E2199" s="6" t="s">
        <v>2007</v>
      </c>
      <c r="F2199" s="6" t="s">
        <v>472</v>
      </c>
      <c r="G2199" s="6" t="s">
        <v>19</v>
      </c>
      <c r="H2199" s="5" t="s">
        <v>1974</v>
      </c>
      <c r="I2199" s="5" t="s">
        <v>428</v>
      </c>
      <c r="L2199" s="5" t="s">
        <v>1975</v>
      </c>
      <c r="M2199" s="5" t="s">
        <v>17</v>
      </c>
      <c r="N2199" s="6">
        <v>1</v>
      </c>
      <c r="O2199" s="6">
        <v>0</v>
      </c>
      <c r="P2199" s="6">
        <v>0</v>
      </c>
      <c r="Q2199" s="6">
        <v>0</v>
      </c>
      <c r="R2199" s="6">
        <v>1</v>
      </c>
      <c r="S2199" s="6">
        <f t="shared" si="78"/>
        <v>2</v>
      </c>
      <c r="X2199" s="6">
        <f t="shared" si="79"/>
        <v>2198</v>
      </c>
      <c r="Y2199">
        <v>2198</v>
      </c>
    </row>
    <row r="2200" spans="1:25" x14ac:dyDescent="0.35">
      <c r="A2200" s="6" t="s">
        <v>389</v>
      </c>
      <c r="B2200" s="6" t="s">
        <v>575</v>
      </c>
      <c r="C2200" s="6" t="s">
        <v>19</v>
      </c>
      <c r="D2200" s="6" t="s">
        <v>1966</v>
      </c>
      <c r="E2200" s="6" t="s">
        <v>2007</v>
      </c>
      <c r="F2200" s="6" t="s">
        <v>472</v>
      </c>
      <c r="G2200" s="6" t="s">
        <v>19</v>
      </c>
      <c r="H2200" s="5" t="s">
        <v>1976</v>
      </c>
      <c r="I2200" s="6" t="s">
        <v>1420</v>
      </c>
      <c r="L2200" s="5" t="s">
        <v>1977</v>
      </c>
      <c r="M2200" s="5" t="s">
        <v>42</v>
      </c>
      <c r="N2200" s="6">
        <v>0</v>
      </c>
      <c r="O2200">
        <v>0</v>
      </c>
      <c r="P2200" s="6">
        <v>1</v>
      </c>
      <c r="Q2200">
        <v>0</v>
      </c>
      <c r="R2200" s="6">
        <v>1</v>
      </c>
      <c r="S2200" s="6">
        <f t="shared" si="78"/>
        <v>2</v>
      </c>
      <c r="X2200" s="6">
        <f t="shared" si="79"/>
        <v>2199</v>
      </c>
      <c r="Y2200">
        <v>2199</v>
      </c>
    </row>
    <row r="2201" spans="1:25" s="6" customFormat="1" ht="29" x14ac:dyDescent="0.35">
      <c r="A2201" s="6" t="s">
        <v>389</v>
      </c>
      <c r="B2201" s="6" t="s">
        <v>575</v>
      </c>
      <c r="C2201" s="6" t="s">
        <v>19</v>
      </c>
      <c r="D2201" s="6" t="s">
        <v>1966</v>
      </c>
      <c r="E2201" s="6" t="s">
        <v>2007</v>
      </c>
      <c r="F2201" s="6" t="s">
        <v>472</v>
      </c>
      <c r="G2201" s="6" t="s">
        <v>19</v>
      </c>
      <c r="H2201" s="5" t="s">
        <v>1978</v>
      </c>
      <c r="I2201" s="5" t="s">
        <v>761</v>
      </c>
      <c r="J2201" s="2" t="s">
        <v>761</v>
      </c>
      <c r="L2201" s="5"/>
      <c r="M2201" s="5" t="s">
        <v>2212</v>
      </c>
      <c r="N2201" s="6">
        <v>0</v>
      </c>
      <c r="O2201" s="6">
        <v>1</v>
      </c>
      <c r="P2201" s="6">
        <v>1</v>
      </c>
      <c r="Q2201" s="6">
        <v>1</v>
      </c>
      <c r="R2201" s="6">
        <v>1</v>
      </c>
      <c r="S2201" s="6">
        <f t="shared" si="78"/>
        <v>4</v>
      </c>
      <c r="X2201" s="6">
        <f t="shared" si="79"/>
        <v>2200</v>
      </c>
      <c r="Y2201" s="6">
        <v>2200</v>
      </c>
    </row>
    <row r="2202" spans="1:25" s="6" customFormat="1" ht="58" x14ac:dyDescent="0.35">
      <c r="A2202" s="6" t="s">
        <v>389</v>
      </c>
      <c r="B2202" s="6" t="s">
        <v>575</v>
      </c>
      <c r="C2202" s="6" t="s">
        <v>19</v>
      </c>
      <c r="D2202" s="6" t="s">
        <v>1966</v>
      </c>
      <c r="E2202" s="6" t="s">
        <v>2007</v>
      </c>
      <c r="F2202" s="6" t="s">
        <v>472</v>
      </c>
      <c r="G2202" s="6" t="s">
        <v>19</v>
      </c>
      <c r="H2202" s="5" t="s">
        <v>1978</v>
      </c>
      <c r="I2202" s="5" t="s">
        <v>2083</v>
      </c>
      <c r="J2202" s="6" t="s">
        <v>2083</v>
      </c>
      <c r="L2202" s="5"/>
      <c r="M2202" s="5" t="s">
        <v>42</v>
      </c>
      <c r="N2202" s="6">
        <v>0</v>
      </c>
      <c r="O2202" s="6">
        <v>0</v>
      </c>
      <c r="P2202" s="6">
        <v>1</v>
      </c>
      <c r="Q2202" s="6">
        <v>1</v>
      </c>
      <c r="R2202" s="6">
        <v>1</v>
      </c>
      <c r="S2202" s="6">
        <f t="shared" si="78"/>
        <v>3</v>
      </c>
      <c r="X2202" s="6">
        <f t="shared" si="79"/>
        <v>2201</v>
      </c>
      <c r="Y2202" s="6">
        <v>2201</v>
      </c>
    </row>
    <row r="2203" spans="1:25" s="6" customFormat="1" ht="72.5" x14ac:dyDescent="0.35">
      <c r="A2203" s="6" t="s">
        <v>389</v>
      </c>
      <c r="B2203" s="6" t="s">
        <v>575</v>
      </c>
      <c r="C2203" s="6" t="s">
        <v>19</v>
      </c>
      <c r="D2203" s="6" t="s">
        <v>1966</v>
      </c>
      <c r="E2203" s="6" t="s">
        <v>2007</v>
      </c>
      <c r="F2203" s="6" t="s">
        <v>472</v>
      </c>
      <c r="G2203" s="6" t="s">
        <v>19</v>
      </c>
      <c r="H2203" s="5" t="s">
        <v>1978</v>
      </c>
      <c r="I2203" s="5" t="s">
        <v>650</v>
      </c>
      <c r="J2203" s="6" t="s">
        <v>2512</v>
      </c>
      <c r="L2203" s="5"/>
      <c r="M2203" s="5" t="s">
        <v>42</v>
      </c>
      <c r="N2203" s="6">
        <v>0</v>
      </c>
      <c r="O2203" s="6">
        <v>0</v>
      </c>
      <c r="P2203" s="6">
        <v>1</v>
      </c>
      <c r="Q2203" s="6">
        <v>1</v>
      </c>
      <c r="R2203" s="6">
        <v>1</v>
      </c>
      <c r="S2203" s="6">
        <f t="shared" si="78"/>
        <v>3</v>
      </c>
      <c r="X2203" s="6">
        <f t="shared" si="79"/>
        <v>2202</v>
      </c>
      <c r="Y2203" s="6">
        <v>2202</v>
      </c>
    </row>
    <row r="2204" spans="1:25" s="6" customFormat="1" x14ac:dyDescent="0.35">
      <c r="A2204" s="6" t="s">
        <v>389</v>
      </c>
      <c r="B2204" s="6" t="s">
        <v>575</v>
      </c>
      <c r="C2204" s="6" t="s">
        <v>19</v>
      </c>
      <c r="D2204" s="6" t="s">
        <v>1966</v>
      </c>
      <c r="E2204" s="6" t="s">
        <v>2007</v>
      </c>
      <c r="F2204" s="6" t="s">
        <v>472</v>
      </c>
      <c r="G2204" s="6" t="s">
        <v>19</v>
      </c>
      <c r="H2204" s="5" t="s">
        <v>1978</v>
      </c>
      <c r="I2204" s="5" t="s">
        <v>591</v>
      </c>
      <c r="L2204" s="5"/>
      <c r="M2204" s="6" t="s">
        <v>17</v>
      </c>
      <c r="N2204" s="6">
        <v>1</v>
      </c>
      <c r="O2204" s="6">
        <v>0</v>
      </c>
      <c r="P2204" s="6">
        <v>0</v>
      </c>
      <c r="Q2204" s="6">
        <v>1</v>
      </c>
      <c r="R2204" s="6">
        <v>1</v>
      </c>
      <c r="S2204" s="6">
        <f t="shared" si="78"/>
        <v>3</v>
      </c>
      <c r="X2204" s="6">
        <f t="shared" si="79"/>
        <v>2203</v>
      </c>
      <c r="Y2204" s="6">
        <v>2203</v>
      </c>
    </row>
    <row r="2205" spans="1:25" x14ac:dyDescent="0.35">
      <c r="A2205" s="6" t="s">
        <v>389</v>
      </c>
      <c r="B2205" s="6" t="s">
        <v>575</v>
      </c>
      <c r="C2205" s="6" t="s">
        <v>19</v>
      </c>
      <c r="D2205" s="6" t="s">
        <v>1966</v>
      </c>
      <c r="E2205" s="6" t="s">
        <v>2007</v>
      </c>
      <c r="F2205" s="6" t="s">
        <v>472</v>
      </c>
      <c r="G2205" s="6" t="s">
        <v>19</v>
      </c>
      <c r="H2205" s="5" t="s">
        <v>1978</v>
      </c>
      <c r="I2205" s="5" t="s">
        <v>461</v>
      </c>
      <c r="L2205" s="5"/>
      <c r="M2205" s="5" t="s">
        <v>42</v>
      </c>
      <c r="N2205" s="6">
        <v>0</v>
      </c>
      <c r="O2205" s="6">
        <v>0</v>
      </c>
      <c r="P2205" s="6">
        <v>1</v>
      </c>
      <c r="Q2205">
        <v>1</v>
      </c>
      <c r="R2205" s="6">
        <v>1</v>
      </c>
      <c r="S2205" s="6">
        <f t="shared" si="78"/>
        <v>3</v>
      </c>
      <c r="X2205" s="6">
        <f t="shared" si="79"/>
        <v>2204</v>
      </c>
      <c r="Y2205">
        <v>2204</v>
      </c>
    </row>
    <row r="2206" spans="1:25" x14ac:dyDescent="0.35">
      <c r="A2206" s="6" t="s">
        <v>389</v>
      </c>
      <c r="B2206" s="6" t="s">
        <v>575</v>
      </c>
      <c r="C2206" s="6" t="s">
        <v>19</v>
      </c>
      <c r="D2206" s="6" t="s">
        <v>1979</v>
      </c>
      <c r="E2206" s="6" t="s">
        <v>2007</v>
      </c>
      <c r="F2206" s="6" t="s">
        <v>472</v>
      </c>
      <c r="G2206" s="6" t="s">
        <v>14</v>
      </c>
      <c r="H2206" s="5" t="s">
        <v>1927</v>
      </c>
      <c r="I2206" s="6" t="s">
        <v>146</v>
      </c>
      <c r="J2206" s="2" t="s">
        <v>590</v>
      </c>
      <c r="L2206" s="5" t="s">
        <v>1908</v>
      </c>
      <c r="M2206" s="5" t="s">
        <v>17</v>
      </c>
      <c r="N2206" s="6">
        <v>1</v>
      </c>
      <c r="O2206" s="6">
        <v>0</v>
      </c>
      <c r="P2206" s="6">
        <v>0</v>
      </c>
      <c r="Q2206" s="6">
        <v>0</v>
      </c>
      <c r="R2206" s="6">
        <v>1</v>
      </c>
      <c r="S2206" s="6">
        <f t="shared" si="78"/>
        <v>2</v>
      </c>
      <c r="X2206" s="6">
        <f t="shared" si="79"/>
        <v>2205</v>
      </c>
      <c r="Y2206">
        <v>2205</v>
      </c>
    </row>
    <row r="2207" spans="1:25" x14ac:dyDescent="0.35">
      <c r="A2207" s="6" t="s">
        <v>389</v>
      </c>
      <c r="B2207" s="6" t="s">
        <v>575</v>
      </c>
      <c r="C2207" s="6" t="s">
        <v>19</v>
      </c>
      <c r="D2207" s="6" t="s">
        <v>1979</v>
      </c>
      <c r="E2207" s="6" t="s">
        <v>2007</v>
      </c>
      <c r="F2207" s="6" t="s">
        <v>472</v>
      </c>
      <c r="G2207" s="6" t="s">
        <v>14</v>
      </c>
      <c r="H2207" s="5" t="s">
        <v>1885</v>
      </c>
      <c r="I2207" s="5" t="s">
        <v>428</v>
      </c>
      <c r="L2207" s="5"/>
      <c r="M2207" s="5" t="s">
        <v>17</v>
      </c>
      <c r="N2207" s="6">
        <v>1</v>
      </c>
      <c r="O2207" s="6">
        <v>0</v>
      </c>
      <c r="P2207" s="6">
        <v>0</v>
      </c>
      <c r="Q2207" s="6">
        <v>0</v>
      </c>
      <c r="R2207" s="6">
        <v>1</v>
      </c>
      <c r="S2207" s="6">
        <f t="shared" si="78"/>
        <v>2</v>
      </c>
      <c r="X2207" s="6">
        <f t="shared" si="79"/>
        <v>2206</v>
      </c>
      <c r="Y2207">
        <v>2206</v>
      </c>
    </row>
    <row r="2208" spans="1:25" x14ac:dyDescent="0.35">
      <c r="A2208" s="6" t="s">
        <v>389</v>
      </c>
      <c r="B2208" s="6" t="s">
        <v>575</v>
      </c>
      <c r="C2208" s="6" t="s">
        <v>19</v>
      </c>
      <c r="D2208" s="6" t="s">
        <v>1979</v>
      </c>
      <c r="E2208" s="6" t="s">
        <v>2007</v>
      </c>
      <c r="F2208" s="6" t="s">
        <v>472</v>
      </c>
      <c r="G2208" s="6" t="s">
        <v>14</v>
      </c>
      <c r="H2208" s="5" t="s">
        <v>1980</v>
      </c>
      <c r="I2208" s="5" t="s">
        <v>169</v>
      </c>
      <c r="L2208" s="5" t="s">
        <v>1981</v>
      </c>
      <c r="M2208" s="5" t="s">
        <v>17</v>
      </c>
      <c r="N2208" s="6">
        <v>1</v>
      </c>
      <c r="O2208" s="6">
        <v>0</v>
      </c>
      <c r="P2208" s="6">
        <v>0</v>
      </c>
      <c r="Q2208" s="6">
        <v>1</v>
      </c>
      <c r="R2208" s="6">
        <v>1</v>
      </c>
      <c r="S2208" s="6">
        <f t="shared" si="78"/>
        <v>3</v>
      </c>
      <c r="X2208" s="6">
        <f t="shared" si="79"/>
        <v>2207</v>
      </c>
      <c r="Y2208">
        <v>2207</v>
      </c>
    </row>
    <row r="2209" spans="1:25" s="6" customFormat="1" x14ac:dyDescent="0.35">
      <c r="A2209" s="6" t="s">
        <v>389</v>
      </c>
      <c r="B2209" s="6" t="s">
        <v>575</v>
      </c>
      <c r="C2209" s="6" t="s">
        <v>19</v>
      </c>
      <c r="D2209" s="6" t="s">
        <v>1979</v>
      </c>
      <c r="E2209" s="6" t="s">
        <v>2007</v>
      </c>
      <c r="F2209" s="6" t="s">
        <v>472</v>
      </c>
      <c r="G2209" s="6" t="s">
        <v>14</v>
      </c>
      <c r="H2209" s="5" t="s">
        <v>1982</v>
      </c>
      <c r="I2209" s="5" t="s">
        <v>1113</v>
      </c>
      <c r="J2209" s="6" t="s">
        <v>1113</v>
      </c>
      <c r="L2209" s="5" t="s">
        <v>1172</v>
      </c>
      <c r="M2209" s="5" t="s">
        <v>17</v>
      </c>
      <c r="N2209" s="6">
        <v>1</v>
      </c>
      <c r="O2209" s="6">
        <v>0</v>
      </c>
      <c r="P2209" s="6">
        <v>0</v>
      </c>
      <c r="Q2209" s="6">
        <v>0</v>
      </c>
      <c r="R2209" s="6">
        <v>1</v>
      </c>
      <c r="S2209" s="6">
        <f t="shared" si="78"/>
        <v>2</v>
      </c>
      <c r="X2209" s="6">
        <f t="shared" si="79"/>
        <v>2208</v>
      </c>
      <c r="Y2209" s="6">
        <v>2208</v>
      </c>
    </row>
    <row r="2210" spans="1:25" s="6" customFormat="1" x14ac:dyDescent="0.35">
      <c r="A2210" s="6" t="s">
        <v>389</v>
      </c>
      <c r="B2210" s="6" t="s">
        <v>575</v>
      </c>
      <c r="C2210" s="6" t="s">
        <v>19</v>
      </c>
      <c r="D2210" s="6" t="s">
        <v>1979</v>
      </c>
      <c r="E2210" s="6" t="s">
        <v>2007</v>
      </c>
      <c r="F2210" s="6" t="s">
        <v>472</v>
      </c>
      <c r="G2210" s="6" t="s">
        <v>14</v>
      </c>
      <c r="H2210" s="5" t="s">
        <v>1982</v>
      </c>
      <c r="I2210" s="6" t="s">
        <v>1762</v>
      </c>
      <c r="L2210" s="5" t="s">
        <v>1172</v>
      </c>
      <c r="M2210" s="5" t="s">
        <v>17</v>
      </c>
      <c r="N2210" s="6">
        <v>1</v>
      </c>
      <c r="O2210" s="6">
        <v>0</v>
      </c>
      <c r="P2210" s="6">
        <v>0</v>
      </c>
      <c r="Q2210" s="6">
        <v>0</v>
      </c>
      <c r="R2210" s="6">
        <v>1</v>
      </c>
      <c r="S2210" s="6">
        <f t="shared" si="78"/>
        <v>2</v>
      </c>
      <c r="X2210" s="6">
        <f t="shared" si="79"/>
        <v>2209</v>
      </c>
      <c r="Y2210" s="6">
        <v>2209</v>
      </c>
    </row>
    <row r="2211" spans="1:25" s="6" customFormat="1" ht="58" x14ac:dyDescent="0.35">
      <c r="A2211" s="6" t="s">
        <v>389</v>
      </c>
      <c r="B2211" s="6" t="s">
        <v>575</v>
      </c>
      <c r="C2211" s="6" t="s">
        <v>19</v>
      </c>
      <c r="D2211" s="6" t="s">
        <v>1979</v>
      </c>
      <c r="E2211" s="6" t="s">
        <v>2007</v>
      </c>
      <c r="F2211" s="6" t="s">
        <v>472</v>
      </c>
      <c r="G2211" s="6" t="s">
        <v>14</v>
      </c>
      <c r="H2211" s="5" t="s">
        <v>1982</v>
      </c>
      <c r="I2211" s="6" t="s">
        <v>2582</v>
      </c>
      <c r="J2211" s="6" t="s">
        <v>752</v>
      </c>
      <c r="L2211" s="5" t="s">
        <v>1172</v>
      </c>
      <c r="M2211" s="6" t="s">
        <v>42</v>
      </c>
      <c r="N2211" s="6">
        <v>0</v>
      </c>
      <c r="O2211" s="6">
        <v>1</v>
      </c>
      <c r="P2211" s="6">
        <v>1</v>
      </c>
      <c r="Q2211" s="6">
        <v>0</v>
      </c>
      <c r="R2211" s="6">
        <v>1</v>
      </c>
      <c r="S2211" s="6">
        <f t="shared" si="78"/>
        <v>3</v>
      </c>
      <c r="X2211" s="6">
        <f t="shared" si="79"/>
        <v>2210</v>
      </c>
      <c r="Y2211" s="6">
        <v>2210</v>
      </c>
    </row>
    <row r="2212" spans="1:25" x14ac:dyDescent="0.35">
      <c r="A2212" s="6" t="s">
        <v>389</v>
      </c>
      <c r="B2212" s="6" t="s">
        <v>575</v>
      </c>
      <c r="C2212" s="6" t="s">
        <v>19</v>
      </c>
      <c r="D2212" s="6" t="s">
        <v>1979</v>
      </c>
      <c r="E2212" s="6" t="s">
        <v>2007</v>
      </c>
      <c r="F2212" s="6" t="s">
        <v>472</v>
      </c>
      <c r="G2212" s="6" t="s">
        <v>14</v>
      </c>
      <c r="H2212" s="5" t="s">
        <v>1982</v>
      </c>
      <c r="I2212" s="5" t="s">
        <v>2091</v>
      </c>
      <c r="J2212" s="2" t="s">
        <v>1113</v>
      </c>
      <c r="L2212" s="5" t="s">
        <v>1172</v>
      </c>
      <c r="M2212" s="5" t="s">
        <v>17</v>
      </c>
      <c r="N2212" s="6">
        <v>1</v>
      </c>
      <c r="O2212" s="6">
        <v>0</v>
      </c>
      <c r="P2212" s="6">
        <v>0</v>
      </c>
      <c r="Q2212" s="6">
        <v>0</v>
      </c>
      <c r="R2212" s="6">
        <v>1</v>
      </c>
      <c r="S2212" s="6">
        <f t="shared" si="78"/>
        <v>2</v>
      </c>
      <c r="X2212" s="6">
        <f t="shared" si="79"/>
        <v>2211</v>
      </c>
      <c r="Y2212">
        <v>2211</v>
      </c>
    </row>
    <row r="2213" spans="1:25" s="6" customFormat="1" x14ac:dyDescent="0.35">
      <c r="A2213" s="6" t="s">
        <v>389</v>
      </c>
      <c r="B2213" s="6" t="s">
        <v>575</v>
      </c>
      <c r="C2213" s="6" t="s">
        <v>19</v>
      </c>
      <c r="D2213" s="6" t="s">
        <v>1979</v>
      </c>
      <c r="E2213" s="6" t="s">
        <v>2007</v>
      </c>
      <c r="F2213" s="6" t="s">
        <v>472</v>
      </c>
      <c r="G2213" s="6" t="s">
        <v>14</v>
      </c>
      <c r="H2213" s="5" t="s">
        <v>1983</v>
      </c>
      <c r="I2213" s="5" t="s">
        <v>999</v>
      </c>
      <c r="J2213" s="6" t="s">
        <v>2510</v>
      </c>
      <c r="L2213" s="5" t="s">
        <v>1984</v>
      </c>
      <c r="M2213" s="5" t="s">
        <v>664</v>
      </c>
      <c r="N2213" s="6">
        <v>1</v>
      </c>
      <c r="O2213" s="6">
        <v>0</v>
      </c>
      <c r="P2213" s="6">
        <v>0</v>
      </c>
      <c r="R2213" s="6">
        <v>1</v>
      </c>
      <c r="S2213" s="6">
        <f t="shared" si="78"/>
        <v>2</v>
      </c>
      <c r="X2213" s="6">
        <f t="shared" si="79"/>
        <v>2212</v>
      </c>
      <c r="Y2213" s="6">
        <v>2212</v>
      </c>
    </row>
    <row r="2214" spans="1:25" x14ac:dyDescent="0.35">
      <c r="A2214" s="6" t="s">
        <v>389</v>
      </c>
      <c r="B2214" s="6" t="s">
        <v>575</v>
      </c>
      <c r="C2214" s="6" t="s">
        <v>19</v>
      </c>
      <c r="D2214" s="6" t="s">
        <v>1979</v>
      </c>
      <c r="E2214" s="6" t="s">
        <v>2007</v>
      </c>
      <c r="F2214" s="6" t="s">
        <v>472</v>
      </c>
      <c r="G2214" s="6" t="s">
        <v>14</v>
      </c>
      <c r="H2214" s="5" t="s">
        <v>1983</v>
      </c>
      <c r="I2214" s="5" t="s">
        <v>664</v>
      </c>
      <c r="J2214" t="s">
        <v>664</v>
      </c>
      <c r="L2214" s="5" t="s">
        <v>1984</v>
      </c>
      <c r="M2214" s="6" t="s">
        <v>664</v>
      </c>
      <c r="N2214" s="6">
        <v>1</v>
      </c>
      <c r="O2214" s="6">
        <v>0</v>
      </c>
      <c r="P2214" s="6">
        <v>0</v>
      </c>
      <c r="Q2214" s="6">
        <v>0</v>
      </c>
      <c r="R2214" s="6">
        <v>1</v>
      </c>
      <c r="S2214" s="6">
        <f t="shared" si="78"/>
        <v>2</v>
      </c>
      <c r="X2214" s="6">
        <f t="shared" si="79"/>
        <v>2213</v>
      </c>
      <c r="Y2214">
        <v>2213</v>
      </c>
    </row>
    <row r="2215" spans="1:25" s="6" customFormat="1" ht="29" x14ac:dyDescent="0.35">
      <c r="A2215" s="6" t="s">
        <v>389</v>
      </c>
      <c r="B2215" s="6" t="s">
        <v>575</v>
      </c>
      <c r="C2215" s="6" t="s">
        <v>19</v>
      </c>
      <c r="D2215" s="6" t="s">
        <v>1979</v>
      </c>
      <c r="E2215" s="6" t="s">
        <v>2007</v>
      </c>
      <c r="F2215" s="6" t="s">
        <v>472</v>
      </c>
      <c r="G2215" s="6" t="s">
        <v>14</v>
      </c>
      <c r="H2215" s="5" t="s">
        <v>1985</v>
      </c>
      <c r="I2215" s="5" t="s">
        <v>333</v>
      </c>
      <c r="L2215" s="5"/>
      <c r="M2215" s="5" t="s">
        <v>42</v>
      </c>
      <c r="N2215" s="6">
        <v>0</v>
      </c>
      <c r="O2215" s="6">
        <v>0</v>
      </c>
      <c r="P2215" s="6">
        <v>1</v>
      </c>
      <c r="Q2215" s="6">
        <v>1</v>
      </c>
      <c r="R2215" s="6">
        <v>1</v>
      </c>
      <c r="S2215" s="6">
        <f t="shared" si="78"/>
        <v>3</v>
      </c>
      <c r="X2215" s="6">
        <f t="shared" si="79"/>
        <v>2214</v>
      </c>
      <c r="Y2215" s="6">
        <v>2214</v>
      </c>
    </row>
    <row r="2216" spans="1:25" x14ac:dyDescent="0.35">
      <c r="A2216" s="6" t="s">
        <v>389</v>
      </c>
      <c r="B2216" s="6" t="s">
        <v>575</v>
      </c>
      <c r="C2216" s="6" t="s">
        <v>19</v>
      </c>
      <c r="D2216" s="6" t="s">
        <v>1979</v>
      </c>
      <c r="E2216" s="6" t="s">
        <v>2007</v>
      </c>
      <c r="F2216" s="6" t="s">
        <v>472</v>
      </c>
      <c r="G2216" s="6" t="s">
        <v>14</v>
      </c>
      <c r="H2216" s="5" t="s">
        <v>1985</v>
      </c>
      <c r="I2216" s="5" t="s">
        <v>500</v>
      </c>
      <c r="L2216" s="5"/>
      <c r="M2216" s="5" t="s">
        <v>42</v>
      </c>
      <c r="N2216" s="6">
        <v>0</v>
      </c>
      <c r="O2216" s="6">
        <v>0</v>
      </c>
      <c r="P2216" s="6">
        <v>1</v>
      </c>
      <c r="Q2216">
        <v>1</v>
      </c>
      <c r="R2216" s="6">
        <v>1</v>
      </c>
      <c r="S2216" s="6">
        <f t="shared" si="78"/>
        <v>3</v>
      </c>
      <c r="X2216" s="6">
        <f t="shared" si="79"/>
        <v>2215</v>
      </c>
      <c r="Y2216">
        <v>2215</v>
      </c>
    </row>
    <row r="2217" spans="1:25" s="6" customFormat="1" x14ac:dyDescent="0.35">
      <c r="A2217" s="6" t="s">
        <v>389</v>
      </c>
      <c r="B2217" s="6" t="s">
        <v>575</v>
      </c>
      <c r="C2217" s="6" t="s">
        <v>19</v>
      </c>
      <c r="D2217" s="6" t="s">
        <v>1979</v>
      </c>
      <c r="E2217" s="6" t="s">
        <v>2007</v>
      </c>
      <c r="F2217" s="6" t="s">
        <v>472</v>
      </c>
      <c r="G2217" s="6" t="s">
        <v>14</v>
      </c>
      <c r="H2217" s="5" t="s">
        <v>1986</v>
      </c>
      <c r="I2217" s="5" t="s">
        <v>331</v>
      </c>
      <c r="L2217" s="5" t="s">
        <v>1985</v>
      </c>
      <c r="M2217" s="5" t="s">
        <v>42</v>
      </c>
      <c r="N2217" s="6">
        <v>0</v>
      </c>
      <c r="O2217" s="6">
        <v>0</v>
      </c>
      <c r="P2217" s="6">
        <v>1</v>
      </c>
      <c r="Q2217" s="6">
        <v>1</v>
      </c>
      <c r="R2217" s="6">
        <v>1</v>
      </c>
      <c r="S2217" s="6">
        <f t="shared" si="78"/>
        <v>3</v>
      </c>
      <c r="X2217" s="6">
        <f t="shared" si="79"/>
        <v>2216</v>
      </c>
      <c r="Y2217" s="6">
        <v>2216</v>
      </c>
    </row>
    <row r="2218" spans="1:25" s="6" customFormat="1" x14ac:dyDescent="0.35">
      <c r="A2218" s="6" t="s">
        <v>389</v>
      </c>
      <c r="B2218" s="6" t="s">
        <v>575</v>
      </c>
      <c r="C2218" s="6" t="s">
        <v>19</v>
      </c>
      <c r="D2218" s="6" t="s">
        <v>1979</v>
      </c>
      <c r="E2218" s="6" t="s">
        <v>2007</v>
      </c>
      <c r="F2218" s="6" t="s">
        <v>472</v>
      </c>
      <c r="G2218" s="6" t="s">
        <v>14</v>
      </c>
      <c r="H2218" s="5" t="s">
        <v>1986</v>
      </c>
      <c r="I2218" s="5" t="s">
        <v>2092</v>
      </c>
      <c r="J2218" s="6" t="s">
        <v>2512</v>
      </c>
      <c r="L2218" s="5" t="s">
        <v>1985</v>
      </c>
      <c r="M2218" s="5" t="s">
        <v>42</v>
      </c>
      <c r="N2218" s="6">
        <v>0</v>
      </c>
      <c r="O2218" s="6">
        <v>0</v>
      </c>
      <c r="P2218" s="6">
        <v>1</v>
      </c>
      <c r="Q2218" s="6">
        <v>1</v>
      </c>
      <c r="R2218" s="6">
        <v>1</v>
      </c>
      <c r="S2218" s="6">
        <f t="shared" si="78"/>
        <v>3</v>
      </c>
      <c r="X2218" s="6">
        <f t="shared" si="79"/>
        <v>2217</v>
      </c>
      <c r="Y2218" s="6">
        <v>2217</v>
      </c>
    </row>
    <row r="2219" spans="1:25" x14ac:dyDescent="0.35">
      <c r="A2219" s="6" t="s">
        <v>389</v>
      </c>
      <c r="B2219" s="6" t="s">
        <v>575</v>
      </c>
      <c r="C2219" s="6" t="s">
        <v>19</v>
      </c>
      <c r="D2219" s="6" t="s">
        <v>1979</v>
      </c>
      <c r="E2219" s="6" t="s">
        <v>2007</v>
      </c>
      <c r="F2219" s="6" t="s">
        <v>472</v>
      </c>
      <c r="G2219" s="6" t="s">
        <v>14</v>
      </c>
      <c r="H2219" s="5" t="s">
        <v>1986</v>
      </c>
      <c r="I2219" s="5" t="s">
        <v>650</v>
      </c>
      <c r="J2219" t="s">
        <v>2512</v>
      </c>
      <c r="L2219" s="5" t="s">
        <v>1985</v>
      </c>
      <c r="M2219" s="5" t="s">
        <v>42</v>
      </c>
      <c r="N2219" s="6">
        <v>0</v>
      </c>
      <c r="O2219" s="6">
        <v>0</v>
      </c>
      <c r="P2219" s="6">
        <v>1</v>
      </c>
      <c r="Q2219" s="6">
        <v>1</v>
      </c>
      <c r="R2219" s="6">
        <v>1</v>
      </c>
      <c r="S2219" s="6">
        <f t="shared" si="78"/>
        <v>3</v>
      </c>
      <c r="X2219" s="6">
        <f t="shared" si="79"/>
        <v>2218</v>
      </c>
      <c r="Y2219">
        <v>2218</v>
      </c>
    </row>
    <row r="2220" spans="1:25" x14ac:dyDescent="0.35">
      <c r="A2220" s="6" t="s">
        <v>389</v>
      </c>
      <c r="B2220" s="6" t="s">
        <v>575</v>
      </c>
      <c r="C2220" s="6" t="s">
        <v>19</v>
      </c>
      <c r="D2220" s="6" t="s">
        <v>1979</v>
      </c>
      <c r="E2220" s="6" t="s">
        <v>2007</v>
      </c>
      <c r="F2220" s="6" t="s">
        <v>472</v>
      </c>
      <c r="G2220" s="6" t="s">
        <v>14</v>
      </c>
      <c r="H2220" s="5" t="s">
        <v>1987</v>
      </c>
      <c r="I2220" s="5" t="s">
        <v>2093</v>
      </c>
      <c r="L2220" s="5"/>
      <c r="M2220" s="5" t="s">
        <v>42</v>
      </c>
      <c r="N2220" s="6">
        <v>0</v>
      </c>
      <c r="O2220" s="6">
        <v>1</v>
      </c>
      <c r="P2220">
        <v>0</v>
      </c>
      <c r="Q2220">
        <v>1</v>
      </c>
      <c r="R2220" s="6">
        <v>1</v>
      </c>
      <c r="S2220" s="6">
        <f t="shared" si="78"/>
        <v>3</v>
      </c>
      <c r="X2220" s="6">
        <f t="shared" si="79"/>
        <v>2219</v>
      </c>
      <c r="Y2220">
        <v>2219</v>
      </c>
    </row>
    <row r="2221" spans="1:25" s="6" customFormat="1" x14ac:dyDescent="0.35">
      <c r="A2221" s="6" t="s">
        <v>389</v>
      </c>
      <c r="B2221" s="6" t="s">
        <v>575</v>
      </c>
      <c r="C2221" s="6" t="s">
        <v>19</v>
      </c>
      <c r="D2221" s="6" t="s">
        <v>1988</v>
      </c>
      <c r="E2221" s="6" t="s">
        <v>2007</v>
      </c>
      <c r="F2221" s="6" t="s">
        <v>472</v>
      </c>
      <c r="G2221" s="6" t="s">
        <v>39</v>
      </c>
      <c r="H2221" s="5" t="s">
        <v>1989</v>
      </c>
      <c r="I2221" s="5" t="s">
        <v>2094</v>
      </c>
      <c r="L2221" s="5"/>
      <c r="M2221" s="5" t="s">
        <v>42</v>
      </c>
      <c r="N2221" s="6">
        <v>0</v>
      </c>
      <c r="O2221" s="6">
        <v>1</v>
      </c>
      <c r="P2221" s="6">
        <v>1</v>
      </c>
      <c r="Q2221" s="6">
        <v>1</v>
      </c>
      <c r="R2221" s="6">
        <v>1</v>
      </c>
      <c r="S2221" s="6">
        <f t="shared" si="78"/>
        <v>4</v>
      </c>
      <c r="X2221" s="6">
        <f t="shared" si="79"/>
        <v>2220</v>
      </c>
      <c r="Y2221" s="6">
        <v>2220</v>
      </c>
    </row>
    <row r="2222" spans="1:25" s="6" customFormat="1" x14ac:dyDescent="0.35">
      <c r="A2222" s="6" t="s">
        <v>389</v>
      </c>
      <c r="B2222" s="6" t="s">
        <v>575</v>
      </c>
      <c r="C2222" s="6" t="s">
        <v>19</v>
      </c>
      <c r="D2222" s="6" t="s">
        <v>1988</v>
      </c>
      <c r="E2222" s="6" t="s">
        <v>2007</v>
      </c>
      <c r="F2222" s="6" t="s">
        <v>472</v>
      </c>
      <c r="G2222" s="6" t="s">
        <v>39</v>
      </c>
      <c r="H2222" s="5" t="s">
        <v>1989</v>
      </c>
      <c r="I2222" s="5" t="s">
        <v>209</v>
      </c>
      <c r="L2222" s="5"/>
      <c r="M2222" s="5" t="s">
        <v>42</v>
      </c>
      <c r="N2222" s="6">
        <v>0</v>
      </c>
      <c r="O2222" s="6">
        <v>1</v>
      </c>
      <c r="P2222" s="6">
        <v>0</v>
      </c>
      <c r="Q2222" s="6">
        <v>0</v>
      </c>
      <c r="R2222" s="6">
        <v>1</v>
      </c>
      <c r="S2222" s="6">
        <f t="shared" si="78"/>
        <v>2</v>
      </c>
      <c r="X2222" s="6">
        <f t="shared" si="79"/>
        <v>2221</v>
      </c>
      <c r="Y2222" s="6">
        <v>2221</v>
      </c>
    </row>
    <row r="2223" spans="1:25" s="6" customFormat="1" x14ac:dyDescent="0.35">
      <c r="A2223" s="6" t="s">
        <v>389</v>
      </c>
      <c r="B2223" s="6" t="s">
        <v>575</v>
      </c>
      <c r="C2223" s="6" t="s">
        <v>19</v>
      </c>
      <c r="D2223" s="6" t="s">
        <v>1988</v>
      </c>
      <c r="E2223" s="6" t="s">
        <v>2007</v>
      </c>
      <c r="F2223" s="6" t="s">
        <v>472</v>
      </c>
      <c r="G2223" s="6" t="s">
        <v>39</v>
      </c>
      <c r="H2223" s="5" t="s">
        <v>1989</v>
      </c>
      <c r="I2223" s="5" t="s">
        <v>2095</v>
      </c>
      <c r="J2223" s="6" t="s">
        <v>1835</v>
      </c>
      <c r="L2223" s="5"/>
      <c r="M2223" s="5" t="s">
        <v>42</v>
      </c>
      <c r="N2223" s="6">
        <v>0</v>
      </c>
      <c r="O2223" s="6">
        <v>1</v>
      </c>
      <c r="P2223" s="6">
        <v>0</v>
      </c>
      <c r="Q2223" s="6">
        <v>1</v>
      </c>
      <c r="R2223" s="6">
        <v>1</v>
      </c>
      <c r="S2223" s="6">
        <f t="shared" si="78"/>
        <v>3</v>
      </c>
      <c r="X2223" s="6">
        <f t="shared" si="79"/>
        <v>2222</v>
      </c>
      <c r="Y2223" s="6">
        <v>2222</v>
      </c>
    </row>
    <row r="2224" spans="1:25" x14ac:dyDescent="0.35">
      <c r="A2224" s="6" t="s">
        <v>389</v>
      </c>
      <c r="B2224" s="6" t="s">
        <v>575</v>
      </c>
      <c r="C2224" s="6" t="s">
        <v>19</v>
      </c>
      <c r="D2224" s="6" t="s">
        <v>1988</v>
      </c>
      <c r="E2224" s="6" t="s">
        <v>2007</v>
      </c>
      <c r="F2224" s="6" t="s">
        <v>472</v>
      </c>
      <c r="G2224" s="6" t="s">
        <v>39</v>
      </c>
      <c r="H2224" s="5" t="s">
        <v>1989</v>
      </c>
      <c r="I2224" s="5" t="s">
        <v>2096</v>
      </c>
      <c r="J2224" t="s">
        <v>1835</v>
      </c>
      <c r="L2224" s="5"/>
      <c r="M2224" s="5" t="s">
        <v>42</v>
      </c>
      <c r="N2224" s="6">
        <v>0</v>
      </c>
      <c r="O2224" s="6">
        <v>1</v>
      </c>
      <c r="P2224">
        <v>0</v>
      </c>
      <c r="Q2224">
        <v>1</v>
      </c>
      <c r="R2224" s="6">
        <v>1</v>
      </c>
      <c r="S2224" s="6">
        <f t="shared" si="78"/>
        <v>3</v>
      </c>
      <c r="X2224" s="6">
        <f t="shared" si="79"/>
        <v>2223</v>
      </c>
      <c r="Y2224">
        <v>2223</v>
      </c>
    </row>
    <row r="2225" spans="1:25" s="6" customFormat="1" x14ac:dyDescent="0.35">
      <c r="A2225" s="6" t="s">
        <v>389</v>
      </c>
      <c r="B2225" s="6" t="s">
        <v>575</v>
      </c>
      <c r="C2225" s="6" t="s">
        <v>19</v>
      </c>
      <c r="D2225" s="6" t="s">
        <v>1988</v>
      </c>
      <c r="E2225" s="6" t="s">
        <v>2007</v>
      </c>
      <c r="F2225" s="6" t="s">
        <v>472</v>
      </c>
      <c r="G2225" s="6" t="s">
        <v>39</v>
      </c>
      <c r="H2225" s="5" t="s">
        <v>1990</v>
      </c>
      <c r="I2225" s="5" t="s">
        <v>978</v>
      </c>
      <c r="L2225" s="5"/>
      <c r="M2225" s="5" t="s">
        <v>17</v>
      </c>
      <c r="N2225" s="6">
        <v>1</v>
      </c>
      <c r="O2225" s="6">
        <v>0</v>
      </c>
      <c r="P2225" s="6">
        <v>0</v>
      </c>
      <c r="Q2225" s="6">
        <v>0</v>
      </c>
      <c r="R2225" s="6">
        <v>1</v>
      </c>
      <c r="S2225" s="6">
        <f t="shared" si="78"/>
        <v>2</v>
      </c>
      <c r="X2225" s="6">
        <f t="shared" si="79"/>
        <v>2224</v>
      </c>
      <c r="Y2225" s="6">
        <v>2224</v>
      </c>
    </row>
    <row r="2226" spans="1:25" s="6" customFormat="1" x14ac:dyDescent="0.35">
      <c r="A2226" s="6" t="s">
        <v>389</v>
      </c>
      <c r="B2226" s="6" t="s">
        <v>575</v>
      </c>
      <c r="C2226" s="6" t="s">
        <v>19</v>
      </c>
      <c r="D2226" s="6" t="s">
        <v>1988</v>
      </c>
      <c r="E2226" s="6" t="s">
        <v>2007</v>
      </c>
      <c r="F2226" s="6" t="s">
        <v>472</v>
      </c>
      <c r="G2226" s="6" t="s">
        <v>39</v>
      </c>
      <c r="H2226" s="5" t="s">
        <v>1990</v>
      </c>
      <c r="I2226" s="5" t="s">
        <v>745</v>
      </c>
      <c r="L2226" s="5"/>
      <c r="M2226" s="5" t="s">
        <v>42</v>
      </c>
      <c r="N2226" s="6">
        <v>0</v>
      </c>
      <c r="O2226" s="6">
        <v>1</v>
      </c>
      <c r="P2226" s="6">
        <v>1</v>
      </c>
      <c r="Q2226" s="6">
        <v>1</v>
      </c>
      <c r="R2226" s="6">
        <v>1</v>
      </c>
      <c r="S2226" s="6">
        <f t="shared" si="78"/>
        <v>4</v>
      </c>
      <c r="X2226" s="6">
        <f t="shared" si="79"/>
        <v>2225</v>
      </c>
      <c r="Y2226" s="6">
        <v>2225</v>
      </c>
    </row>
    <row r="2227" spans="1:25" x14ac:dyDescent="0.35">
      <c r="A2227" s="6" t="s">
        <v>389</v>
      </c>
      <c r="B2227" s="6" t="s">
        <v>575</v>
      </c>
      <c r="C2227" s="6" t="s">
        <v>19</v>
      </c>
      <c r="D2227" s="6" t="s">
        <v>1988</v>
      </c>
      <c r="E2227" s="6" t="s">
        <v>2007</v>
      </c>
      <c r="F2227" s="6" t="s">
        <v>472</v>
      </c>
      <c r="G2227" s="6" t="s">
        <v>39</v>
      </c>
      <c r="H2227" s="5" t="s">
        <v>1990</v>
      </c>
      <c r="I2227" s="6" t="s">
        <v>650</v>
      </c>
      <c r="J2227" t="s">
        <v>2512</v>
      </c>
      <c r="L2227" s="5"/>
      <c r="M2227" s="5" t="s">
        <v>42</v>
      </c>
      <c r="N2227" s="6">
        <v>0</v>
      </c>
      <c r="O2227">
        <v>0</v>
      </c>
      <c r="P2227" s="6">
        <v>1</v>
      </c>
      <c r="Q2227" s="6">
        <v>1</v>
      </c>
      <c r="R2227" s="6">
        <v>1</v>
      </c>
      <c r="S2227" s="6">
        <f t="shared" ref="S2227:S2290" si="80">SUM(N2227:R2227)</f>
        <v>3</v>
      </c>
      <c r="X2227" s="6">
        <f t="shared" si="79"/>
        <v>2226</v>
      </c>
      <c r="Y2227">
        <v>2226</v>
      </c>
    </row>
    <row r="2228" spans="1:25" s="6" customFormat="1" x14ac:dyDescent="0.35">
      <c r="A2228" s="6" t="s">
        <v>389</v>
      </c>
      <c r="B2228" s="6" t="s">
        <v>575</v>
      </c>
      <c r="C2228" s="6" t="s">
        <v>19</v>
      </c>
      <c r="D2228" s="6" t="s">
        <v>1988</v>
      </c>
      <c r="E2228" s="6" t="s">
        <v>2007</v>
      </c>
      <c r="F2228" s="6" t="s">
        <v>472</v>
      </c>
      <c r="G2228" s="6" t="s">
        <v>39</v>
      </c>
      <c r="H2228" s="5" t="s">
        <v>1991</v>
      </c>
      <c r="I2228" s="5" t="s">
        <v>1077</v>
      </c>
      <c r="L2228" s="5"/>
      <c r="M2228" s="5" t="s">
        <v>42</v>
      </c>
      <c r="N2228" s="6">
        <v>0</v>
      </c>
      <c r="O2228" s="6">
        <v>0</v>
      </c>
      <c r="P2228" s="6">
        <v>1</v>
      </c>
      <c r="Q2228" s="6">
        <v>1</v>
      </c>
      <c r="R2228" s="6">
        <v>1</v>
      </c>
      <c r="S2228" s="6">
        <f t="shared" si="80"/>
        <v>3</v>
      </c>
      <c r="X2228" s="6">
        <f t="shared" si="79"/>
        <v>2227</v>
      </c>
      <c r="Y2228" s="6">
        <v>2227</v>
      </c>
    </row>
    <row r="2229" spans="1:25" s="6" customFormat="1" x14ac:dyDescent="0.35">
      <c r="A2229" s="6" t="s">
        <v>389</v>
      </c>
      <c r="B2229" s="6" t="s">
        <v>575</v>
      </c>
      <c r="C2229" s="6" t="s">
        <v>19</v>
      </c>
      <c r="D2229" s="6" t="s">
        <v>1988</v>
      </c>
      <c r="E2229" s="6" t="s">
        <v>2007</v>
      </c>
      <c r="F2229" s="6" t="s">
        <v>472</v>
      </c>
      <c r="G2229" s="6" t="s">
        <v>39</v>
      </c>
      <c r="H2229" s="5" t="s">
        <v>1991</v>
      </c>
      <c r="I2229" s="5" t="s">
        <v>71</v>
      </c>
      <c r="J2229" s="6" t="s">
        <v>71</v>
      </c>
      <c r="L2229" s="5"/>
      <c r="M2229" s="5" t="s">
        <v>42</v>
      </c>
      <c r="N2229" s="6">
        <v>0</v>
      </c>
      <c r="O2229" s="6">
        <v>0</v>
      </c>
      <c r="P2229" s="6">
        <v>1</v>
      </c>
      <c r="Q2229" s="6">
        <v>1</v>
      </c>
      <c r="R2229" s="6">
        <v>1</v>
      </c>
      <c r="S2229" s="6">
        <f t="shared" si="80"/>
        <v>3</v>
      </c>
      <c r="X2229" s="6">
        <f t="shared" si="79"/>
        <v>2228</v>
      </c>
      <c r="Y2229" s="6">
        <v>2228</v>
      </c>
    </row>
    <row r="2230" spans="1:25" s="6" customFormat="1" x14ac:dyDescent="0.35">
      <c r="A2230" s="6" t="s">
        <v>389</v>
      </c>
      <c r="B2230" s="6" t="s">
        <v>575</v>
      </c>
      <c r="C2230" s="6" t="s">
        <v>19</v>
      </c>
      <c r="D2230" s="6" t="s">
        <v>1988</v>
      </c>
      <c r="E2230" s="6" t="s">
        <v>2007</v>
      </c>
      <c r="F2230" s="6" t="s">
        <v>472</v>
      </c>
      <c r="G2230" s="6" t="s">
        <v>39</v>
      </c>
      <c r="H2230" s="5" t="s">
        <v>1991</v>
      </c>
      <c r="I2230" s="5" t="s">
        <v>2163</v>
      </c>
      <c r="L2230" s="5"/>
      <c r="M2230" s="6" t="s">
        <v>664</v>
      </c>
      <c r="N2230" s="6">
        <v>1</v>
      </c>
      <c r="O2230" s="6">
        <v>0</v>
      </c>
      <c r="P2230" s="6">
        <v>0</v>
      </c>
      <c r="Q2230" s="6">
        <v>0</v>
      </c>
      <c r="R2230" s="6">
        <v>1</v>
      </c>
      <c r="S2230" s="6">
        <f t="shared" si="80"/>
        <v>2</v>
      </c>
      <c r="X2230" s="6">
        <f t="shared" si="79"/>
        <v>2229</v>
      </c>
      <c r="Y2230" s="6">
        <v>2229</v>
      </c>
    </row>
    <row r="2231" spans="1:25" x14ac:dyDescent="0.35">
      <c r="A2231" s="6" t="s">
        <v>389</v>
      </c>
      <c r="B2231" s="6" t="s">
        <v>575</v>
      </c>
      <c r="C2231" s="6" t="s">
        <v>19</v>
      </c>
      <c r="D2231" s="6" t="s">
        <v>1988</v>
      </c>
      <c r="E2231" s="6" t="s">
        <v>2007</v>
      </c>
      <c r="F2231" s="6" t="s">
        <v>472</v>
      </c>
      <c r="G2231" s="6" t="s">
        <v>39</v>
      </c>
      <c r="H2231" s="5" t="s">
        <v>1991</v>
      </c>
      <c r="I2231" s="5" t="s">
        <v>2162</v>
      </c>
      <c r="L2231" s="5"/>
      <c r="M2231" s="5" t="s">
        <v>17</v>
      </c>
      <c r="N2231" s="6">
        <v>1</v>
      </c>
      <c r="O2231" s="6">
        <v>0</v>
      </c>
      <c r="P2231" s="6">
        <v>0</v>
      </c>
      <c r="Q2231" s="6">
        <v>0</v>
      </c>
      <c r="R2231" s="6">
        <v>1</v>
      </c>
      <c r="S2231" s="6">
        <f t="shared" si="80"/>
        <v>2</v>
      </c>
      <c r="X2231" s="6">
        <f t="shared" si="79"/>
        <v>2230</v>
      </c>
      <c r="Y2231">
        <v>2230</v>
      </c>
    </row>
    <row r="2232" spans="1:25" s="6" customFormat="1" x14ac:dyDescent="0.35">
      <c r="A2232" s="6" t="s">
        <v>389</v>
      </c>
      <c r="B2232" s="6" t="s">
        <v>575</v>
      </c>
      <c r="C2232" s="6" t="s">
        <v>19</v>
      </c>
      <c r="D2232" s="6" t="s">
        <v>1988</v>
      </c>
      <c r="E2232" s="6" t="s">
        <v>2007</v>
      </c>
      <c r="F2232" s="6" t="s">
        <v>472</v>
      </c>
      <c r="G2232" s="6" t="s">
        <v>39</v>
      </c>
      <c r="H2232" s="5" t="s">
        <v>1992</v>
      </c>
      <c r="I2232" s="5" t="s">
        <v>98</v>
      </c>
      <c r="J2232" s="2" t="s">
        <v>98</v>
      </c>
      <c r="L2232" s="5"/>
      <c r="M2232" s="5" t="s">
        <v>42</v>
      </c>
      <c r="N2232" s="6">
        <v>0</v>
      </c>
      <c r="O2232" s="6">
        <v>1</v>
      </c>
      <c r="P2232" s="6">
        <v>0</v>
      </c>
      <c r="Q2232" s="6">
        <v>1</v>
      </c>
      <c r="R2232" s="6">
        <v>1</v>
      </c>
      <c r="S2232" s="6">
        <f t="shared" si="80"/>
        <v>3</v>
      </c>
      <c r="X2232" s="6">
        <f t="shared" si="79"/>
        <v>2231</v>
      </c>
      <c r="Y2232" s="6">
        <v>2231</v>
      </c>
    </row>
    <row r="2233" spans="1:25" s="6" customFormat="1" x14ac:dyDescent="0.35">
      <c r="A2233" s="6" t="s">
        <v>389</v>
      </c>
      <c r="B2233" s="6" t="s">
        <v>575</v>
      </c>
      <c r="C2233" s="6" t="s">
        <v>19</v>
      </c>
      <c r="D2233" s="6" t="s">
        <v>1988</v>
      </c>
      <c r="E2233" s="6" t="s">
        <v>2007</v>
      </c>
      <c r="F2233" s="6" t="s">
        <v>472</v>
      </c>
      <c r="G2233" s="6" t="s">
        <v>39</v>
      </c>
      <c r="H2233" s="5" t="s">
        <v>1992</v>
      </c>
      <c r="I2233" s="5" t="s">
        <v>753</v>
      </c>
      <c r="J2233" s="6" t="s">
        <v>2500</v>
      </c>
      <c r="L2233" s="5"/>
      <c r="M2233" s="5" t="s">
        <v>42</v>
      </c>
      <c r="N2233" s="6">
        <v>0</v>
      </c>
      <c r="O2233" s="6">
        <v>1</v>
      </c>
      <c r="P2233" s="6">
        <v>0</v>
      </c>
      <c r="Q2233" s="6">
        <v>1</v>
      </c>
      <c r="R2233" s="6">
        <v>1</v>
      </c>
      <c r="S2233" s="6">
        <f t="shared" si="80"/>
        <v>3</v>
      </c>
      <c r="X2233" s="6">
        <f t="shared" si="79"/>
        <v>2232</v>
      </c>
      <c r="Y2233" s="6">
        <v>2232</v>
      </c>
    </row>
    <row r="2234" spans="1:25" x14ac:dyDescent="0.35">
      <c r="A2234" s="6" t="s">
        <v>389</v>
      </c>
      <c r="B2234" s="6" t="s">
        <v>575</v>
      </c>
      <c r="C2234" s="6" t="s">
        <v>19</v>
      </c>
      <c r="D2234" s="6" t="s">
        <v>1988</v>
      </c>
      <c r="E2234" s="6" t="s">
        <v>2007</v>
      </c>
      <c r="F2234" s="6" t="s">
        <v>472</v>
      </c>
      <c r="G2234" s="6" t="s">
        <v>39</v>
      </c>
      <c r="H2234" s="5" t="s">
        <v>1992</v>
      </c>
      <c r="I2234" s="6" t="s">
        <v>430</v>
      </c>
      <c r="L2234" s="5"/>
      <c r="M2234" s="6" t="s">
        <v>664</v>
      </c>
      <c r="N2234" s="6">
        <v>1</v>
      </c>
      <c r="O2234" s="6">
        <v>0</v>
      </c>
      <c r="P2234" s="6">
        <v>0</v>
      </c>
      <c r="Q2234" s="6">
        <v>0</v>
      </c>
      <c r="R2234" s="6">
        <v>1</v>
      </c>
      <c r="S2234" s="6">
        <f t="shared" si="80"/>
        <v>2</v>
      </c>
      <c r="X2234" s="6">
        <f t="shared" si="79"/>
        <v>2233</v>
      </c>
      <c r="Y2234">
        <v>2233</v>
      </c>
    </row>
    <row r="2235" spans="1:25" s="6" customFormat="1" x14ac:dyDescent="0.35">
      <c r="A2235" s="6" t="s">
        <v>389</v>
      </c>
      <c r="B2235" s="6" t="s">
        <v>575</v>
      </c>
      <c r="C2235" s="6" t="s">
        <v>19</v>
      </c>
      <c r="D2235" s="6" t="s">
        <v>1988</v>
      </c>
      <c r="E2235" s="6" t="s">
        <v>2007</v>
      </c>
      <c r="F2235" s="6" t="s">
        <v>472</v>
      </c>
      <c r="G2235" s="6" t="s">
        <v>39</v>
      </c>
      <c r="H2235" s="5" t="s">
        <v>1993</v>
      </c>
      <c r="I2235" s="5" t="s">
        <v>194</v>
      </c>
      <c r="J2235" s="6" t="s">
        <v>2519</v>
      </c>
      <c r="L2235" s="5"/>
      <c r="M2235" s="5" t="s">
        <v>42</v>
      </c>
      <c r="N2235" s="6">
        <v>0</v>
      </c>
      <c r="O2235" s="6">
        <v>1</v>
      </c>
      <c r="P2235" s="6">
        <v>0</v>
      </c>
      <c r="Q2235" s="6">
        <v>1</v>
      </c>
      <c r="R2235" s="6">
        <v>1</v>
      </c>
      <c r="S2235" s="6">
        <f t="shared" si="80"/>
        <v>3</v>
      </c>
      <c r="X2235" s="6">
        <f t="shared" si="79"/>
        <v>2234</v>
      </c>
      <c r="Y2235" s="6">
        <v>2234</v>
      </c>
    </row>
    <row r="2236" spans="1:25" s="6" customFormat="1" ht="58" x14ac:dyDescent="0.35">
      <c r="A2236" s="6" t="s">
        <v>389</v>
      </c>
      <c r="B2236" s="6" t="s">
        <v>575</v>
      </c>
      <c r="C2236" s="6" t="s">
        <v>19</v>
      </c>
      <c r="D2236" s="6" t="s">
        <v>1988</v>
      </c>
      <c r="E2236" s="6" t="s">
        <v>2007</v>
      </c>
      <c r="F2236" s="6" t="s">
        <v>472</v>
      </c>
      <c r="G2236" s="6" t="s">
        <v>39</v>
      </c>
      <c r="H2236" s="5" t="s">
        <v>1993</v>
      </c>
      <c r="I2236" s="6" t="s">
        <v>934</v>
      </c>
      <c r="L2236" s="5"/>
      <c r="M2236" s="5" t="s">
        <v>42</v>
      </c>
      <c r="N2236" s="6">
        <v>0</v>
      </c>
      <c r="O2236" s="6">
        <v>1</v>
      </c>
      <c r="P2236" s="6">
        <v>0</v>
      </c>
      <c r="Q2236" s="6">
        <v>1</v>
      </c>
      <c r="R2236" s="6">
        <v>1</v>
      </c>
      <c r="S2236" s="6">
        <f t="shared" si="80"/>
        <v>3</v>
      </c>
      <c r="X2236" s="6">
        <f t="shared" si="79"/>
        <v>2235</v>
      </c>
      <c r="Y2236" s="6">
        <v>2235</v>
      </c>
    </row>
    <row r="2237" spans="1:25" s="6" customFormat="1" x14ac:dyDescent="0.35">
      <c r="A2237" s="6" t="s">
        <v>389</v>
      </c>
      <c r="B2237" s="6" t="s">
        <v>575</v>
      </c>
      <c r="C2237" s="6" t="s">
        <v>19</v>
      </c>
      <c r="D2237" s="6" t="s">
        <v>1988</v>
      </c>
      <c r="E2237" s="6" t="s">
        <v>2007</v>
      </c>
      <c r="F2237" s="6" t="s">
        <v>472</v>
      </c>
      <c r="G2237" s="6" t="s">
        <v>39</v>
      </c>
      <c r="H2237" s="5" t="s">
        <v>1993</v>
      </c>
      <c r="I2237" s="5" t="s">
        <v>2097</v>
      </c>
      <c r="L2237" s="5"/>
      <c r="M2237" s="5" t="s">
        <v>42</v>
      </c>
      <c r="N2237" s="6">
        <v>0</v>
      </c>
      <c r="O2237" s="6">
        <v>1</v>
      </c>
      <c r="P2237" s="6">
        <v>1</v>
      </c>
      <c r="Q2237" s="6">
        <v>1</v>
      </c>
      <c r="R2237" s="6">
        <v>1</v>
      </c>
      <c r="S2237" s="6">
        <f t="shared" si="80"/>
        <v>4</v>
      </c>
      <c r="X2237" s="6">
        <f t="shared" si="79"/>
        <v>2236</v>
      </c>
      <c r="Y2237" s="6">
        <v>2236</v>
      </c>
    </row>
    <row r="2238" spans="1:25" s="6" customFormat="1" ht="101.5" x14ac:dyDescent="0.35">
      <c r="A2238" s="6" t="s">
        <v>389</v>
      </c>
      <c r="B2238" s="6" t="s">
        <v>575</v>
      </c>
      <c r="C2238" s="6" t="s">
        <v>19</v>
      </c>
      <c r="D2238" s="6" t="s">
        <v>1988</v>
      </c>
      <c r="E2238" s="6" t="s">
        <v>2007</v>
      </c>
      <c r="F2238" s="6" t="s">
        <v>472</v>
      </c>
      <c r="G2238" s="6" t="s">
        <v>39</v>
      </c>
      <c r="H2238" s="5" t="s">
        <v>1993</v>
      </c>
      <c r="I2238" s="5" t="s">
        <v>2098</v>
      </c>
      <c r="J2238" s="6" t="s">
        <v>752</v>
      </c>
      <c r="L2238" s="5"/>
      <c r="M2238" s="5" t="s">
        <v>42</v>
      </c>
      <c r="N2238" s="6">
        <v>0</v>
      </c>
      <c r="P2238" s="6">
        <v>1</v>
      </c>
      <c r="Q2238" s="6">
        <v>1</v>
      </c>
      <c r="R2238" s="6">
        <v>1</v>
      </c>
      <c r="S2238" s="6">
        <f t="shared" si="80"/>
        <v>3</v>
      </c>
      <c r="X2238" s="6">
        <f t="shared" si="79"/>
        <v>2237</v>
      </c>
      <c r="Y2238" s="6">
        <v>2237</v>
      </c>
    </row>
    <row r="2239" spans="1:25" s="6" customFormat="1" ht="58" x14ac:dyDescent="0.35">
      <c r="A2239" s="6" t="s">
        <v>389</v>
      </c>
      <c r="B2239" s="6" t="s">
        <v>575</v>
      </c>
      <c r="C2239" s="6" t="s">
        <v>19</v>
      </c>
      <c r="D2239" s="6" t="s">
        <v>1988</v>
      </c>
      <c r="E2239" s="6" t="s">
        <v>2007</v>
      </c>
      <c r="F2239" s="6" t="s">
        <v>472</v>
      </c>
      <c r="G2239" s="6" t="s">
        <v>39</v>
      </c>
      <c r="H2239" s="5" t="s">
        <v>1993</v>
      </c>
      <c r="I2239" s="5" t="s">
        <v>2099</v>
      </c>
      <c r="L2239" s="5"/>
      <c r="M2239" s="5" t="s">
        <v>17</v>
      </c>
      <c r="N2239" s="6">
        <v>1</v>
      </c>
      <c r="O2239" s="6">
        <v>0</v>
      </c>
      <c r="P2239" s="6">
        <v>0</v>
      </c>
      <c r="Q2239" s="6">
        <v>0</v>
      </c>
      <c r="R2239" s="6">
        <v>1</v>
      </c>
      <c r="S2239" s="6">
        <f t="shared" si="80"/>
        <v>2</v>
      </c>
      <c r="X2239" s="6">
        <f t="shared" si="79"/>
        <v>2238</v>
      </c>
      <c r="Y2239" s="6">
        <v>2238</v>
      </c>
    </row>
    <row r="2240" spans="1:25" ht="58" x14ac:dyDescent="0.35">
      <c r="A2240" s="6" t="s">
        <v>389</v>
      </c>
      <c r="B2240" s="6" t="s">
        <v>575</v>
      </c>
      <c r="C2240" s="6" t="s">
        <v>19</v>
      </c>
      <c r="D2240" s="6" t="s">
        <v>1988</v>
      </c>
      <c r="E2240" s="6" t="s">
        <v>2007</v>
      </c>
      <c r="F2240" s="6" t="s">
        <v>472</v>
      </c>
      <c r="G2240" s="6" t="s">
        <v>39</v>
      </c>
      <c r="H2240" s="5" t="s">
        <v>1993</v>
      </c>
      <c r="I2240" s="5" t="s">
        <v>591</v>
      </c>
      <c r="L2240" s="5"/>
      <c r="M2240" s="6" t="s">
        <v>17</v>
      </c>
      <c r="N2240" s="6">
        <v>1</v>
      </c>
      <c r="O2240" s="6">
        <v>0</v>
      </c>
      <c r="P2240" s="6">
        <v>0</v>
      </c>
      <c r="Q2240" s="6">
        <v>1</v>
      </c>
      <c r="R2240" s="6">
        <v>1</v>
      </c>
      <c r="S2240" s="6">
        <f t="shared" si="80"/>
        <v>3</v>
      </c>
      <c r="X2240" s="6">
        <f t="shared" si="79"/>
        <v>2239</v>
      </c>
      <c r="Y2240">
        <v>2239</v>
      </c>
    </row>
    <row r="2241" spans="1:25" s="6" customFormat="1" ht="29" x14ac:dyDescent="0.35">
      <c r="A2241" s="6" t="s">
        <v>389</v>
      </c>
      <c r="B2241" s="6" t="s">
        <v>575</v>
      </c>
      <c r="C2241" s="6" t="s">
        <v>19</v>
      </c>
      <c r="D2241" s="6" t="s">
        <v>1994</v>
      </c>
      <c r="E2241" s="6" t="s">
        <v>2007</v>
      </c>
      <c r="F2241" s="6" t="s">
        <v>472</v>
      </c>
      <c r="G2241" s="6" t="s">
        <v>14</v>
      </c>
      <c r="H2241" s="5" t="s">
        <v>1995</v>
      </c>
      <c r="I2241" s="5" t="s">
        <v>1053</v>
      </c>
      <c r="J2241" s="2" t="s">
        <v>1053</v>
      </c>
      <c r="L2241" s="5" t="s">
        <v>1996</v>
      </c>
      <c r="M2241" s="6" t="s">
        <v>42</v>
      </c>
      <c r="N2241" s="6">
        <v>0</v>
      </c>
      <c r="O2241" s="6">
        <v>1</v>
      </c>
      <c r="P2241" s="6">
        <v>1</v>
      </c>
      <c r="Q2241" s="6">
        <v>0</v>
      </c>
      <c r="R2241" s="6">
        <v>1</v>
      </c>
      <c r="S2241" s="6">
        <f t="shared" si="80"/>
        <v>3</v>
      </c>
      <c r="X2241" s="6">
        <f t="shared" si="79"/>
        <v>2240</v>
      </c>
      <c r="Y2241" s="6">
        <v>2240</v>
      </c>
    </row>
    <row r="2242" spans="1:25" ht="29" x14ac:dyDescent="0.35">
      <c r="A2242" s="6" t="s">
        <v>389</v>
      </c>
      <c r="B2242" s="6" t="s">
        <v>575</v>
      </c>
      <c r="C2242" s="6" t="s">
        <v>19</v>
      </c>
      <c r="D2242" s="6" t="s">
        <v>1994</v>
      </c>
      <c r="E2242" s="6" t="s">
        <v>2007</v>
      </c>
      <c r="F2242" s="6" t="s">
        <v>472</v>
      </c>
      <c r="G2242" s="6" t="s">
        <v>14</v>
      </c>
      <c r="H2242" s="5" t="s">
        <v>1995</v>
      </c>
      <c r="I2242" s="6" t="s">
        <v>790</v>
      </c>
      <c r="J2242" t="s">
        <v>790</v>
      </c>
      <c r="L2242" s="5" t="s">
        <v>1996</v>
      </c>
      <c r="M2242" s="5" t="s">
        <v>42</v>
      </c>
      <c r="N2242" s="6">
        <v>0</v>
      </c>
      <c r="O2242" s="6">
        <v>1</v>
      </c>
      <c r="P2242" s="6">
        <v>0</v>
      </c>
      <c r="Q2242" s="6">
        <v>1</v>
      </c>
      <c r="R2242" s="6">
        <v>1</v>
      </c>
      <c r="S2242" s="6">
        <f t="shared" si="80"/>
        <v>3</v>
      </c>
      <c r="X2242" s="6">
        <f t="shared" si="79"/>
        <v>2241</v>
      </c>
      <c r="Y2242">
        <v>2241</v>
      </c>
    </row>
    <row r="2243" spans="1:25" x14ac:dyDescent="0.35">
      <c r="A2243" s="6" t="s">
        <v>389</v>
      </c>
      <c r="B2243" s="6" t="s">
        <v>575</v>
      </c>
      <c r="C2243" s="6" t="s">
        <v>19</v>
      </c>
      <c r="D2243" s="6" t="s">
        <v>1994</v>
      </c>
      <c r="E2243" s="6" t="s">
        <v>2007</v>
      </c>
      <c r="F2243" s="6" t="s">
        <v>472</v>
      </c>
      <c r="G2243" s="6" t="s">
        <v>14</v>
      </c>
      <c r="H2243" s="5" t="s">
        <v>1997</v>
      </c>
      <c r="I2243" s="5" t="s">
        <v>664</v>
      </c>
      <c r="J2243" t="s">
        <v>664</v>
      </c>
      <c r="L2243" s="5" t="s">
        <v>1998</v>
      </c>
      <c r="M2243" s="5" t="s">
        <v>664</v>
      </c>
      <c r="N2243" s="6">
        <v>1</v>
      </c>
      <c r="O2243" s="6">
        <v>0</v>
      </c>
      <c r="P2243" s="6">
        <v>0</v>
      </c>
      <c r="Q2243" s="6">
        <v>0</v>
      </c>
      <c r="R2243" s="6">
        <v>1</v>
      </c>
      <c r="S2243" s="6">
        <f t="shared" si="80"/>
        <v>2</v>
      </c>
      <c r="X2243" s="6">
        <f t="shared" ref="X2243:X2306" si="81">1+X2242</f>
        <v>2242</v>
      </c>
      <c r="Y2243">
        <v>2242</v>
      </c>
    </row>
    <row r="2244" spans="1:25" s="6" customFormat="1" x14ac:dyDescent="0.35">
      <c r="A2244" s="6" t="s">
        <v>389</v>
      </c>
      <c r="B2244" s="6" t="s">
        <v>575</v>
      </c>
      <c r="C2244" s="6" t="s">
        <v>19</v>
      </c>
      <c r="D2244" s="6" t="s">
        <v>1994</v>
      </c>
      <c r="E2244" s="6" t="s">
        <v>2007</v>
      </c>
      <c r="F2244" s="6" t="s">
        <v>472</v>
      </c>
      <c r="G2244" s="6" t="s">
        <v>14</v>
      </c>
      <c r="H2244" s="5" t="s">
        <v>1999</v>
      </c>
      <c r="I2244" s="6" t="s">
        <v>868</v>
      </c>
      <c r="L2244" s="5"/>
      <c r="M2244" s="5" t="s">
        <v>17</v>
      </c>
      <c r="N2244" s="6">
        <v>1</v>
      </c>
      <c r="O2244" s="6">
        <v>0</v>
      </c>
      <c r="P2244" s="6">
        <v>0</v>
      </c>
      <c r="Q2244" s="6">
        <v>0</v>
      </c>
      <c r="R2244" s="6">
        <v>1</v>
      </c>
      <c r="S2244" s="6">
        <f t="shared" si="80"/>
        <v>2</v>
      </c>
      <c r="X2244" s="6">
        <f t="shared" si="81"/>
        <v>2243</v>
      </c>
      <c r="Y2244" s="6">
        <v>2243</v>
      </c>
    </row>
    <row r="2245" spans="1:25" s="6" customFormat="1" x14ac:dyDescent="0.35">
      <c r="A2245" s="6" t="s">
        <v>389</v>
      </c>
      <c r="B2245" s="6" t="s">
        <v>575</v>
      </c>
      <c r="C2245" s="6" t="s">
        <v>19</v>
      </c>
      <c r="D2245" s="6" t="s">
        <v>1994</v>
      </c>
      <c r="E2245" s="6" t="s">
        <v>2007</v>
      </c>
      <c r="F2245" s="6" t="s">
        <v>472</v>
      </c>
      <c r="G2245" s="6" t="s">
        <v>14</v>
      </c>
      <c r="H2245" s="5" t="s">
        <v>1999</v>
      </c>
      <c r="I2245" s="5" t="s">
        <v>2100</v>
      </c>
      <c r="L2245" s="5"/>
      <c r="M2245" s="5" t="s">
        <v>42</v>
      </c>
      <c r="N2245" s="6">
        <v>0</v>
      </c>
      <c r="O2245" s="6">
        <v>1</v>
      </c>
      <c r="P2245" s="6">
        <v>0</v>
      </c>
      <c r="Q2245" s="6">
        <v>1</v>
      </c>
      <c r="R2245" s="6">
        <v>1</v>
      </c>
      <c r="S2245" s="6">
        <f t="shared" si="80"/>
        <v>3</v>
      </c>
      <c r="X2245" s="6">
        <f t="shared" si="81"/>
        <v>2244</v>
      </c>
      <c r="Y2245" s="6">
        <v>2244</v>
      </c>
    </row>
    <row r="2246" spans="1:25" x14ac:dyDescent="0.35">
      <c r="A2246" s="6" t="s">
        <v>389</v>
      </c>
      <c r="B2246" s="6" t="s">
        <v>575</v>
      </c>
      <c r="C2246" s="6" t="s">
        <v>19</v>
      </c>
      <c r="D2246" s="6" t="s">
        <v>1994</v>
      </c>
      <c r="E2246" s="6" t="s">
        <v>2007</v>
      </c>
      <c r="F2246" s="6" t="s">
        <v>472</v>
      </c>
      <c r="G2246" s="6" t="s">
        <v>14</v>
      </c>
      <c r="H2246" s="5" t="s">
        <v>1999</v>
      </c>
      <c r="I2246" s="5" t="s">
        <v>322</v>
      </c>
      <c r="L2246" s="5"/>
      <c r="M2246" s="5" t="s">
        <v>42</v>
      </c>
      <c r="N2246" s="6">
        <v>0</v>
      </c>
      <c r="O2246" s="6">
        <v>1</v>
      </c>
      <c r="P2246" s="6">
        <v>1</v>
      </c>
      <c r="Q2246">
        <v>0</v>
      </c>
      <c r="R2246" s="6">
        <v>1</v>
      </c>
      <c r="S2246" s="6">
        <f t="shared" si="80"/>
        <v>3</v>
      </c>
      <c r="X2246" s="6">
        <f t="shared" si="81"/>
        <v>2245</v>
      </c>
      <c r="Y2246">
        <v>2245</v>
      </c>
    </row>
    <row r="2247" spans="1:25" s="6" customFormat="1" x14ac:dyDescent="0.35">
      <c r="A2247" s="6" t="s">
        <v>389</v>
      </c>
      <c r="B2247" s="6" t="s">
        <v>575</v>
      </c>
      <c r="C2247" s="6" t="s">
        <v>19</v>
      </c>
      <c r="D2247" s="6" t="s">
        <v>1994</v>
      </c>
      <c r="E2247" s="6" t="s">
        <v>2007</v>
      </c>
      <c r="F2247" s="6" t="s">
        <v>472</v>
      </c>
      <c r="G2247" s="6" t="s">
        <v>14</v>
      </c>
      <c r="H2247" s="5" t="s">
        <v>2000</v>
      </c>
      <c r="I2247" s="6" t="s">
        <v>790</v>
      </c>
      <c r="J2247" s="6" t="s">
        <v>790</v>
      </c>
      <c r="L2247" s="5" t="s">
        <v>2001</v>
      </c>
      <c r="M2247" s="5" t="s">
        <v>42</v>
      </c>
      <c r="N2247" s="6">
        <v>0</v>
      </c>
      <c r="O2247" s="6">
        <v>1</v>
      </c>
      <c r="P2247" s="6">
        <v>0</v>
      </c>
      <c r="Q2247" s="6">
        <v>1</v>
      </c>
      <c r="R2247" s="6">
        <v>1</v>
      </c>
      <c r="S2247" s="6">
        <f t="shared" si="80"/>
        <v>3</v>
      </c>
      <c r="X2247" s="6">
        <f t="shared" si="81"/>
        <v>2246</v>
      </c>
      <c r="Y2247" s="6">
        <v>2246</v>
      </c>
    </row>
    <row r="2248" spans="1:25" s="6" customFormat="1" x14ac:dyDescent="0.35">
      <c r="A2248" s="6" t="s">
        <v>389</v>
      </c>
      <c r="B2248" s="6" t="s">
        <v>575</v>
      </c>
      <c r="C2248" s="6" t="s">
        <v>19</v>
      </c>
      <c r="D2248" s="6" t="s">
        <v>1994</v>
      </c>
      <c r="E2248" s="6" t="s">
        <v>2007</v>
      </c>
      <c r="F2248" s="6" t="s">
        <v>472</v>
      </c>
      <c r="G2248" s="6" t="s">
        <v>14</v>
      </c>
      <c r="H2248" s="5" t="s">
        <v>2000</v>
      </c>
      <c r="I2248" s="5" t="s">
        <v>209</v>
      </c>
      <c r="L2248" s="5" t="s">
        <v>2001</v>
      </c>
      <c r="M2248" s="5" t="s">
        <v>42</v>
      </c>
      <c r="N2248" s="6">
        <v>0</v>
      </c>
      <c r="O2248" s="6">
        <v>1</v>
      </c>
      <c r="P2248" s="6">
        <v>0</v>
      </c>
      <c r="Q2248" s="6">
        <v>0</v>
      </c>
      <c r="R2248" s="6">
        <v>1</v>
      </c>
      <c r="S2248" s="6">
        <f t="shared" si="80"/>
        <v>2</v>
      </c>
      <c r="X2248" s="6">
        <f t="shared" si="81"/>
        <v>2247</v>
      </c>
      <c r="Y2248" s="6">
        <v>2247</v>
      </c>
    </row>
    <row r="2249" spans="1:25" s="6" customFormat="1" x14ac:dyDescent="0.35">
      <c r="A2249" s="6" t="s">
        <v>389</v>
      </c>
      <c r="B2249" s="6" t="s">
        <v>575</v>
      </c>
      <c r="C2249" s="6" t="s">
        <v>19</v>
      </c>
      <c r="D2249" s="6" t="s">
        <v>1994</v>
      </c>
      <c r="E2249" s="6" t="s">
        <v>2007</v>
      </c>
      <c r="F2249" s="6" t="s">
        <v>472</v>
      </c>
      <c r="G2249" s="6" t="s">
        <v>14</v>
      </c>
      <c r="H2249" s="5" t="s">
        <v>2000</v>
      </c>
      <c r="I2249" s="5" t="s">
        <v>722</v>
      </c>
      <c r="L2249" s="5" t="s">
        <v>2001</v>
      </c>
      <c r="M2249" s="5" t="s">
        <v>42</v>
      </c>
      <c r="N2249" s="6">
        <v>0</v>
      </c>
      <c r="O2249" s="6">
        <v>1</v>
      </c>
      <c r="P2249" s="6">
        <v>1</v>
      </c>
      <c r="Q2249" s="6">
        <v>0</v>
      </c>
      <c r="R2249" s="6">
        <v>1</v>
      </c>
      <c r="S2249" s="6">
        <f t="shared" si="80"/>
        <v>3</v>
      </c>
      <c r="X2249" s="6">
        <f t="shared" si="81"/>
        <v>2248</v>
      </c>
      <c r="Y2249" s="6">
        <v>2248</v>
      </c>
    </row>
    <row r="2250" spans="1:25" s="6" customFormat="1" x14ac:dyDescent="0.35">
      <c r="A2250" s="6" t="s">
        <v>389</v>
      </c>
      <c r="B2250" s="6" t="s">
        <v>575</v>
      </c>
      <c r="C2250" s="6" t="s">
        <v>19</v>
      </c>
      <c r="D2250" s="6" t="s">
        <v>1994</v>
      </c>
      <c r="E2250" s="6" t="s">
        <v>2007</v>
      </c>
      <c r="F2250" s="6" t="s">
        <v>472</v>
      </c>
      <c r="G2250" s="6" t="s">
        <v>14</v>
      </c>
      <c r="H2250" s="5" t="s">
        <v>2000</v>
      </c>
      <c r="I2250" s="5" t="s">
        <v>595</v>
      </c>
      <c r="L2250" s="5" t="s">
        <v>2001</v>
      </c>
      <c r="M2250" s="5" t="s">
        <v>42</v>
      </c>
      <c r="N2250" s="6">
        <v>0</v>
      </c>
      <c r="O2250" s="6">
        <v>1</v>
      </c>
      <c r="P2250" s="6">
        <v>0</v>
      </c>
      <c r="Q2250" s="6">
        <v>0</v>
      </c>
      <c r="R2250" s="6">
        <v>1</v>
      </c>
      <c r="S2250" s="6">
        <f t="shared" si="80"/>
        <v>2</v>
      </c>
      <c r="X2250" s="6">
        <f t="shared" si="81"/>
        <v>2249</v>
      </c>
      <c r="Y2250" s="6">
        <v>2249</v>
      </c>
    </row>
    <row r="2251" spans="1:25" x14ac:dyDescent="0.35">
      <c r="A2251" s="6" t="s">
        <v>389</v>
      </c>
      <c r="B2251" s="6" t="s">
        <v>575</v>
      </c>
      <c r="C2251" s="6" t="s">
        <v>19</v>
      </c>
      <c r="D2251" s="6" t="s">
        <v>1994</v>
      </c>
      <c r="E2251" s="6" t="s">
        <v>2007</v>
      </c>
      <c r="F2251" s="6" t="s">
        <v>472</v>
      </c>
      <c r="G2251" s="6" t="s">
        <v>14</v>
      </c>
      <c r="H2251" s="5" t="s">
        <v>2000</v>
      </c>
      <c r="I2251" s="5" t="s">
        <v>2101</v>
      </c>
      <c r="L2251" s="5" t="s">
        <v>2001</v>
      </c>
      <c r="M2251" s="5" t="s">
        <v>42</v>
      </c>
      <c r="N2251" s="6">
        <v>0</v>
      </c>
      <c r="O2251" s="6">
        <v>1</v>
      </c>
      <c r="P2251">
        <v>0</v>
      </c>
      <c r="Q2251">
        <v>0</v>
      </c>
      <c r="R2251" s="6">
        <v>1</v>
      </c>
      <c r="S2251" s="6">
        <f t="shared" si="80"/>
        <v>2</v>
      </c>
      <c r="X2251" s="6">
        <f t="shared" si="81"/>
        <v>2250</v>
      </c>
      <c r="Y2251">
        <v>2250</v>
      </c>
    </row>
    <row r="2252" spans="1:25" s="6" customFormat="1" x14ac:dyDescent="0.35">
      <c r="A2252" s="6" t="s">
        <v>389</v>
      </c>
      <c r="B2252" s="6" t="s">
        <v>575</v>
      </c>
      <c r="C2252" s="6" t="s">
        <v>19</v>
      </c>
      <c r="D2252" s="6" t="s">
        <v>1994</v>
      </c>
      <c r="E2252" s="6" t="s">
        <v>2007</v>
      </c>
      <c r="F2252" s="6" t="s">
        <v>472</v>
      </c>
      <c r="G2252" s="6" t="s">
        <v>14</v>
      </c>
      <c r="H2252" s="5" t="s">
        <v>2002</v>
      </c>
      <c r="I2252" s="5" t="s">
        <v>553</v>
      </c>
      <c r="J2252" s="6" t="s">
        <v>752</v>
      </c>
      <c r="L2252" s="5"/>
      <c r="M2252" s="5" t="s">
        <v>42</v>
      </c>
      <c r="N2252" s="6">
        <v>0</v>
      </c>
      <c r="O2252" s="6">
        <v>0</v>
      </c>
      <c r="P2252" s="6">
        <v>1</v>
      </c>
      <c r="Q2252" s="6">
        <v>0</v>
      </c>
      <c r="R2252" s="6">
        <v>1</v>
      </c>
      <c r="S2252" s="6">
        <f t="shared" si="80"/>
        <v>2</v>
      </c>
      <c r="X2252" s="6">
        <f t="shared" si="81"/>
        <v>2251</v>
      </c>
      <c r="Y2252" s="6">
        <v>2251</v>
      </c>
    </row>
    <row r="2253" spans="1:25" s="6" customFormat="1" x14ac:dyDescent="0.35">
      <c r="A2253" s="6" t="s">
        <v>389</v>
      </c>
      <c r="B2253" s="6" t="s">
        <v>575</v>
      </c>
      <c r="C2253" s="6" t="s">
        <v>19</v>
      </c>
      <c r="D2253" s="6" t="s">
        <v>1994</v>
      </c>
      <c r="E2253" s="6" t="s">
        <v>2007</v>
      </c>
      <c r="F2253" s="6" t="s">
        <v>472</v>
      </c>
      <c r="G2253" s="6" t="s">
        <v>14</v>
      </c>
      <c r="H2253" s="5" t="s">
        <v>2002</v>
      </c>
      <c r="I2253" s="5" t="s">
        <v>2102</v>
      </c>
      <c r="J2253" s="6" t="s">
        <v>752</v>
      </c>
      <c r="L2253" s="5"/>
      <c r="M2253" s="5" t="s">
        <v>42</v>
      </c>
      <c r="N2253" s="6">
        <v>0</v>
      </c>
      <c r="O2253" s="6">
        <v>0</v>
      </c>
      <c r="P2253" s="6">
        <v>1</v>
      </c>
      <c r="Q2253" s="6">
        <v>0</v>
      </c>
      <c r="R2253" s="6">
        <v>1</v>
      </c>
      <c r="S2253" s="6">
        <f t="shared" si="80"/>
        <v>2</v>
      </c>
      <c r="X2253" s="6">
        <f t="shared" si="81"/>
        <v>2252</v>
      </c>
      <c r="Y2253" s="6">
        <v>2252</v>
      </c>
    </row>
    <row r="2254" spans="1:25" x14ac:dyDescent="0.35">
      <c r="A2254" s="6" t="s">
        <v>389</v>
      </c>
      <c r="B2254" s="6" t="s">
        <v>575</v>
      </c>
      <c r="C2254" s="6" t="s">
        <v>19</v>
      </c>
      <c r="D2254" s="6" t="s">
        <v>1994</v>
      </c>
      <c r="E2254" s="6" t="s">
        <v>2007</v>
      </c>
      <c r="F2254" s="6" t="s">
        <v>472</v>
      </c>
      <c r="G2254" s="6" t="s">
        <v>14</v>
      </c>
      <c r="H2254" s="5" t="s">
        <v>2002</v>
      </c>
      <c r="I2254" s="5" t="s">
        <v>2103</v>
      </c>
      <c r="J2254" t="s">
        <v>752</v>
      </c>
      <c r="L2254" s="5"/>
      <c r="M2254" s="5" t="s">
        <v>42</v>
      </c>
      <c r="N2254" s="6">
        <v>0</v>
      </c>
      <c r="O2254">
        <v>0</v>
      </c>
      <c r="P2254" s="6">
        <v>1</v>
      </c>
      <c r="Q2254">
        <v>0</v>
      </c>
      <c r="R2254" s="6">
        <v>1</v>
      </c>
      <c r="S2254" s="6">
        <f t="shared" si="80"/>
        <v>2</v>
      </c>
      <c r="X2254" s="6">
        <f t="shared" si="81"/>
        <v>2253</v>
      </c>
      <c r="Y2254">
        <v>2253</v>
      </c>
    </row>
    <row r="2255" spans="1:25" s="6" customFormat="1" x14ac:dyDescent="0.35">
      <c r="A2255" s="6" t="s">
        <v>389</v>
      </c>
      <c r="B2255" s="6" t="s">
        <v>575</v>
      </c>
      <c r="C2255" s="6" t="s">
        <v>19</v>
      </c>
      <c r="D2255" s="6" t="s">
        <v>1994</v>
      </c>
      <c r="E2255" s="6" t="s">
        <v>2007</v>
      </c>
      <c r="F2255" s="6" t="s">
        <v>472</v>
      </c>
      <c r="G2255" s="6" t="s">
        <v>14</v>
      </c>
      <c r="H2255" s="5" t="s">
        <v>2003</v>
      </c>
      <c r="I2255" s="5" t="s">
        <v>591</v>
      </c>
      <c r="L2255" s="5" t="s">
        <v>590</v>
      </c>
      <c r="M2255" s="6" t="s">
        <v>17</v>
      </c>
      <c r="N2255" s="6">
        <v>1</v>
      </c>
      <c r="O2255" s="6">
        <v>0</v>
      </c>
      <c r="P2255" s="6">
        <v>0</v>
      </c>
      <c r="Q2255" s="6">
        <v>1</v>
      </c>
      <c r="R2255" s="6">
        <v>1</v>
      </c>
      <c r="S2255" s="6">
        <f t="shared" si="80"/>
        <v>3</v>
      </c>
      <c r="X2255" s="6">
        <f t="shared" si="81"/>
        <v>2254</v>
      </c>
      <c r="Y2255" s="6">
        <v>2254</v>
      </c>
    </row>
    <row r="2256" spans="1:25" s="6" customFormat="1" x14ac:dyDescent="0.35">
      <c r="A2256" s="6" t="s">
        <v>389</v>
      </c>
      <c r="B2256" s="6" t="s">
        <v>575</v>
      </c>
      <c r="C2256" s="6" t="s">
        <v>19</v>
      </c>
      <c r="D2256" s="6" t="s">
        <v>1994</v>
      </c>
      <c r="E2256" s="6" t="s">
        <v>2007</v>
      </c>
      <c r="F2256" s="6" t="s">
        <v>472</v>
      </c>
      <c r="G2256" s="6" t="s">
        <v>14</v>
      </c>
      <c r="H2256" s="5" t="s">
        <v>2003</v>
      </c>
      <c r="I2256" s="6" t="s">
        <v>178</v>
      </c>
      <c r="L2256" s="5" t="s">
        <v>590</v>
      </c>
      <c r="M2256" s="5" t="s">
        <v>42</v>
      </c>
      <c r="N2256" s="6">
        <v>0</v>
      </c>
      <c r="O2256" s="6">
        <v>0</v>
      </c>
      <c r="P2256" s="6">
        <v>1</v>
      </c>
      <c r="Q2256" s="6">
        <v>1</v>
      </c>
      <c r="R2256" s="6">
        <v>1</v>
      </c>
      <c r="S2256" s="6">
        <f t="shared" si="80"/>
        <v>3</v>
      </c>
      <c r="X2256" s="6">
        <f t="shared" si="81"/>
        <v>2255</v>
      </c>
      <c r="Y2256" s="6">
        <v>2255</v>
      </c>
    </row>
    <row r="2257" spans="1:25" s="6" customFormat="1" x14ac:dyDescent="0.35">
      <c r="A2257" s="6" t="s">
        <v>389</v>
      </c>
      <c r="B2257" s="6" t="s">
        <v>575</v>
      </c>
      <c r="C2257" s="6" t="s">
        <v>19</v>
      </c>
      <c r="D2257" s="6" t="s">
        <v>1994</v>
      </c>
      <c r="E2257" s="6" t="s">
        <v>2007</v>
      </c>
      <c r="F2257" s="6" t="s">
        <v>472</v>
      </c>
      <c r="G2257" s="6" t="s">
        <v>14</v>
      </c>
      <c r="H2257" s="5" t="s">
        <v>2003</v>
      </c>
      <c r="I2257" s="5" t="s">
        <v>85</v>
      </c>
      <c r="L2257" s="5" t="s">
        <v>590</v>
      </c>
      <c r="M2257" s="5" t="s">
        <v>42</v>
      </c>
      <c r="N2257" s="6">
        <v>0</v>
      </c>
      <c r="O2257" s="6">
        <v>1</v>
      </c>
      <c r="P2257" s="6">
        <v>1</v>
      </c>
      <c r="Q2257" s="6">
        <v>1</v>
      </c>
      <c r="R2257" s="6">
        <v>1</v>
      </c>
      <c r="S2257" s="6">
        <f t="shared" si="80"/>
        <v>4</v>
      </c>
      <c r="X2257" s="6">
        <f t="shared" si="81"/>
        <v>2256</v>
      </c>
      <c r="Y2257" s="6">
        <v>2256</v>
      </c>
    </row>
    <row r="2258" spans="1:25" s="6" customFormat="1" x14ac:dyDescent="0.35">
      <c r="A2258" s="6" t="s">
        <v>389</v>
      </c>
      <c r="B2258" s="6" t="s">
        <v>575</v>
      </c>
      <c r="C2258" s="6" t="s">
        <v>19</v>
      </c>
      <c r="D2258" s="6" t="s">
        <v>1994</v>
      </c>
      <c r="E2258" s="6" t="s">
        <v>2007</v>
      </c>
      <c r="F2258" s="6" t="s">
        <v>472</v>
      </c>
      <c r="G2258" s="6" t="s">
        <v>14</v>
      </c>
      <c r="H2258" s="5" t="s">
        <v>2003</v>
      </c>
      <c r="I2258" s="5" t="s">
        <v>461</v>
      </c>
      <c r="L2258" s="5" t="s">
        <v>590</v>
      </c>
      <c r="M2258" s="5" t="s">
        <v>42</v>
      </c>
      <c r="N2258" s="6">
        <v>0</v>
      </c>
      <c r="O2258" s="6">
        <v>0</v>
      </c>
      <c r="P2258" s="6">
        <v>1</v>
      </c>
      <c r="Q2258" s="6">
        <v>1</v>
      </c>
      <c r="R2258" s="6">
        <v>1</v>
      </c>
      <c r="S2258" s="6">
        <f t="shared" si="80"/>
        <v>3</v>
      </c>
      <c r="X2258" s="6">
        <f t="shared" si="81"/>
        <v>2257</v>
      </c>
      <c r="Y2258" s="6">
        <v>2257</v>
      </c>
    </row>
    <row r="2259" spans="1:25" s="6" customFormat="1" x14ac:dyDescent="0.35">
      <c r="A2259" s="6" t="s">
        <v>389</v>
      </c>
      <c r="B2259" s="6" t="s">
        <v>575</v>
      </c>
      <c r="C2259" s="6" t="s">
        <v>19</v>
      </c>
      <c r="D2259" s="6" t="s">
        <v>1994</v>
      </c>
      <c r="E2259" s="6" t="s">
        <v>2007</v>
      </c>
      <c r="F2259" s="6" t="s">
        <v>472</v>
      </c>
      <c r="G2259" s="6" t="s">
        <v>14</v>
      </c>
      <c r="H2259" s="5" t="s">
        <v>2004</v>
      </c>
      <c r="I2259" s="6" t="s">
        <v>430</v>
      </c>
      <c r="L2259" s="5" t="s">
        <v>2005</v>
      </c>
      <c r="M2259" s="5" t="s">
        <v>664</v>
      </c>
      <c r="N2259" s="6">
        <v>1</v>
      </c>
      <c r="O2259" s="6">
        <v>0</v>
      </c>
      <c r="P2259" s="6">
        <v>0</v>
      </c>
      <c r="Q2259" s="6">
        <v>0</v>
      </c>
      <c r="R2259" s="6">
        <v>1</v>
      </c>
      <c r="S2259" s="6">
        <f t="shared" si="80"/>
        <v>2</v>
      </c>
      <c r="X2259" s="6">
        <f t="shared" si="81"/>
        <v>2258</v>
      </c>
      <c r="Y2259" s="6">
        <v>2258</v>
      </c>
    </row>
    <row r="2260" spans="1:25" s="6" customFormat="1" x14ac:dyDescent="0.35">
      <c r="A2260" s="6" t="s">
        <v>389</v>
      </c>
      <c r="B2260" s="6" t="s">
        <v>575</v>
      </c>
      <c r="C2260" s="6" t="s">
        <v>19</v>
      </c>
      <c r="D2260" s="6" t="s">
        <v>1994</v>
      </c>
      <c r="E2260" s="6" t="s">
        <v>2007</v>
      </c>
      <c r="F2260" s="6" t="s">
        <v>472</v>
      </c>
      <c r="G2260" s="6" t="s">
        <v>14</v>
      </c>
      <c r="H2260" s="5" t="s">
        <v>2006</v>
      </c>
      <c r="I2260" s="6" t="s">
        <v>146</v>
      </c>
      <c r="J2260" s="2" t="s">
        <v>590</v>
      </c>
      <c r="L2260" s="5"/>
      <c r="M2260" s="5" t="s">
        <v>17</v>
      </c>
      <c r="N2260" s="6">
        <v>1</v>
      </c>
      <c r="O2260" s="6">
        <v>0</v>
      </c>
      <c r="P2260" s="6">
        <v>0</v>
      </c>
      <c r="Q2260" s="6">
        <v>0</v>
      </c>
      <c r="R2260" s="6">
        <v>1</v>
      </c>
      <c r="S2260" s="6">
        <f t="shared" si="80"/>
        <v>2</v>
      </c>
      <c r="X2260" s="6">
        <f t="shared" si="81"/>
        <v>2259</v>
      </c>
      <c r="Y2260" s="6">
        <v>2259</v>
      </c>
    </row>
    <row r="2261" spans="1:25" x14ac:dyDescent="0.35">
      <c r="A2261" s="6" t="s">
        <v>389</v>
      </c>
      <c r="B2261" s="6" t="s">
        <v>575</v>
      </c>
      <c r="C2261" s="6" t="s">
        <v>19</v>
      </c>
      <c r="D2261" s="6" t="s">
        <v>1994</v>
      </c>
      <c r="E2261" s="6" t="s">
        <v>2007</v>
      </c>
      <c r="F2261" s="6" t="s">
        <v>472</v>
      </c>
      <c r="G2261" s="6" t="s">
        <v>14</v>
      </c>
      <c r="H2261" s="5" t="s">
        <v>2006</v>
      </c>
      <c r="I2261" s="5" t="s">
        <v>2104</v>
      </c>
      <c r="L2261" s="5"/>
      <c r="M2261" s="5" t="s">
        <v>17</v>
      </c>
      <c r="N2261" s="6">
        <v>1</v>
      </c>
      <c r="O2261" s="6">
        <v>0</v>
      </c>
      <c r="P2261" s="6">
        <v>0</v>
      </c>
      <c r="Q2261" s="6">
        <v>0</v>
      </c>
      <c r="R2261" s="6">
        <v>1</v>
      </c>
      <c r="S2261" s="6">
        <f t="shared" si="80"/>
        <v>2</v>
      </c>
      <c r="X2261" s="6">
        <f t="shared" si="81"/>
        <v>2260</v>
      </c>
      <c r="Y2261">
        <v>2260</v>
      </c>
    </row>
    <row r="2262" spans="1:25" x14ac:dyDescent="0.35">
      <c r="A2262" t="s">
        <v>8</v>
      </c>
      <c r="B2262" s="6" t="s">
        <v>575</v>
      </c>
      <c r="C2262" s="6" t="s">
        <v>26</v>
      </c>
      <c r="D2262" s="6" t="s">
        <v>19</v>
      </c>
      <c r="E2262" s="6" t="s">
        <v>2007</v>
      </c>
      <c r="F2262" s="6" t="s">
        <v>472</v>
      </c>
      <c r="G2262" t="s">
        <v>19</v>
      </c>
      <c r="H2262" s="6" t="s">
        <v>2008</v>
      </c>
      <c r="I2262" s="6" t="str">
        <f>H2262</f>
        <v>thresholds</v>
      </c>
      <c r="M2262" s="5" t="s">
        <v>2212</v>
      </c>
      <c r="N2262" s="6">
        <v>1</v>
      </c>
      <c r="O2262" s="6">
        <v>0</v>
      </c>
      <c r="P2262" s="6">
        <v>0</v>
      </c>
      <c r="Q2262" s="6">
        <v>0</v>
      </c>
      <c r="R2262" s="6">
        <v>1</v>
      </c>
      <c r="S2262" s="6">
        <f t="shared" si="80"/>
        <v>2</v>
      </c>
      <c r="X2262" s="6">
        <f t="shared" si="81"/>
        <v>2261</v>
      </c>
      <c r="Y2262">
        <v>2261</v>
      </c>
    </row>
    <row r="2263" spans="1:25" s="6" customFormat="1" x14ac:dyDescent="0.35">
      <c r="A2263" s="6" t="s">
        <v>8</v>
      </c>
      <c r="B2263" s="6" t="s">
        <v>575</v>
      </c>
      <c r="C2263" s="6" t="s">
        <v>26</v>
      </c>
      <c r="D2263" s="6" t="s">
        <v>19</v>
      </c>
      <c r="E2263" s="6" t="s">
        <v>2007</v>
      </c>
      <c r="F2263" s="6" t="s">
        <v>472</v>
      </c>
      <c r="G2263" s="6" t="s">
        <v>19</v>
      </c>
      <c r="H2263" s="6" t="s">
        <v>2009</v>
      </c>
      <c r="I2263" s="6" t="s">
        <v>2203</v>
      </c>
      <c r="M2263" s="5" t="s">
        <v>17</v>
      </c>
      <c r="N2263" s="6">
        <v>1</v>
      </c>
      <c r="O2263" s="6">
        <v>0</v>
      </c>
      <c r="P2263" s="6">
        <v>0</v>
      </c>
      <c r="Q2263" s="6">
        <v>0</v>
      </c>
      <c r="R2263" s="6">
        <v>1</v>
      </c>
      <c r="S2263" s="6">
        <f t="shared" si="80"/>
        <v>2</v>
      </c>
      <c r="X2263" s="6">
        <f t="shared" si="81"/>
        <v>2262</v>
      </c>
      <c r="Y2263" s="6">
        <v>2262</v>
      </c>
    </row>
    <row r="2264" spans="1:25" x14ac:dyDescent="0.35">
      <c r="A2264" s="6" t="s">
        <v>8</v>
      </c>
      <c r="B2264" s="6" t="s">
        <v>575</v>
      </c>
      <c r="C2264" s="6" t="s">
        <v>26</v>
      </c>
      <c r="D2264" s="6" t="s">
        <v>19</v>
      </c>
      <c r="E2264" s="6" t="s">
        <v>2007</v>
      </c>
      <c r="F2264" s="6" t="s">
        <v>472</v>
      </c>
      <c r="G2264" t="s">
        <v>19</v>
      </c>
      <c r="H2264" s="6" t="s">
        <v>2009</v>
      </c>
      <c r="I2264" s="6" t="s">
        <v>789</v>
      </c>
      <c r="J2264" t="s">
        <v>664</v>
      </c>
      <c r="L2264" s="6"/>
      <c r="M2264" s="5" t="s">
        <v>664</v>
      </c>
      <c r="N2264" s="6">
        <v>1</v>
      </c>
      <c r="O2264" s="6">
        <v>0</v>
      </c>
      <c r="P2264" s="6">
        <v>0</v>
      </c>
      <c r="Q2264" s="6">
        <v>0</v>
      </c>
      <c r="R2264" s="6">
        <v>1</v>
      </c>
      <c r="S2264" s="6">
        <f t="shared" si="80"/>
        <v>2</v>
      </c>
      <c r="X2264" s="6">
        <f t="shared" si="81"/>
        <v>2263</v>
      </c>
      <c r="Y2264">
        <v>2263</v>
      </c>
    </row>
    <row r="2265" spans="1:25" x14ac:dyDescent="0.35">
      <c r="A2265" s="6" t="s">
        <v>8</v>
      </c>
      <c r="B2265" s="6" t="s">
        <v>575</v>
      </c>
      <c r="C2265" s="6" t="s">
        <v>26</v>
      </c>
      <c r="D2265" s="6" t="s">
        <v>19</v>
      </c>
      <c r="E2265" s="6" t="s">
        <v>2007</v>
      </c>
      <c r="F2265" s="6" t="s">
        <v>472</v>
      </c>
      <c r="G2265" s="6" t="s">
        <v>19</v>
      </c>
      <c r="H2265" s="6" t="s">
        <v>2010</v>
      </c>
      <c r="I2265" s="6" t="s">
        <v>591</v>
      </c>
      <c r="L2265" s="6"/>
      <c r="M2265" s="6" t="s">
        <v>17</v>
      </c>
      <c r="N2265" s="6">
        <v>1</v>
      </c>
      <c r="O2265" s="6">
        <v>0</v>
      </c>
      <c r="P2265" s="6">
        <v>0</v>
      </c>
      <c r="Q2265" s="6">
        <v>1</v>
      </c>
      <c r="R2265" s="6">
        <v>1</v>
      </c>
      <c r="S2265" s="6">
        <f t="shared" si="80"/>
        <v>3</v>
      </c>
      <c r="X2265" s="6">
        <f t="shared" si="81"/>
        <v>2264</v>
      </c>
      <c r="Y2265">
        <v>2264</v>
      </c>
    </row>
    <row r="2266" spans="1:25" x14ac:dyDescent="0.35">
      <c r="A2266" s="6" t="s">
        <v>8</v>
      </c>
      <c r="B2266" s="6" t="s">
        <v>575</v>
      </c>
      <c r="C2266" s="6" t="s">
        <v>26</v>
      </c>
      <c r="D2266" s="6" t="s">
        <v>19</v>
      </c>
      <c r="E2266" s="6" t="s">
        <v>2007</v>
      </c>
      <c r="F2266" s="6" t="s">
        <v>472</v>
      </c>
      <c r="G2266" s="6" t="s">
        <v>19</v>
      </c>
      <c r="H2266" s="6" t="s">
        <v>2011</v>
      </c>
      <c r="I2266" s="6" t="s">
        <v>430</v>
      </c>
      <c r="L2266" s="6"/>
      <c r="M2266" s="5" t="s">
        <v>664</v>
      </c>
      <c r="N2266" s="6">
        <v>1</v>
      </c>
      <c r="O2266" s="6">
        <v>0</v>
      </c>
      <c r="P2266" s="6">
        <v>0</v>
      </c>
      <c r="Q2266" s="6">
        <v>0</v>
      </c>
      <c r="R2266" s="6">
        <v>1</v>
      </c>
      <c r="S2266" s="6">
        <f t="shared" si="80"/>
        <v>2</v>
      </c>
      <c r="X2266" s="6">
        <f t="shared" si="81"/>
        <v>2265</v>
      </c>
      <c r="Y2266">
        <v>2265</v>
      </c>
    </row>
    <row r="2267" spans="1:25" x14ac:dyDescent="0.35">
      <c r="A2267" s="6" t="s">
        <v>8</v>
      </c>
      <c r="B2267" s="6" t="s">
        <v>575</v>
      </c>
      <c r="C2267" s="6" t="s">
        <v>26</v>
      </c>
      <c r="D2267" s="6" t="s">
        <v>19</v>
      </c>
      <c r="E2267" s="6" t="s">
        <v>2007</v>
      </c>
      <c r="F2267" s="6" t="s">
        <v>472</v>
      </c>
      <c r="G2267" s="6" t="s">
        <v>19</v>
      </c>
      <c r="H2267" s="6" t="s">
        <v>2012</v>
      </c>
      <c r="I2267" s="6" t="s">
        <v>2012</v>
      </c>
      <c r="J2267" s="2" t="s">
        <v>664</v>
      </c>
      <c r="L2267" s="6"/>
      <c r="M2267" s="5" t="s">
        <v>42</v>
      </c>
      <c r="N2267" s="6">
        <v>0</v>
      </c>
      <c r="O2267" s="6">
        <v>0</v>
      </c>
      <c r="P2267" s="6">
        <v>1</v>
      </c>
      <c r="Q2267">
        <v>1</v>
      </c>
      <c r="R2267" s="6">
        <v>1</v>
      </c>
      <c r="S2267" s="6">
        <f t="shared" si="80"/>
        <v>3</v>
      </c>
      <c r="X2267" s="6">
        <f t="shared" si="81"/>
        <v>2266</v>
      </c>
      <c r="Y2267">
        <v>2266</v>
      </c>
    </row>
    <row r="2268" spans="1:25" x14ac:dyDescent="0.35">
      <c r="A2268" s="6" t="s">
        <v>8</v>
      </c>
      <c r="B2268" s="6" t="s">
        <v>575</v>
      </c>
      <c r="C2268" s="6" t="s">
        <v>26</v>
      </c>
      <c r="D2268" s="6" t="s">
        <v>19</v>
      </c>
      <c r="E2268" s="6" t="s">
        <v>2007</v>
      </c>
      <c r="F2268" s="6" t="s">
        <v>472</v>
      </c>
      <c r="G2268" s="6" t="s">
        <v>19</v>
      </c>
      <c r="H2268" s="6" t="s">
        <v>1642</v>
      </c>
      <c r="I2268" s="6" t="str">
        <f>H2268</f>
        <v>ecosystem services</v>
      </c>
      <c r="J2268" s="2" t="s">
        <v>569</v>
      </c>
      <c r="L2268" s="6"/>
      <c r="M2268" s="5" t="s">
        <v>17</v>
      </c>
      <c r="N2268" s="6">
        <v>1</v>
      </c>
      <c r="O2268" s="6">
        <v>0</v>
      </c>
      <c r="P2268" s="6">
        <v>0</v>
      </c>
      <c r="Q2268" s="6">
        <v>0</v>
      </c>
      <c r="R2268" s="6">
        <v>1</v>
      </c>
      <c r="S2268" s="6">
        <f t="shared" si="80"/>
        <v>2</v>
      </c>
      <c r="X2268" s="6">
        <f t="shared" si="81"/>
        <v>2267</v>
      </c>
      <c r="Y2268">
        <v>2267</v>
      </c>
    </row>
    <row r="2269" spans="1:25" x14ac:dyDescent="0.35">
      <c r="A2269" s="6" t="s">
        <v>8</v>
      </c>
      <c r="B2269" s="6" t="s">
        <v>575</v>
      </c>
      <c r="C2269" s="6" t="s">
        <v>26</v>
      </c>
      <c r="D2269" s="6" t="s">
        <v>19</v>
      </c>
      <c r="E2269" s="6" t="s">
        <v>2007</v>
      </c>
      <c r="F2269" s="6" t="s">
        <v>472</v>
      </c>
      <c r="G2269" s="6" t="s">
        <v>19</v>
      </c>
      <c r="H2269" s="6" t="s">
        <v>2013</v>
      </c>
      <c r="I2269" s="6" t="s">
        <v>1716</v>
      </c>
      <c r="L2269" s="6"/>
      <c r="M2269" s="5" t="s">
        <v>42</v>
      </c>
      <c r="N2269" s="6">
        <v>0</v>
      </c>
      <c r="O2269">
        <v>0</v>
      </c>
      <c r="P2269">
        <v>0</v>
      </c>
      <c r="Q2269" s="6">
        <v>1</v>
      </c>
      <c r="R2269" s="6">
        <v>1</v>
      </c>
      <c r="S2269" s="6">
        <f t="shared" si="80"/>
        <v>2</v>
      </c>
      <c r="X2269" s="6">
        <f t="shared" si="81"/>
        <v>2268</v>
      </c>
      <c r="Y2269">
        <v>2268</v>
      </c>
    </row>
    <row r="2270" spans="1:25" ht="29" x14ac:dyDescent="0.35">
      <c r="A2270" s="6" t="s">
        <v>8</v>
      </c>
      <c r="B2270" s="6" t="s">
        <v>575</v>
      </c>
      <c r="C2270" s="6" t="s">
        <v>26</v>
      </c>
      <c r="D2270" s="6" t="s">
        <v>19</v>
      </c>
      <c r="E2270" s="6" t="s">
        <v>2007</v>
      </c>
      <c r="F2270" s="6" t="s">
        <v>472</v>
      </c>
      <c r="G2270" s="6" t="s">
        <v>19</v>
      </c>
      <c r="H2270" s="6" t="s">
        <v>1002</v>
      </c>
      <c r="I2270" s="6" t="s">
        <v>790</v>
      </c>
      <c r="J2270" t="s">
        <v>790</v>
      </c>
      <c r="L2270" s="6"/>
      <c r="M2270" s="5" t="s">
        <v>42</v>
      </c>
      <c r="N2270" s="6">
        <v>0</v>
      </c>
      <c r="O2270" s="6">
        <v>1</v>
      </c>
      <c r="P2270" s="6">
        <v>0</v>
      </c>
      <c r="Q2270" s="6">
        <v>1</v>
      </c>
      <c r="R2270" s="6">
        <v>1</v>
      </c>
      <c r="S2270" s="6">
        <f t="shared" si="80"/>
        <v>3</v>
      </c>
      <c r="X2270" s="6">
        <f t="shared" si="81"/>
        <v>2269</v>
      </c>
      <c r="Y2270">
        <v>2269</v>
      </c>
    </row>
    <row r="2271" spans="1:25" x14ac:dyDescent="0.35">
      <c r="A2271" s="6" t="s">
        <v>8</v>
      </c>
      <c r="B2271" s="6" t="s">
        <v>575</v>
      </c>
      <c r="C2271" s="6" t="s">
        <v>26</v>
      </c>
      <c r="D2271" s="6" t="s">
        <v>19</v>
      </c>
      <c r="E2271" s="6" t="s">
        <v>2007</v>
      </c>
      <c r="F2271" s="6" t="s">
        <v>472</v>
      </c>
      <c r="G2271" s="6" t="s">
        <v>19</v>
      </c>
      <c r="H2271" s="6" t="s">
        <v>1760</v>
      </c>
      <c r="I2271" s="6" t="s">
        <v>1837</v>
      </c>
      <c r="J2271" s="2" t="s">
        <v>664</v>
      </c>
      <c r="L2271" s="6"/>
      <c r="M2271" s="5" t="s">
        <v>664</v>
      </c>
      <c r="N2271" s="6">
        <v>1</v>
      </c>
      <c r="O2271" s="6">
        <v>0</v>
      </c>
      <c r="P2271" s="6">
        <v>0</v>
      </c>
      <c r="Q2271" s="6">
        <v>0</v>
      </c>
      <c r="R2271" s="6">
        <v>1</v>
      </c>
      <c r="S2271" s="6">
        <f t="shared" si="80"/>
        <v>2</v>
      </c>
      <c r="X2271" s="6">
        <f t="shared" si="81"/>
        <v>2270</v>
      </c>
      <c r="Y2271">
        <v>2270</v>
      </c>
    </row>
    <row r="2272" spans="1:25" x14ac:dyDescent="0.35">
      <c r="A2272" s="6" t="s">
        <v>8</v>
      </c>
      <c r="B2272" s="6" t="s">
        <v>575</v>
      </c>
      <c r="C2272" s="6" t="s">
        <v>26</v>
      </c>
      <c r="D2272" s="6" t="s">
        <v>19</v>
      </c>
      <c r="E2272" s="6" t="s">
        <v>2007</v>
      </c>
      <c r="F2272" s="6" t="s">
        <v>472</v>
      </c>
      <c r="G2272" s="6" t="s">
        <v>19</v>
      </c>
      <c r="H2272" s="6" t="s">
        <v>1387</v>
      </c>
      <c r="I2272" s="6" t="s">
        <v>2582</v>
      </c>
      <c r="J2272" t="s">
        <v>752</v>
      </c>
      <c r="L2272" s="6"/>
      <c r="M2272" s="6" t="s">
        <v>42</v>
      </c>
      <c r="N2272" s="6">
        <v>0</v>
      </c>
      <c r="O2272" s="6">
        <v>1</v>
      </c>
      <c r="P2272" s="6">
        <v>1</v>
      </c>
      <c r="Q2272" s="6">
        <v>0</v>
      </c>
      <c r="R2272" s="6">
        <v>1</v>
      </c>
      <c r="S2272" s="6">
        <f t="shared" si="80"/>
        <v>3</v>
      </c>
      <c r="X2272" s="6">
        <f t="shared" si="81"/>
        <v>2271</v>
      </c>
      <c r="Y2272">
        <v>2271</v>
      </c>
    </row>
    <row r="2273" spans="1:25" x14ac:dyDescent="0.35">
      <c r="A2273" s="6" t="s">
        <v>8</v>
      </c>
      <c r="B2273" s="6" t="s">
        <v>575</v>
      </c>
      <c r="C2273" s="6" t="s">
        <v>26</v>
      </c>
      <c r="D2273" s="6" t="s">
        <v>19</v>
      </c>
      <c r="E2273" s="6" t="s">
        <v>2007</v>
      </c>
      <c r="F2273" s="6" t="s">
        <v>472</v>
      </c>
      <c r="G2273" s="6" t="s">
        <v>19</v>
      </c>
      <c r="H2273" s="6" t="s">
        <v>2015</v>
      </c>
      <c r="I2273" s="6" t="s">
        <v>98</v>
      </c>
      <c r="J2273" t="s">
        <v>98</v>
      </c>
      <c r="L2273" s="6"/>
      <c r="M2273" s="6" t="s">
        <v>42</v>
      </c>
      <c r="N2273" s="6">
        <v>0</v>
      </c>
      <c r="O2273" s="6">
        <v>1</v>
      </c>
      <c r="P2273" s="6">
        <v>0</v>
      </c>
      <c r="Q2273" s="6">
        <v>1</v>
      </c>
      <c r="R2273" s="6">
        <v>1</v>
      </c>
      <c r="S2273" s="6">
        <f t="shared" si="80"/>
        <v>3</v>
      </c>
      <c r="X2273" s="6">
        <f t="shared" si="81"/>
        <v>2272</v>
      </c>
      <c r="Y2273">
        <v>2272</v>
      </c>
    </row>
    <row r="2274" spans="1:25" x14ac:dyDescent="0.35">
      <c r="A2274" s="6" t="s">
        <v>8</v>
      </c>
      <c r="B2274" s="6" t="s">
        <v>575</v>
      </c>
      <c r="C2274" s="6" t="s">
        <v>26</v>
      </c>
      <c r="D2274" s="6" t="s">
        <v>19</v>
      </c>
      <c r="E2274" s="6" t="s">
        <v>2007</v>
      </c>
      <c r="F2274" s="6" t="s">
        <v>472</v>
      </c>
      <c r="G2274" s="6" t="s">
        <v>19</v>
      </c>
      <c r="H2274" s="6" t="s">
        <v>2016</v>
      </c>
      <c r="I2274" s="6" t="s">
        <v>2053</v>
      </c>
      <c r="L2274" s="6"/>
      <c r="M2274" s="5" t="s">
        <v>17</v>
      </c>
      <c r="N2274" s="6">
        <v>1</v>
      </c>
      <c r="O2274" s="6">
        <v>0</v>
      </c>
      <c r="P2274" s="6">
        <v>0</v>
      </c>
      <c r="Q2274" s="6">
        <v>0</v>
      </c>
      <c r="R2274" s="6">
        <v>1</v>
      </c>
      <c r="S2274" s="6">
        <f t="shared" si="80"/>
        <v>2</v>
      </c>
      <c r="X2274" s="6">
        <f t="shared" si="81"/>
        <v>2273</v>
      </c>
      <c r="Y2274">
        <v>2273</v>
      </c>
    </row>
    <row r="2275" spans="1:25" x14ac:dyDescent="0.35">
      <c r="A2275" s="6" t="s">
        <v>8</v>
      </c>
      <c r="B2275" s="6" t="s">
        <v>575</v>
      </c>
      <c r="C2275" s="6" t="s">
        <v>26</v>
      </c>
      <c r="D2275" s="6" t="s">
        <v>19</v>
      </c>
      <c r="E2275" s="6" t="s">
        <v>2007</v>
      </c>
      <c r="F2275" s="6" t="s">
        <v>472</v>
      </c>
      <c r="G2275" s="6" t="s">
        <v>19</v>
      </c>
      <c r="H2275" s="6" t="s">
        <v>2017</v>
      </c>
      <c r="I2275" s="6" t="s">
        <v>2017</v>
      </c>
      <c r="L2275" s="6"/>
      <c r="M2275" s="5" t="s">
        <v>42</v>
      </c>
      <c r="N2275" s="6">
        <v>0</v>
      </c>
      <c r="O2275">
        <v>0</v>
      </c>
      <c r="P2275" s="6">
        <v>1</v>
      </c>
      <c r="Q2275">
        <v>0</v>
      </c>
      <c r="R2275" s="6">
        <v>1</v>
      </c>
      <c r="S2275" s="6">
        <f t="shared" si="80"/>
        <v>2</v>
      </c>
      <c r="X2275" s="6">
        <f t="shared" si="81"/>
        <v>2274</v>
      </c>
      <c r="Y2275">
        <v>2274</v>
      </c>
    </row>
    <row r="2276" spans="1:25" x14ac:dyDescent="0.35">
      <c r="A2276" s="6" t="s">
        <v>8</v>
      </c>
      <c r="B2276" s="6" t="s">
        <v>575</v>
      </c>
      <c r="C2276" s="6" t="s">
        <v>26</v>
      </c>
      <c r="D2276" s="6" t="s">
        <v>19</v>
      </c>
      <c r="E2276" s="6" t="s">
        <v>2007</v>
      </c>
      <c r="F2276" s="6" t="s">
        <v>472</v>
      </c>
      <c r="G2276" s="6" t="s">
        <v>19</v>
      </c>
      <c r="H2276" s="6" t="s">
        <v>664</v>
      </c>
      <c r="I2276" s="6" t="s">
        <v>664</v>
      </c>
      <c r="J2276" t="s">
        <v>664</v>
      </c>
      <c r="L2276" s="6"/>
      <c r="M2276" s="5" t="s">
        <v>664</v>
      </c>
      <c r="N2276" s="6">
        <v>1</v>
      </c>
      <c r="O2276" s="6">
        <v>0</v>
      </c>
      <c r="P2276" s="6">
        <v>0</v>
      </c>
      <c r="Q2276" s="6">
        <v>0</v>
      </c>
      <c r="R2276" s="6">
        <v>1</v>
      </c>
      <c r="S2276" s="6">
        <f t="shared" si="80"/>
        <v>2</v>
      </c>
      <c r="X2276" s="6">
        <f t="shared" si="81"/>
        <v>2275</v>
      </c>
      <c r="Y2276">
        <v>2275</v>
      </c>
    </row>
    <row r="2277" spans="1:25" s="6" customFormat="1" x14ac:dyDescent="0.35">
      <c r="A2277" s="6" t="s">
        <v>8</v>
      </c>
      <c r="B2277" s="6" t="s">
        <v>575</v>
      </c>
      <c r="C2277" s="6" t="s">
        <v>26</v>
      </c>
      <c r="D2277" s="6" t="s">
        <v>19</v>
      </c>
      <c r="E2277" s="6" t="s">
        <v>2007</v>
      </c>
      <c r="F2277" s="6" t="s">
        <v>472</v>
      </c>
      <c r="G2277" s="6" t="s">
        <v>19</v>
      </c>
      <c r="H2277" s="6" t="s">
        <v>664</v>
      </c>
      <c r="I2277" s="6" t="s">
        <v>664</v>
      </c>
      <c r="J2277" s="6" t="s">
        <v>664</v>
      </c>
      <c r="M2277" s="5" t="s">
        <v>664</v>
      </c>
      <c r="N2277" s="6">
        <v>1</v>
      </c>
      <c r="O2277" s="6">
        <v>0</v>
      </c>
      <c r="P2277" s="6">
        <v>0</v>
      </c>
      <c r="Q2277" s="6">
        <v>0</v>
      </c>
      <c r="R2277" s="6">
        <v>1</v>
      </c>
      <c r="S2277" s="6">
        <f t="shared" si="80"/>
        <v>2</v>
      </c>
      <c r="X2277" s="6">
        <f t="shared" si="81"/>
        <v>2276</v>
      </c>
      <c r="Y2277" s="6">
        <v>2276</v>
      </c>
    </row>
    <row r="2278" spans="1:25" s="6" customFormat="1" x14ac:dyDescent="0.35">
      <c r="A2278" s="6" t="s">
        <v>8</v>
      </c>
      <c r="B2278" s="6" t="s">
        <v>575</v>
      </c>
      <c r="C2278" s="6" t="s">
        <v>26</v>
      </c>
      <c r="D2278" s="6" t="s">
        <v>19</v>
      </c>
      <c r="E2278" s="6" t="s">
        <v>2007</v>
      </c>
      <c r="F2278" s="6" t="s">
        <v>472</v>
      </c>
      <c r="G2278" s="6" t="s">
        <v>19</v>
      </c>
      <c r="H2278" s="6" t="s">
        <v>2019</v>
      </c>
      <c r="I2278" s="6" t="s">
        <v>2582</v>
      </c>
      <c r="J2278" s="6" t="s">
        <v>752</v>
      </c>
      <c r="M2278" s="6" t="s">
        <v>42</v>
      </c>
      <c r="N2278" s="6">
        <v>0</v>
      </c>
      <c r="O2278" s="6">
        <v>1</v>
      </c>
      <c r="P2278" s="6">
        <v>1</v>
      </c>
      <c r="Q2278" s="6">
        <v>0</v>
      </c>
      <c r="R2278" s="6">
        <v>1</v>
      </c>
      <c r="S2278" s="6">
        <f t="shared" ref="S2278:S2279" si="82">SUM(N2278:R2278)</f>
        <v>3</v>
      </c>
      <c r="X2278" s="6">
        <f t="shared" si="81"/>
        <v>2277</v>
      </c>
      <c r="Y2278" s="6">
        <v>2277</v>
      </c>
    </row>
    <row r="2279" spans="1:25" x14ac:dyDescent="0.35">
      <c r="A2279" s="6" t="s">
        <v>8</v>
      </c>
      <c r="B2279" s="6" t="s">
        <v>575</v>
      </c>
      <c r="C2279" s="6" t="s">
        <v>26</v>
      </c>
      <c r="D2279" s="6" t="s">
        <v>19</v>
      </c>
      <c r="E2279" s="6" t="s">
        <v>2007</v>
      </c>
      <c r="F2279" s="6" t="s">
        <v>472</v>
      </c>
      <c r="G2279" s="6" t="s">
        <v>19</v>
      </c>
      <c r="H2279" s="6" t="s">
        <v>2019</v>
      </c>
      <c r="I2279" s="6" t="s">
        <v>2582</v>
      </c>
      <c r="J2279" t="s">
        <v>752</v>
      </c>
      <c r="L2279" s="6"/>
      <c r="M2279" s="6" t="s">
        <v>42</v>
      </c>
      <c r="N2279" s="6">
        <v>0</v>
      </c>
      <c r="O2279" s="6">
        <v>1</v>
      </c>
      <c r="P2279" s="6">
        <v>1</v>
      </c>
      <c r="Q2279" s="6">
        <v>0</v>
      </c>
      <c r="R2279" s="6">
        <v>1</v>
      </c>
      <c r="S2279" s="6">
        <f t="shared" si="82"/>
        <v>3</v>
      </c>
      <c r="X2279" s="6">
        <f t="shared" si="81"/>
        <v>2278</v>
      </c>
      <c r="Y2279">
        <v>2278</v>
      </c>
    </row>
    <row r="2280" spans="1:25" x14ac:dyDescent="0.35">
      <c r="A2280" s="6" t="s">
        <v>8</v>
      </c>
      <c r="B2280" s="6" t="s">
        <v>575</v>
      </c>
      <c r="C2280" s="6" t="s">
        <v>26</v>
      </c>
      <c r="D2280" s="6" t="s">
        <v>19</v>
      </c>
      <c r="E2280" s="6" t="s">
        <v>2007</v>
      </c>
      <c r="F2280" s="6" t="s">
        <v>472</v>
      </c>
      <c r="G2280" s="6" t="s">
        <v>19</v>
      </c>
      <c r="H2280" s="6" t="s">
        <v>1729</v>
      </c>
      <c r="I2280" s="6" t="s">
        <v>416</v>
      </c>
      <c r="J2280" t="s">
        <v>416</v>
      </c>
      <c r="L2280" s="6"/>
      <c r="M2280" s="5" t="s">
        <v>42</v>
      </c>
      <c r="N2280" s="6">
        <v>0</v>
      </c>
      <c r="O2280">
        <v>0</v>
      </c>
      <c r="P2280" s="6">
        <v>1</v>
      </c>
      <c r="Q2280">
        <v>1</v>
      </c>
      <c r="R2280" s="6">
        <v>1</v>
      </c>
      <c r="S2280" s="6">
        <f t="shared" ref="S2280:S2311" si="83">SUM(N2280:R2280)</f>
        <v>3</v>
      </c>
      <c r="X2280" s="6">
        <f t="shared" si="81"/>
        <v>2279</v>
      </c>
      <c r="Y2280">
        <v>2279</v>
      </c>
    </row>
    <row r="2281" spans="1:25" x14ac:dyDescent="0.35">
      <c r="A2281" s="6" t="s">
        <v>8</v>
      </c>
      <c r="B2281" s="6" t="s">
        <v>575</v>
      </c>
      <c r="C2281" s="6" t="s">
        <v>26</v>
      </c>
      <c r="D2281" s="6" t="s">
        <v>19</v>
      </c>
      <c r="E2281" s="6" t="s">
        <v>2007</v>
      </c>
      <c r="F2281" s="6" t="s">
        <v>472</v>
      </c>
      <c r="G2281" s="6" t="s">
        <v>19</v>
      </c>
      <c r="H2281" s="6" t="s">
        <v>97</v>
      </c>
      <c r="I2281" s="6" t="s">
        <v>98</v>
      </c>
      <c r="J2281" s="2" t="s">
        <v>98</v>
      </c>
      <c r="L2281" s="6"/>
      <c r="M2281" s="5" t="s">
        <v>42</v>
      </c>
      <c r="N2281" s="6">
        <v>0</v>
      </c>
      <c r="O2281" s="6">
        <v>1</v>
      </c>
      <c r="P2281" s="6">
        <v>0</v>
      </c>
      <c r="Q2281" s="6">
        <v>1</v>
      </c>
      <c r="R2281" s="6">
        <v>1</v>
      </c>
      <c r="S2281" s="6">
        <f t="shared" si="83"/>
        <v>3</v>
      </c>
      <c r="X2281" s="6">
        <f t="shared" si="81"/>
        <v>2280</v>
      </c>
      <c r="Y2281">
        <v>2280</v>
      </c>
    </row>
    <row r="2282" spans="1:25" s="6" customFormat="1" x14ac:dyDescent="0.35">
      <c r="A2282" s="6" t="s">
        <v>8</v>
      </c>
      <c r="B2282" s="6" t="s">
        <v>575</v>
      </c>
      <c r="C2282" s="6" t="s">
        <v>26</v>
      </c>
      <c r="D2282" s="6" t="s">
        <v>19</v>
      </c>
      <c r="E2282" s="6" t="s">
        <v>2007</v>
      </c>
      <c r="F2282" s="6" t="s">
        <v>472</v>
      </c>
      <c r="G2282" s="6" t="s">
        <v>19</v>
      </c>
      <c r="H2282" s="6" t="s">
        <v>97</v>
      </c>
      <c r="I2282" s="6" t="s">
        <v>98</v>
      </c>
      <c r="J2282" s="2" t="s">
        <v>98</v>
      </c>
      <c r="M2282" s="5" t="s">
        <v>42</v>
      </c>
      <c r="N2282" s="6">
        <v>0</v>
      </c>
      <c r="O2282" s="6">
        <v>1</v>
      </c>
      <c r="P2282" s="6">
        <v>0</v>
      </c>
      <c r="Q2282" s="6">
        <v>1</v>
      </c>
      <c r="R2282" s="6">
        <v>1</v>
      </c>
      <c r="S2282" s="6">
        <f t="shared" si="83"/>
        <v>3</v>
      </c>
      <c r="X2282" s="6">
        <f t="shared" si="81"/>
        <v>2281</v>
      </c>
      <c r="Y2282" s="6">
        <v>2281</v>
      </c>
    </row>
    <row r="2283" spans="1:25" s="6" customFormat="1" x14ac:dyDescent="0.35">
      <c r="A2283" s="6" t="s">
        <v>8</v>
      </c>
      <c r="B2283" s="6" t="s">
        <v>575</v>
      </c>
      <c r="C2283" s="6" t="s">
        <v>26</v>
      </c>
      <c r="D2283" s="6" t="s">
        <v>19</v>
      </c>
      <c r="E2283" s="6" t="s">
        <v>2007</v>
      </c>
      <c r="F2283" s="6" t="s">
        <v>472</v>
      </c>
      <c r="G2283" s="6" t="s">
        <v>19</v>
      </c>
      <c r="H2283" s="6" t="s">
        <v>97</v>
      </c>
      <c r="I2283" s="6" t="s">
        <v>98</v>
      </c>
      <c r="J2283" s="2" t="s">
        <v>98</v>
      </c>
      <c r="M2283" s="5" t="s">
        <v>42</v>
      </c>
      <c r="N2283" s="6">
        <v>0</v>
      </c>
      <c r="O2283" s="6">
        <v>1</v>
      </c>
      <c r="P2283" s="6">
        <v>0</v>
      </c>
      <c r="Q2283" s="6">
        <v>1</v>
      </c>
      <c r="R2283" s="6">
        <v>1</v>
      </c>
      <c r="S2283" s="6">
        <f t="shared" si="83"/>
        <v>3</v>
      </c>
      <c r="X2283" s="6">
        <f t="shared" si="81"/>
        <v>2282</v>
      </c>
      <c r="Y2283" s="6">
        <v>2282</v>
      </c>
    </row>
    <row r="2284" spans="1:25" s="6" customFormat="1" x14ac:dyDescent="0.35">
      <c r="A2284" s="6" t="s">
        <v>8</v>
      </c>
      <c r="B2284" s="6" t="s">
        <v>575</v>
      </c>
      <c r="C2284" s="6" t="s">
        <v>26</v>
      </c>
      <c r="D2284" s="6" t="s">
        <v>19</v>
      </c>
      <c r="E2284" s="6" t="s">
        <v>2007</v>
      </c>
      <c r="F2284" s="6" t="s">
        <v>472</v>
      </c>
      <c r="G2284" s="6" t="s">
        <v>19</v>
      </c>
      <c r="H2284" s="6" t="s">
        <v>97</v>
      </c>
      <c r="I2284" s="6" t="s">
        <v>98</v>
      </c>
      <c r="J2284" s="2" t="s">
        <v>98</v>
      </c>
      <c r="M2284" s="5" t="s">
        <v>42</v>
      </c>
      <c r="N2284" s="6">
        <v>0</v>
      </c>
      <c r="O2284" s="6">
        <v>1</v>
      </c>
      <c r="P2284" s="6">
        <v>0</v>
      </c>
      <c r="Q2284" s="6">
        <v>1</v>
      </c>
      <c r="R2284" s="6">
        <v>1</v>
      </c>
      <c r="S2284" s="6">
        <f t="shared" si="83"/>
        <v>3</v>
      </c>
      <c r="X2284" s="6">
        <f t="shared" si="81"/>
        <v>2283</v>
      </c>
      <c r="Y2284" s="6">
        <v>2283</v>
      </c>
    </row>
    <row r="2285" spans="1:25" x14ac:dyDescent="0.35">
      <c r="A2285" s="6" t="s">
        <v>8</v>
      </c>
      <c r="B2285" s="6" t="s">
        <v>575</v>
      </c>
      <c r="C2285" s="6" t="s">
        <v>26</v>
      </c>
      <c r="D2285" s="6" t="s">
        <v>19</v>
      </c>
      <c r="E2285" s="6" t="s">
        <v>2007</v>
      </c>
      <c r="F2285" s="6" t="s">
        <v>472</v>
      </c>
      <c r="G2285" s="6" t="s">
        <v>19</v>
      </c>
      <c r="H2285" s="6" t="s">
        <v>2018</v>
      </c>
      <c r="I2285" s="6" t="s">
        <v>650</v>
      </c>
      <c r="J2285" t="s">
        <v>2512</v>
      </c>
      <c r="L2285" s="6"/>
      <c r="M2285" s="5" t="s">
        <v>42</v>
      </c>
      <c r="N2285" s="6">
        <v>0</v>
      </c>
      <c r="O2285" s="6">
        <v>0</v>
      </c>
      <c r="P2285" s="6">
        <v>1</v>
      </c>
      <c r="Q2285" s="6">
        <v>1</v>
      </c>
      <c r="R2285" s="6">
        <v>1</v>
      </c>
      <c r="S2285" s="6">
        <f t="shared" si="83"/>
        <v>3</v>
      </c>
      <c r="X2285" s="6">
        <f t="shared" si="81"/>
        <v>2284</v>
      </c>
      <c r="Y2285">
        <v>2284</v>
      </c>
    </row>
    <row r="2286" spans="1:25" s="6" customFormat="1" ht="101.5" x14ac:dyDescent="0.35">
      <c r="A2286" s="6" t="s">
        <v>8</v>
      </c>
      <c r="B2286" s="6" t="s">
        <v>575</v>
      </c>
      <c r="C2286" s="6" t="s">
        <v>26</v>
      </c>
      <c r="D2286" s="6" t="s">
        <v>19</v>
      </c>
      <c r="E2286" s="6" t="s">
        <v>2007</v>
      </c>
      <c r="F2286" s="6" t="s">
        <v>472</v>
      </c>
      <c r="G2286" s="6" t="s">
        <v>19</v>
      </c>
      <c r="H2286" s="6" t="s">
        <v>2018</v>
      </c>
      <c r="I2286" s="6" t="s">
        <v>650</v>
      </c>
      <c r="J2286" s="6" t="s">
        <v>2512</v>
      </c>
      <c r="M2286" s="5" t="s">
        <v>42</v>
      </c>
      <c r="N2286" s="6">
        <v>0</v>
      </c>
      <c r="O2286" s="6">
        <v>0</v>
      </c>
      <c r="P2286" s="6">
        <v>1</v>
      </c>
      <c r="Q2286" s="6">
        <v>1</v>
      </c>
      <c r="R2286" s="6">
        <v>1</v>
      </c>
      <c r="S2286" s="6">
        <f t="shared" si="83"/>
        <v>3</v>
      </c>
      <c r="X2286" s="6">
        <f t="shared" si="81"/>
        <v>2285</v>
      </c>
      <c r="Y2286" s="6">
        <v>2285</v>
      </c>
    </row>
    <row r="2287" spans="1:25" s="6" customFormat="1" ht="43.5" x14ac:dyDescent="0.35">
      <c r="A2287" s="6" t="s">
        <v>8</v>
      </c>
      <c r="B2287" s="6" t="s">
        <v>575</v>
      </c>
      <c r="C2287" s="6" t="s">
        <v>26</v>
      </c>
      <c r="D2287" s="6" t="s">
        <v>19</v>
      </c>
      <c r="E2287" s="6" t="s">
        <v>2007</v>
      </c>
      <c r="F2287" s="6" t="s">
        <v>472</v>
      </c>
      <c r="G2287" s="6" t="s">
        <v>19</v>
      </c>
      <c r="H2287" s="6" t="s">
        <v>2018</v>
      </c>
      <c r="I2287" s="6" t="s">
        <v>650</v>
      </c>
      <c r="J2287" s="6" t="s">
        <v>2512</v>
      </c>
      <c r="M2287" s="5" t="s">
        <v>42</v>
      </c>
      <c r="N2287" s="6">
        <v>0</v>
      </c>
      <c r="O2287" s="6">
        <v>0</v>
      </c>
      <c r="P2287" s="6">
        <v>1</v>
      </c>
      <c r="Q2287" s="6">
        <v>1</v>
      </c>
      <c r="R2287" s="6">
        <v>1</v>
      </c>
      <c r="S2287" s="6">
        <f t="shared" si="83"/>
        <v>3</v>
      </c>
      <c r="X2287" s="6">
        <f t="shared" si="81"/>
        <v>2286</v>
      </c>
      <c r="Y2287" s="6">
        <v>2286</v>
      </c>
    </row>
    <row r="2288" spans="1:25" x14ac:dyDescent="0.35">
      <c r="A2288" s="6" t="s">
        <v>8</v>
      </c>
      <c r="B2288" s="6" t="s">
        <v>575</v>
      </c>
      <c r="C2288" s="6" t="s">
        <v>26</v>
      </c>
      <c r="D2288" s="6" t="s">
        <v>19</v>
      </c>
      <c r="E2288" s="6" t="s">
        <v>2007</v>
      </c>
      <c r="F2288" s="6" t="s">
        <v>472</v>
      </c>
      <c r="G2288" s="6" t="s">
        <v>19</v>
      </c>
      <c r="H2288" s="6" t="s">
        <v>2014</v>
      </c>
      <c r="I2288" s="6" t="s">
        <v>790</v>
      </c>
      <c r="J2288" t="s">
        <v>790</v>
      </c>
      <c r="L2288" s="6"/>
      <c r="M2288" s="5" t="s">
        <v>42</v>
      </c>
      <c r="N2288" s="6">
        <v>0</v>
      </c>
      <c r="O2288" s="6">
        <v>1</v>
      </c>
      <c r="P2288" s="6">
        <v>0</v>
      </c>
      <c r="Q2288" s="6">
        <v>1</v>
      </c>
      <c r="R2288" s="6">
        <v>1</v>
      </c>
      <c r="S2288" s="6">
        <f t="shared" si="83"/>
        <v>3</v>
      </c>
      <c r="X2288" s="6">
        <f t="shared" si="81"/>
        <v>2287</v>
      </c>
      <c r="Y2288">
        <v>2287</v>
      </c>
    </row>
    <row r="2289" spans="1:25" x14ac:dyDescent="0.35">
      <c r="A2289" s="6" t="s">
        <v>8</v>
      </c>
      <c r="B2289" s="6" t="s">
        <v>575</v>
      </c>
      <c r="C2289" s="6" t="s">
        <v>26</v>
      </c>
      <c r="D2289" s="6" t="s">
        <v>19</v>
      </c>
      <c r="E2289" s="6" t="s">
        <v>2007</v>
      </c>
      <c r="F2289" s="6" t="s">
        <v>472</v>
      </c>
      <c r="G2289" s="6" t="s">
        <v>19</v>
      </c>
      <c r="H2289" s="6" t="s">
        <v>1802</v>
      </c>
      <c r="I2289" s="6" t="s">
        <v>2582</v>
      </c>
      <c r="J2289" t="s">
        <v>752</v>
      </c>
      <c r="L2289" s="6"/>
      <c r="M2289" s="6" t="s">
        <v>42</v>
      </c>
      <c r="N2289" s="6">
        <v>0</v>
      </c>
      <c r="O2289" s="6">
        <v>1</v>
      </c>
      <c r="P2289" s="6">
        <v>1</v>
      </c>
      <c r="Q2289" s="6">
        <v>0</v>
      </c>
      <c r="R2289" s="6">
        <v>1</v>
      </c>
      <c r="S2289" s="6">
        <f t="shared" si="83"/>
        <v>3</v>
      </c>
      <c r="X2289" s="6">
        <f t="shared" si="81"/>
        <v>2288</v>
      </c>
      <c r="Y2289">
        <v>2288</v>
      </c>
    </row>
    <row r="2290" spans="1:25" x14ac:dyDescent="0.35">
      <c r="A2290" s="6" t="s">
        <v>8</v>
      </c>
      <c r="B2290" s="6" t="s">
        <v>575</v>
      </c>
      <c r="C2290" s="6" t="s">
        <v>26</v>
      </c>
      <c r="D2290" s="6" t="s">
        <v>19</v>
      </c>
      <c r="E2290" s="6" t="s">
        <v>2007</v>
      </c>
      <c r="F2290" s="6" t="s">
        <v>472</v>
      </c>
      <c r="G2290" s="6" t="s">
        <v>19</v>
      </c>
      <c r="H2290" s="6" t="s">
        <v>180</v>
      </c>
      <c r="I2290" s="6" t="s">
        <v>178</v>
      </c>
      <c r="L2290" s="6"/>
      <c r="M2290" s="5" t="s">
        <v>42</v>
      </c>
      <c r="N2290" s="6">
        <v>0</v>
      </c>
      <c r="O2290">
        <v>0</v>
      </c>
      <c r="P2290" s="6">
        <v>1</v>
      </c>
      <c r="Q2290">
        <v>1</v>
      </c>
      <c r="R2290" s="6">
        <v>1</v>
      </c>
      <c r="S2290" s="6">
        <f t="shared" si="83"/>
        <v>3</v>
      </c>
      <c r="X2290" s="6">
        <f t="shared" si="81"/>
        <v>2289</v>
      </c>
      <c r="Y2290">
        <v>2289</v>
      </c>
    </row>
    <row r="2291" spans="1:25" x14ac:dyDescent="0.35">
      <c r="A2291" s="6" t="s">
        <v>8</v>
      </c>
      <c r="B2291" s="6" t="s">
        <v>575</v>
      </c>
      <c r="C2291" s="6" t="s">
        <v>10</v>
      </c>
      <c r="D2291" s="6" t="s">
        <v>19</v>
      </c>
      <c r="E2291" s="6" t="s">
        <v>2007</v>
      </c>
      <c r="F2291" s="6" t="s">
        <v>472</v>
      </c>
      <c r="G2291" s="6" t="s">
        <v>19</v>
      </c>
      <c r="H2291" s="6" t="s">
        <v>2020</v>
      </c>
      <c r="I2291" s="6" t="s">
        <v>2054</v>
      </c>
      <c r="J2291" t="s">
        <v>2515</v>
      </c>
      <c r="L2291" s="6"/>
      <c r="M2291" s="5" t="s">
        <v>17</v>
      </c>
      <c r="N2291" s="6">
        <v>1</v>
      </c>
      <c r="O2291" s="6">
        <v>0</v>
      </c>
      <c r="P2291" s="6">
        <v>0</v>
      </c>
      <c r="Q2291" s="6">
        <v>0</v>
      </c>
      <c r="R2291" s="6">
        <v>1</v>
      </c>
      <c r="S2291" s="6">
        <f t="shared" si="83"/>
        <v>2</v>
      </c>
      <c r="X2291" s="6">
        <f t="shared" si="81"/>
        <v>2290</v>
      </c>
      <c r="Y2291">
        <v>2290</v>
      </c>
    </row>
    <row r="2292" spans="1:25" s="6" customFormat="1" x14ac:dyDescent="0.35">
      <c r="A2292" s="6" t="s">
        <v>8</v>
      </c>
      <c r="B2292" s="6" t="s">
        <v>575</v>
      </c>
      <c r="C2292" s="6" t="s">
        <v>10</v>
      </c>
      <c r="D2292" s="6" t="s">
        <v>19</v>
      </c>
      <c r="E2292" s="6" t="s">
        <v>2007</v>
      </c>
      <c r="F2292" s="6" t="s">
        <v>472</v>
      </c>
      <c r="G2292" s="6" t="s">
        <v>19</v>
      </c>
      <c r="H2292" s="6" t="s">
        <v>2020</v>
      </c>
      <c r="I2292" s="6" t="s">
        <v>2054</v>
      </c>
      <c r="J2292" s="6" t="s">
        <v>2515</v>
      </c>
      <c r="M2292" s="5" t="s">
        <v>17</v>
      </c>
      <c r="N2292" s="6">
        <v>1</v>
      </c>
      <c r="O2292" s="6">
        <v>0</v>
      </c>
      <c r="P2292" s="6">
        <v>0</v>
      </c>
      <c r="Q2292" s="6">
        <v>0</v>
      </c>
      <c r="R2292" s="6">
        <v>1</v>
      </c>
      <c r="S2292" s="6">
        <f t="shared" si="83"/>
        <v>2</v>
      </c>
      <c r="X2292" s="6">
        <f t="shared" si="81"/>
        <v>2291</v>
      </c>
      <c r="Y2292" s="6">
        <v>2291</v>
      </c>
    </row>
    <row r="2293" spans="1:25" x14ac:dyDescent="0.35">
      <c r="A2293" s="6" t="s">
        <v>8</v>
      </c>
      <c r="B2293" s="6" t="s">
        <v>575</v>
      </c>
      <c r="C2293" s="6" t="s">
        <v>10</v>
      </c>
      <c r="D2293" s="6" t="s">
        <v>19</v>
      </c>
      <c r="E2293" s="6" t="s">
        <v>2007</v>
      </c>
      <c r="F2293" s="6" t="s">
        <v>472</v>
      </c>
      <c r="G2293" s="6" t="s">
        <v>19</v>
      </c>
      <c r="H2293" s="6" t="s">
        <v>2021</v>
      </c>
      <c r="I2293" s="6" t="s">
        <v>1111</v>
      </c>
      <c r="L2293" s="6"/>
      <c r="M2293" s="5" t="s">
        <v>17</v>
      </c>
      <c r="N2293" s="6">
        <v>1</v>
      </c>
      <c r="O2293" s="6">
        <v>0</v>
      </c>
      <c r="P2293" s="6">
        <v>0</v>
      </c>
      <c r="Q2293" s="6">
        <v>0</v>
      </c>
      <c r="R2293" s="6">
        <v>1</v>
      </c>
      <c r="S2293" s="6">
        <f t="shared" si="83"/>
        <v>2</v>
      </c>
      <c r="X2293" s="6">
        <f t="shared" si="81"/>
        <v>2292</v>
      </c>
      <c r="Y2293">
        <v>2292</v>
      </c>
    </row>
    <row r="2294" spans="1:25" x14ac:dyDescent="0.35">
      <c r="A2294" s="6" t="s">
        <v>8</v>
      </c>
      <c r="B2294" s="6" t="s">
        <v>575</v>
      </c>
      <c r="C2294" s="6" t="s">
        <v>10</v>
      </c>
      <c r="D2294" s="6" t="s">
        <v>19</v>
      </c>
      <c r="E2294" s="6" t="s">
        <v>2007</v>
      </c>
      <c r="F2294" s="6" t="s">
        <v>472</v>
      </c>
      <c r="G2294" s="6" t="s">
        <v>19</v>
      </c>
      <c r="H2294" s="6" t="s">
        <v>2022</v>
      </c>
      <c r="I2294" s="6" t="s">
        <v>1642</v>
      </c>
      <c r="J2294" s="2" t="s">
        <v>569</v>
      </c>
      <c r="L2294" s="6"/>
      <c r="M2294" s="5" t="s">
        <v>17</v>
      </c>
      <c r="N2294" s="6">
        <v>1</v>
      </c>
      <c r="O2294" s="6">
        <v>0</v>
      </c>
      <c r="P2294" s="6">
        <v>0</v>
      </c>
      <c r="Q2294" s="6">
        <v>0</v>
      </c>
      <c r="R2294" s="6">
        <v>1</v>
      </c>
      <c r="S2294" s="6">
        <f t="shared" si="83"/>
        <v>2</v>
      </c>
      <c r="X2294" s="6">
        <f t="shared" si="81"/>
        <v>2293</v>
      </c>
      <c r="Y2294">
        <v>2293</v>
      </c>
    </row>
    <row r="2295" spans="1:25" x14ac:dyDescent="0.35">
      <c r="A2295" s="6" t="s">
        <v>8</v>
      </c>
      <c r="B2295" s="6" t="s">
        <v>575</v>
      </c>
      <c r="C2295" s="6" t="s">
        <v>10</v>
      </c>
      <c r="D2295" s="6" t="s">
        <v>19</v>
      </c>
      <c r="E2295" s="6" t="s">
        <v>2007</v>
      </c>
      <c r="F2295" s="6" t="s">
        <v>472</v>
      </c>
      <c r="G2295" s="6" t="s">
        <v>19</v>
      </c>
      <c r="H2295" s="6" t="s">
        <v>715</v>
      </c>
      <c r="I2295" s="6" t="s">
        <v>1111</v>
      </c>
      <c r="L2295" s="6"/>
      <c r="M2295" s="5" t="s">
        <v>17</v>
      </c>
      <c r="N2295" s="6">
        <v>1</v>
      </c>
      <c r="O2295" s="6">
        <v>0</v>
      </c>
      <c r="P2295" s="6">
        <v>0</v>
      </c>
      <c r="Q2295" s="6">
        <v>0</v>
      </c>
      <c r="R2295" s="6">
        <v>1</v>
      </c>
      <c r="S2295" s="6">
        <f t="shared" si="83"/>
        <v>2</v>
      </c>
      <c r="X2295" s="6">
        <f t="shared" si="81"/>
        <v>2294</v>
      </c>
      <c r="Y2295">
        <v>2294</v>
      </c>
    </row>
    <row r="2296" spans="1:25" x14ac:dyDescent="0.35">
      <c r="A2296" s="6" t="s">
        <v>8</v>
      </c>
      <c r="B2296" s="6" t="s">
        <v>575</v>
      </c>
      <c r="C2296" s="6" t="s">
        <v>10</v>
      </c>
      <c r="D2296" s="6" t="s">
        <v>19</v>
      </c>
      <c r="E2296" s="6" t="s">
        <v>2007</v>
      </c>
      <c r="F2296" s="6" t="s">
        <v>472</v>
      </c>
      <c r="G2296" s="6" t="s">
        <v>19</v>
      </c>
      <c r="H2296" s="6" t="s">
        <v>2023</v>
      </c>
      <c r="I2296" s="6" t="s">
        <v>2055</v>
      </c>
      <c r="L2296" s="6"/>
      <c r="M2296" s="5" t="s">
        <v>17</v>
      </c>
      <c r="N2296" s="6">
        <v>1</v>
      </c>
      <c r="O2296" s="6">
        <v>0</v>
      </c>
      <c r="P2296" s="6">
        <v>0</v>
      </c>
      <c r="Q2296" s="6">
        <v>0</v>
      </c>
      <c r="R2296" s="6">
        <v>1</v>
      </c>
      <c r="S2296" s="6">
        <f t="shared" si="83"/>
        <v>2</v>
      </c>
      <c r="X2296" s="6">
        <f t="shared" si="81"/>
        <v>2295</v>
      </c>
      <c r="Y2296">
        <v>2295</v>
      </c>
    </row>
    <row r="2297" spans="1:25" x14ac:dyDescent="0.35">
      <c r="A2297" s="6" t="s">
        <v>8</v>
      </c>
      <c r="B2297" s="6" t="s">
        <v>575</v>
      </c>
      <c r="C2297" s="6" t="s">
        <v>10</v>
      </c>
      <c r="D2297" s="6" t="s">
        <v>19</v>
      </c>
      <c r="E2297" s="6" t="s">
        <v>2007</v>
      </c>
      <c r="F2297" s="6" t="s">
        <v>472</v>
      </c>
      <c r="G2297" s="6" t="s">
        <v>19</v>
      </c>
      <c r="H2297" s="6" t="s">
        <v>2024</v>
      </c>
      <c r="I2297" s="6" t="str">
        <f>H2297</f>
        <v>satisfaction</v>
      </c>
      <c r="L2297" s="6"/>
      <c r="M2297" s="5" t="s">
        <v>17</v>
      </c>
      <c r="N2297" s="6">
        <v>1</v>
      </c>
      <c r="O2297" s="6">
        <v>0</v>
      </c>
      <c r="P2297" s="6">
        <v>0</v>
      </c>
      <c r="Q2297" s="6">
        <v>0</v>
      </c>
      <c r="R2297" s="6">
        <v>1</v>
      </c>
      <c r="S2297" s="6">
        <f t="shared" si="83"/>
        <v>2</v>
      </c>
      <c r="X2297" s="6">
        <f t="shared" si="81"/>
        <v>2296</v>
      </c>
      <c r="Y2297">
        <v>2296</v>
      </c>
    </row>
    <row r="2298" spans="1:25" x14ac:dyDescent="0.35">
      <c r="A2298" s="6" t="s">
        <v>8</v>
      </c>
      <c r="B2298" s="6" t="s">
        <v>575</v>
      </c>
      <c r="C2298" s="6" t="s">
        <v>10</v>
      </c>
      <c r="D2298" s="6" t="s">
        <v>19</v>
      </c>
      <c r="E2298" s="6" t="s">
        <v>2007</v>
      </c>
      <c r="F2298" s="6" t="s">
        <v>472</v>
      </c>
      <c r="G2298" s="6" t="s">
        <v>19</v>
      </c>
      <c r="H2298" s="6" t="s">
        <v>2025</v>
      </c>
      <c r="I2298" s="6" t="s">
        <v>2025</v>
      </c>
      <c r="L2298" s="6"/>
      <c r="M2298" s="5" t="s">
        <v>17</v>
      </c>
      <c r="N2298" s="6">
        <v>1</v>
      </c>
      <c r="O2298" s="6">
        <v>0</v>
      </c>
      <c r="P2298" s="6">
        <v>0</v>
      </c>
      <c r="Q2298" s="6">
        <v>0</v>
      </c>
      <c r="R2298" s="6">
        <v>1</v>
      </c>
      <c r="S2298" s="6">
        <f t="shared" si="83"/>
        <v>2</v>
      </c>
      <c r="X2298" s="6">
        <f t="shared" si="81"/>
        <v>2297</v>
      </c>
      <c r="Y2298">
        <v>2297</v>
      </c>
    </row>
    <row r="2299" spans="1:25" x14ac:dyDescent="0.35">
      <c r="A2299" s="6" t="s">
        <v>8</v>
      </c>
      <c r="B2299" s="6" t="s">
        <v>575</v>
      </c>
      <c r="C2299" s="6" t="s">
        <v>10</v>
      </c>
      <c r="D2299" s="6" t="s">
        <v>19</v>
      </c>
      <c r="E2299" s="6" t="s">
        <v>2007</v>
      </c>
      <c r="F2299" s="6" t="s">
        <v>472</v>
      </c>
      <c r="G2299" s="6" t="s">
        <v>19</v>
      </c>
      <c r="H2299" s="6" t="s">
        <v>2026</v>
      </c>
      <c r="I2299" s="6" t="s">
        <v>724</v>
      </c>
      <c r="J2299" t="s">
        <v>2511</v>
      </c>
      <c r="L2299" s="6"/>
      <c r="M2299" s="5" t="s">
        <v>664</v>
      </c>
      <c r="N2299" s="6">
        <v>1</v>
      </c>
      <c r="O2299" s="6">
        <v>0</v>
      </c>
      <c r="P2299" s="6">
        <v>0</v>
      </c>
      <c r="Q2299" s="6">
        <v>0</v>
      </c>
      <c r="R2299" s="6">
        <v>1</v>
      </c>
      <c r="S2299" s="6">
        <f t="shared" si="83"/>
        <v>2</v>
      </c>
      <c r="X2299" s="6">
        <f t="shared" si="81"/>
        <v>2298</v>
      </c>
      <c r="Y2299">
        <v>2298</v>
      </c>
    </row>
    <row r="2300" spans="1:25" s="6" customFormat="1" x14ac:dyDescent="0.35">
      <c r="A2300" s="6" t="s">
        <v>8</v>
      </c>
      <c r="B2300" s="6" t="s">
        <v>575</v>
      </c>
      <c r="C2300" s="6" t="s">
        <v>10</v>
      </c>
      <c r="D2300" s="6" t="s">
        <v>19</v>
      </c>
      <c r="E2300" s="6" t="s">
        <v>2007</v>
      </c>
      <c r="F2300" s="6" t="s">
        <v>472</v>
      </c>
      <c r="G2300" s="6" t="s">
        <v>19</v>
      </c>
      <c r="H2300" s="6" t="s">
        <v>2026</v>
      </c>
      <c r="I2300" s="6" t="s">
        <v>724</v>
      </c>
      <c r="J2300" s="6" t="s">
        <v>2511</v>
      </c>
      <c r="M2300" s="5" t="s">
        <v>664</v>
      </c>
      <c r="N2300" s="6">
        <v>1</v>
      </c>
      <c r="O2300" s="6">
        <v>0</v>
      </c>
      <c r="P2300" s="6">
        <v>0</v>
      </c>
      <c r="Q2300" s="6">
        <v>0</v>
      </c>
      <c r="R2300" s="6">
        <v>1</v>
      </c>
      <c r="S2300" s="6">
        <f t="shared" si="83"/>
        <v>2</v>
      </c>
      <c r="X2300" s="6">
        <f t="shared" si="81"/>
        <v>2299</v>
      </c>
      <c r="Y2300" s="6">
        <v>2299</v>
      </c>
    </row>
    <row r="2301" spans="1:25" x14ac:dyDescent="0.35">
      <c r="A2301" s="6" t="s">
        <v>8</v>
      </c>
      <c r="B2301" s="6" t="s">
        <v>575</v>
      </c>
      <c r="C2301" s="6" t="s">
        <v>10</v>
      </c>
      <c r="D2301" s="6" t="s">
        <v>19</v>
      </c>
      <c r="E2301" s="6" t="s">
        <v>2007</v>
      </c>
      <c r="F2301" s="6" t="s">
        <v>472</v>
      </c>
      <c r="G2301" s="6" t="s">
        <v>19</v>
      </c>
      <c r="H2301" s="6" t="s">
        <v>1510</v>
      </c>
      <c r="I2301" s="6" t="s">
        <v>541</v>
      </c>
      <c r="L2301" s="6"/>
      <c r="M2301" s="5" t="s">
        <v>17</v>
      </c>
      <c r="N2301" s="6">
        <v>1</v>
      </c>
      <c r="O2301" s="6">
        <v>0</v>
      </c>
      <c r="P2301" s="6">
        <v>0</v>
      </c>
      <c r="Q2301" s="6">
        <v>0</v>
      </c>
      <c r="R2301" s="6">
        <v>1</v>
      </c>
      <c r="S2301" s="6">
        <f t="shared" si="83"/>
        <v>2</v>
      </c>
      <c r="X2301" s="6">
        <f t="shared" si="81"/>
        <v>2300</v>
      </c>
      <c r="Y2301">
        <v>2300</v>
      </c>
    </row>
    <row r="2302" spans="1:25" x14ac:dyDescent="0.35">
      <c r="A2302" s="6" t="s">
        <v>8</v>
      </c>
      <c r="B2302" s="6" t="s">
        <v>575</v>
      </c>
      <c r="C2302" s="6" t="s">
        <v>10</v>
      </c>
      <c r="D2302" s="6" t="s">
        <v>19</v>
      </c>
      <c r="E2302" s="6" t="s">
        <v>2007</v>
      </c>
      <c r="F2302" s="6" t="s">
        <v>472</v>
      </c>
      <c r="G2302" s="6" t="s">
        <v>19</v>
      </c>
      <c r="H2302" s="6" t="s">
        <v>2027</v>
      </c>
      <c r="I2302" s="6" t="s">
        <v>428</v>
      </c>
      <c r="L2302" s="6"/>
      <c r="M2302" s="5" t="s">
        <v>17</v>
      </c>
      <c r="N2302" s="6">
        <v>1</v>
      </c>
      <c r="O2302" s="6">
        <v>0</v>
      </c>
      <c r="P2302" s="6">
        <v>0</v>
      </c>
      <c r="Q2302" s="6">
        <v>0</v>
      </c>
      <c r="R2302" s="6">
        <v>1</v>
      </c>
      <c r="S2302" s="6">
        <f t="shared" si="83"/>
        <v>2</v>
      </c>
      <c r="X2302" s="6">
        <f t="shared" si="81"/>
        <v>2301</v>
      </c>
      <c r="Y2302">
        <v>2301</v>
      </c>
    </row>
    <row r="2303" spans="1:25" s="6" customFormat="1" x14ac:dyDescent="0.35">
      <c r="A2303" s="6" t="s">
        <v>8</v>
      </c>
      <c r="B2303" s="6" t="s">
        <v>575</v>
      </c>
      <c r="C2303" s="6" t="s">
        <v>10</v>
      </c>
      <c r="D2303" s="6" t="s">
        <v>19</v>
      </c>
      <c r="E2303" s="6" t="s">
        <v>2007</v>
      </c>
      <c r="F2303" s="6" t="s">
        <v>472</v>
      </c>
      <c r="G2303" s="6" t="s">
        <v>19</v>
      </c>
      <c r="H2303" s="6" t="s">
        <v>2027</v>
      </c>
      <c r="I2303" s="6" t="s">
        <v>428</v>
      </c>
      <c r="M2303" s="5" t="s">
        <v>17</v>
      </c>
      <c r="N2303" s="6">
        <v>1</v>
      </c>
      <c r="O2303" s="6">
        <v>0</v>
      </c>
      <c r="P2303" s="6">
        <v>0</v>
      </c>
      <c r="Q2303" s="6">
        <v>0</v>
      </c>
      <c r="R2303" s="6">
        <v>1</v>
      </c>
      <c r="S2303" s="6">
        <f t="shared" si="83"/>
        <v>2</v>
      </c>
      <c r="X2303" s="6">
        <f t="shared" si="81"/>
        <v>2302</v>
      </c>
      <c r="Y2303" s="6">
        <v>2302</v>
      </c>
    </row>
    <row r="2304" spans="1:25" x14ac:dyDescent="0.35">
      <c r="A2304" s="6" t="s">
        <v>8</v>
      </c>
      <c r="B2304" s="6" t="s">
        <v>575</v>
      </c>
      <c r="C2304" s="6" t="s">
        <v>10</v>
      </c>
      <c r="D2304" s="6" t="s">
        <v>19</v>
      </c>
      <c r="E2304" s="6" t="s">
        <v>2007</v>
      </c>
      <c r="F2304" s="6" t="s">
        <v>472</v>
      </c>
      <c r="G2304" s="6" t="s">
        <v>19</v>
      </c>
      <c r="H2304" s="6" t="s">
        <v>2028</v>
      </c>
      <c r="I2304" s="6" t="s">
        <v>1089</v>
      </c>
      <c r="J2304" t="s">
        <v>1089</v>
      </c>
      <c r="L2304" s="6"/>
      <c r="M2304" s="5" t="s">
        <v>17</v>
      </c>
      <c r="N2304" s="6">
        <v>1</v>
      </c>
      <c r="O2304" s="6">
        <v>0</v>
      </c>
      <c r="P2304" s="6">
        <v>0</v>
      </c>
      <c r="Q2304" s="6">
        <v>0</v>
      </c>
      <c r="R2304" s="6">
        <v>1</v>
      </c>
      <c r="S2304" s="6">
        <f t="shared" si="83"/>
        <v>2</v>
      </c>
      <c r="X2304" s="6">
        <f t="shared" si="81"/>
        <v>2303</v>
      </c>
      <c r="Y2304">
        <v>2303</v>
      </c>
    </row>
    <row r="2305" spans="1:25" x14ac:dyDescent="0.35">
      <c r="A2305" s="6" t="s">
        <v>8</v>
      </c>
      <c r="B2305" s="6" t="s">
        <v>575</v>
      </c>
      <c r="C2305" s="6" t="s">
        <v>10</v>
      </c>
      <c r="D2305" s="6" t="s">
        <v>19</v>
      </c>
      <c r="E2305" s="6" t="s">
        <v>2007</v>
      </c>
      <c r="F2305" s="6" t="s">
        <v>472</v>
      </c>
      <c r="G2305" s="6" t="s">
        <v>19</v>
      </c>
      <c r="H2305" s="6" t="s">
        <v>2029</v>
      </c>
      <c r="I2305" s="6" t="s">
        <v>146</v>
      </c>
      <c r="J2305" s="2" t="s">
        <v>590</v>
      </c>
      <c r="L2305" s="6"/>
      <c r="M2305" s="5" t="s">
        <v>17</v>
      </c>
      <c r="N2305" s="6">
        <v>1</v>
      </c>
      <c r="O2305" s="6">
        <v>0</v>
      </c>
      <c r="P2305" s="6">
        <v>0</v>
      </c>
      <c r="Q2305" s="6">
        <v>0</v>
      </c>
      <c r="R2305" s="6">
        <v>1</v>
      </c>
      <c r="S2305" s="6">
        <f t="shared" si="83"/>
        <v>2</v>
      </c>
      <c r="X2305" s="6">
        <f t="shared" si="81"/>
        <v>2304</v>
      </c>
      <c r="Y2305">
        <v>2304</v>
      </c>
    </row>
    <row r="2306" spans="1:25" x14ac:dyDescent="0.35">
      <c r="A2306" s="6" t="s">
        <v>8</v>
      </c>
      <c r="B2306" s="6" t="s">
        <v>575</v>
      </c>
      <c r="C2306" s="6" t="s">
        <v>10</v>
      </c>
      <c r="D2306" s="6" t="s">
        <v>19</v>
      </c>
      <c r="E2306" s="6" t="s">
        <v>2007</v>
      </c>
      <c r="F2306" s="6" t="s">
        <v>472</v>
      </c>
      <c r="G2306" s="6" t="s">
        <v>19</v>
      </c>
      <c r="H2306" s="6" t="s">
        <v>2030</v>
      </c>
      <c r="I2306" s="6" t="s">
        <v>1111</v>
      </c>
      <c r="L2306" s="6"/>
      <c r="M2306" s="5" t="s">
        <v>17</v>
      </c>
      <c r="N2306" s="6">
        <v>1</v>
      </c>
      <c r="O2306" s="6">
        <v>0</v>
      </c>
      <c r="P2306" s="6">
        <v>0</v>
      </c>
      <c r="Q2306" s="6">
        <v>0</v>
      </c>
      <c r="R2306" s="6">
        <v>1</v>
      </c>
      <c r="S2306" s="6">
        <f t="shared" si="83"/>
        <v>2</v>
      </c>
      <c r="X2306" s="6">
        <f t="shared" si="81"/>
        <v>2305</v>
      </c>
      <c r="Y2306">
        <v>2305</v>
      </c>
    </row>
    <row r="2307" spans="1:25" x14ac:dyDescent="0.35">
      <c r="A2307" s="6" t="s">
        <v>8</v>
      </c>
      <c r="B2307" s="6" t="s">
        <v>575</v>
      </c>
      <c r="C2307" s="6" t="s">
        <v>10</v>
      </c>
      <c r="D2307" s="6" t="s">
        <v>19</v>
      </c>
      <c r="E2307" s="6" t="s">
        <v>2007</v>
      </c>
      <c r="F2307" s="6" t="s">
        <v>472</v>
      </c>
      <c r="G2307" s="6" t="s">
        <v>19</v>
      </c>
      <c r="H2307" s="6" t="s">
        <v>2031</v>
      </c>
      <c r="I2307" s="6" t="s">
        <v>1107</v>
      </c>
      <c r="L2307" s="6"/>
      <c r="M2307" s="5" t="s">
        <v>17</v>
      </c>
      <c r="N2307" s="6">
        <v>1</v>
      </c>
      <c r="O2307" s="6">
        <v>0</v>
      </c>
      <c r="P2307" s="6">
        <v>0</v>
      </c>
      <c r="Q2307" s="6">
        <v>0</v>
      </c>
      <c r="R2307" s="6">
        <v>1</v>
      </c>
      <c r="S2307" s="6">
        <f t="shared" si="83"/>
        <v>2</v>
      </c>
      <c r="X2307" s="6">
        <f t="shared" ref="X2307:X2370" si="84">1+X2306</f>
        <v>2306</v>
      </c>
      <c r="Y2307">
        <v>2306</v>
      </c>
    </row>
    <row r="2308" spans="1:25" x14ac:dyDescent="0.35">
      <c r="A2308" s="6" t="s">
        <v>8</v>
      </c>
      <c r="B2308" s="6" t="s">
        <v>575</v>
      </c>
      <c r="C2308" s="6" t="s">
        <v>10</v>
      </c>
      <c r="D2308" s="6" t="s">
        <v>19</v>
      </c>
      <c r="E2308" s="6" t="s">
        <v>2007</v>
      </c>
      <c r="F2308" s="6" t="s">
        <v>472</v>
      </c>
      <c r="G2308" s="6" t="s">
        <v>19</v>
      </c>
      <c r="H2308" s="6" t="s">
        <v>2032</v>
      </c>
      <c r="I2308" s="6" t="s">
        <v>1762</v>
      </c>
      <c r="L2308" s="6"/>
      <c r="M2308" s="5" t="s">
        <v>17</v>
      </c>
      <c r="N2308" s="6">
        <v>1</v>
      </c>
      <c r="O2308" s="6">
        <v>0</v>
      </c>
      <c r="P2308" s="6">
        <v>0</v>
      </c>
      <c r="Q2308" s="6">
        <v>0</v>
      </c>
      <c r="R2308" s="6">
        <v>1</v>
      </c>
      <c r="S2308" s="6">
        <f t="shared" si="83"/>
        <v>2</v>
      </c>
      <c r="X2308" s="6">
        <f t="shared" si="84"/>
        <v>2307</v>
      </c>
      <c r="Y2308">
        <v>2307</v>
      </c>
    </row>
    <row r="2309" spans="1:25" x14ac:dyDescent="0.35">
      <c r="A2309" s="6" t="s">
        <v>8</v>
      </c>
      <c r="B2309" s="6" t="s">
        <v>575</v>
      </c>
      <c r="C2309" s="6" t="s">
        <v>10</v>
      </c>
      <c r="D2309" s="6" t="s">
        <v>19</v>
      </c>
      <c r="E2309" s="6" t="s">
        <v>2007</v>
      </c>
      <c r="F2309" s="6" t="s">
        <v>472</v>
      </c>
      <c r="G2309" s="6" t="s">
        <v>19</v>
      </c>
      <c r="H2309" s="6" t="s">
        <v>2033</v>
      </c>
      <c r="I2309" s="6" t="s">
        <v>2056</v>
      </c>
      <c r="L2309" s="6"/>
      <c r="M2309" s="5" t="s">
        <v>17</v>
      </c>
      <c r="N2309" s="6">
        <v>1</v>
      </c>
      <c r="O2309" s="6">
        <v>0</v>
      </c>
      <c r="P2309" s="6">
        <v>0</v>
      </c>
      <c r="Q2309" s="6">
        <v>0</v>
      </c>
      <c r="R2309" s="6">
        <v>1</v>
      </c>
      <c r="S2309" s="6">
        <f t="shared" si="83"/>
        <v>2</v>
      </c>
      <c r="X2309" s="6">
        <f t="shared" si="84"/>
        <v>2308</v>
      </c>
      <c r="Y2309">
        <v>2308</v>
      </c>
    </row>
    <row r="2310" spans="1:25" x14ac:dyDescent="0.35">
      <c r="A2310" s="6" t="s">
        <v>8</v>
      </c>
      <c r="B2310" s="6" t="s">
        <v>575</v>
      </c>
      <c r="C2310" s="6" t="s">
        <v>10</v>
      </c>
      <c r="D2310" s="6" t="s">
        <v>19</v>
      </c>
      <c r="E2310" s="6" t="s">
        <v>2007</v>
      </c>
      <c r="F2310" s="6" t="s">
        <v>472</v>
      </c>
      <c r="G2310" s="6" t="s">
        <v>19</v>
      </c>
      <c r="H2310" s="6" t="s">
        <v>371</v>
      </c>
      <c r="I2310" s="6" t="s">
        <v>372</v>
      </c>
      <c r="L2310" s="6"/>
      <c r="M2310" s="5" t="s">
        <v>17</v>
      </c>
      <c r="N2310" s="6">
        <v>1</v>
      </c>
      <c r="O2310" s="6">
        <v>0</v>
      </c>
      <c r="P2310" s="6">
        <v>0</v>
      </c>
      <c r="Q2310" s="6">
        <v>0</v>
      </c>
      <c r="R2310" s="6">
        <v>1</v>
      </c>
      <c r="S2310" s="6">
        <f t="shared" si="83"/>
        <v>2</v>
      </c>
      <c r="X2310" s="6">
        <f t="shared" si="84"/>
        <v>2309</v>
      </c>
      <c r="Y2310">
        <v>2309</v>
      </c>
    </row>
    <row r="2311" spans="1:25" x14ac:dyDescent="0.35">
      <c r="A2311" s="6" t="s">
        <v>8</v>
      </c>
      <c r="B2311" s="6" t="s">
        <v>575</v>
      </c>
      <c r="C2311" s="6" t="s">
        <v>10</v>
      </c>
      <c r="D2311" s="6" t="s">
        <v>19</v>
      </c>
      <c r="E2311" s="6" t="s">
        <v>2007</v>
      </c>
      <c r="F2311" s="6" t="s">
        <v>472</v>
      </c>
      <c r="G2311" s="6" t="s">
        <v>19</v>
      </c>
      <c r="H2311" s="6" t="s">
        <v>2034</v>
      </c>
      <c r="I2311" s="6" t="s">
        <v>2057</v>
      </c>
      <c r="L2311" s="6"/>
      <c r="M2311" s="5" t="s">
        <v>17</v>
      </c>
      <c r="N2311" s="6">
        <v>1</v>
      </c>
      <c r="O2311" s="6">
        <v>0</v>
      </c>
      <c r="P2311" s="6">
        <v>0</v>
      </c>
      <c r="Q2311" s="6">
        <v>0</v>
      </c>
      <c r="R2311" s="6">
        <v>1</v>
      </c>
      <c r="S2311" s="6">
        <f t="shared" si="83"/>
        <v>2</v>
      </c>
      <c r="X2311" s="6">
        <f t="shared" si="84"/>
        <v>2310</v>
      </c>
      <c r="Y2311">
        <v>2310</v>
      </c>
    </row>
    <row r="2312" spans="1:25" s="6" customFormat="1" x14ac:dyDescent="0.35">
      <c r="A2312" s="6" t="s">
        <v>8</v>
      </c>
      <c r="B2312" s="6" t="s">
        <v>575</v>
      </c>
      <c r="C2312" s="6" t="s">
        <v>10</v>
      </c>
      <c r="D2312" s="6" t="s">
        <v>19</v>
      </c>
      <c r="E2312" s="6" t="s">
        <v>2007</v>
      </c>
      <c r="F2312" s="6" t="s">
        <v>472</v>
      </c>
      <c r="G2312" s="6" t="s">
        <v>19</v>
      </c>
      <c r="H2312" s="6" t="s">
        <v>2034</v>
      </c>
      <c r="I2312" s="6" t="s">
        <v>2057</v>
      </c>
      <c r="M2312" s="5" t="s">
        <v>17</v>
      </c>
      <c r="N2312" s="6">
        <v>1</v>
      </c>
      <c r="O2312" s="6">
        <v>0</v>
      </c>
      <c r="P2312" s="6">
        <v>0</v>
      </c>
      <c r="Q2312" s="6">
        <v>0</v>
      </c>
      <c r="R2312" s="6">
        <v>1</v>
      </c>
      <c r="S2312" s="6">
        <f t="shared" ref="S2312:S2343" si="85">SUM(N2312:R2312)</f>
        <v>2</v>
      </c>
      <c r="X2312" s="6">
        <f t="shared" si="84"/>
        <v>2311</v>
      </c>
      <c r="Y2312" s="6">
        <v>2311</v>
      </c>
    </row>
    <row r="2313" spans="1:25" x14ac:dyDescent="0.35">
      <c r="A2313" s="6" t="s">
        <v>8</v>
      </c>
      <c r="B2313" s="6" t="s">
        <v>575</v>
      </c>
      <c r="C2313" s="6" t="s">
        <v>10</v>
      </c>
      <c r="D2313" s="6" t="s">
        <v>19</v>
      </c>
      <c r="E2313" s="6" t="s">
        <v>2007</v>
      </c>
      <c r="F2313" s="6" t="s">
        <v>472</v>
      </c>
      <c r="G2313" s="6" t="s">
        <v>19</v>
      </c>
      <c r="H2313" s="6" t="s">
        <v>425</v>
      </c>
      <c r="I2313" s="6" t="s">
        <v>1089</v>
      </c>
      <c r="J2313" t="s">
        <v>1089</v>
      </c>
      <c r="L2313" s="6"/>
      <c r="M2313" s="5" t="s">
        <v>17</v>
      </c>
      <c r="N2313" s="6">
        <v>1</v>
      </c>
      <c r="O2313" s="6">
        <v>0</v>
      </c>
      <c r="P2313" s="6">
        <v>0</v>
      </c>
      <c r="Q2313" s="6">
        <v>0</v>
      </c>
      <c r="R2313" s="6">
        <v>1</v>
      </c>
      <c r="S2313" s="6">
        <f t="shared" si="85"/>
        <v>2</v>
      </c>
      <c r="X2313" s="6">
        <f t="shared" si="84"/>
        <v>2312</v>
      </c>
      <c r="Y2313">
        <v>2312</v>
      </c>
    </row>
    <row r="2314" spans="1:25" x14ac:dyDescent="0.35">
      <c r="A2314" s="6" t="s">
        <v>8</v>
      </c>
      <c r="B2314" s="6" t="s">
        <v>575</v>
      </c>
      <c r="C2314" s="6" t="s">
        <v>10</v>
      </c>
      <c r="D2314" s="6" t="s">
        <v>19</v>
      </c>
      <c r="E2314" s="6" t="s">
        <v>2007</v>
      </c>
      <c r="F2314" s="6" t="s">
        <v>472</v>
      </c>
      <c r="G2314" s="6" t="s">
        <v>19</v>
      </c>
      <c r="H2314" s="6" t="s">
        <v>2035</v>
      </c>
      <c r="I2314" s="6" t="s">
        <v>1107</v>
      </c>
      <c r="L2314" s="6"/>
      <c r="M2314" s="5" t="s">
        <v>17</v>
      </c>
      <c r="N2314" s="6">
        <v>1</v>
      </c>
      <c r="O2314" s="6">
        <v>0</v>
      </c>
      <c r="P2314" s="6">
        <v>0</v>
      </c>
      <c r="Q2314" s="6">
        <v>0</v>
      </c>
      <c r="R2314" s="6">
        <v>1</v>
      </c>
      <c r="S2314" s="6">
        <f t="shared" si="85"/>
        <v>2</v>
      </c>
      <c r="X2314" s="6">
        <f t="shared" si="84"/>
        <v>2313</v>
      </c>
      <c r="Y2314">
        <v>2313</v>
      </c>
    </row>
    <row r="2315" spans="1:25" x14ac:dyDescent="0.35">
      <c r="A2315" s="6" t="s">
        <v>8</v>
      </c>
      <c r="B2315" s="6" t="s">
        <v>575</v>
      </c>
      <c r="C2315" s="6" t="s">
        <v>10</v>
      </c>
      <c r="D2315" s="6" t="s">
        <v>19</v>
      </c>
      <c r="E2315" s="6" t="s">
        <v>2007</v>
      </c>
      <c r="F2315" s="6" t="s">
        <v>472</v>
      </c>
      <c r="G2315" s="6" t="s">
        <v>19</v>
      </c>
      <c r="H2315" s="6" t="s">
        <v>1775</v>
      </c>
      <c r="I2315" s="6" t="s">
        <v>541</v>
      </c>
      <c r="L2315" s="6"/>
      <c r="M2315" s="5" t="s">
        <v>17</v>
      </c>
      <c r="N2315" s="6">
        <v>1</v>
      </c>
      <c r="O2315" s="6">
        <v>0</v>
      </c>
      <c r="P2315" s="6">
        <v>0</v>
      </c>
      <c r="Q2315" s="6">
        <v>0</v>
      </c>
      <c r="R2315" s="6">
        <v>1</v>
      </c>
      <c r="S2315" s="6">
        <f t="shared" si="85"/>
        <v>2</v>
      </c>
      <c r="X2315" s="6">
        <f t="shared" si="84"/>
        <v>2314</v>
      </c>
      <c r="Y2315">
        <v>2314</v>
      </c>
    </row>
    <row r="2316" spans="1:25" x14ac:dyDescent="0.35">
      <c r="A2316" s="6" t="s">
        <v>8</v>
      </c>
      <c r="B2316" s="6" t="s">
        <v>575</v>
      </c>
      <c r="C2316" s="6" t="s">
        <v>10</v>
      </c>
      <c r="D2316" s="6" t="s">
        <v>19</v>
      </c>
      <c r="E2316" s="6" t="s">
        <v>2007</v>
      </c>
      <c r="F2316" s="6" t="s">
        <v>472</v>
      </c>
      <c r="G2316" s="6" t="s">
        <v>19</v>
      </c>
      <c r="H2316" s="6" t="s">
        <v>146</v>
      </c>
      <c r="I2316" s="6" t="s">
        <v>146</v>
      </c>
      <c r="J2316" s="2" t="s">
        <v>590</v>
      </c>
      <c r="L2316" s="6"/>
      <c r="M2316" s="5" t="s">
        <v>17</v>
      </c>
      <c r="N2316" s="6">
        <v>1</v>
      </c>
      <c r="O2316" s="6">
        <v>0</v>
      </c>
      <c r="P2316" s="6">
        <v>0</v>
      </c>
      <c r="Q2316" s="6">
        <v>0</v>
      </c>
      <c r="R2316" s="6">
        <v>1</v>
      </c>
      <c r="S2316" s="6">
        <f t="shared" si="85"/>
        <v>2</v>
      </c>
      <c r="X2316" s="6">
        <f t="shared" si="84"/>
        <v>2315</v>
      </c>
      <c r="Y2316">
        <v>2315</v>
      </c>
    </row>
    <row r="2317" spans="1:25" s="6" customFormat="1" x14ac:dyDescent="0.35">
      <c r="A2317" s="6" t="s">
        <v>8</v>
      </c>
      <c r="B2317" s="6" t="s">
        <v>575</v>
      </c>
      <c r="C2317" s="6" t="s">
        <v>10</v>
      </c>
      <c r="D2317" s="6" t="s">
        <v>19</v>
      </c>
      <c r="E2317" s="6" t="s">
        <v>2007</v>
      </c>
      <c r="F2317" s="6" t="s">
        <v>472</v>
      </c>
      <c r="G2317" s="6" t="s">
        <v>19</v>
      </c>
      <c r="H2317" s="6" t="s">
        <v>146</v>
      </c>
      <c r="I2317" s="6" t="s">
        <v>146</v>
      </c>
      <c r="J2317" s="2" t="s">
        <v>590</v>
      </c>
      <c r="M2317" s="5" t="s">
        <v>17</v>
      </c>
      <c r="N2317" s="6">
        <v>1</v>
      </c>
      <c r="O2317" s="6">
        <v>0</v>
      </c>
      <c r="P2317" s="6">
        <v>0</v>
      </c>
      <c r="Q2317" s="6">
        <v>0</v>
      </c>
      <c r="R2317" s="6">
        <v>1</v>
      </c>
      <c r="S2317" s="6">
        <f t="shared" si="85"/>
        <v>2</v>
      </c>
      <c r="X2317" s="6">
        <f t="shared" si="84"/>
        <v>2316</v>
      </c>
      <c r="Y2317" s="6">
        <v>2316</v>
      </c>
    </row>
    <row r="2318" spans="1:25" x14ac:dyDescent="0.35">
      <c r="A2318" s="6" t="s">
        <v>8</v>
      </c>
      <c r="B2318" s="6" t="s">
        <v>575</v>
      </c>
      <c r="C2318" s="6" t="s">
        <v>44</v>
      </c>
      <c r="D2318" s="6" t="s">
        <v>19</v>
      </c>
      <c r="E2318" s="6" t="s">
        <v>2007</v>
      </c>
      <c r="F2318" s="6" t="s">
        <v>472</v>
      </c>
      <c r="G2318" s="6" t="s">
        <v>19</v>
      </c>
      <c r="H2318" s="6" t="s">
        <v>2036</v>
      </c>
      <c r="I2318" s="6" t="s">
        <v>379</v>
      </c>
      <c r="L2318" s="6"/>
      <c r="M2318" s="5" t="s">
        <v>664</v>
      </c>
      <c r="N2318" s="6">
        <v>1</v>
      </c>
      <c r="O2318" s="6">
        <v>0</v>
      </c>
      <c r="P2318" s="6">
        <v>0</v>
      </c>
      <c r="Q2318" s="6">
        <v>0</v>
      </c>
      <c r="R2318" s="6">
        <v>1</v>
      </c>
      <c r="S2318" s="6">
        <f t="shared" si="85"/>
        <v>2</v>
      </c>
      <c r="X2318" s="6">
        <f t="shared" si="84"/>
        <v>2317</v>
      </c>
      <c r="Y2318">
        <v>2317</v>
      </c>
    </row>
    <row r="2319" spans="1:25" s="6" customFormat="1" x14ac:dyDescent="0.35">
      <c r="A2319" s="6" t="s">
        <v>8</v>
      </c>
      <c r="B2319" s="6" t="s">
        <v>575</v>
      </c>
      <c r="C2319" s="6" t="s">
        <v>44</v>
      </c>
      <c r="D2319" s="6" t="s">
        <v>19</v>
      </c>
      <c r="E2319" s="6" t="s">
        <v>2007</v>
      </c>
      <c r="F2319" s="6" t="s">
        <v>472</v>
      </c>
      <c r="G2319" s="6" t="s">
        <v>19</v>
      </c>
      <c r="H2319" s="6" t="s">
        <v>2036</v>
      </c>
      <c r="I2319" s="6" t="s">
        <v>379</v>
      </c>
      <c r="M2319" s="5" t="s">
        <v>664</v>
      </c>
      <c r="N2319" s="6">
        <v>1</v>
      </c>
      <c r="O2319" s="6">
        <v>0</v>
      </c>
      <c r="P2319" s="6">
        <v>0</v>
      </c>
      <c r="Q2319" s="6">
        <v>0</v>
      </c>
      <c r="R2319" s="6">
        <v>1</v>
      </c>
      <c r="S2319" s="6">
        <f t="shared" si="85"/>
        <v>2</v>
      </c>
      <c r="X2319" s="6">
        <f t="shared" si="84"/>
        <v>2318</v>
      </c>
      <c r="Y2319" s="6">
        <v>2318</v>
      </c>
    </row>
    <row r="2320" spans="1:25" s="6" customFormat="1" x14ac:dyDescent="0.35">
      <c r="A2320" s="6" t="s">
        <v>8</v>
      </c>
      <c r="B2320" s="6" t="s">
        <v>575</v>
      </c>
      <c r="C2320" s="6" t="s">
        <v>44</v>
      </c>
      <c r="D2320" s="6" t="s">
        <v>19</v>
      </c>
      <c r="E2320" s="6" t="s">
        <v>2007</v>
      </c>
      <c r="F2320" s="6" t="s">
        <v>472</v>
      </c>
      <c r="G2320" s="6" t="s">
        <v>19</v>
      </c>
      <c r="H2320" s="6" t="s">
        <v>2036</v>
      </c>
      <c r="I2320" s="6" t="s">
        <v>379</v>
      </c>
      <c r="M2320" s="5" t="s">
        <v>664</v>
      </c>
      <c r="N2320" s="6">
        <v>1</v>
      </c>
      <c r="O2320" s="6">
        <v>0</v>
      </c>
      <c r="P2320" s="6">
        <v>0</v>
      </c>
      <c r="Q2320" s="6">
        <v>0</v>
      </c>
      <c r="R2320" s="6">
        <v>1</v>
      </c>
      <c r="S2320" s="6">
        <f t="shared" si="85"/>
        <v>2</v>
      </c>
      <c r="X2320" s="6">
        <f t="shared" si="84"/>
        <v>2319</v>
      </c>
      <c r="Y2320" s="6">
        <v>2319</v>
      </c>
    </row>
    <row r="2321" spans="1:25" s="6" customFormat="1" x14ac:dyDescent="0.35">
      <c r="A2321" s="6" t="s">
        <v>8</v>
      </c>
      <c r="B2321" s="6" t="s">
        <v>575</v>
      </c>
      <c r="C2321" s="6" t="s">
        <v>44</v>
      </c>
      <c r="D2321" s="6" t="s">
        <v>19</v>
      </c>
      <c r="E2321" s="6" t="s">
        <v>2007</v>
      </c>
      <c r="F2321" s="6" t="s">
        <v>472</v>
      </c>
      <c r="G2321" s="6" t="s">
        <v>19</v>
      </c>
      <c r="H2321" s="6" t="s">
        <v>2036</v>
      </c>
      <c r="I2321" s="6" t="s">
        <v>379</v>
      </c>
      <c r="M2321" s="5" t="s">
        <v>664</v>
      </c>
      <c r="N2321" s="6">
        <v>1</v>
      </c>
      <c r="O2321" s="6">
        <v>0</v>
      </c>
      <c r="P2321" s="6">
        <v>0</v>
      </c>
      <c r="Q2321" s="6">
        <v>0</v>
      </c>
      <c r="R2321" s="6">
        <v>1</v>
      </c>
      <c r="S2321" s="6">
        <f t="shared" si="85"/>
        <v>2</v>
      </c>
      <c r="X2321" s="6">
        <f t="shared" si="84"/>
        <v>2320</v>
      </c>
      <c r="Y2321" s="6">
        <v>2320</v>
      </c>
    </row>
    <row r="2322" spans="1:25" s="6" customFormat="1" x14ac:dyDescent="0.35">
      <c r="A2322" s="6" t="s">
        <v>8</v>
      </c>
      <c r="B2322" s="6" t="s">
        <v>575</v>
      </c>
      <c r="C2322" s="6" t="s">
        <v>44</v>
      </c>
      <c r="D2322" s="6" t="s">
        <v>19</v>
      </c>
      <c r="E2322" s="6" t="s">
        <v>2007</v>
      </c>
      <c r="F2322" s="6" t="s">
        <v>472</v>
      </c>
      <c r="G2322" s="6" t="s">
        <v>19</v>
      </c>
      <c r="H2322" s="6" t="s">
        <v>2036</v>
      </c>
      <c r="I2322" s="6" t="s">
        <v>379</v>
      </c>
      <c r="M2322" s="5" t="s">
        <v>664</v>
      </c>
      <c r="N2322" s="6">
        <v>1</v>
      </c>
      <c r="O2322" s="6">
        <v>0</v>
      </c>
      <c r="P2322" s="6">
        <v>0</v>
      </c>
      <c r="Q2322" s="6">
        <v>0</v>
      </c>
      <c r="R2322" s="6">
        <v>1</v>
      </c>
      <c r="S2322" s="6">
        <f t="shared" si="85"/>
        <v>2</v>
      </c>
      <c r="X2322" s="6">
        <f t="shared" si="84"/>
        <v>2321</v>
      </c>
      <c r="Y2322" s="6">
        <v>2321</v>
      </c>
    </row>
    <row r="2323" spans="1:25" s="6" customFormat="1" x14ac:dyDescent="0.35">
      <c r="A2323" s="6" t="s">
        <v>8</v>
      </c>
      <c r="B2323" s="6" t="s">
        <v>575</v>
      </c>
      <c r="C2323" s="6" t="s">
        <v>44</v>
      </c>
      <c r="D2323" s="6" t="s">
        <v>19</v>
      </c>
      <c r="E2323" s="6" t="s">
        <v>2007</v>
      </c>
      <c r="F2323" s="6" t="s">
        <v>472</v>
      </c>
      <c r="G2323" s="6" t="s">
        <v>19</v>
      </c>
      <c r="H2323" s="6" t="s">
        <v>2036</v>
      </c>
      <c r="I2323" s="6" t="s">
        <v>379</v>
      </c>
      <c r="M2323" s="5" t="s">
        <v>664</v>
      </c>
      <c r="N2323" s="6">
        <v>1</v>
      </c>
      <c r="O2323" s="6">
        <v>0</v>
      </c>
      <c r="P2323" s="6">
        <v>0</v>
      </c>
      <c r="Q2323" s="6">
        <v>0</v>
      </c>
      <c r="R2323" s="6">
        <v>1</v>
      </c>
      <c r="S2323" s="6">
        <f t="shared" si="85"/>
        <v>2</v>
      </c>
      <c r="X2323" s="6">
        <f t="shared" si="84"/>
        <v>2322</v>
      </c>
      <c r="Y2323" s="6">
        <v>2322</v>
      </c>
    </row>
    <row r="2324" spans="1:25" x14ac:dyDescent="0.35">
      <c r="A2324" s="6" t="s">
        <v>8</v>
      </c>
      <c r="B2324" s="6" t="s">
        <v>575</v>
      </c>
      <c r="C2324" s="6" t="s">
        <v>44</v>
      </c>
      <c r="D2324" s="6" t="s">
        <v>19</v>
      </c>
      <c r="E2324" s="6" t="s">
        <v>2007</v>
      </c>
      <c r="F2324" s="6" t="s">
        <v>472</v>
      </c>
      <c r="G2324" s="6" t="s">
        <v>19</v>
      </c>
      <c r="H2324" s="6" t="s">
        <v>2037</v>
      </c>
      <c r="I2324" s="6" t="s">
        <v>1107</v>
      </c>
      <c r="L2324" s="6"/>
      <c r="M2324" s="5" t="s">
        <v>17</v>
      </c>
      <c r="N2324" s="6">
        <v>1</v>
      </c>
      <c r="O2324" s="6">
        <v>0</v>
      </c>
      <c r="P2324" s="6">
        <v>0</v>
      </c>
      <c r="Q2324" s="6">
        <v>0</v>
      </c>
      <c r="R2324" s="6">
        <v>1</v>
      </c>
      <c r="S2324" s="6">
        <f t="shared" si="85"/>
        <v>2</v>
      </c>
      <c r="X2324" s="6">
        <f t="shared" si="84"/>
        <v>2323</v>
      </c>
      <c r="Y2324">
        <v>2323</v>
      </c>
    </row>
    <row r="2325" spans="1:25" x14ac:dyDescent="0.35">
      <c r="A2325" s="6" t="s">
        <v>8</v>
      </c>
      <c r="B2325" s="6" t="s">
        <v>575</v>
      </c>
      <c r="C2325" s="6" t="s">
        <v>44</v>
      </c>
      <c r="D2325" s="6" t="s">
        <v>19</v>
      </c>
      <c r="E2325" s="6" t="s">
        <v>2007</v>
      </c>
      <c r="F2325" s="6" t="s">
        <v>472</v>
      </c>
      <c r="G2325" s="6" t="s">
        <v>19</v>
      </c>
      <c r="H2325" s="6" t="s">
        <v>2038</v>
      </c>
      <c r="I2325" s="6" t="s">
        <v>1210</v>
      </c>
      <c r="L2325" s="6"/>
      <c r="M2325" s="5" t="s">
        <v>17</v>
      </c>
      <c r="N2325" s="6">
        <v>1</v>
      </c>
      <c r="O2325" s="6">
        <v>1</v>
      </c>
      <c r="P2325" s="6">
        <v>0</v>
      </c>
      <c r="Q2325" s="6">
        <v>1</v>
      </c>
      <c r="R2325" s="6">
        <v>1</v>
      </c>
      <c r="S2325" s="6">
        <f t="shared" si="85"/>
        <v>4</v>
      </c>
      <c r="X2325" s="6">
        <f t="shared" si="84"/>
        <v>2324</v>
      </c>
      <c r="Y2325">
        <v>2324</v>
      </c>
    </row>
    <row r="2326" spans="1:25" x14ac:dyDescent="0.35">
      <c r="A2326" s="6" t="s">
        <v>8</v>
      </c>
      <c r="B2326" s="6" t="s">
        <v>575</v>
      </c>
      <c r="C2326" s="6" t="s">
        <v>44</v>
      </c>
      <c r="D2326" s="6" t="s">
        <v>19</v>
      </c>
      <c r="E2326" s="6" t="s">
        <v>2007</v>
      </c>
      <c r="F2326" s="6" t="s">
        <v>472</v>
      </c>
      <c r="G2326" s="6" t="s">
        <v>19</v>
      </c>
      <c r="H2326" s="6" t="s">
        <v>371</v>
      </c>
      <c r="I2326" s="6" t="s">
        <v>372</v>
      </c>
      <c r="L2326" s="6"/>
      <c r="M2326" s="5" t="s">
        <v>17</v>
      </c>
      <c r="N2326" s="6">
        <v>1</v>
      </c>
      <c r="O2326" s="6">
        <v>0</v>
      </c>
      <c r="P2326" s="6">
        <v>0</v>
      </c>
      <c r="Q2326" s="6">
        <v>0</v>
      </c>
      <c r="R2326" s="6">
        <v>1</v>
      </c>
      <c r="S2326" s="6">
        <f t="shared" si="85"/>
        <v>2</v>
      </c>
      <c r="X2326" s="6">
        <f t="shared" si="84"/>
        <v>2325</v>
      </c>
      <c r="Y2326">
        <v>2325</v>
      </c>
    </row>
    <row r="2327" spans="1:25" x14ac:dyDescent="0.35">
      <c r="A2327" s="6" t="s">
        <v>8</v>
      </c>
      <c r="B2327" s="6" t="s">
        <v>575</v>
      </c>
      <c r="C2327" s="6" t="s">
        <v>44</v>
      </c>
      <c r="D2327" s="6" t="s">
        <v>19</v>
      </c>
      <c r="E2327" s="6" t="s">
        <v>2007</v>
      </c>
      <c r="F2327" s="6" t="s">
        <v>472</v>
      </c>
      <c r="G2327" s="6" t="s">
        <v>19</v>
      </c>
      <c r="H2327" s="6" t="s">
        <v>1624</v>
      </c>
      <c r="I2327" s="6" t="s">
        <v>1624</v>
      </c>
      <c r="J2327" t="s">
        <v>28</v>
      </c>
      <c r="L2327" s="6"/>
      <c r="M2327" s="5" t="s">
        <v>17</v>
      </c>
      <c r="N2327" s="6">
        <v>1</v>
      </c>
      <c r="O2327" s="6">
        <v>0</v>
      </c>
      <c r="P2327" s="6">
        <v>0</v>
      </c>
      <c r="Q2327" s="6">
        <v>0</v>
      </c>
      <c r="R2327" s="6">
        <v>1</v>
      </c>
      <c r="S2327" s="6">
        <f t="shared" si="85"/>
        <v>2</v>
      </c>
      <c r="X2327" s="6">
        <f t="shared" si="84"/>
        <v>2326</v>
      </c>
      <c r="Y2327">
        <v>2326</v>
      </c>
    </row>
    <row r="2328" spans="1:25" x14ac:dyDescent="0.35">
      <c r="A2328" s="6" t="s">
        <v>8</v>
      </c>
      <c r="B2328" s="6" t="s">
        <v>575</v>
      </c>
      <c r="C2328" s="6" t="s">
        <v>44</v>
      </c>
      <c r="D2328" s="6" t="s">
        <v>19</v>
      </c>
      <c r="E2328" s="6" t="s">
        <v>2007</v>
      </c>
      <c r="F2328" s="6" t="s">
        <v>472</v>
      </c>
      <c r="G2328" s="6" t="s">
        <v>19</v>
      </c>
      <c r="H2328" s="6" t="s">
        <v>1197</v>
      </c>
      <c r="I2328" s="6" t="s">
        <v>399</v>
      </c>
      <c r="L2328" s="6"/>
      <c r="M2328" s="6" t="s">
        <v>42</v>
      </c>
      <c r="N2328" s="6">
        <v>0</v>
      </c>
      <c r="O2328" s="6">
        <v>0</v>
      </c>
      <c r="P2328" s="6">
        <v>1</v>
      </c>
      <c r="Q2328" s="6">
        <v>0</v>
      </c>
      <c r="R2328" s="6">
        <v>1</v>
      </c>
      <c r="S2328" s="6">
        <f t="shared" si="85"/>
        <v>2</v>
      </c>
      <c r="X2328" s="6">
        <f t="shared" si="84"/>
        <v>2327</v>
      </c>
      <c r="Y2328">
        <v>2327</v>
      </c>
    </row>
    <row r="2329" spans="1:25" x14ac:dyDescent="0.35">
      <c r="A2329" s="6" t="s">
        <v>8</v>
      </c>
      <c r="B2329" s="6" t="s">
        <v>575</v>
      </c>
      <c r="C2329" s="6" t="s">
        <v>44</v>
      </c>
      <c r="D2329" s="6" t="s">
        <v>19</v>
      </c>
      <c r="E2329" s="6" t="s">
        <v>2007</v>
      </c>
      <c r="F2329" s="6" t="s">
        <v>472</v>
      </c>
      <c r="G2329" s="6" t="s">
        <v>19</v>
      </c>
      <c r="H2329" s="6" t="s">
        <v>1419</v>
      </c>
      <c r="I2329" s="6" t="s">
        <v>399</v>
      </c>
      <c r="L2329" s="6"/>
      <c r="M2329" s="6" t="s">
        <v>42</v>
      </c>
      <c r="N2329" s="6">
        <v>0</v>
      </c>
      <c r="O2329" s="6">
        <v>0</v>
      </c>
      <c r="P2329" s="6">
        <v>1</v>
      </c>
      <c r="Q2329" s="6">
        <v>0</v>
      </c>
      <c r="R2329" s="6">
        <v>1</v>
      </c>
      <c r="S2329" s="6">
        <f t="shared" si="85"/>
        <v>2</v>
      </c>
      <c r="X2329" s="6">
        <f t="shared" si="84"/>
        <v>2328</v>
      </c>
      <c r="Y2329">
        <v>2328</v>
      </c>
    </row>
    <row r="2330" spans="1:25" x14ac:dyDescent="0.35">
      <c r="A2330" s="6" t="s">
        <v>8</v>
      </c>
      <c r="B2330" s="6" t="s">
        <v>575</v>
      </c>
      <c r="C2330" s="6" t="s">
        <v>44</v>
      </c>
      <c r="D2330" s="6" t="s">
        <v>19</v>
      </c>
      <c r="E2330" s="6" t="s">
        <v>2007</v>
      </c>
      <c r="F2330" s="6" t="s">
        <v>472</v>
      </c>
      <c r="G2330" s="6" t="s">
        <v>19</v>
      </c>
      <c r="H2330" s="6" t="s">
        <v>2039</v>
      </c>
      <c r="I2330" s="6" t="s">
        <v>978</v>
      </c>
      <c r="L2330" s="6"/>
      <c r="M2330" s="5" t="s">
        <v>17</v>
      </c>
      <c r="N2330" s="6">
        <v>1</v>
      </c>
      <c r="O2330" s="6">
        <v>0</v>
      </c>
      <c r="P2330" s="6">
        <v>0</v>
      </c>
      <c r="Q2330" s="6">
        <v>0</v>
      </c>
      <c r="R2330" s="6">
        <v>1</v>
      </c>
      <c r="S2330" s="6">
        <f t="shared" si="85"/>
        <v>2</v>
      </c>
      <c r="X2330" s="6">
        <f t="shared" si="84"/>
        <v>2329</v>
      </c>
      <c r="Y2330">
        <v>2329</v>
      </c>
    </row>
    <row r="2331" spans="1:25" s="6" customFormat="1" x14ac:dyDescent="0.35">
      <c r="A2331" s="6" t="s">
        <v>8</v>
      </c>
      <c r="B2331" s="6" t="s">
        <v>575</v>
      </c>
      <c r="C2331" s="6" t="s">
        <v>44</v>
      </c>
      <c r="D2331" s="6" t="s">
        <v>19</v>
      </c>
      <c r="E2331" s="6" t="s">
        <v>2007</v>
      </c>
      <c r="F2331" s="6" t="s">
        <v>472</v>
      </c>
      <c r="G2331" s="6" t="s">
        <v>19</v>
      </c>
      <c r="H2331" s="6" t="s">
        <v>2039</v>
      </c>
      <c r="I2331" s="6" t="s">
        <v>978</v>
      </c>
      <c r="M2331" s="5" t="s">
        <v>17</v>
      </c>
      <c r="N2331" s="6">
        <v>1</v>
      </c>
      <c r="O2331" s="6">
        <v>0</v>
      </c>
      <c r="P2331" s="6">
        <v>0</v>
      </c>
      <c r="Q2331" s="6">
        <v>0</v>
      </c>
      <c r="R2331" s="6">
        <v>1</v>
      </c>
      <c r="S2331" s="6">
        <f t="shared" si="85"/>
        <v>2</v>
      </c>
      <c r="X2331" s="6">
        <f t="shared" si="84"/>
        <v>2330</v>
      </c>
      <c r="Y2331" s="6">
        <v>2330</v>
      </c>
    </row>
    <row r="2332" spans="1:25" s="6" customFormat="1" x14ac:dyDescent="0.35">
      <c r="A2332" s="6" t="s">
        <v>8</v>
      </c>
      <c r="B2332" s="6" t="s">
        <v>575</v>
      </c>
      <c r="C2332" s="6" t="s">
        <v>44</v>
      </c>
      <c r="D2332" s="6" t="s">
        <v>19</v>
      </c>
      <c r="E2332" s="6" t="s">
        <v>2007</v>
      </c>
      <c r="F2332" s="6" t="s">
        <v>472</v>
      </c>
      <c r="G2332" s="6" t="s">
        <v>19</v>
      </c>
      <c r="H2332" s="6" t="s">
        <v>2039</v>
      </c>
      <c r="I2332" s="6" t="s">
        <v>978</v>
      </c>
      <c r="M2332" s="5" t="s">
        <v>17</v>
      </c>
      <c r="N2332" s="6">
        <v>1</v>
      </c>
      <c r="O2332" s="6">
        <v>0</v>
      </c>
      <c r="P2332" s="6">
        <v>0</v>
      </c>
      <c r="Q2332" s="6">
        <v>0</v>
      </c>
      <c r="R2332" s="6">
        <v>1</v>
      </c>
      <c r="S2332" s="6">
        <f t="shared" si="85"/>
        <v>2</v>
      </c>
      <c r="X2332" s="6">
        <f t="shared" si="84"/>
        <v>2331</v>
      </c>
      <c r="Y2332" s="6">
        <v>2331</v>
      </c>
    </row>
    <row r="2333" spans="1:25" x14ac:dyDescent="0.35">
      <c r="A2333" s="6" t="s">
        <v>8</v>
      </c>
      <c r="B2333" s="6" t="s">
        <v>575</v>
      </c>
      <c r="C2333" s="6" t="s">
        <v>44</v>
      </c>
      <c r="D2333" s="6" t="s">
        <v>19</v>
      </c>
      <c r="E2333" s="6" t="s">
        <v>2007</v>
      </c>
      <c r="F2333" s="6" t="s">
        <v>472</v>
      </c>
      <c r="G2333" s="6" t="s">
        <v>19</v>
      </c>
      <c r="H2333" s="6" t="s">
        <v>2040</v>
      </c>
      <c r="I2333" s="6" t="s">
        <v>1624</v>
      </c>
      <c r="J2333" t="s">
        <v>28</v>
      </c>
      <c r="L2333" s="6"/>
      <c r="M2333" s="5" t="s">
        <v>42</v>
      </c>
      <c r="N2333" s="6">
        <v>0</v>
      </c>
      <c r="O2333" s="6">
        <v>1</v>
      </c>
      <c r="P2333" s="6">
        <v>0</v>
      </c>
      <c r="Q2333">
        <v>0</v>
      </c>
      <c r="R2333" s="6">
        <v>1</v>
      </c>
      <c r="S2333" s="6">
        <f t="shared" si="85"/>
        <v>2</v>
      </c>
      <c r="X2333" s="6">
        <f t="shared" si="84"/>
        <v>2332</v>
      </c>
      <c r="Y2333">
        <v>2332</v>
      </c>
    </row>
    <row r="2334" spans="1:25" x14ac:dyDescent="0.35">
      <c r="A2334" s="6" t="s">
        <v>8</v>
      </c>
      <c r="B2334" s="6" t="s">
        <v>575</v>
      </c>
      <c r="C2334" s="6" t="s">
        <v>44</v>
      </c>
      <c r="D2334" s="6" t="s">
        <v>19</v>
      </c>
      <c r="E2334" s="6" t="s">
        <v>2007</v>
      </c>
      <c r="F2334" s="6" t="s">
        <v>472</v>
      </c>
      <c r="G2334" s="6" t="s">
        <v>19</v>
      </c>
      <c r="H2334" s="6" t="s">
        <v>2041</v>
      </c>
      <c r="I2334" s="6" t="s">
        <v>724</v>
      </c>
      <c r="J2334" t="s">
        <v>2511</v>
      </c>
      <c r="L2334" s="6"/>
      <c r="M2334" s="5" t="s">
        <v>664</v>
      </c>
      <c r="N2334" s="6">
        <v>1</v>
      </c>
      <c r="O2334" s="6">
        <v>0</v>
      </c>
      <c r="P2334" s="6">
        <v>0</v>
      </c>
      <c r="Q2334" s="6">
        <v>0</v>
      </c>
      <c r="R2334" s="6">
        <v>1</v>
      </c>
      <c r="S2334" s="6">
        <f t="shared" si="85"/>
        <v>2</v>
      </c>
      <c r="X2334" s="6">
        <f t="shared" si="84"/>
        <v>2333</v>
      </c>
      <c r="Y2334">
        <v>2333</v>
      </c>
    </row>
    <row r="2335" spans="1:25" x14ac:dyDescent="0.35">
      <c r="A2335" s="6" t="s">
        <v>8</v>
      </c>
      <c r="B2335" s="6" t="s">
        <v>575</v>
      </c>
      <c r="C2335" s="6" t="s">
        <v>44</v>
      </c>
      <c r="D2335" s="6" t="s">
        <v>19</v>
      </c>
      <c r="E2335" s="6" t="s">
        <v>2007</v>
      </c>
      <c r="F2335" s="6" t="s">
        <v>472</v>
      </c>
      <c r="G2335" s="6" t="s">
        <v>19</v>
      </c>
      <c r="H2335" s="6" t="s">
        <v>1062</v>
      </c>
      <c r="I2335" s="6" t="s">
        <v>664</v>
      </c>
      <c r="J2335" t="s">
        <v>664</v>
      </c>
      <c r="L2335" s="6"/>
      <c r="M2335" s="5" t="s">
        <v>664</v>
      </c>
      <c r="N2335" s="6">
        <v>1</v>
      </c>
      <c r="O2335" s="6">
        <v>0</v>
      </c>
      <c r="P2335" s="6">
        <v>0</v>
      </c>
      <c r="Q2335" s="6">
        <v>0</v>
      </c>
      <c r="R2335" s="6">
        <v>1</v>
      </c>
      <c r="S2335" s="6">
        <f t="shared" si="85"/>
        <v>2</v>
      </c>
      <c r="X2335" s="6">
        <f t="shared" si="84"/>
        <v>2334</v>
      </c>
      <c r="Y2335">
        <v>2334</v>
      </c>
    </row>
    <row r="2336" spans="1:25" x14ac:dyDescent="0.35">
      <c r="A2336" s="6" t="s">
        <v>8</v>
      </c>
      <c r="B2336" s="6" t="s">
        <v>575</v>
      </c>
      <c r="C2336" s="6" t="s">
        <v>44</v>
      </c>
      <c r="D2336" s="6" t="s">
        <v>19</v>
      </c>
      <c r="E2336" s="6" t="s">
        <v>2007</v>
      </c>
      <c r="F2336" s="6" t="s">
        <v>472</v>
      </c>
      <c r="G2336" s="6" t="s">
        <v>19</v>
      </c>
      <c r="H2336" s="6" t="s">
        <v>990</v>
      </c>
      <c r="I2336" s="6" t="str">
        <f>H2336</f>
        <v>stock productivity</v>
      </c>
      <c r="L2336" s="6"/>
      <c r="M2336" s="5" t="s">
        <v>42</v>
      </c>
      <c r="N2336" s="6">
        <v>0</v>
      </c>
      <c r="O2336" s="6">
        <v>1</v>
      </c>
      <c r="P2336">
        <v>0</v>
      </c>
      <c r="Q2336">
        <v>1</v>
      </c>
      <c r="R2336" s="6">
        <v>1</v>
      </c>
      <c r="S2336" s="6">
        <f t="shared" si="85"/>
        <v>3</v>
      </c>
      <c r="X2336" s="6">
        <f t="shared" si="84"/>
        <v>2335</v>
      </c>
      <c r="Y2336">
        <v>2335</v>
      </c>
    </row>
    <row r="2337" spans="1:25" x14ac:dyDescent="0.35">
      <c r="A2337" s="6" t="s">
        <v>8</v>
      </c>
      <c r="B2337" s="6" t="s">
        <v>575</v>
      </c>
      <c r="C2337" s="6" t="s">
        <v>44</v>
      </c>
      <c r="D2337" s="6" t="s">
        <v>19</v>
      </c>
      <c r="E2337" s="6" t="s">
        <v>2007</v>
      </c>
      <c r="F2337" s="6" t="s">
        <v>472</v>
      </c>
      <c r="G2337" s="6" t="s">
        <v>19</v>
      </c>
      <c r="H2337" s="6" t="s">
        <v>2042</v>
      </c>
      <c r="I2337" s="6" t="s">
        <v>591</v>
      </c>
      <c r="L2337" s="6"/>
      <c r="M2337" s="6" t="s">
        <v>17</v>
      </c>
      <c r="N2337" s="6">
        <v>1</v>
      </c>
      <c r="O2337" s="6">
        <v>0</v>
      </c>
      <c r="P2337" s="6">
        <v>0</v>
      </c>
      <c r="Q2337" s="6">
        <v>1</v>
      </c>
      <c r="R2337" s="6">
        <v>1</v>
      </c>
      <c r="S2337" s="6">
        <f t="shared" si="85"/>
        <v>3</v>
      </c>
      <c r="X2337" s="6">
        <f t="shared" si="84"/>
        <v>2336</v>
      </c>
      <c r="Y2337">
        <v>2336</v>
      </c>
    </row>
    <row r="2338" spans="1:25" x14ac:dyDescent="0.35">
      <c r="A2338" s="6" t="s">
        <v>8</v>
      </c>
      <c r="B2338" s="6" t="s">
        <v>575</v>
      </c>
      <c r="C2338" s="6" t="s">
        <v>44</v>
      </c>
      <c r="D2338" s="6" t="s">
        <v>19</v>
      </c>
      <c r="E2338" s="6" t="s">
        <v>2007</v>
      </c>
      <c r="F2338" s="6" t="s">
        <v>472</v>
      </c>
      <c r="G2338" s="6" t="s">
        <v>19</v>
      </c>
      <c r="H2338" s="6" t="s">
        <v>32</v>
      </c>
      <c r="I2338" s="6" t="s">
        <v>28</v>
      </c>
      <c r="L2338" s="6"/>
      <c r="M2338" s="5" t="s">
        <v>2212</v>
      </c>
      <c r="N2338" s="6">
        <v>1</v>
      </c>
      <c r="O2338" s="6">
        <v>1</v>
      </c>
      <c r="P2338">
        <v>0</v>
      </c>
      <c r="Q2338">
        <v>0</v>
      </c>
      <c r="R2338" s="6">
        <v>1</v>
      </c>
      <c r="S2338" s="6">
        <f t="shared" si="85"/>
        <v>3</v>
      </c>
      <c r="X2338" s="6">
        <f t="shared" si="84"/>
        <v>2337</v>
      </c>
      <c r="Y2338">
        <v>2337</v>
      </c>
    </row>
    <row r="2339" spans="1:25" x14ac:dyDescent="0.35">
      <c r="A2339" s="6" t="s">
        <v>8</v>
      </c>
      <c r="B2339" s="6" t="s">
        <v>575</v>
      </c>
      <c r="C2339" s="6" t="s">
        <v>44</v>
      </c>
      <c r="D2339" s="6" t="s">
        <v>19</v>
      </c>
      <c r="E2339" s="6" t="s">
        <v>2007</v>
      </c>
      <c r="F2339" s="6" t="s">
        <v>472</v>
      </c>
      <c r="G2339" s="6" t="s">
        <v>19</v>
      </c>
      <c r="H2339" s="6" t="s">
        <v>2043</v>
      </c>
      <c r="I2339" s="6" t="s">
        <v>2043</v>
      </c>
      <c r="J2339" s="2" t="s">
        <v>2510</v>
      </c>
      <c r="L2339" s="6"/>
      <c r="M2339" s="6" t="s">
        <v>664</v>
      </c>
      <c r="N2339" s="6">
        <v>1</v>
      </c>
      <c r="O2339" s="6">
        <v>0</v>
      </c>
      <c r="P2339" s="6">
        <v>0</v>
      </c>
      <c r="Q2339" s="6">
        <v>0</v>
      </c>
      <c r="R2339" s="6">
        <v>1</v>
      </c>
      <c r="S2339" s="6">
        <f t="shared" si="85"/>
        <v>2</v>
      </c>
      <c r="X2339" s="6">
        <f t="shared" si="84"/>
        <v>2338</v>
      </c>
      <c r="Y2339">
        <v>2338</v>
      </c>
    </row>
    <row r="2340" spans="1:25" x14ac:dyDescent="0.35">
      <c r="A2340" s="6" t="s">
        <v>8</v>
      </c>
      <c r="B2340" s="6" t="s">
        <v>575</v>
      </c>
      <c r="C2340" s="6" t="s">
        <v>44</v>
      </c>
      <c r="D2340" s="6" t="s">
        <v>19</v>
      </c>
      <c r="E2340" s="6" t="s">
        <v>2007</v>
      </c>
      <c r="F2340" s="6" t="s">
        <v>472</v>
      </c>
      <c r="G2340" s="6" t="s">
        <v>19</v>
      </c>
      <c r="H2340" s="6" t="s">
        <v>1210</v>
      </c>
      <c r="I2340" s="6" t="s">
        <v>1210</v>
      </c>
      <c r="L2340" s="6"/>
      <c r="M2340" s="5" t="s">
        <v>17</v>
      </c>
      <c r="N2340" s="6">
        <v>1</v>
      </c>
      <c r="O2340" s="6">
        <v>1</v>
      </c>
      <c r="P2340" s="6">
        <v>0</v>
      </c>
      <c r="Q2340" s="6">
        <v>1</v>
      </c>
      <c r="R2340" s="6">
        <v>1</v>
      </c>
      <c r="S2340" s="6">
        <f t="shared" si="85"/>
        <v>4</v>
      </c>
      <c r="X2340" s="6">
        <f t="shared" si="84"/>
        <v>2339</v>
      </c>
      <c r="Y2340">
        <v>2339</v>
      </c>
    </row>
    <row r="2341" spans="1:25" x14ac:dyDescent="0.35">
      <c r="A2341" s="6" t="s">
        <v>8</v>
      </c>
      <c r="B2341" s="6" t="s">
        <v>575</v>
      </c>
      <c r="C2341" s="6" t="s">
        <v>44</v>
      </c>
      <c r="D2341" s="6" t="s">
        <v>19</v>
      </c>
      <c r="E2341" s="6" t="s">
        <v>2007</v>
      </c>
      <c r="F2341" s="6" t="s">
        <v>472</v>
      </c>
      <c r="G2341" s="6" t="s">
        <v>19</v>
      </c>
      <c r="H2341" s="6" t="s">
        <v>1159</v>
      </c>
      <c r="I2341" s="6" t="s">
        <v>416</v>
      </c>
      <c r="J2341" t="s">
        <v>416</v>
      </c>
      <c r="L2341" s="6"/>
      <c r="M2341" s="5" t="s">
        <v>42</v>
      </c>
      <c r="N2341" s="6">
        <v>0</v>
      </c>
      <c r="O2341">
        <v>0</v>
      </c>
      <c r="P2341" s="6">
        <v>1</v>
      </c>
      <c r="Q2341">
        <v>1</v>
      </c>
      <c r="R2341" s="6">
        <v>1</v>
      </c>
      <c r="S2341" s="6">
        <f t="shared" si="85"/>
        <v>3</v>
      </c>
      <c r="X2341" s="6">
        <f t="shared" si="84"/>
        <v>2340</v>
      </c>
      <c r="Y2341">
        <v>2340</v>
      </c>
    </row>
    <row r="2342" spans="1:25" s="6" customFormat="1" x14ac:dyDescent="0.35">
      <c r="A2342" s="6" t="s">
        <v>8</v>
      </c>
      <c r="B2342" s="6" t="s">
        <v>575</v>
      </c>
      <c r="C2342" s="6" t="s">
        <v>44</v>
      </c>
      <c r="D2342" s="6" t="s">
        <v>19</v>
      </c>
      <c r="E2342" s="6" t="s">
        <v>2007</v>
      </c>
      <c r="F2342" s="6" t="s">
        <v>472</v>
      </c>
      <c r="G2342" s="6" t="s">
        <v>19</v>
      </c>
      <c r="H2342" s="6" t="s">
        <v>1159</v>
      </c>
      <c r="I2342" s="6" t="s">
        <v>416</v>
      </c>
      <c r="J2342" s="6" t="s">
        <v>416</v>
      </c>
      <c r="M2342" s="5" t="s">
        <v>42</v>
      </c>
      <c r="N2342" s="6">
        <v>0</v>
      </c>
      <c r="O2342" s="6">
        <v>0</v>
      </c>
      <c r="P2342" s="6">
        <v>1</v>
      </c>
      <c r="Q2342" s="6">
        <v>1</v>
      </c>
      <c r="R2342" s="6">
        <v>1</v>
      </c>
      <c r="S2342" s="6">
        <f t="shared" si="85"/>
        <v>3</v>
      </c>
      <c r="X2342" s="6">
        <f t="shared" si="84"/>
        <v>2341</v>
      </c>
      <c r="Y2342" s="6">
        <v>2341</v>
      </c>
    </row>
    <row r="2343" spans="1:25" x14ac:dyDescent="0.35">
      <c r="A2343" s="6" t="s">
        <v>8</v>
      </c>
      <c r="B2343" s="6" t="s">
        <v>575</v>
      </c>
      <c r="C2343" s="6" t="s">
        <v>44</v>
      </c>
      <c r="D2343" s="6" t="s">
        <v>19</v>
      </c>
      <c r="E2343" s="6" t="s">
        <v>2007</v>
      </c>
      <c r="F2343" s="6" t="s">
        <v>472</v>
      </c>
      <c r="G2343" s="6" t="s">
        <v>19</v>
      </c>
      <c r="H2343" s="6" t="s">
        <v>2044</v>
      </c>
      <c r="I2343" s="6" t="s">
        <v>1420</v>
      </c>
      <c r="L2343" s="6"/>
      <c r="M2343" s="5" t="s">
        <v>42</v>
      </c>
      <c r="N2343" s="6">
        <v>0</v>
      </c>
      <c r="O2343">
        <v>0</v>
      </c>
      <c r="P2343" s="6">
        <v>1</v>
      </c>
      <c r="Q2343">
        <v>0</v>
      </c>
      <c r="R2343" s="6">
        <v>1</v>
      </c>
      <c r="S2343" s="6">
        <f t="shared" si="85"/>
        <v>2</v>
      </c>
      <c r="X2343" s="6">
        <f t="shared" si="84"/>
        <v>2342</v>
      </c>
      <c r="Y2343">
        <v>2342</v>
      </c>
    </row>
    <row r="2344" spans="1:25" x14ac:dyDescent="0.35">
      <c r="A2344" s="6" t="s">
        <v>8</v>
      </c>
      <c r="B2344" s="6" t="s">
        <v>575</v>
      </c>
      <c r="C2344" s="6" t="s">
        <v>44</v>
      </c>
      <c r="D2344" s="6" t="s">
        <v>19</v>
      </c>
      <c r="E2344" s="6" t="s">
        <v>2007</v>
      </c>
      <c r="F2344" s="6" t="s">
        <v>472</v>
      </c>
      <c r="G2344" s="6" t="s">
        <v>19</v>
      </c>
      <c r="H2344" s="6" t="s">
        <v>2045</v>
      </c>
      <c r="I2344" s="6" t="s">
        <v>98</v>
      </c>
      <c r="J2344" s="2" t="s">
        <v>98</v>
      </c>
      <c r="L2344" s="6"/>
      <c r="M2344" s="5" t="s">
        <v>42</v>
      </c>
      <c r="N2344" s="6">
        <v>0</v>
      </c>
      <c r="O2344" s="6">
        <v>1</v>
      </c>
      <c r="P2344" s="6">
        <v>0</v>
      </c>
      <c r="Q2344" s="6">
        <v>1</v>
      </c>
      <c r="R2344" s="6">
        <v>1</v>
      </c>
      <c r="S2344" s="6">
        <f t="shared" ref="S2344:S2375" si="86">SUM(N2344:R2344)</f>
        <v>3</v>
      </c>
      <c r="X2344" s="6">
        <f t="shared" si="84"/>
        <v>2343</v>
      </c>
      <c r="Y2344">
        <v>2343</v>
      </c>
    </row>
    <row r="2345" spans="1:25" x14ac:dyDescent="0.35">
      <c r="A2345" s="6" t="s">
        <v>8</v>
      </c>
      <c r="B2345" s="6" t="s">
        <v>575</v>
      </c>
      <c r="C2345" s="6" t="s">
        <v>44</v>
      </c>
      <c r="D2345" s="6" t="s">
        <v>19</v>
      </c>
      <c r="E2345" s="6" t="s">
        <v>2007</v>
      </c>
      <c r="F2345" s="6" t="s">
        <v>472</v>
      </c>
      <c r="G2345" s="6" t="s">
        <v>19</v>
      </c>
      <c r="H2345" s="6" t="s">
        <v>2046</v>
      </c>
      <c r="I2345" s="6" t="s">
        <v>664</v>
      </c>
      <c r="J2345" t="s">
        <v>664</v>
      </c>
      <c r="L2345" s="6"/>
      <c r="M2345" s="5" t="s">
        <v>664</v>
      </c>
      <c r="N2345" s="6">
        <v>1</v>
      </c>
      <c r="O2345" s="6">
        <v>0</v>
      </c>
      <c r="P2345" s="6">
        <v>0</v>
      </c>
      <c r="Q2345" s="6">
        <v>0</v>
      </c>
      <c r="R2345" s="6">
        <v>1</v>
      </c>
      <c r="S2345" s="6">
        <f t="shared" si="86"/>
        <v>2</v>
      </c>
      <c r="X2345" s="6">
        <f t="shared" si="84"/>
        <v>2344</v>
      </c>
      <c r="Y2345">
        <v>2344</v>
      </c>
    </row>
    <row r="2346" spans="1:25" x14ac:dyDescent="0.35">
      <c r="A2346" s="6" t="s">
        <v>8</v>
      </c>
      <c r="B2346" s="6" t="s">
        <v>575</v>
      </c>
      <c r="C2346" s="6" t="s">
        <v>44</v>
      </c>
      <c r="D2346" s="6" t="s">
        <v>19</v>
      </c>
      <c r="E2346" s="6" t="s">
        <v>2007</v>
      </c>
      <c r="F2346" s="6" t="s">
        <v>472</v>
      </c>
      <c r="G2346" s="6" t="s">
        <v>19</v>
      </c>
      <c r="H2346" s="6" t="s">
        <v>2048</v>
      </c>
      <c r="I2346" s="6" t="s">
        <v>2058</v>
      </c>
      <c r="L2346" s="6"/>
      <c r="M2346" s="5" t="s">
        <v>664</v>
      </c>
      <c r="N2346" s="6">
        <v>1</v>
      </c>
      <c r="O2346" s="6">
        <v>0</v>
      </c>
      <c r="P2346" s="6">
        <v>0</v>
      </c>
      <c r="Q2346" s="6">
        <v>0</v>
      </c>
      <c r="R2346" s="6">
        <v>1</v>
      </c>
      <c r="S2346" s="6">
        <f t="shared" si="86"/>
        <v>2</v>
      </c>
      <c r="X2346" s="6">
        <f t="shared" si="84"/>
        <v>2345</v>
      </c>
      <c r="Y2346">
        <v>2345</v>
      </c>
    </row>
    <row r="2347" spans="1:25" x14ac:dyDescent="0.35">
      <c r="A2347" s="6" t="s">
        <v>8</v>
      </c>
      <c r="B2347" s="6" t="s">
        <v>575</v>
      </c>
      <c r="C2347" s="6" t="s">
        <v>44</v>
      </c>
      <c r="D2347" s="6" t="s">
        <v>19</v>
      </c>
      <c r="E2347" s="6" t="s">
        <v>2007</v>
      </c>
      <c r="F2347" s="6" t="s">
        <v>472</v>
      </c>
      <c r="G2347" s="6" t="s">
        <v>19</v>
      </c>
      <c r="H2347" s="6" t="s">
        <v>97</v>
      </c>
      <c r="I2347" s="6" t="s">
        <v>98</v>
      </c>
      <c r="J2347" s="2" t="s">
        <v>98</v>
      </c>
      <c r="L2347" s="6"/>
      <c r="M2347" s="5" t="s">
        <v>42</v>
      </c>
      <c r="N2347" s="6">
        <v>0</v>
      </c>
      <c r="O2347" s="6">
        <v>1</v>
      </c>
      <c r="P2347" s="6">
        <v>0</v>
      </c>
      <c r="Q2347" s="6">
        <v>1</v>
      </c>
      <c r="R2347" s="6">
        <v>1</v>
      </c>
      <c r="S2347" s="6">
        <f t="shared" si="86"/>
        <v>3</v>
      </c>
      <c r="X2347" s="6">
        <f t="shared" si="84"/>
        <v>2346</v>
      </c>
      <c r="Y2347">
        <v>2346</v>
      </c>
    </row>
    <row r="2348" spans="1:25" x14ac:dyDescent="0.35">
      <c r="A2348" s="6" t="s">
        <v>8</v>
      </c>
      <c r="B2348" s="6" t="s">
        <v>575</v>
      </c>
      <c r="C2348" s="6" t="s">
        <v>44</v>
      </c>
      <c r="D2348" s="6" t="s">
        <v>19</v>
      </c>
      <c r="E2348" s="6" t="s">
        <v>2007</v>
      </c>
      <c r="F2348" s="6" t="s">
        <v>472</v>
      </c>
      <c r="G2348" s="6" t="s">
        <v>19</v>
      </c>
      <c r="H2348" s="6" t="s">
        <v>740</v>
      </c>
      <c r="I2348" s="6" t="s">
        <v>95</v>
      </c>
      <c r="J2348" s="2" t="s">
        <v>98</v>
      </c>
      <c r="L2348" s="6"/>
      <c r="M2348" s="5" t="s">
        <v>42</v>
      </c>
      <c r="N2348" s="6">
        <v>0</v>
      </c>
      <c r="O2348" s="6">
        <v>1</v>
      </c>
      <c r="P2348" s="6">
        <v>0</v>
      </c>
      <c r="Q2348" s="6">
        <v>1</v>
      </c>
      <c r="R2348" s="6">
        <v>1</v>
      </c>
      <c r="S2348" s="6">
        <f t="shared" si="86"/>
        <v>3</v>
      </c>
      <c r="X2348" s="6">
        <f t="shared" si="84"/>
        <v>2347</v>
      </c>
      <c r="Y2348">
        <v>2347</v>
      </c>
    </row>
    <row r="2349" spans="1:25" s="6" customFormat="1" x14ac:dyDescent="0.35">
      <c r="A2349" s="6" t="s">
        <v>8</v>
      </c>
      <c r="B2349" s="6" t="s">
        <v>575</v>
      </c>
      <c r="C2349" s="6" t="s">
        <v>44</v>
      </c>
      <c r="D2349" s="6" t="s">
        <v>19</v>
      </c>
      <c r="E2349" s="6" t="s">
        <v>2007</v>
      </c>
      <c r="F2349" s="6" t="s">
        <v>472</v>
      </c>
      <c r="G2349" s="6" t="s">
        <v>19</v>
      </c>
      <c r="H2349" s="6" t="s">
        <v>740</v>
      </c>
      <c r="I2349" s="6" t="s">
        <v>95</v>
      </c>
      <c r="J2349" s="2" t="s">
        <v>98</v>
      </c>
      <c r="M2349" s="5" t="s">
        <v>42</v>
      </c>
      <c r="N2349" s="6">
        <v>0</v>
      </c>
      <c r="O2349" s="6">
        <v>1</v>
      </c>
      <c r="P2349" s="6">
        <v>0</v>
      </c>
      <c r="Q2349" s="6">
        <v>1</v>
      </c>
      <c r="R2349" s="6">
        <v>1</v>
      </c>
      <c r="S2349" s="6">
        <f t="shared" si="86"/>
        <v>3</v>
      </c>
      <c r="X2349" s="6">
        <f t="shared" si="84"/>
        <v>2348</v>
      </c>
      <c r="Y2349" s="6">
        <v>2348</v>
      </c>
    </row>
    <row r="2350" spans="1:25" x14ac:dyDescent="0.35">
      <c r="A2350" s="6" t="s">
        <v>8</v>
      </c>
      <c r="B2350" s="6" t="s">
        <v>575</v>
      </c>
      <c r="C2350" s="6" t="s">
        <v>44</v>
      </c>
      <c r="D2350" s="6" t="s">
        <v>19</v>
      </c>
      <c r="E2350" s="6" t="s">
        <v>2007</v>
      </c>
      <c r="F2350" s="6" t="s">
        <v>472</v>
      </c>
      <c r="G2350" s="6" t="s">
        <v>19</v>
      </c>
      <c r="H2350" s="6" t="s">
        <v>2049</v>
      </c>
      <c r="I2350" s="6" t="s">
        <v>98</v>
      </c>
      <c r="J2350" t="s">
        <v>98</v>
      </c>
      <c r="L2350" s="6"/>
      <c r="M2350" s="6" t="s">
        <v>42</v>
      </c>
      <c r="N2350" s="6">
        <v>0</v>
      </c>
      <c r="O2350" s="6">
        <v>1</v>
      </c>
      <c r="P2350" s="6">
        <v>0</v>
      </c>
      <c r="Q2350" s="6">
        <v>1</v>
      </c>
      <c r="R2350" s="6">
        <v>1</v>
      </c>
      <c r="S2350" s="6">
        <f t="shared" si="86"/>
        <v>3</v>
      </c>
      <c r="X2350" s="6">
        <f t="shared" si="84"/>
        <v>2349</v>
      </c>
      <c r="Y2350">
        <v>2349</v>
      </c>
    </row>
    <row r="2351" spans="1:25" x14ac:dyDescent="0.35">
      <c r="A2351" s="6" t="s">
        <v>8</v>
      </c>
      <c r="B2351" s="6" t="s">
        <v>575</v>
      </c>
      <c r="C2351" s="6" t="s">
        <v>44</v>
      </c>
      <c r="D2351" s="6" t="s">
        <v>19</v>
      </c>
      <c r="E2351" s="6" t="s">
        <v>2007</v>
      </c>
      <c r="F2351" s="6" t="s">
        <v>472</v>
      </c>
      <c r="G2351" s="6" t="s">
        <v>19</v>
      </c>
      <c r="H2351" s="6" t="s">
        <v>1775</v>
      </c>
      <c r="I2351" s="6" t="s">
        <v>541</v>
      </c>
      <c r="L2351" s="6"/>
      <c r="M2351" s="5" t="s">
        <v>17</v>
      </c>
      <c r="N2351" s="6">
        <v>1</v>
      </c>
      <c r="O2351" s="6">
        <v>0</v>
      </c>
      <c r="P2351" s="6">
        <v>0</v>
      </c>
      <c r="Q2351" s="6">
        <v>0</v>
      </c>
      <c r="R2351" s="6">
        <v>1</v>
      </c>
      <c r="S2351" s="6">
        <f t="shared" si="86"/>
        <v>2</v>
      </c>
      <c r="X2351" s="6">
        <f t="shared" si="84"/>
        <v>2350</v>
      </c>
      <c r="Y2351">
        <v>2350</v>
      </c>
    </row>
    <row r="2352" spans="1:25" x14ac:dyDescent="0.35">
      <c r="A2352" s="6" t="s">
        <v>8</v>
      </c>
      <c r="B2352" s="6" t="s">
        <v>575</v>
      </c>
      <c r="C2352" s="6" t="s">
        <v>44</v>
      </c>
      <c r="D2352" s="6" t="s">
        <v>19</v>
      </c>
      <c r="E2352" s="6" t="s">
        <v>2007</v>
      </c>
      <c r="F2352" s="6" t="s">
        <v>472</v>
      </c>
      <c r="G2352" s="6" t="s">
        <v>19</v>
      </c>
      <c r="H2352" s="6" t="s">
        <v>2050</v>
      </c>
      <c r="I2352" s="6" t="s">
        <v>591</v>
      </c>
      <c r="L2352" s="6"/>
      <c r="M2352" s="6" t="s">
        <v>17</v>
      </c>
      <c r="N2352" s="6">
        <v>1</v>
      </c>
      <c r="O2352" s="6">
        <v>0</v>
      </c>
      <c r="P2352" s="6">
        <v>0</v>
      </c>
      <c r="Q2352" s="6">
        <v>1</v>
      </c>
      <c r="R2352" s="6">
        <v>1</v>
      </c>
      <c r="S2352" s="6">
        <f t="shared" si="86"/>
        <v>3</v>
      </c>
      <c r="X2352" s="6">
        <f t="shared" si="84"/>
        <v>2351</v>
      </c>
      <c r="Y2352">
        <v>2351</v>
      </c>
    </row>
    <row r="2353" spans="1:25" x14ac:dyDescent="0.35">
      <c r="A2353" s="6" t="s">
        <v>8</v>
      </c>
      <c r="B2353" s="6" t="s">
        <v>575</v>
      </c>
      <c r="C2353" s="6" t="s">
        <v>44</v>
      </c>
      <c r="D2353" s="6" t="s">
        <v>19</v>
      </c>
      <c r="E2353" s="6" t="s">
        <v>2007</v>
      </c>
      <c r="F2353" s="6" t="s">
        <v>472</v>
      </c>
      <c r="G2353" s="6" t="s">
        <v>19</v>
      </c>
      <c r="H2353" s="6" t="s">
        <v>2051</v>
      </c>
      <c r="I2353" s="6" t="s">
        <v>379</v>
      </c>
      <c r="L2353" s="6"/>
      <c r="M2353" s="5" t="s">
        <v>664</v>
      </c>
      <c r="N2353" s="6">
        <v>1</v>
      </c>
      <c r="O2353" s="6">
        <v>0</v>
      </c>
      <c r="P2353" s="6">
        <v>0</v>
      </c>
      <c r="Q2353" s="6">
        <v>0</v>
      </c>
      <c r="R2353" s="6">
        <v>1</v>
      </c>
      <c r="S2353" s="6">
        <f t="shared" si="86"/>
        <v>2</v>
      </c>
      <c r="X2353" s="6">
        <f t="shared" si="84"/>
        <v>2352</v>
      </c>
      <c r="Y2353">
        <v>2352</v>
      </c>
    </row>
    <row r="2354" spans="1:25" x14ac:dyDescent="0.35">
      <c r="A2354" s="6" t="s">
        <v>8</v>
      </c>
      <c r="B2354" s="6" t="s">
        <v>575</v>
      </c>
      <c r="C2354" s="6" t="s">
        <v>44</v>
      </c>
      <c r="D2354" s="6" t="s">
        <v>19</v>
      </c>
      <c r="E2354" s="6" t="s">
        <v>2007</v>
      </c>
      <c r="F2354" s="6" t="s">
        <v>472</v>
      </c>
      <c r="G2354" s="6" t="s">
        <v>19</v>
      </c>
      <c r="H2354" s="6" t="s">
        <v>1172</v>
      </c>
      <c r="I2354" s="6" t="s">
        <v>664</v>
      </c>
      <c r="J2354" t="s">
        <v>664</v>
      </c>
      <c r="L2354" s="6"/>
      <c r="M2354" s="5" t="s">
        <v>664</v>
      </c>
      <c r="N2354" s="6">
        <v>1</v>
      </c>
      <c r="O2354" s="6">
        <v>0</v>
      </c>
      <c r="P2354" s="6">
        <v>0</v>
      </c>
      <c r="Q2354" s="6">
        <v>0</v>
      </c>
      <c r="R2354" s="6">
        <v>1</v>
      </c>
      <c r="S2354" s="6">
        <f t="shared" si="86"/>
        <v>2</v>
      </c>
      <c r="X2354" s="6">
        <f t="shared" si="84"/>
        <v>2353</v>
      </c>
      <c r="Y2354">
        <v>2353</v>
      </c>
    </row>
    <row r="2355" spans="1:25" x14ac:dyDescent="0.35">
      <c r="A2355" s="6" t="s">
        <v>8</v>
      </c>
      <c r="B2355" s="6" t="s">
        <v>575</v>
      </c>
      <c r="C2355" s="6" t="s">
        <v>44</v>
      </c>
      <c r="D2355" s="6" t="s">
        <v>19</v>
      </c>
      <c r="E2355" s="6" t="s">
        <v>2007</v>
      </c>
      <c r="F2355" s="6" t="s">
        <v>472</v>
      </c>
      <c r="G2355" s="6" t="s">
        <v>19</v>
      </c>
      <c r="H2355" s="6" t="s">
        <v>789</v>
      </c>
      <c r="I2355" s="6" t="s">
        <v>664</v>
      </c>
      <c r="J2355" t="s">
        <v>664</v>
      </c>
      <c r="L2355" s="6"/>
      <c r="M2355" s="6" t="s">
        <v>664</v>
      </c>
      <c r="N2355" s="6">
        <v>1</v>
      </c>
      <c r="O2355" s="6">
        <v>0</v>
      </c>
      <c r="P2355" s="6">
        <v>0</v>
      </c>
      <c r="Q2355" s="6">
        <v>0</v>
      </c>
      <c r="R2355" s="6">
        <v>1</v>
      </c>
      <c r="S2355" s="6">
        <f t="shared" si="86"/>
        <v>2</v>
      </c>
      <c r="X2355" s="6">
        <f t="shared" si="84"/>
        <v>2354</v>
      </c>
      <c r="Y2355">
        <v>2354</v>
      </c>
    </row>
    <row r="2356" spans="1:25" s="6" customFormat="1" ht="29" x14ac:dyDescent="0.35">
      <c r="A2356" s="6" t="s">
        <v>389</v>
      </c>
      <c r="B2356" s="6" t="s">
        <v>2393</v>
      </c>
      <c r="C2356" s="6" t="s">
        <v>19</v>
      </c>
      <c r="D2356" s="2" t="s">
        <v>2220</v>
      </c>
      <c r="E2356" s="6" t="s">
        <v>2007</v>
      </c>
      <c r="F2356" s="6" t="s">
        <v>701</v>
      </c>
      <c r="G2356" s="6" t="s">
        <v>39</v>
      </c>
      <c r="H2356" s="6" t="s">
        <v>2221</v>
      </c>
      <c r="I2356" s="6" t="s">
        <v>989</v>
      </c>
      <c r="M2356" s="6" t="s">
        <v>664</v>
      </c>
      <c r="N2356" s="6">
        <v>1</v>
      </c>
      <c r="O2356" s="6">
        <v>0</v>
      </c>
      <c r="P2356" s="6">
        <v>0</v>
      </c>
      <c r="Q2356" s="6">
        <v>0</v>
      </c>
      <c r="R2356" s="6">
        <v>1</v>
      </c>
      <c r="S2356" s="6">
        <f t="shared" si="86"/>
        <v>2</v>
      </c>
      <c r="X2356" s="6">
        <f t="shared" si="84"/>
        <v>2355</v>
      </c>
      <c r="Y2356" s="6">
        <v>2355</v>
      </c>
    </row>
    <row r="2357" spans="1:25" ht="29" x14ac:dyDescent="0.35">
      <c r="A2357" t="s">
        <v>389</v>
      </c>
      <c r="B2357" t="s">
        <v>2393</v>
      </c>
      <c r="C2357" t="s">
        <v>19</v>
      </c>
      <c r="D2357" s="2" t="s">
        <v>2220</v>
      </c>
      <c r="E2357" s="6" t="s">
        <v>2007</v>
      </c>
      <c r="F2357" s="6" t="s">
        <v>701</v>
      </c>
      <c r="G2357" s="6" t="s">
        <v>39</v>
      </c>
      <c r="H2357" s="6" t="s">
        <v>2221</v>
      </c>
      <c r="I2357" t="s">
        <v>2432</v>
      </c>
      <c r="J2357" s="2" t="s">
        <v>2426</v>
      </c>
      <c r="L2357" s="6"/>
      <c r="M2357" s="6" t="s">
        <v>17</v>
      </c>
      <c r="N2357">
        <v>1</v>
      </c>
      <c r="O2357">
        <v>1</v>
      </c>
      <c r="P2357">
        <v>0</v>
      </c>
      <c r="Q2357">
        <v>0</v>
      </c>
      <c r="R2357" s="6">
        <v>1</v>
      </c>
      <c r="S2357">
        <f t="shared" si="86"/>
        <v>3</v>
      </c>
      <c r="X2357" s="6">
        <f t="shared" si="84"/>
        <v>2356</v>
      </c>
      <c r="Y2357">
        <v>2356</v>
      </c>
    </row>
    <row r="2358" spans="1:25" s="6" customFormat="1" ht="29" x14ac:dyDescent="0.35">
      <c r="A2358" s="6" t="s">
        <v>389</v>
      </c>
      <c r="B2358" s="6" t="s">
        <v>2393</v>
      </c>
      <c r="C2358" s="6" t="s">
        <v>19</v>
      </c>
      <c r="D2358" s="2" t="s">
        <v>2220</v>
      </c>
      <c r="E2358" s="6" t="s">
        <v>2007</v>
      </c>
      <c r="F2358" s="6" t="s">
        <v>701</v>
      </c>
      <c r="G2358" s="6" t="s">
        <v>39</v>
      </c>
      <c r="H2358" s="5" t="s">
        <v>2223</v>
      </c>
      <c r="I2358" s="6" t="s">
        <v>428</v>
      </c>
      <c r="L2358" s="5"/>
      <c r="M2358" s="6" t="s">
        <v>17</v>
      </c>
      <c r="N2358" s="6">
        <v>1</v>
      </c>
      <c r="O2358" s="6">
        <v>0</v>
      </c>
      <c r="P2358" s="6">
        <v>0</v>
      </c>
      <c r="Q2358" s="6">
        <v>0</v>
      </c>
      <c r="R2358" s="6">
        <v>1</v>
      </c>
      <c r="S2358" s="6">
        <f t="shared" si="86"/>
        <v>2</v>
      </c>
      <c r="X2358" s="6">
        <f t="shared" si="84"/>
        <v>2357</v>
      </c>
      <c r="Y2358" s="6">
        <v>2357</v>
      </c>
    </row>
    <row r="2359" spans="1:25" s="6" customFormat="1" x14ac:dyDescent="0.35">
      <c r="A2359" s="6" t="s">
        <v>389</v>
      </c>
      <c r="B2359" s="6" t="s">
        <v>2393</v>
      </c>
      <c r="C2359" s="6" t="s">
        <v>19</v>
      </c>
      <c r="D2359" s="2" t="s">
        <v>2220</v>
      </c>
      <c r="E2359" s="6" t="s">
        <v>2007</v>
      </c>
      <c r="F2359" s="6" t="s">
        <v>701</v>
      </c>
      <c r="G2359" s="6" t="s">
        <v>39</v>
      </c>
      <c r="H2359" s="5" t="s">
        <v>2223</v>
      </c>
      <c r="I2359" s="6" t="s">
        <v>1844</v>
      </c>
      <c r="L2359" s="5"/>
      <c r="M2359" s="6" t="s">
        <v>17</v>
      </c>
      <c r="N2359" s="6">
        <v>1</v>
      </c>
      <c r="O2359" s="6">
        <v>0</v>
      </c>
      <c r="P2359" s="6">
        <v>0</v>
      </c>
      <c r="Q2359" s="6">
        <v>0</v>
      </c>
      <c r="R2359" s="6">
        <v>1</v>
      </c>
      <c r="S2359" s="6">
        <f t="shared" si="86"/>
        <v>2</v>
      </c>
      <c r="X2359" s="6">
        <f t="shared" si="84"/>
        <v>2358</v>
      </c>
      <c r="Y2359" s="6">
        <v>2358</v>
      </c>
    </row>
    <row r="2360" spans="1:25" s="6" customFormat="1" x14ac:dyDescent="0.35">
      <c r="A2360" s="6" t="s">
        <v>389</v>
      </c>
      <c r="B2360" s="6" t="s">
        <v>2393</v>
      </c>
      <c r="C2360" s="6" t="s">
        <v>19</v>
      </c>
      <c r="D2360" s="2" t="s">
        <v>2220</v>
      </c>
      <c r="E2360" s="6" t="s">
        <v>2007</v>
      </c>
      <c r="F2360" s="6" t="s">
        <v>701</v>
      </c>
      <c r="G2360" s="6" t="s">
        <v>39</v>
      </c>
      <c r="H2360" s="5" t="s">
        <v>2223</v>
      </c>
      <c r="I2360" s="6" t="s">
        <v>590</v>
      </c>
      <c r="L2360" s="5"/>
      <c r="M2360" s="6" t="s">
        <v>17</v>
      </c>
      <c r="N2360" s="6">
        <v>1</v>
      </c>
      <c r="O2360" s="6">
        <v>0</v>
      </c>
      <c r="P2360" s="6">
        <v>0</v>
      </c>
      <c r="Q2360" s="6">
        <v>0</v>
      </c>
      <c r="R2360" s="6">
        <v>1</v>
      </c>
      <c r="S2360" s="6">
        <f t="shared" si="86"/>
        <v>2</v>
      </c>
      <c r="X2360" s="6">
        <f t="shared" si="84"/>
        <v>2359</v>
      </c>
      <c r="Y2360" s="6">
        <v>2359</v>
      </c>
    </row>
    <row r="2361" spans="1:25" s="6" customFormat="1" x14ac:dyDescent="0.35">
      <c r="A2361" s="6" t="s">
        <v>389</v>
      </c>
      <c r="B2361" s="6" t="s">
        <v>2393</v>
      </c>
      <c r="C2361" s="6" t="s">
        <v>19</v>
      </c>
      <c r="D2361" s="2" t="s">
        <v>2220</v>
      </c>
      <c r="E2361" s="6" t="s">
        <v>2007</v>
      </c>
      <c r="F2361" s="6" t="s">
        <v>701</v>
      </c>
      <c r="G2361" s="6" t="s">
        <v>39</v>
      </c>
      <c r="H2361" s="6" t="s">
        <v>2222</v>
      </c>
      <c r="I2361" s="6" t="s">
        <v>2394</v>
      </c>
      <c r="L2361" s="5" t="s">
        <v>2223</v>
      </c>
      <c r="M2361" s="6" t="s">
        <v>17</v>
      </c>
      <c r="N2361" s="6">
        <v>1</v>
      </c>
      <c r="O2361" s="6">
        <v>0</v>
      </c>
      <c r="P2361" s="6">
        <v>0</v>
      </c>
      <c r="Q2361" s="6">
        <v>0</v>
      </c>
      <c r="R2361" s="6">
        <v>1</v>
      </c>
      <c r="S2361" s="6">
        <f t="shared" si="86"/>
        <v>2</v>
      </c>
      <c r="X2361" s="6">
        <f t="shared" si="84"/>
        <v>2360</v>
      </c>
      <c r="Y2361" s="6">
        <v>2360</v>
      </c>
    </row>
    <row r="2362" spans="1:25" s="6" customFormat="1" x14ac:dyDescent="0.35">
      <c r="A2362" s="6" t="s">
        <v>389</v>
      </c>
      <c r="B2362" s="6" t="s">
        <v>2393</v>
      </c>
      <c r="C2362" s="6" t="s">
        <v>19</v>
      </c>
      <c r="D2362" s="2" t="s">
        <v>2220</v>
      </c>
      <c r="E2362" s="6" t="s">
        <v>2007</v>
      </c>
      <c r="F2362" s="6" t="s">
        <v>701</v>
      </c>
      <c r="G2362" s="6" t="s">
        <v>39</v>
      </c>
      <c r="H2362" s="6" t="s">
        <v>2222</v>
      </c>
      <c r="I2362" s="6" t="s">
        <v>960</v>
      </c>
      <c r="J2362" s="6" t="s">
        <v>790</v>
      </c>
      <c r="L2362" s="5" t="s">
        <v>2223</v>
      </c>
      <c r="M2362" s="6" t="s">
        <v>42</v>
      </c>
      <c r="N2362" s="6">
        <v>0</v>
      </c>
      <c r="O2362" s="6">
        <v>1</v>
      </c>
      <c r="P2362" s="6">
        <v>0</v>
      </c>
      <c r="Q2362" s="6">
        <v>1</v>
      </c>
      <c r="R2362" s="6">
        <v>1</v>
      </c>
      <c r="S2362" s="6">
        <f t="shared" si="86"/>
        <v>3</v>
      </c>
      <c r="X2362" s="6">
        <f t="shared" si="84"/>
        <v>2361</v>
      </c>
      <c r="Y2362" s="6">
        <v>2361</v>
      </c>
    </row>
    <row r="2363" spans="1:25" x14ac:dyDescent="0.35">
      <c r="A2363" s="6" t="s">
        <v>389</v>
      </c>
      <c r="B2363" s="6" t="s">
        <v>2393</v>
      </c>
      <c r="C2363" t="s">
        <v>19</v>
      </c>
      <c r="D2363" s="2" t="s">
        <v>2220</v>
      </c>
      <c r="E2363" s="6" t="s">
        <v>2007</v>
      </c>
      <c r="F2363" s="6" t="s">
        <v>701</v>
      </c>
      <c r="G2363" s="6" t="s">
        <v>39</v>
      </c>
      <c r="H2363" s="6" t="s">
        <v>2222</v>
      </c>
      <c r="I2363" s="6" t="s">
        <v>2395</v>
      </c>
      <c r="L2363" s="5" t="s">
        <v>2223</v>
      </c>
      <c r="M2363" t="s">
        <v>42</v>
      </c>
      <c r="N2363" s="6">
        <v>0</v>
      </c>
      <c r="O2363" s="6">
        <v>1</v>
      </c>
      <c r="P2363" s="6">
        <v>0</v>
      </c>
      <c r="Q2363" s="6">
        <v>1</v>
      </c>
      <c r="R2363" s="6">
        <v>1</v>
      </c>
      <c r="S2363" s="6">
        <f t="shared" si="86"/>
        <v>3</v>
      </c>
      <c r="X2363" s="6">
        <f t="shared" si="84"/>
        <v>2362</v>
      </c>
      <c r="Y2363">
        <v>2362</v>
      </c>
    </row>
    <row r="2364" spans="1:25" x14ac:dyDescent="0.35">
      <c r="A2364" s="6" t="s">
        <v>389</v>
      </c>
      <c r="B2364" s="6" t="s">
        <v>2393</v>
      </c>
      <c r="C2364" s="6" t="s">
        <v>19</v>
      </c>
      <c r="D2364" s="2" t="s">
        <v>2220</v>
      </c>
      <c r="E2364" s="6" t="s">
        <v>2007</v>
      </c>
      <c r="F2364" s="6" t="s">
        <v>701</v>
      </c>
      <c r="G2364" s="6" t="s">
        <v>39</v>
      </c>
      <c r="H2364" s="6" t="s">
        <v>2224</v>
      </c>
      <c r="I2364" s="6" t="s">
        <v>2396</v>
      </c>
      <c r="J2364" t="s">
        <v>790</v>
      </c>
      <c r="L2364" s="5" t="s">
        <v>2223</v>
      </c>
      <c r="M2364" s="6" t="s">
        <v>42</v>
      </c>
      <c r="N2364" s="6">
        <v>0</v>
      </c>
      <c r="O2364" s="6">
        <v>1</v>
      </c>
      <c r="P2364" s="6">
        <v>0</v>
      </c>
      <c r="Q2364" s="6">
        <v>1</v>
      </c>
      <c r="R2364" s="6">
        <v>1</v>
      </c>
      <c r="S2364" s="6">
        <f t="shared" si="86"/>
        <v>3</v>
      </c>
      <c r="X2364" s="6">
        <f t="shared" si="84"/>
        <v>2363</v>
      </c>
      <c r="Y2364">
        <v>2363</v>
      </c>
    </row>
    <row r="2365" spans="1:25" x14ac:dyDescent="0.35">
      <c r="A2365" s="6" t="s">
        <v>389</v>
      </c>
      <c r="B2365" s="6" t="s">
        <v>2393</v>
      </c>
      <c r="C2365" s="6" t="s">
        <v>19</v>
      </c>
      <c r="D2365" s="2" t="s">
        <v>2220</v>
      </c>
      <c r="E2365" s="6" t="s">
        <v>2007</v>
      </c>
      <c r="F2365" s="6" t="s">
        <v>701</v>
      </c>
      <c r="G2365" s="6" t="s">
        <v>39</v>
      </c>
      <c r="H2365" s="5" t="s">
        <v>2228</v>
      </c>
      <c r="I2365" s="5" t="s">
        <v>1101</v>
      </c>
      <c r="L2365" s="5"/>
      <c r="M2365" s="5" t="s">
        <v>17</v>
      </c>
      <c r="N2365">
        <v>1</v>
      </c>
      <c r="O2365">
        <v>0</v>
      </c>
      <c r="P2365">
        <v>0</v>
      </c>
      <c r="Q2365">
        <v>0</v>
      </c>
      <c r="R2365" s="6">
        <v>1</v>
      </c>
      <c r="S2365">
        <f t="shared" si="86"/>
        <v>2</v>
      </c>
      <c r="X2365" s="6">
        <f t="shared" si="84"/>
        <v>2364</v>
      </c>
      <c r="Y2365">
        <v>2364</v>
      </c>
    </row>
    <row r="2366" spans="1:25" s="6" customFormat="1" ht="29" x14ac:dyDescent="0.35">
      <c r="A2366" s="6" t="s">
        <v>389</v>
      </c>
      <c r="B2366" s="6" t="s">
        <v>2393</v>
      </c>
      <c r="C2366" s="6" t="s">
        <v>19</v>
      </c>
      <c r="D2366" s="2" t="s">
        <v>2220</v>
      </c>
      <c r="E2366" s="6" t="s">
        <v>2007</v>
      </c>
      <c r="F2366" s="6" t="s">
        <v>701</v>
      </c>
      <c r="G2366" s="6" t="s">
        <v>39</v>
      </c>
      <c r="H2366" s="5" t="s">
        <v>2225</v>
      </c>
      <c r="I2366" s="5" t="s">
        <v>2397</v>
      </c>
      <c r="L2366" s="5" t="s">
        <v>2223</v>
      </c>
      <c r="M2366" s="5" t="s">
        <v>17</v>
      </c>
      <c r="N2366" s="6">
        <v>1</v>
      </c>
      <c r="O2366" s="6">
        <v>0</v>
      </c>
      <c r="P2366" s="6">
        <v>0</v>
      </c>
      <c r="Q2366" s="6">
        <v>0</v>
      </c>
      <c r="R2366" s="6">
        <v>1</v>
      </c>
      <c r="S2366" s="6">
        <f t="shared" si="86"/>
        <v>2</v>
      </c>
      <c r="X2366" s="6">
        <f t="shared" si="84"/>
        <v>2365</v>
      </c>
      <c r="Y2366" s="6">
        <v>2365</v>
      </c>
    </row>
    <row r="2367" spans="1:25" x14ac:dyDescent="0.35">
      <c r="A2367" s="6" t="s">
        <v>389</v>
      </c>
      <c r="B2367" s="6" t="s">
        <v>2393</v>
      </c>
      <c r="C2367" s="6" t="s">
        <v>19</v>
      </c>
      <c r="D2367" s="2" t="s">
        <v>2220</v>
      </c>
      <c r="E2367" s="6" t="s">
        <v>2007</v>
      </c>
      <c r="F2367" s="6" t="s">
        <v>701</v>
      </c>
      <c r="G2367" s="6" t="s">
        <v>39</v>
      </c>
      <c r="H2367" s="5" t="s">
        <v>2226</v>
      </c>
      <c r="I2367" s="5" t="s">
        <v>591</v>
      </c>
      <c r="L2367" s="5" t="s">
        <v>2223</v>
      </c>
      <c r="M2367" s="6" t="s">
        <v>17</v>
      </c>
      <c r="N2367" s="6">
        <v>1</v>
      </c>
      <c r="O2367" s="6">
        <v>0</v>
      </c>
      <c r="P2367" s="6">
        <v>0</v>
      </c>
      <c r="Q2367" s="6">
        <v>1</v>
      </c>
      <c r="R2367" s="6">
        <v>1</v>
      </c>
      <c r="S2367" s="6">
        <f t="shared" si="86"/>
        <v>3</v>
      </c>
      <c r="X2367" s="6">
        <f t="shared" si="84"/>
        <v>2366</v>
      </c>
      <c r="Y2367">
        <v>2366</v>
      </c>
    </row>
    <row r="2368" spans="1:25" x14ac:dyDescent="0.35">
      <c r="A2368" s="6" t="s">
        <v>389</v>
      </c>
      <c r="B2368" s="6" t="s">
        <v>2393</v>
      </c>
      <c r="C2368" s="6" t="s">
        <v>19</v>
      </c>
      <c r="D2368" s="2" t="s">
        <v>2220</v>
      </c>
      <c r="E2368" s="6" t="s">
        <v>2007</v>
      </c>
      <c r="F2368" s="6" t="s">
        <v>701</v>
      </c>
      <c r="G2368" s="6" t="s">
        <v>39</v>
      </c>
      <c r="H2368" s="5" t="s">
        <v>2227</v>
      </c>
      <c r="I2368" s="6" t="s">
        <v>1765</v>
      </c>
      <c r="L2368" s="5" t="s">
        <v>2228</v>
      </c>
      <c r="M2368" s="6" t="s">
        <v>664</v>
      </c>
      <c r="N2368" s="6">
        <v>1</v>
      </c>
      <c r="O2368" s="6">
        <v>0</v>
      </c>
      <c r="P2368" s="6">
        <v>0</v>
      </c>
      <c r="Q2368" s="6">
        <v>0</v>
      </c>
      <c r="R2368" s="6">
        <v>1</v>
      </c>
      <c r="S2368" s="6">
        <f t="shared" si="86"/>
        <v>2</v>
      </c>
      <c r="X2368" s="6">
        <f t="shared" si="84"/>
        <v>2367</v>
      </c>
      <c r="Y2368">
        <v>2367</v>
      </c>
    </row>
    <row r="2369" spans="1:25" x14ac:dyDescent="0.35">
      <c r="A2369" s="6" t="s">
        <v>389</v>
      </c>
      <c r="B2369" s="6" t="s">
        <v>2393</v>
      </c>
      <c r="C2369" s="6" t="s">
        <v>19</v>
      </c>
      <c r="D2369" s="2" t="s">
        <v>2220</v>
      </c>
      <c r="E2369" s="6" t="s">
        <v>2007</v>
      </c>
      <c r="F2369" s="6" t="s">
        <v>701</v>
      </c>
      <c r="G2369" s="6" t="s">
        <v>39</v>
      </c>
      <c r="H2369" s="5" t="s">
        <v>2229</v>
      </c>
      <c r="I2369" s="5" t="s">
        <v>235</v>
      </c>
      <c r="L2369" s="5" t="s">
        <v>2230</v>
      </c>
      <c r="M2369" s="6" t="s">
        <v>42</v>
      </c>
      <c r="N2369" s="6">
        <v>0</v>
      </c>
      <c r="O2369" s="6">
        <v>0</v>
      </c>
      <c r="P2369" s="6">
        <v>1</v>
      </c>
      <c r="Q2369" s="6">
        <v>1</v>
      </c>
      <c r="R2369" s="6">
        <v>1</v>
      </c>
      <c r="S2369" s="6">
        <f t="shared" si="86"/>
        <v>3</v>
      </c>
      <c r="X2369" s="6">
        <f t="shared" si="84"/>
        <v>2368</v>
      </c>
      <c r="Y2369">
        <v>2368</v>
      </c>
    </row>
    <row r="2370" spans="1:25" x14ac:dyDescent="0.35">
      <c r="A2370" s="6" t="s">
        <v>389</v>
      </c>
      <c r="B2370" s="6" t="s">
        <v>2393</v>
      </c>
      <c r="C2370" s="6" t="s">
        <v>19</v>
      </c>
      <c r="D2370" s="2" t="s">
        <v>2220</v>
      </c>
      <c r="E2370" s="6" t="s">
        <v>2007</v>
      </c>
      <c r="F2370" s="6" t="s">
        <v>701</v>
      </c>
      <c r="G2370" s="6" t="s">
        <v>39</v>
      </c>
      <c r="H2370" s="5" t="s">
        <v>2231</v>
      </c>
      <c r="I2370" s="5" t="s">
        <v>1071</v>
      </c>
      <c r="L2370" s="5" t="s">
        <v>2232</v>
      </c>
      <c r="M2370" s="6" t="s">
        <v>42</v>
      </c>
      <c r="N2370">
        <v>0</v>
      </c>
      <c r="O2370">
        <v>1</v>
      </c>
      <c r="P2370">
        <v>0</v>
      </c>
      <c r="Q2370">
        <v>1</v>
      </c>
      <c r="R2370" s="6">
        <v>1</v>
      </c>
      <c r="X2370" s="6">
        <f t="shared" si="84"/>
        <v>2369</v>
      </c>
      <c r="Y2370">
        <v>2369</v>
      </c>
    </row>
    <row r="2371" spans="1:25" x14ac:dyDescent="0.35">
      <c r="A2371" s="6" t="s">
        <v>389</v>
      </c>
      <c r="B2371" s="6" t="s">
        <v>2393</v>
      </c>
      <c r="C2371" s="6" t="s">
        <v>19</v>
      </c>
      <c r="D2371" s="2" t="s">
        <v>2220</v>
      </c>
      <c r="E2371" s="6" t="s">
        <v>2007</v>
      </c>
      <c r="F2371" s="6" t="s">
        <v>701</v>
      </c>
      <c r="G2371" s="6" t="s">
        <v>39</v>
      </c>
      <c r="H2371" s="5" t="s">
        <v>28</v>
      </c>
      <c r="I2371" s="5" t="s">
        <v>28</v>
      </c>
      <c r="L2371" s="5" t="s">
        <v>2232</v>
      </c>
      <c r="M2371" s="5" t="s">
        <v>2212</v>
      </c>
      <c r="N2371">
        <v>1</v>
      </c>
      <c r="O2371">
        <v>1</v>
      </c>
      <c r="P2371">
        <v>0</v>
      </c>
      <c r="Q2371">
        <v>1</v>
      </c>
      <c r="R2371" s="6">
        <v>1</v>
      </c>
      <c r="X2371" s="6">
        <f t="shared" ref="X2371:X2434" si="87">1+X2370</f>
        <v>2370</v>
      </c>
      <c r="Y2371">
        <v>2370</v>
      </c>
    </row>
    <row r="2372" spans="1:25" s="6" customFormat="1" x14ac:dyDescent="0.35">
      <c r="A2372" s="6" t="s">
        <v>389</v>
      </c>
      <c r="B2372" s="6" t="s">
        <v>2393</v>
      </c>
      <c r="C2372" s="6" t="s">
        <v>19</v>
      </c>
      <c r="D2372" s="2" t="s">
        <v>2220</v>
      </c>
      <c r="E2372" s="6" t="s">
        <v>2007</v>
      </c>
      <c r="F2372" s="6" t="s">
        <v>701</v>
      </c>
      <c r="G2372" s="6" t="s">
        <v>39</v>
      </c>
      <c r="H2372" s="5" t="s">
        <v>97</v>
      </c>
      <c r="I2372" s="5" t="s">
        <v>98</v>
      </c>
      <c r="J2372" s="2" t="s">
        <v>98</v>
      </c>
      <c r="L2372" s="5" t="s">
        <v>2233</v>
      </c>
      <c r="M2372" s="5" t="s">
        <v>42</v>
      </c>
      <c r="N2372" s="6">
        <v>0</v>
      </c>
      <c r="O2372" s="6">
        <v>1</v>
      </c>
      <c r="P2372" s="6">
        <v>0</v>
      </c>
      <c r="Q2372" s="6">
        <v>1</v>
      </c>
      <c r="R2372" s="6">
        <v>1</v>
      </c>
      <c r="S2372" s="6">
        <f t="shared" ref="S2372:S2403" si="88">SUM(N2372:R2372)</f>
        <v>3</v>
      </c>
      <c r="X2372" s="6">
        <f t="shared" si="87"/>
        <v>2371</v>
      </c>
      <c r="Y2372" s="6">
        <v>2371</v>
      </c>
    </row>
    <row r="2373" spans="1:25" s="6" customFormat="1" x14ac:dyDescent="0.35">
      <c r="A2373" s="6" t="s">
        <v>389</v>
      </c>
      <c r="B2373" s="6" t="s">
        <v>2393</v>
      </c>
      <c r="C2373" s="6" t="s">
        <v>19</v>
      </c>
      <c r="D2373" s="2" t="s">
        <v>2220</v>
      </c>
      <c r="E2373" s="6" t="s">
        <v>2007</v>
      </c>
      <c r="F2373" s="6" t="s">
        <v>701</v>
      </c>
      <c r="G2373" s="6" t="s">
        <v>39</v>
      </c>
      <c r="H2373" s="5" t="s">
        <v>2233</v>
      </c>
      <c r="I2373" s="5" t="s">
        <v>1762</v>
      </c>
      <c r="L2373" s="5" t="s">
        <v>2233</v>
      </c>
      <c r="M2373" s="5" t="s">
        <v>17</v>
      </c>
      <c r="N2373" s="6">
        <v>1</v>
      </c>
      <c r="O2373" s="6">
        <v>0</v>
      </c>
      <c r="P2373" s="6">
        <v>0</v>
      </c>
      <c r="Q2373" s="6">
        <v>0</v>
      </c>
      <c r="R2373" s="6">
        <v>1</v>
      </c>
      <c r="S2373" s="6">
        <f t="shared" si="88"/>
        <v>2</v>
      </c>
      <c r="X2373" s="6">
        <f t="shared" si="87"/>
        <v>2372</v>
      </c>
      <c r="Y2373" s="6">
        <v>2372</v>
      </c>
    </row>
    <row r="2374" spans="1:25" x14ac:dyDescent="0.35">
      <c r="A2374" s="6" t="s">
        <v>389</v>
      </c>
      <c r="B2374" s="6" t="s">
        <v>2393</v>
      </c>
      <c r="C2374" s="6" t="s">
        <v>19</v>
      </c>
      <c r="D2374" s="2" t="s">
        <v>2220</v>
      </c>
      <c r="E2374" s="6" t="s">
        <v>2007</v>
      </c>
      <c r="F2374" s="6" t="s">
        <v>701</v>
      </c>
      <c r="G2374" s="6" t="s">
        <v>39</v>
      </c>
      <c r="H2374" s="5" t="s">
        <v>2233</v>
      </c>
      <c r="I2374" s="5" t="s">
        <v>235</v>
      </c>
      <c r="L2374" s="5" t="s">
        <v>2233</v>
      </c>
      <c r="M2374" s="5" t="s">
        <v>42</v>
      </c>
      <c r="N2374" s="6">
        <v>0</v>
      </c>
      <c r="O2374" s="6">
        <v>0</v>
      </c>
      <c r="P2374" s="6">
        <v>1</v>
      </c>
      <c r="Q2374" s="6">
        <v>1</v>
      </c>
      <c r="R2374" s="6">
        <v>1</v>
      </c>
      <c r="S2374" s="6">
        <f t="shared" si="88"/>
        <v>3</v>
      </c>
      <c r="X2374" s="6">
        <f t="shared" si="87"/>
        <v>2373</v>
      </c>
      <c r="Y2374">
        <v>2373</v>
      </c>
    </row>
    <row r="2375" spans="1:25" x14ac:dyDescent="0.35">
      <c r="A2375" s="6" t="s">
        <v>389</v>
      </c>
      <c r="B2375" s="6" t="s">
        <v>2393</v>
      </c>
      <c r="C2375" s="6" t="s">
        <v>19</v>
      </c>
      <c r="D2375" s="10" t="s">
        <v>2234</v>
      </c>
      <c r="E2375" s="6" t="s">
        <v>2007</v>
      </c>
      <c r="F2375" s="6" t="s">
        <v>704</v>
      </c>
      <c r="G2375" s="6" t="s">
        <v>39</v>
      </c>
      <c r="H2375" s="5" t="s">
        <v>97</v>
      </c>
      <c r="I2375" s="5" t="s">
        <v>98</v>
      </c>
      <c r="J2375" s="2" t="s">
        <v>98</v>
      </c>
      <c r="L2375" s="5" t="s">
        <v>2235</v>
      </c>
      <c r="M2375" s="5" t="s">
        <v>42</v>
      </c>
      <c r="N2375" s="6">
        <v>0</v>
      </c>
      <c r="O2375" s="6">
        <v>1</v>
      </c>
      <c r="P2375" s="6">
        <v>0</v>
      </c>
      <c r="Q2375" s="6">
        <v>1</v>
      </c>
      <c r="R2375" s="6">
        <v>1</v>
      </c>
      <c r="S2375" s="6">
        <f t="shared" si="88"/>
        <v>3</v>
      </c>
      <c r="X2375" s="6">
        <f t="shared" si="87"/>
        <v>2374</v>
      </c>
      <c r="Y2375">
        <v>2374</v>
      </c>
    </row>
    <row r="2376" spans="1:25" s="6" customFormat="1" x14ac:dyDescent="0.35">
      <c r="A2376" s="6" t="s">
        <v>389</v>
      </c>
      <c r="B2376" s="6" t="s">
        <v>2393</v>
      </c>
      <c r="C2376" s="6" t="s">
        <v>19</v>
      </c>
      <c r="D2376" s="10" t="s">
        <v>2234</v>
      </c>
      <c r="E2376" s="6" t="s">
        <v>2007</v>
      </c>
      <c r="F2376" s="6" t="s">
        <v>704</v>
      </c>
      <c r="G2376" s="6" t="s">
        <v>39</v>
      </c>
      <c r="H2376" s="5" t="s">
        <v>2236</v>
      </c>
      <c r="I2376" s="5" t="s">
        <v>2398</v>
      </c>
      <c r="L2376" s="5" t="s">
        <v>2235</v>
      </c>
      <c r="M2376" s="5" t="s">
        <v>17</v>
      </c>
      <c r="N2376" s="6">
        <v>1</v>
      </c>
      <c r="O2376" s="6">
        <v>0</v>
      </c>
      <c r="P2376" s="6">
        <v>0</v>
      </c>
      <c r="Q2376" s="6">
        <v>0</v>
      </c>
      <c r="R2376" s="6">
        <v>1</v>
      </c>
      <c r="S2376" s="6">
        <f t="shared" si="88"/>
        <v>2</v>
      </c>
      <c r="X2376" s="6">
        <f t="shared" si="87"/>
        <v>2375</v>
      </c>
      <c r="Y2376" s="6">
        <v>2375</v>
      </c>
    </row>
    <row r="2377" spans="1:25" x14ac:dyDescent="0.35">
      <c r="A2377" s="6" t="s">
        <v>389</v>
      </c>
      <c r="B2377" s="6" t="s">
        <v>2393</v>
      </c>
      <c r="C2377" s="6" t="s">
        <v>19</v>
      </c>
      <c r="D2377" s="10" t="s">
        <v>2234</v>
      </c>
      <c r="E2377" s="6" t="s">
        <v>2007</v>
      </c>
      <c r="F2377" s="6" t="s">
        <v>704</v>
      </c>
      <c r="G2377" s="6" t="s">
        <v>39</v>
      </c>
      <c r="H2377" s="5" t="s">
        <v>2236</v>
      </c>
      <c r="I2377" s="5" t="s">
        <v>399</v>
      </c>
      <c r="L2377" s="5" t="s">
        <v>2235</v>
      </c>
      <c r="M2377" s="6" t="s">
        <v>42</v>
      </c>
      <c r="N2377" s="6">
        <v>0</v>
      </c>
      <c r="O2377" s="6">
        <v>0</v>
      </c>
      <c r="P2377" s="6">
        <v>1</v>
      </c>
      <c r="Q2377" s="6">
        <v>0</v>
      </c>
      <c r="R2377" s="6">
        <v>1</v>
      </c>
      <c r="S2377" s="6">
        <f t="shared" si="88"/>
        <v>2</v>
      </c>
      <c r="X2377" s="6">
        <f t="shared" si="87"/>
        <v>2376</v>
      </c>
      <c r="Y2377">
        <v>2376</v>
      </c>
    </row>
    <row r="2378" spans="1:25" x14ac:dyDescent="0.35">
      <c r="A2378" s="6" t="s">
        <v>389</v>
      </c>
      <c r="B2378" s="6" t="s">
        <v>2393</v>
      </c>
      <c r="C2378" s="6" t="s">
        <v>19</v>
      </c>
      <c r="D2378" s="10" t="s">
        <v>2234</v>
      </c>
      <c r="E2378" s="6" t="s">
        <v>2007</v>
      </c>
      <c r="F2378" s="6" t="s">
        <v>704</v>
      </c>
      <c r="G2378" s="6" t="s">
        <v>39</v>
      </c>
      <c r="H2378" s="5" t="s">
        <v>2237</v>
      </c>
      <c r="I2378" s="5" t="s">
        <v>169</v>
      </c>
      <c r="L2378" s="5" t="s">
        <v>2235</v>
      </c>
      <c r="M2378" s="5" t="s">
        <v>17</v>
      </c>
      <c r="N2378" s="6">
        <v>1</v>
      </c>
      <c r="O2378" s="6">
        <v>0</v>
      </c>
      <c r="P2378" s="6">
        <v>0</v>
      </c>
      <c r="Q2378" s="6">
        <v>1</v>
      </c>
      <c r="R2378" s="6">
        <v>1</v>
      </c>
      <c r="S2378" s="6">
        <f t="shared" si="88"/>
        <v>3</v>
      </c>
      <c r="X2378" s="6">
        <f t="shared" si="87"/>
        <v>2377</v>
      </c>
      <c r="Y2378">
        <v>2377</v>
      </c>
    </row>
    <row r="2379" spans="1:25" x14ac:dyDescent="0.35">
      <c r="A2379" s="6" t="s">
        <v>389</v>
      </c>
      <c r="B2379" s="6" t="s">
        <v>2393</v>
      </c>
      <c r="C2379" s="6" t="s">
        <v>19</v>
      </c>
      <c r="D2379" s="10" t="s">
        <v>2234</v>
      </c>
      <c r="E2379" s="6" t="s">
        <v>2007</v>
      </c>
      <c r="F2379" s="6" t="s">
        <v>704</v>
      </c>
      <c r="G2379" s="6" t="s">
        <v>39</v>
      </c>
      <c r="H2379" s="5" t="s">
        <v>2238</v>
      </c>
      <c r="I2379" s="5" t="s">
        <v>430</v>
      </c>
      <c r="L2379" s="5" t="s">
        <v>2239</v>
      </c>
      <c r="M2379" s="5" t="s">
        <v>664</v>
      </c>
      <c r="N2379" s="6">
        <v>1</v>
      </c>
      <c r="O2379" s="6">
        <v>0</v>
      </c>
      <c r="P2379" s="6">
        <v>0</v>
      </c>
      <c r="Q2379" s="6">
        <v>0</v>
      </c>
      <c r="R2379" s="6">
        <v>1</v>
      </c>
      <c r="S2379" s="6">
        <f t="shared" si="88"/>
        <v>2</v>
      </c>
      <c r="X2379" s="6">
        <f t="shared" si="87"/>
        <v>2378</v>
      </c>
      <c r="Y2379">
        <v>2378</v>
      </c>
    </row>
    <row r="2380" spans="1:25" s="6" customFormat="1" x14ac:dyDescent="0.35">
      <c r="A2380" s="6" t="s">
        <v>389</v>
      </c>
      <c r="B2380" s="6" t="s">
        <v>2393</v>
      </c>
      <c r="C2380" s="6" t="s">
        <v>19</v>
      </c>
      <c r="D2380" s="10" t="s">
        <v>2234</v>
      </c>
      <c r="E2380" s="6" t="s">
        <v>2007</v>
      </c>
      <c r="F2380" s="6" t="s">
        <v>704</v>
      </c>
      <c r="G2380" s="6" t="s">
        <v>39</v>
      </c>
      <c r="H2380" s="5" t="s">
        <v>2238</v>
      </c>
      <c r="I2380" s="5" t="s">
        <v>2399</v>
      </c>
      <c r="L2380" s="5" t="s">
        <v>2239</v>
      </c>
      <c r="M2380" s="5" t="s">
        <v>664</v>
      </c>
      <c r="N2380" s="6">
        <v>1</v>
      </c>
      <c r="O2380" s="6">
        <v>0</v>
      </c>
      <c r="P2380" s="6">
        <v>0</v>
      </c>
      <c r="Q2380" s="6">
        <v>0</v>
      </c>
      <c r="R2380" s="6">
        <v>1</v>
      </c>
      <c r="S2380" s="6">
        <f t="shared" si="88"/>
        <v>2</v>
      </c>
      <c r="X2380" s="6">
        <f t="shared" si="87"/>
        <v>2379</v>
      </c>
      <c r="Y2380" s="6">
        <v>2379</v>
      </c>
    </row>
    <row r="2381" spans="1:25" s="6" customFormat="1" ht="29" x14ac:dyDescent="0.35">
      <c r="A2381" s="6" t="s">
        <v>389</v>
      </c>
      <c r="B2381" s="6" t="s">
        <v>2393</v>
      </c>
      <c r="C2381" s="6" t="s">
        <v>19</v>
      </c>
      <c r="D2381" s="10" t="s">
        <v>2234</v>
      </c>
      <c r="E2381" s="6" t="s">
        <v>2007</v>
      </c>
      <c r="F2381" s="6" t="s">
        <v>704</v>
      </c>
      <c r="G2381" s="6" t="s">
        <v>39</v>
      </c>
      <c r="H2381" s="5" t="s">
        <v>2238</v>
      </c>
      <c r="I2381" s="5" t="s">
        <v>2400</v>
      </c>
      <c r="L2381" s="5" t="s">
        <v>2239</v>
      </c>
      <c r="M2381" s="5" t="s">
        <v>17</v>
      </c>
      <c r="N2381" s="6">
        <v>1</v>
      </c>
      <c r="O2381" s="6">
        <v>0</v>
      </c>
      <c r="P2381" s="6">
        <v>0</v>
      </c>
      <c r="Q2381" s="6">
        <v>0</v>
      </c>
      <c r="R2381" s="6">
        <v>1</v>
      </c>
      <c r="S2381" s="6">
        <f t="shared" si="88"/>
        <v>2</v>
      </c>
      <c r="X2381" s="6">
        <f t="shared" si="87"/>
        <v>2380</v>
      </c>
      <c r="Y2381" s="6">
        <v>2380</v>
      </c>
    </row>
    <row r="2382" spans="1:25" x14ac:dyDescent="0.35">
      <c r="A2382" s="6" t="s">
        <v>389</v>
      </c>
      <c r="B2382" s="6" t="s">
        <v>2393</v>
      </c>
      <c r="C2382" s="6" t="s">
        <v>19</v>
      </c>
      <c r="D2382" s="10" t="s">
        <v>2234</v>
      </c>
      <c r="E2382" s="6" t="s">
        <v>2007</v>
      </c>
      <c r="F2382" s="6" t="s">
        <v>704</v>
      </c>
      <c r="G2382" s="6" t="s">
        <v>39</v>
      </c>
      <c r="H2382" s="5" t="s">
        <v>2238</v>
      </c>
      <c r="I2382" s="6" t="s">
        <v>1762</v>
      </c>
      <c r="L2382" s="5" t="s">
        <v>2239</v>
      </c>
      <c r="M2382" s="5" t="s">
        <v>17</v>
      </c>
      <c r="N2382">
        <v>1</v>
      </c>
      <c r="O2382" s="6">
        <v>0</v>
      </c>
      <c r="P2382" s="6">
        <v>0</v>
      </c>
      <c r="Q2382" s="6">
        <v>0</v>
      </c>
      <c r="R2382" s="6">
        <v>1</v>
      </c>
      <c r="S2382" s="6">
        <f t="shared" si="88"/>
        <v>2</v>
      </c>
      <c r="X2382" s="6">
        <f t="shared" si="87"/>
        <v>2381</v>
      </c>
      <c r="Y2382">
        <v>2381</v>
      </c>
    </row>
    <row r="2383" spans="1:25" ht="29" x14ac:dyDescent="0.35">
      <c r="A2383" s="6" t="s">
        <v>389</v>
      </c>
      <c r="B2383" s="6" t="s">
        <v>2393</v>
      </c>
      <c r="C2383" s="6" t="s">
        <v>19</v>
      </c>
      <c r="D2383" s="10" t="s">
        <v>2234</v>
      </c>
      <c r="E2383" s="6" t="s">
        <v>2007</v>
      </c>
      <c r="F2383" s="6" t="s">
        <v>704</v>
      </c>
      <c r="G2383" s="6" t="s">
        <v>39</v>
      </c>
      <c r="H2383" s="5" t="s">
        <v>2240</v>
      </c>
      <c r="I2383" s="5" t="s">
        <v>790</v>
      </c>
      <c r="J2383" t="s">
        <v>790</v>
      </c>
      <c r="L2383" s="5" t="s">
        <v>2241</v>
      </c>
      <c r="M2383" s="5" t="s">
        <v>42</v>
      </c>
      <c r="N2383" s="6">
        <v>0</v>
      </c>
      <c r="O2383" s="6">
        <v>1</v>
      </c>
      <c r="P2383" s="6">
        <v>0</v>
      </c>
      <c r="Q2383" s="6">
        <v>1</v>
      </c>
      <c r="R2383" s="6">
        <v>1</v>
      </c>
      <c r="S2383" s="6">
        <f t="shared" si="88"/>
        <v>3</v>
      </c>
      <c r="X2383" s="6">
        <f t="shared" si="87"/>
        <v>2382</v>
      </c>
      <c r="Y2383">
        <v>2382</v>
      </c>
    </row>
    <row r="2384" spans="1:25" x14ac:dyDescent="0.35">
      <c r="A2384" s="6" t="s">
        <v>389</v>
      </c>
      <c r="B2384" s="6" t="s">
        <v>2393</v>
      </c>
      <c r="C2384" s="6" t="s">
        <v>19</v>
      </c>
      <c r="D2384" s="10" t="s">
        <v>2234</v>
      </c>
      <c r="E2384" s="6" t="s">
        <v>2007</v>
      </c>
      <c r="F2384" s="6" t="s">
        <v>704</v>
      </c>
      <c r="G2384" s="6" t="s">
        <v>39</v>
      </c>
      <c r="H2384" s="5" t="s">
        <v>2240</v>
      </c>
      <c r="I2384" s="5" t="s">
        <v>790</v>
      </c>
      <c r="J2384" t="s">
        <v>790</v>
      </c>
      <c r="L2384" s="5" t="s">
        <v>2238</v>
      </c>
      <c r="M2384" s="5" t="s">
        <v>42</v>
      </c>
      <c r="N2384" s="6">
        <v>0</v>
      </c>
      <c r="O2384" s="6">
        <v>1</v>
      </c>
      <c r="P2384" s="6">
        <v>0</v>
      </c>
      <c r="Q2384" s="6">
        <v>1</v>
      </c>
      <c r="R2384" s="6">
        <v>1</v>
      </c>
      <c r="S2384" s="6">
        <f t="shared" si="88"/>
        <v>3</v>
      </c>
      <c r="X2384" s="6">
        <f t="shared" si="87"/>
        <v>2383</v>
      </c>
      <c r="Y2384">
        <v>2383</v>
      </c>
    </row>
    <row r="2385" spans="1:25" x14ac:dyDescent="0.35">
      <c r="A2385" s="6" t="s">
        <v>389</v>
      </c>
      <c r="B2385" s="6" t="s">
        <v>2393</v>
      </c>
      <c r="C2385" s="6" t="s">
        <v>19</v>
      </c>
      <c r="D2385" s="10" t="s">
        <v>2234</v>
      </c>
      <c r="E2385" s="6" t="s">
        <v>2007</v>
      </c>
      <c r="F2385" s="6" t="s">
        <v>704</v>
      </c>
      <c r="G2385" s="6" t="s">
        <v>39</v>
      </c>
      <c r="H2385" s="5" t="s">
        <v>333</v>
      </c>
      <c r="I2385" s="5" t="s">
        <v>333</v>
      </c>
      <c r="L2385" s="5" t="s">
        <v>2240</v>
      </c>
      <c r="M2385" s="5" t="s">
        <v>42</v>
      </c>
      <c r="N2385">
        <v>0</v>
      </c>
      <c r="O2385">
        <v>0</v>
      </c>
      <c r="P2385">
        <v>1</v>
      </c>
      <c r="Q2385">
        <v>1</v>
      </c>
      <c r="R2385" s="6">
        <v>1</v>
      </c>
      <c r="S2385">
        <f t="shared" si="88"/>
        <v>3</v>
      </c>
      <c r="X2385" s="6">
        <f t="shared" si="87"/>
        <v>2384</v>
      </c>
      <c r="Y2385">
        <v>2384</v>
      </c>
    </row>
    <row r="2386" spans="1:25" x14ac:dyDescent="0.35">
      <c r="A2386" s="6" t="s">
        <v>389</v>
      </c>
      <c r="B2386" s="6" t="s">
        <v>2393</v>
      </c>
      <c r="C2386" s="6" t="s">
        <v>19</v>
      </c>
      <c r="D2386" s="10" t="s">
        <v>2234</v>
      </c>
      <c r="E2386" s="6" t="s">
        <v>2007</v>
      </c>
      <c r="F2386" s="6" t="s">
        <v>704</v>
      </c>
      <c r="G2386" s="6" t="s">
        <v>39</v>
      </c>
      <c r="H2386" s="5" t="s">
        <v>1046</v>
      </c>
      <c r="I2386" s="5" t="s">
        <v>1046</v>
      </c>
      <c r="L2386" s="5" t="s">
        <v>2240</v>
      </c>
      <c r="M2386" s="5" t="s">
        <v>42</v>
      </c>
      <c r="N2386" s="6">
        <v>0</v>
      </c>
      <c r="O2386" s="6">
        <v>1</v>
      </c>
      <c r="P2386" s="6">
        <v>1</v>
      </c>
      <c r="Q2386" s="6">
        <v>1</v>
      </c>
      <c r="R2386" s="6">
        <v>1</v>
      </c>
      <c r="S2386" s="6">
        <f t="shared" si="88"/>
        <v>4</v>
      </c>
      <c r="X2386" s="6">
        <f t="shared" si="87"/>
        <v>2385</v>
      </c>
      <c r="Y2386">
        <v>2385</v>
      </c>
    </row>
    <row r="2387" spans="1:25" s="6" customFormat="1" x14ac:dyDescent="0.35">
      <c r="A2387" s="6" t="s">
        <v>389</v>
      </c>
      <c r="B2387" s="6" t="s">
        <v>2393</v>
      </c>
      <c r="C2387" s="6" t="s">
        <v>19</v>
      </c>
      <c r="D2387" s="2" t="s">
        <v>2242</v>
      </c>
      <c r="E2387" s="6" t="s">
        <v>2007</v>
      </c>
      <c r="F2387" s="6" t="s">
        <v>704</v>
      </c>
      <c r="H2387" s="5" t="s">
        <v>2243</v>
      </c>
      <c r="I2387" s="5" t="s">
        <v>790</v>
      </c>
      <c r="J2387" s="6" t="s">
        <v>790</v>
      </c>
      <c r="L2387" s="5"/>
      <c r="M2387" s="5" t="s">
        <v>42</v>
      </c>
      <c r="N2387" s="6">
        <v>0</v>
      </c>
      <c r="O2387" s="6">
        <v>1</v>
      </c>
      <c r="P2387" s="6">
        <v>0</v>
      </c>
      <c r="Q2387" s="6">
        <v>1</v>
      </c>
      <c r="R2387" s="6">
        <v>1</v>
      </c>
      <c r="S2387" s="6">
        <f t="shared" si="88"/>
        <v>3</v>
      </c>
      <c r="X2387" s="6">
        <f t="shared" si="87"/>
        <v>2386</v>
      </c>
      <c r="Y2387" s="6">
        <v>2386</v>
      </c>
    </row>
    <row r="2388" spans="1:25" x14ac:dyDescent="0.35">
      <c r="A2388" s="6" t="s">
        <v>389</v>
      </c>
      <c r="B2388" s="6" t="s">
        <v>2393</v>
      </c>
      <c r="C2388" s="6" t="s">
        <v>19</v>
      </c>
      <c r="D2388" s="2" t="s">
        <v>2242</v>
      </c>
      <c r="E2388" s="6" t="s">
        <v>2007</v>
      </c>
      <c r="F2388" s="6" t="s">
        <v>704</v>
      </c>
      <c r="G2388" s="6" t="s">
        <v>14</v>
      </c>
      <c r="H2388" s="5" t="s">
        <v>95</v>
      </c>
      <c r="I2388" s="5" t="s">
        <v>98</v>
      </c>
      <c r="J2388" s="2" t="s">
        <v>98</v>
      </c>
      <c r="L2388" s="5" t="s">
        <v>2243</v>
      </c>
      <c r="M2388" s="5" t="s">
        <v>42</v>
      </c>
      <c r="N2388" s="6">
        <v>0</v>
      </c>
      <c r="O2388" s="6">
        <v>1</v>
      </c>
      <c r="P2388" s="6">
        <v>0</v>
      </c>
      <c r="Q2388" s="6">
        <v>1</v>
      </c>
      <c r="R2388" s="6">
        <v>1</v>
      </c>
      <c r="S2388" s="6">
        <f t="shared" si="88"/>
        <v>3</v>
      </c>
      <c r="X2388" s="6">
        <f t="shared" si="87"/>
        <v>2387</v>
      </c>
      <c r="Y2388">
        <v>2387</v>
      </c>
    </row>
    <row r="2389" spans="1:25" x14ac:dyDescent="0.35">
      <c r="A2389" s="6" t="s">
        <v>389</v>
      </c>
      <c r="B2389" s="6" t="s">
        <v>2393</v>
      </c>
      <c r="C2389" s="6" t="s">
        <v>19</v>
      </c>
      <c r="D2389" s="2" t="s">
        <v>2242</v>
      </c>
      <c r="E2389" s="6" t="s">
        <v>2007</v>
      </c>
      <c r="F2389" s="6" t="s">
        <v>704</v>
      </c>
      <c r="G2389" s="6" t="s">
        <v>14</v>
      </c>
      <c r="H2389" s="5" t="s">
        <v>28</v>
      </c>
      <c r="I2389" s="5" t="s">
        <v>28</v>
      </c>
      <c r="L2389" s="5" t="s">
        <v>2243</v>
      </c>
      <c r="M2389" s="5" t="s">
        <v>2212</v>
      </c>
      <c r="N2389">
        <v>1</v>
      </c>
      <c r="O2389">
        <v>1</v>
      </c>
      <c r="P2389">
        <v>0</v>
      </c>
      <c r="Q2389">
        <v>0</v>
      </c>
      <c r="R2389" s="6">
        <v>1</v>
      </c>
      <c r="S2389">
        <f t="shared" si="88"/>
        <v>3</v>
      </c>
      <c r="X2389" s="6">
        <f t="shared" si="87"/>
        <v>2388</v>
      </c>
      <c r="Y2389">
        <v>2388</v>
      </c>
    </row>
    <row r="2390" spans="1:25" x14ac:dyDescent="0.35">
      <c r="A2390" s="6" t="s">
        <v>389</v>
      </c>
      <c r="B2390" s="6" t="s">
        <v>2393</v>
      </c>
      <c r="C2390" s="6" t="s">
        <v>19</v>
      </c>
      <c r="D2390" s="2" t="s">
        <v>2242</v>
      </c>
      <c r="E2390" s="6" t="s">
        <v>2007</v>
      </c>
      <c r="F2390" s="6" t="s">
        <v>704</v>
      </c>
      <c r="G2390" s="6" t="s">
        <v>14</v>
      </c>
      <c r="H2390" s="5" t="s">
        <v>645</v>
      </c>
      <c r="I2390" s="6" t="s">
        <v>664</v>
      </c>
      <c r="J2390" t="s">
        <v>664</v>
      </c>
      <c r="L2390" s="5" t="s">
        <v>2243</v>
      </c>
      <c r="M2390" s="5" t="s">
        <v>664</v>
      </c>
      <c r="N2390">
        <v>1</v>
      </c>
      <c r="O2390">
        <v>0</v>
      </c>
      <c r="P2390">
        <v>0</v>
      </c>
      <c r="Q2390">
        <v>0</v>
      </c>
      <c r="R2390" s="6">
        <v>1</v>
      </c>
      <c r="S2390">
        <f t="shared" si="88"/>
        <v>2</v>
      </c>
      <c r="X2390" s="6">
        <f t="shared" si="87"/>
        <v>2389</v>
      </c>
      <c r="Y2390">
        <v>2389</v>
      </c>
    </row>
    <row r="2391" spans="1:25" x14ac:dyDescent="0.35">
      <c r="A2391" s="6" t="s">
        <v>389</v>
      </c>
      <c r="B2391" s="6" t="s">
        <v>2393</v>
      </c>
      <c r="C2391" s="6" t="s">
        <v>19</v>
      </c>
      <c r="D2391" s="2" t="s">
        <v>2242</v>
      </c>
      <c r="E2391" s="6" t="s">
        <v>2007</v>
      </c>
      <c r="F2391" s="6" t="s">
        <v>704</v>
      </c>
      <c r="G2391" s="6" t="s">
        <v>14</v>
      </c>
      <c r="H2391" s="5" t="s">
        <v>2244</v>
      </c>
      <c r="I2391" s="5" t="s">
        <v>2244</v>
      </c>
      <c r="L2391" s="5" t="s">
        <v>2243</v>
      </c>
      <c r="M2391" s="5" t="s">
        <v>17</v>
      </c>
      <c r="N2391">
        <v>1</v>
      </c>
      <c r="O2391">
        <v>0</v>
      </c>
      <c r="P2391">
        <v>0</v>
      </c>
      <c r="Q2391">
        <v>0</v>
      </c>
      <c r="R2391" s="6">
        <v>1</v>
      </c>
      <c r="S2391">
        <f t="shared" si="88"/>
        <v>2</v>
      </c>
      <c r="X2391" s="6">
        <f t="shared" si="87"/>
        <v>2390</v>
      </c>
      <c r="Y2391">
        <v>2390</v>
      </c>
    </row>
    <row r="2392" spans="1:25" x14ac:dyDescent="0.35">
      <c r="A2392" s="6" t="s">
        <v>389</v>
      </c>
      <c r="B2392" s="6" t="s">
        <v>2393</v>
      </c>
      <c r="C2392" s="6" t="s">
        <v>19</v>
      </c>
      <c r="D2392" s="2" t="s">
        <v>2242</v>
      </c>
      <c r="E2392" s="6" t="s">
        <v>2007</v>
      </c>
      <c r="F2392" s="6" t="s">
        <v>704</v>
      </c>
      <c r="G2392" s="6" t="s">
        <v>14</v>
      </c>
      <c r="H2392" s="5" t="s">
        <v>2245</v>
      </c>
      <c r="I2392" s="5" t="s">
        <v>2403</v>
      </c>
      <c r="J2392" s="2" t="s">
        <v>2426</v>
      </c>
      <c r="L2392" s="5"/>
      <c r="M2392" s="5" t="s">
        <v>17</v>
      </c>
      <c r="N2392" s="6">
        <v>1</v>
      </c>
      <c r="O2392" s="6">
        <v>0</v>
      </c>
      <c r="P2392" s="6">
        <v>0</v>
      </c>
      <c r="Q2392" s="6">
        <v>0</v>
      </c>
      <c r="R2392" s="6">
        <v>1</v>
      </c>
      <c r="S2392" s="6">
        <f t="shared" si="88"/>
        <v>2</v>
      </c>
      <c r="X2392" s="6">
        <f t="shared" si="87"/>
        <v>2391</v>
      </c>
      <c r="Y2392">
        <v>2391</v>
      </c>
    </row>
    <row r="2393" spans="1:25" x14ac:dyDescent="0.35">
      <c r="A2393" s="6" t="s">
        <v>389</v>
      </c>
      <c r="B2393" s="6" t="s">
        <v>2393</v>
      </c>
      <c r="C2393" s="6" t="s">
        <v>19</v>
      </c>
      <c r="D2393" s="2" t="s">
        <v>2242</v>
      </c>
      <c r="E2393" s="6" t="s">
        <v>2007</v>
      </c>
      <c r="F2393" s="6" t="s">
        <v>704</v>
      </c>
      <c r="G2393" s="6" t="s">
        <v>14</v>
      </c>
      <c r="H2393" s="5" t="s">
        <v>1927</v>
      </c>
      <c r="I2393" s="5" t="s">
        <v>590</v>
      </c>
      <c r="L2393" s="5" t="s">
        <v>2246</v>
      </c>
      <c r="M2393" s="5" t="s">
        <v>17</v>
      </c>
      <c r="N2393" s="6">
        <v>1</v>
      </c>
      <c r="O2393" s="6">
        <v>0</v>
      </c>
      <c r="P2393" s="6">
        <v>0</v>
      </c>
      <c r="Q2393" s="6">
        <v>0</v>
      </c>
      <c r="R2393" s="6">
        <v>1</v>
      </c>
      <c r="S2393" s="6">
        <f t="shared" si="88"/>
        <v>2</v>
      </c>
      <c r="X2393" s="6">
        <f t="shared" si="87"/>
        <v>2392</v>
      </c>
      <c r="Y2393">
        <v>2392</v>
      </c>
    </row>
    <row r="2394" spans="1:25" x14ac:dyDescent="0.35">
      <c r="A2394" s="6" t="s">
        <v>389</v>
      </c>
      <c r="B2394" s="6" t="s">
        <v>2393</v>
      </c>
      <c r="C2394" s="6" t="s">
        <v>19</v>
      </c>
      <c r="D2394" s="2" t="s">
        <v>2242</v>
      </c>
      <c r="E2394" s="6" t="s">
        <v>2007</v>
      </c>
      <c r="F2394" s="6" t="s">
        <v>704</v>
      </c>
      <c r="G2394" s="6" t="s">
        <v>14</v>
      </c>
      <c r="H2394" s="5" t="s">
        <v>1921</v>
      </c>
      <c r="I2394" s="5" t="s">
        <v>702</v>
      </c>
      <c r="J2394" t="s">
        <v>702</v>
      </c>
      <c r="L2394" s="5" t="s">
        <v>2246</v>
      </c>
      <c r="M2394" s="5" t="s">
        <v>17</v>
      </c>
      <c r="N2394" s="6">
        <v>1</v>
      </c>
      <c r="O2394" s="6">
        <v>0</v>
      </c>
      <c r="P2394" s="6">
        <v>0</v>
      </c>
      <c r="Q2394" s="6">
        <v>0</v>
      </c>
      <c r="R2394" s="6">
        <v>1</v>
      </c>
      <c r="S2394" s="6">
        <f t="shared" si="88"/>
        <v>2</v>
      </c>
      <c r="X2394" s="6">
        <f t="shared" si="87"/>
        <v>2393</v>
      </c>
      <c r="Y2394">
        <v>2393</v>
      </c>
    </row>
    <row r="2395" spans="1:25" x14ac:dyDescent="0.35">
      <c r="A2395" s="6" t="s">
        <v>389</v>
      </c>
      <c r="B2395" s="6" t="s">
        <v>2393</v>
      </c>
      <c r="C2395" s="6" t="s">
        <v>19</v>
      </c>
      <c r="D2395" s="2" t="s">
        <v>2242</v>
      </c>
      <c r="E2395" s="6" t="s">
        <v>2007</v>
      </c>
      <c r="F2395" s="6" t="s">
        <v>704</v>
      </c>
      <c r="G2395" t="s">
        <v>14</v>
      </c>
      <c r="H2395" s="5" t="s">
        <v>2247</v>
      </c>
      <c r="I2395" s="5" t="s">
        <v>428</v>
      </c>
      <c r="L2395" s="5" t="s">
        <v>2246</v>
      </c>
      <c r="M2395" s="5" t="s">
        <v>17</v>
      </c>
      <c r="N2395" s="6">
        <v>1</v>
      </c>
      <c r="O2395" s="6">
        <v>0</v>
      </c>
      <c r="P2395" s="6">
        <v>0</v>
      </c>
      <c r="Q2395" s="6">
        <v>0</v>
      </c>
      <c r="R2395" s="6">
        <v>1</v>
      </c>
      <c r="S2395" s="6">
        <f t="shared" si="88"/>
        <v>2</v>
      </c>
      <c r="X2395" s="6">
        <f t="shared" si="87"/>
        <v>2394</v>
      </c>
      <c r="Y2395">
        <v>2394</v>
      </c>
    </row>
    <row r="2396" spans="1:25" x14ac:dyDescent="0.35">
      <c r="A2396" s="6" t="s">
        <v>389</v>
      </c>
      <c r="B2396" s="6" t="s">
        <v>2401</v>
      </c>
      <c r="C2396" s="6" t="s">
        <v>19</v>
      </c>
      <c r="D2396" s="2" t="s">
        <v>2248</v>
      </c>
      <c r="E2396" s="6" t="s">
        <v>2007</v>
      </c>
      <c r="F2396" s="6" t="s">
        <v>34</v>
      </c>
      <c r="G2396" t="s">
        <v>39</v>
      </c>
      <c r="H2396" s="5" t="s">
        <v>2249</v>
      </c>
      <c r="I2396" s="5" t="s">
        <v>169</v>
      </c>
      <c r="L2396" s="5" t="s">
        <v>2250</v>
      </c>
      <c r="M2396" s="5" t="s">
        <v>17</v>
      </c>
      <c r="N2396" s="6">
        <v>1</v>
      </c>
      <c r="O2396" s="6">
        <v>0</v>
      </c>
      <c r="P2396" s="6">
        <v>0</v>
      </c>
      <c r="Q2396" s="6">
        <v>1</v>
      </c>
      <c r="R2396" s="6">
        <v>1</v>
      </c>
      <c r="S2396" s="6">
        <f t="shared" si="88"/>
        <v>3</v>
      </c>
      <c r="X2396" s="6">
        <f t="shared" si="87"/>
        <v>2395</v>
      </c>
      <c r="Y2396">
        <v>2395</v>
      </c>
    </row>
    <row r="2397" spans="1:25" ht="29" x14ac:dyDescent="0.35">
      <c r="A2397" s="6" t="s">
        <v>389</v>
      </c>
      <c r="B2397" s="6" t="s">
        <v>2401</v>
      </c>
      <c r="C2397" s="6" t="s">
        <v>19</v>
      </c>
      <c r="D2397" s="2" t="s">
        <v>2248</v>
      </c>
      <c r="E2397" s="6" t="s">
        <v>2007</v>
      </c>
      <c r="F2397" s="6" t="s">
        <v>34</v>
      </c>
      <c r="G2397" s="6" t="s">
        <v>39</v>
      </c>
      <c r="H2397" s="5" t="s">
        <v>261</v>
      </c>
      <c r="I2397" s="5" t="s">
        <v>591</v>
      </c>
      <c r="L2397" s="5" t="s">
        <v>2251</v>
      </c>
      <c r="M2397" s="6" t="s">
        <v>17</v>
      </c>
      <c r="N2397" s="6">
        <v>1</v>
      </c>
      <c r="O2397" s="6">
        <v>0</v>
      </c>
      <c r="P2397" s="6">
        <v>0</v>
      </c>
      <c r="Q2397" s="6">
        <v>1</v>
      </c>
      <c r="R2397" s="6">
        <v>1</v>
      </c>
      <c r="S2397" s="6">
        <f t="shared" si="88"/>
        <v>3</v>
      </c>
      <c r="X2397" s="6">
        <f t="shared" si="87"/>
        <v>2396</v>
      </c>
      <c r="Y2397">
        <v>2396</v>
      </c>
    </row>
    <row r="2398" spans="1:25" x14ac:dyDescent="0.35">
      <c r="A2398" s="6" t="s">
        <v>389</v>
      </c>
      <c r="B2398" s="6" t="s">
        <v>2401</v>
      </c>
      <c r="C2398" s="6" t="s">
        <v>19</v>
      </c>
      <c r="D2398" s="2" t="s">
        <v>2248</v>
      </c>
      <c r="E2398" s="6" t="s">
        <v>2007</v>
      </c>
      <c r="F2398" s="6" t="s">
        <v>34</v>
      </c>
      <c r="G2398" s="6" t="s">
        <v>39</v>
      </c>
      <c r="H2398" s="5" t="s">
        <v>2252</v>
      </c>
      <c r="I2398" s="5" t="s">
        <v>180</v>
      </c>
      <c r="L2398" s="5"/>
      <c r="M2398" s="5" t="s">
        <v>42</v>
      </c>
      <c r="N2398" s="6">
        <v>0</v>
      </c>
      <c r="O2398" s="6">
        <v>0</v>
      </c>
      <c r="P2398" s="6">
        <v>1</v>
      </c>
      <c r="Q2398" s="6">
        <v>1</v>
      </c>
      <c r="R2398" s="6">
        <v>1</v>
      </c>
      <c r="S2398" s="6">
        <f t="shared" si="88"/>
        <v>3</v>
      </c>
      <c r="X2398" s="6">
        <f t="shared" si="87"/>
        <v>2397</v>
      </c>
      <c r="Y2398">
        <v>2397</v>
      </c>
    </row>
    <row r="2399" spans="1:25" s="2" customFormat="1" x14ac:dyDescent="0.35">
      <c r="A2399" s="2" t="s">
        <v>389</v>
      </c>
      <c r="B2399" s="2" t="s">
        <v>2401</v>
      </c>
      <c r="C2399" s="2" t="s">
        <v>19</v>
      </c>
      <c r="D2399" s="2" t="s">
        <v>2248</v>
      </c>
      <c r="E2399" s="2" t="s">
        <v>2007</v>
      </c>
      <c r="F2399" s="2" t="s">
        <v>34</v>
      </c>
      <c r="G2399" s="2" t="s">
        <v>39</v>
      </c>
      <c r="H2399" s="13" t="s">
        <v>2253</v>
      </c>
      <c r="I2399" s="13" t="s">
        <v>2404</v>
      </c>
      <c r="M2399" s="13" t="s">
        <v>42</v>
      </c>
      <c r="N2399" s="2">
        <v>0</v>
      </c>
      <c r="O2399" s="2">
        <v>0</v>
      </c>
      <c r="P2399" s="2">
        <v>1</v>
      </c>
      <c r="Q2399" s="2">
        <v>1</v>
      </c>
      <c r="R2399" s="2">
        <v>1</v>
      </c>
      <c r="S2399" s="2">
        <f t="shared" si="88"/>
        <v>3</v>
      </c>
      <c r="T2399" s="6"/>
      <c r="U2399" s="6"/>
      <c r="X2399" s="6">
        <f t="shared" si="87"/>
        <v>2398</v>
      </c>
      <c r="Y2399" s="2">
        <v>2398</v>
      </c>
    </row>
    <row r="2400" spans="1:25" s="2" customFormat="1" x14ac:dyDescent="0.35">
      <c r="A2400" s="2" t="s">
        <v>389</v>
      </c>
      <c r="B2400" s="2" t="s">
        <v>2401</v>
      </c>
      <c r="C2400" s="2" t="s">
        <v>19</v>
      </c>
      <c r="D2400" s="2" t="s">
        <v>2248</v>
      </c>
      <c r="E2400" s="2" t="s">
        <v>2007</v>
      </c>
      <c r="F2400" s="2" t="s">
        <v>34</v>
      </c>
      <c r="G2400" s="2" t="s">
        <v>39</v>
      </c>
      <c r="H2400" s="13" t="s">
        <v>2254</v>
      </c>
      <c r="I2400" s="13" t="s">
        <v>790</v>
      </c>
      <c r="J2400" s="6" t="s">
        <v>790</v>
      </c>
      <c r="L2400" s="13"/>
      <c r="M2400" s="13" t="s">
        <v>42</v>
      </c>
      <c r="N2400" s="2">
        <v>0</v>
      </c>
      <c r="O2400" s="2">
        <v>1</v>
      </c>
      <c r="P2400" s="2">
        <v>0</v>
      </c>
      <c r="Q2400" s="2">
        <v>1</v>
      </c>
      <c r="R2400" s="2">
        <v>1</v>
      </c>
      <c r="S2400" s="2">
        <f t="shared" si="88"/>
        <v>3</v>
      </c>
      <c r="T2400" s="6"/>
      <c r="U2400" s="6"/>
      <c r="X2400" s="6">
        <f t="shared" si="87"/>
        <v>2399</v>
      </c>
      <c r="Y2400" s="2">
        <v>2399</v>
      </c>
    </row>
    <row r="2401" spans="1:25" x14ac:dyDescent="0.35">
      <c r="A2401" s="6" t="s">
        <v>389</v>
      </c>
      <c r="B2401" s="6" t="s">
        <v>2401</v>
      </c>
      <c r="C2401" s="6" t="s">
        <v>19</v>
      </c>
      <c r="D2401" s="2" t="s">
        <v>2248</v>
      </c>
      <c r="E2401" s="6" t="s">
        <v>2007</v>
      </c>
      <c r="F2401" s="6" t="s">
        <v>34</v>
      </c>
      <c r="G2401" s="6" t="s">
        <v>39</v>
      </c>
      <c r="H2401" s="5" t="s">
        <v>2255</v>
      </c>
      <c r="I2401" s="5" t="s">
        <v>430</v>
      </c>
      <c r="L2401" s="5" t="s">
        <v>2256</v>
      </c>
      <c r="M2401" s="5" t="s">
        <v>664</v>
      </c>
      <c r="N2401" s="6">
        <v>1</v>
      </c>
      <c r="O2401" s="6">
        <v>0</v>
      </c>
      <c r="P2401" s="6">
        <v>0</v>
      </c>
      <c r="Q2401" s="6">
        <v>0</v>
      </c>
      <c r="R2401" s="6">
        <v>1</v>
      </c>
      <c r="S2401" s="6">
        <f t="shared" si="88"/>
        <v>2</v>
      </c>
      <c r="X2401" s="6">
        <f t="shared" si="87"/>
        <v>2400</v>
      </c>
      <c r="Y2401">
        <v>2400</v>
      </c>
    </row>
    <row r="2402" spans="1:25" x14ac:dyDescent="0.35">
      <c r="A2402" s="6" t="s">
        <v>389</v>
      </c>
      <c r="B2402" s="6" t="s">
        <v>2401</v>
      </c>
      <c r="C2402" s="6" t="s">
        <v>19</v>
      </c>
      <c r="D2402" s="2" t="s">
        <v>2248</v>
      </c>
      <c r="E2402" s="6" t="s">
        <v>2007</v>
      </c>
      <c r="F2402" s="6" t="s">
        <v>34</v>
      </c>
      <c r="G2402" s="6" t="s">
        <v>39</v>
      </c>
      <c r="H2402" s="5" t="s">
        <v>2257</v>
      </c>
      <c r="I2402" s="5" t="s">
        <v>2399</v>
      </c>
      <c r="L2402" s="5" t="s">
        <v>2256</v>
      </c>
      <c r="M2402" s="5" t="s">
        <v>664</v>
      </c>
      <c r="N2402" s="6">
        <v>1</v>
      </c>
      <c r="O2402" s="6">
        <v>0</v>
      </c>
      <c r="P2402" s="6">
        <v>0</v>
      </c>
      <c r="Q2402" s="6">
        <v>0</v>
      </c>
      <c r="R2402" s="6">
        <v>1</v>
      </c>
      <c r="S2402" s="6">
        <f t="shared" si="88"/>
        <v>2</v>
      </c>
      <c r="X2402" s="6">
        <f t="shared" si="87"/>
        <v>2401</v>
      </c>
      <c r="Y2402">
        <v>2401</v>
      </c>
    </row>
    <row r="2403" spans="1:25" x14ac:dyDescent="0.35">
      <c r="A2403" s="6" t="s">
        <v>389</v>
      </c>
      <c r="B2403" s="6" t="s">
        <v>2401</v>
      </c>
      <c r="C2403" s="6" t="s">
        <v>19</v>
      </c>
      <c r="D2403" s="2" t="s">
        <v>2248</v>
      </c>
      <c r="E2403" s="6" t="s">
        <v>2007</v>
      </c>
      <c r="F2403" s="6" t="s">
        <v>34</v>
      </c>
      <c r="G2403" s="6" t="s">
        <v>39</v>
      </c>
      <c r="H2403" s="5" t="s">
        <v>2258</v>
      </c>
      <c r="I2403" s="5" t="s">
        <v>98</v>
      </c>
      <c r="J2403" s="2" t="s">
        <v>98</v>
      </c>
      <c r="L2403" s="5" t="s">
        <v>2259</v>
      </c>
      <c r="M2403" s="5" t="s">
        <v>42</v>
      </c>
      <c r="N2403" s="6">
        <v>0</v>
      </c>
      <c r="O2403" s="6">
        <v>1</v>
      </c>
      <c r="P2403" s="6">
        <v>0</v>
      </c>
      <c r="Q2403" s="6">
        <v>1</v>
      </c>
      <c r="R2403" s="6">
        <v>1</v>
      </c>
      <c r="S2403" s="6">
        <f t="shared" si="88"/>
        <v>3</v>
      </c>
      <c r="X2403" s="6">
        <f t="shared" si="87"/>
        <v>2402</v>
      </c>
      <c r="Y2403">
        <v>2402</v>
      </c>
    </row>
    <row r="2404" spans="1:25" x14ac:dyDescent="0.35">
      <c r="A2404" s="6" t="s">
        <v>389</v>
      </c>
      <c r="B2404" s="6" t="s">
        <v>2401</v>
      </c>
      <c r="C2404" s="6" t="s">
        <v>19</v>
      </c>
      <c r="D2404" s="2" t="s">
        <v>2248</v>
      </c>
      <c r="E2404" s="6" t="s">
        <v>2007</v>
      </c>
      <c r="F2404" s="6" t="s">
        <v>34</v>
      </c>
      <c r="G2404" s="6" t="s">
        <v>39</v>
      </c>
      <c r="H2404" s="5" t="s">
        <v>428</v>
      </c>
      <c r="I2404" s="5" t="s">
        <v>428</v>
      </c>
      <c r="L2404" s="5"/>
      <c r="M2404" s="5" t="s">
        <v>17</v>
      </c>
      <c r="N2404" s="6">
        <v>1</v>
      </c>
      <c r="O2404" s="6">
        <v>0</v>
      </c>
      <c r="P2404" s="6">
        <v>0</v>
      </c>
      <c r="Q2404" s="6">
        <v>0</v>
      </c>
      <c r="R2404" s="6">
        <v>1</v>
      </c>
      <c r="S2404" s="6">
        <f t="shared" ref="S2404:S2435" si="89">SUM(N2404:R2404)</f>
        <v>2</v>
      </c>
      <c r="X2404" s="6">
        <f t="shared" si="87"/>
        <v>2403</v>
      </c>
      <c r="Y2404">
        <v>2403</v>
      </c>
    </row>
    <row r="2405" spans="1:25" x14ac:dyDescent="0.35">
      <c r="A2405" s="6" t="s">
        <v>389</v>
      </c>
      <c r="B2405" s="6" t="s">
        <v>2401</v>
      </c>
      <c r="C2405" s="6" t="s">
        <v>19</v>
      </c>
      <c r="D2405" s="2" t="s">
        <v>2260</v>
      </c>
      <c r="E2405" s="6" t="s">
        <v>2007</v>
      </c>
      <c r="F2405" s="6" t="s">
        <v>701</v>
      </c>
      <c r="G2405" t="s">
        <v>14</v>
      </c>
      <c r="H2405" s="5" t="s">
        <v>2261</v>
      </c>
      <c r="I2405" s="5" t="s">
        <v>2261</v>
      </c>
      <c r="J2405" s="2" t="s">
        <v>664</v>
      </c>
      <c r="L2405" s="5" t="s">
        <v>1013</v>
      </c>
      <c r="M2405" s="5" t="s">
        <v>17</v>
      </c>
      <c r="N2405" s="6">
        <v>1</v>
      </c>
      <c r="O2405" s="6">
        <v>0</v>
      </c>
      <c r="P2405" s="6">
        <v>0</v>
      </c>
      <c r="Q2405" s="6">
        <v>0</v>
      </c>
      <c r="R2405" s="6">
        <v>1</v>
      </c>
      <c r="S2405" s="6">
        <f t="shared" si="89"/>
        <v>2</v>
      </c>
      <c r="X2405" s="6">
        <f t="shared" si="87"/>
        <v>2404</v>
      </c>
      <c r="Y2405">
        <v>2404</v>
      </c>
    </row>
    <row r="2406" spans="1:25" x14ac:dyDescent="0.35">
      <c r="A2406" s="6" t="s">
        <v>389</v>
      </c>
      <c r="B2406" s="6" t="s">
        <v>2401</v>
      </c>
      <c r="C2406" s="6" t="s">
        <v>19</v>
      </c>
      <c r="D2406" s="2" t="s">
        <v>2260</v>
      </c>
      <c r="E2406" s="6" t="s">
        <v>2007</v>
      </c>
      <c r="F2406" s="6" t="s">
        <v>701</v>
      </c>
      <c r="G2406" s="6" t="s">
        <v>14</v>
      </c>
      <c r="H2406" s="5" t="s">
        <v>1013</v>
      </c>
      <c r="I2406" s="5" t="s">
        <v>790</v>
      </c>
      <c r="J2406" t="s">
        <v>790</v>
      </c>
      <c r="L2406" s="5" t="s">
        <v>2262</v>
      </c>
      <c r="M2406" s="5" t="s">
        <v>42</v>
      </c>
      <c r="N2406" s="6">
        <v>0</v>
      </c>
      <c r="O2406" s="6">
        <v>1</v>
      </c>
      <c r="P2406" s="6">
        <v>0</v>
      </c>
      <c r="Q2406" s="6">
        <v>1</v>
      </c>
      <c r="R2406" s="6">
        <v>1</v>
      </c>
      <c r="S2406" s="6">
        <f t="shared" si="89"/>
        <v>3</v>
      </c>
      <c r="X2406" s="6">
        <f t="shared" si="87"/>
        <v>2405</v>
      </c>
      <c r="Y2406">
        <v>2405</v>
      </c>
    </row>
    <row r="2407" spans="1:25" s="6" customFormat="1" x14ac:dyDescent="0.35">
      <c r="A2407" s="6" t="s">
        <v>389</v>
      </c>
      <c r="B2407" s="6" t="s">
        <v>2401</v>
      </c>
      <c r="C2407" s="6" t="s">
        <v>19</v>
      </c>
      <c r="D2407" s="2" t="s">
        <v>2260</v>
      </c>
      <c r="E2407" s="6" t="s">
        <v>2007</v>
      </c>
      <c r="F2407" s="6" t="s">
        <v>701</v>
      </c>
      <c r="G2407" s="6" t="s">
        <v>14</v>
      </c>
      <c r="H2407" s="5" t="s">
        <v>2263</v>
      </c>
      <c r="I2407" s="5" t="s">
        <v>1844</v>
      </c>
      <c r="L2407" s="5" t="s">
        <v>2264</v>
      </c>
      <c r="M2407" s="5" t="s">
        <v>17</v>
      </c>
      <c r="N2407" s="6">
        <v>1</v>
      </c>
      <c r="O2407" s="6">
        <v>0</v>
      </c>
      <c r="P2407" s="6">
        <v>0</v>
      </c>
      <c r="Q2407" s="6">
        <v>0</v>
      </c>
      <c r="R2407" s="6">
        <v>1</v>
      </c>
      <c r="S2407" s="6">
        <f t="shared" si="89"/>
        <v>2</v>
      </c>
      <c r="X2407" s="6">
        <f t="shared" si="87"/>
        <v>2406</v>
      </c>
      <c r="Y2407" s="6">
        <v>2406</v>
      </c>
    </row>
    <row r="2408" spans="1:25" x14ac:dyDescent="0.35">
      <c r="A2408" s="6" t="s">
        <v>389</v>
      </c>
      <c r="B2408" s="6" t="s">
        <v>2401</v>
      </c>
      <c r="C2408" s="6" t="s">
        <v>19</v>
      </c>
      <c r="D2408" s="2" t="s">
        <v>2260</v>
      </c>
      <c r="E2408" s="6" t="s">
        <v>2007</v>
      </c>
      <c r="F2408" s="6" t="s">
        <v>701</v>
      </c>
      <c r="G2408" s="6" t="s">
        <v>14</v>
      </c>
      <c r="H2408" s="5" t="s">
        <v>2263</v>
      </c>
      <c r="I2408" s="5" t="s">
        <v>2141</v>
      </c>
      <c r="J2408" t="s">
        <v>450</v>
      </c>
      <c r="L2408" s="5" t="s">
        <v>2264</v>
      </c>
      <c r="M2408" s="5" t="s">
        <v>17</v>
      </c>
      <c r="N2408" s="6">
        <v>1</v>
      </c>
      <c r="O2408" s="6">
        <v>0</v>
      </c>
      <c r="P2408" s="6">
        <v>0</v>
      </c>
      <c r="Q2408" s="6">
        <v>0</v>
      </c>
      <c r="R2408" s="6">
        <v>1</v>
      </c>
      <c r="S2408" s="6">
        <f t="shared" si="89"/>
        <v>2</v>
      </c>
      <c r="X2408" s="6">
        <f t="shared" si="87"/>
        <v>2407</v>
      </c>
      <c r="Y2408">
        <v>2407</v>
      </c>
    </row>
    <row r="2409" spans="1:25" s="6" customFormat="1" x14ac:dyDescent="0.35">
      <c r="A2409" s="6" t="s">
        <v>389</v>
      </c>
      <c r="B2409" s="6" t="s">
        <v>2401</v>
      </c>
      <c r="C2409" s="6" t="s">
        <v>19</v>
      </c>
      <c r="D2409" s="2" t="s">
        <v>2260</v>
      </c>
      <c r="E2409" s="6" t="s">
        <v>2007</v>
      </c>
      <c r="F2409" s="6" t="s">
        <v>701</v>
      </c>
      <c r="G2409" s="6" t="s">
        <v>14</v>
      </c>
      <c r="H2409" s="5" t="s">
        <v>2265</v>
      </c>
      <c r="I2409" s="5" t="s">
        <v>146</v>
      </c>
      <c r="J2409" s="2" t="s">
        <v>590</v>
      </c>
      <c r="L2409" s="5" t="s">
        <v>2266</v>
      </c>
      <c r="M2409" s="5" t="s">
        <v>17</v>
      </c>
      <c r="N2409" s="6">
        <v>1</v>
      </c>
      <c r="O2409" s="6">
        <v>0</v>
      </c>
      <c r="P2409" s="6">
        <v>0</v>
      </c>
      <c r="Q2409" s="6">
        <v>0</v>
      </c>
      <c r="R2409" s="6">
        <v>1</v>
      </c>
      <c r="S2409" s="6">
        <f t="shared" si="89"/>
        <v>2</v>
      </c>
      <c r="X2409" s="6">
        <f t="shared" si="87"/>
        <v>2408</v>
      </c>
      <c r="Y2409" s="6">
        <v>2408</v>
      </c>
    </row>
    <row r="2410" spans="1:25" x14ac:dyDescent="0.35">
      <c r="A2410" s="6" t="s">
        <v>389</v>
      </c>
      <c r="B2410" s="6" t="s">
        <v>2401</v>
      </c>
      <c r="C2410" s="6" t="s">
        <v>19</v>
      </c>
      <c r="D2410" s="2" t="s">
        <v>2260</v>
      </c>
      <c r="E2410" s="6" t="s">
        <v>2007</v>
      </c>
      <c r="F2410" s="6" t="s">
        <v>701</v>
      </c>
      <c r="G2410" s="6" t="s">
        <v>14</v>
      </c>
      <c r="H2410" s="5" t="s">
        <v>2265</v>
      </c>
      <c r="I2410" s="5" t="s">
        <v>2405</v>
      </c>
      <c r="L2410" s="5" t="s">
        <v>2266</v>
      </c>
      <c r="M2410" s="5" t="s">
        <v>17</v>
      </c>
      <c r="N2410" s="6">
        <v>1</v>
      </c>
      <c r="O2410" s="6">
        <v>0</v>
      </c>
      <c r="P2410" s="6">
        <v>0</v>
      </c>
      <c r="Q2410" s="6">
        <v>0</v>
      </c>
      <c r="R2410" s="6">
        <v>1</v>
      </c>
      <c r="S2410" s="6">
        <f t="shared" si="89"/>
        <v>2</v>
      </c>
      <c r="X2410" s="6">
        <f t="shared" si="87"/>
        <v>2409</v>
      </c>
      <c r="Y2410">
        <v>2409</v>
      </c>
    </row>
    <row r="2411" spans="1:25" x14ac:dyDescent="0.35">
      <c r="A2411" s="6" t="s">
        <v>389</v>
      </c>
      <c r="B2411" s="6" t="s">
        <v>2401</v>
      </c>
      <c r="C2411" s="6" t="s">
        <v>19</v>
      </c>
      <c r="D2411" s="2" t="s">
        <v>2260</v>
      </c>
      <c r="E2411" s="6" t="s">
        <v>2007</v>
      </c>
      <c r="F2411" s="6" t="s">
        <v>701</v>
      </c>
      <c r="G2411" s="6" t="s">
        <v>14</v>
      </c>
      <c r="H2411" s="5" t="s">
        <v>2267</v>
      </c>
      <c r="I2411" s="11" t="s">
        <v>2195</v>
      </c>
      <c r="L2411" s="5" t="s">
        <v>2262</v>
      </c>
      <c r="M2411" s="5" t="s">
        <v>17</v>
      </c>
      <c r="N2411" s="6">
        <v>1</v>
      </c>
      <c r="O2411" s="6">
        <v>0</v>
      </c>
      <c r="P2411" s="6">
        <v>0</v>
      </c>
      <c r="Q2411" s="6">
        <v>0</v>
      </c>
      <c r="R2411" s="6">
        <v>1</v>
      </c>
      <c r="S2411" s="6">
        <f t="shared" si="89"/>
        <v>2</v>
      </c>
      <c r="X2411" s="6">
        <f t="shared" si="87"/>
        <v>2410</v>
      </c>
      <c r="Y2411">
        <v>2410</v>
      </c>
    </row>
    <row r="2412" spans="1:25" ht="101.5" x14ac:dyDescent="0.35">
      <c r="A2412" s="6" t="s">
        <v>389</v>
      </c>
      <c r="B2412" s="6" t="s">
        <v>2401</v>
      </c>
      <c r="C2412" s="6" t="s">
        <v>19</v>
      </c>
      <c r="D2412" s="2" t="s">
        <v>2260</v>
      </c>
      <c r="E2412" s="6" t="s">
        <v>2007</v>
      </c>
      <c r="F2412" s="6" t="s">
        <v>701</v>
      </c>
      <c r="G2412" s="6" t="s">
        <v>14</v>
      </c>
      <c r="H2412" s="5" t="s">
        <v>2268</v>
      </c>
      <c r="I2412" s="5" t="s">
        <v>379</v>
      </c>
      <c r="L2412" s="5" t="s">
        <v>2269</v>
      </c>
      <c r="M2412" s="5" t="s">
        <v>664</v>
      </c>
      <c r="N2412" s="6">
        <v>1</v>
      </c>
      <c r="O2412" s="6">
        <v>0</v>
      </c>
      <c r="P2412" s="6">
        <v>0</v>
      </c>
      <c r="Q2412" s="6">
        <v>0</v>
      </c>
      <c r="R2412" s="6">
        <v>1</v>
      </c>
      <c r="S2412" s="6">
        <f t="shared" si="89"/>
        <v>2</v>
      </c>
      <c r="X2412" s="6">
        <f t="shared" si="87"/>
        <v>2411</v>
      </c>
      <c r="Y2412">
        <v>2411</v>
      </c>
    </row>
    <row r="2413" spans="1:25" x14ac:dyDescent="0.35">
      <c r="A2413" s="6" t="s">
        <v>389</v>
      </c>
      <c r="B2413" s="6" t="s">
        <v>2401</v>
      </c>
      <c r="C2413" s="6" t="s">
        <v>19</v>
      </c>
      <c r="D2413" s="2" t="s">
        <v>2260</v>
      </c>
      <c r="E2413" s="6" t="s">
        <v>2007</v>
      </c>
      <c r="F2413" s="6" t="s">
        <v>701</v>
      </c>
      <c r="G2413" s="6" t="s">
        <v>14</v>
      </c>
      <c r="H2413" s="5" t="s">
        <v>2269</v>
      </c>
      <c r="I2413" s="5" t="s">
        <v>180</v>
      </c>
      <c r="L2413" s="5"/>
      <c r="M2413" s="5" t="s">
        <v>42</v>
      </c>
      <c r="N2413">
        <v>0</v>
      </c>
      <c r="O2413">
        <v>0</v>
      </c>
      <c r="P2413">
        <v>1</v>
      </c>
      <c r="Q2413">
        <v>1</v>
      </c>
      <c r="R2413" s="6">
        <v>1</v>
      </c>
      <c r="S2413">
        <f t="shared" si="89"/>
        <v>3</v>
      </c>
      <c r="X2413" s="6">
        <f t="shared" si="87"/>
        <v>2412</v>
      </c>
      <c r="Y2413">
        <v>2412</v>
      </c>
    </row>
    <row r="2414" spans="1:25" ht="58" x14ac:dyDescent="0.35">
      <c r="A2414" s="6" t="s">
        <v>389</v>
      </c>
      <c r="B2414" s="6" t="s">
        <v>2401</v>
      </c>
      <c r="C2414" s="6" t="s">
        <v>19</v>
      </c>
      <c r="D2414" s="2" t="s">
        <v>2260</v>
      </c>
      <c r="E2414" s="6" t="s">
        <v>2007</v>
      </c>
      <c r="F2414" s="6" t="s">
        <v>701</v>
      </c>
      <c r="G2414" s="6" t="s">
        <v>14</v>
      </c>
      <c r="H2414" s="5" t="s">
        <v>2270</v>
      </c>
      <c r="I2414" s="5" t="s">
        <v>2270</v>
      </c>
      <c r="J2414" t="s">
        <v>2510</v>
      </c>
      <c r="L2414" s="5" t="s">
        <v>2271</v>
      </c>
      <c r="M2414" s="5" t="s">
        <v>664</v>
      </c>
      <c r="N2414" s="6">
        <v>1</v>
      </c>
      <c r="O2414" s="6">
        <v>0</v>
      </c>
      <c r="P2414" s="6">
        <v>0</v>
      </c>
      <c r="Q2414" s="6">
        <v>0</v>
      </c>
      <c r="R2414" s="6">
        <v>1</v>
      </c>
      <c r="S2414" s="6">
        <f t="shared" si="89"/>
        <v>2</v>
      </c>
      <c r="X2414" s="6">
        <f t="shared" si="87"/>
        <v>2413</v>
      </c>
      <c r="Y2414">
        <v>2413</v>
      </c>
    </row>
    <row r="2415" spans="1:25" x14ac:dyDescent="0.35">
      <c r="A2415" s="6" t="s">
        <v>389</v>
      </c>
      <c r="B2415" s="6" t="s">
        <v>2401</v>
      </c>
      <c r="C2415" s="6" t="s">
        <v>19</v>
      </c>
      <c r="D2415" s="2" t="s">
        <v>2260</v>
      </c>
      <c r="E2415" s="6" t="s">
        <v>2007</v>
      </c>
      <c r="F2415" s="6" t="s">
        <v>701</v>
      </c>
      <c r="G2415" s="6" t="s">
        <v>14</v>
      </c>
      <c r="H2415" s="5" t="s">
        <v>1419</v>
      </c>
      <c r="I2415" s="5" t="s">
        <v>399</v>
      </c>
      <c r="L2415" s="5" t="s">
        <v>2272</v>
      </c>
      <c r="M2415" s="6" t="s">
        <v>42</v>
      </c>
      <c r="N2415" s="6">
        <v>0</v>
      </c>
      <c r="O2415" s="6">
        <v>0</v>
      </c>
      <c r="P2415" s="6">
        <v>1</v>
      </c>
      <c r="Q2415" s="6">
        <v>0</v>
      </c>
      <c r="R2415" s="6">
        <v>1</v>
      </c>
      <c r="S2415" s="6">
        <f t="shared" si="89"/>
        <v>2</v>
      </c>
      <c r="X2415" s="6">
        <f t="shared" si="87"/>
        <v>2414</v>
      </c>
      <c r="Y2415">
        <v>2414</v>
      </c>
    </row>
    <row r="2416" spans="1:25" x14ac:dyDescent="0.35">
      <c r="A2416" s="6" t="s">
        <v>389</v>
      </c>
      <c r="B2416" s="6" t="s">
        <v>2401</v>
      </c>
      <c r="C2416" s="6" t="s">
        <v>19</v>
      </c>
      <c r="D2416" s="2" t="s">
        <v>2260</v>
      </c>
      <c r="E2416" s="6" t="s">
        <v>2007</v>
      </c>
      <c r="F2416" s="6" t="s">
        <v>701</v>
      </c>
      <c r="G2416" s="6" t="s">
        <v>14</v>
      </c>
      <c r="H2416" s="5" t="s">
        <v>2273</v>
      </c>
      <c r="I2416" s="5" t="s">
        <v>1046</v>
      </c>
      <c r="L2416" s="5" t="s">
        <v>2274</v>
      </c>
      <c r="M2416" s="5" t="s">
        <v>42</v>
      </c>
      <c r="N2416" s="6">
        <v>0</v>
      </c>
      <c r="O2416" s="6">
        <v>1</v>
      </c>
      <c r="P2416" s="6">
        <v>1</v>
      </c>
      <c r="Q2416" s="6">
        <v>1</v>
      </c>
      <c r="R2416" s="6">
        <v>1</v>
      </c>
      <c r="S2416" s="6">
        <f t="shared" si="89"/>
        <v>4</v>
      </c>
      <c r="X2416" s="6">
        <f t="shared" si="87"/>
        <v>2415</v>
      </c>
      <c r="Y2416">
        <v>2415</v>
      </c>
    </row>
    <row r="2417" spans="1:25" x14ac:dyDescent="0.35">
      <c r="A2417" s="6" t="s">
        <v>389</v>
      </c>
      <c r="B2417" s="6" t="s">
        <v>2401</v>
      </c>
      <c r="C2417" s="6" t="s">
        <v>19</v>
      </c>
      <c r="D2417" s="2" t="s">
        <v>2260</v>
      </c>
      <c r="E2417" s="6" t="s">
        <v>2007</v>
      </c>
      <c r="F2417" s="6" t="s">
        <v>701</v>
      </c>
      <c r="G2417" s="6" t="s">
        <v>14</v>
      </c>
      <c r="H2417" s="5" t="s">
        <v>2275</v>
      </c>
      <c r="I2417" s="5" t="s">
        <v>2406</v>
      </c>
      <c r="J2417" t="s">
        <v>2512</v>
      </c>
      <c r="L2417" s="5"/>
      <c r="M2417" s="5" t="s">
        <v>42</v>
      </c>
      <c r="N2417" s="6">
        <v>0</v>
      </c>
      <c r="O2417" s="6">
        <v>1</v>
      </c>
      <c r="P2417" s="6">
        <v>1</v>
      </c>
      <c r="Q2417" s="6">
        <v>1</v>
      </c>
      <c r="R2417" s="6">
        <v>1</v>
      </c>
      <c r="S2417" s="6">
        <f t="shared" si="89"/>
        <v>4</v>
      </c>
      <c r="X2417" s="6">
        <f t="shared" si="87"/>
        <v>2416</v>
      </c>
      <c r="Y2417">
        <v>2416</v>
      </c>
    </row>
    <row r="2418" spans="1:25" x14ac:dyDescent="0.35">
      <c r="A2418" s="6" t="s">
        <v>389</v>
      </c>
      <c r="B2418" s="6" t="s">
        <v>2401</v>
      </c>
      <c r="C2418" s="6" t="s">
        <v>19</v>
      </c>
      <c r="D2418" s="2" t="s">
        <v>2260</v>
      </c>
      <c r="E2418" s="6" t="s">
        <v>2007</v>
      </c>
      <c r="F2418" s="6" t="s">
        <v>701</v>
      </c>
      <c r="G2418" s="6" t="s">
        <v>14</v>
      </c>
      <c r="H2418" s="5" t="s">
        <v>2132</v>
      </c>
      <c r="I2418" s="5" t="s">
        <v>2132</v>
      </c>
      <c r="L2418" s="5"/>
      <c r="M2418" s="5" t="s">
        <v>17</v>
      </c>
      <c r="N2418" s="6">
        <v>1</v>
      </c>
      <c r="O2418" s="6">
        <v>0</v>
      </c>
      <c r="P2418" s="6">
        <v>0</v>
      </c>
      <c r="Q2418" s="6">
        <v>0</v>
      </c>
      <c r="R2418" s="6">
        <v>1</v>
      </c>
      <c r="S2418" s="6">
        <f t="shared" si="89"/>
        <v>2</v>
      </c>
      <c r="X2418" s="6">
        <f t="shared" si="87"/>
        <v>2417</v>
      </c>
      <c r="Y2418">
        <v>2417</v>
      </c>
    </row>
    <row r="2419" spans="1:25" s="6" customFormat="1" x14ac:dyDescent="0.35">
      <c r="A2419" s="6" t="s">
        <v>389</v>
      </c>
      <c r="B2419" s="6" t="s">
        <v>2401</v>
      </c>
      <c r="C2419" s="6" t="s">
        <v>19</v>
      </c>
      <c r="D2419" s="2" t="s">
        <v>2260</v>
      </c>
      <c r="E2419" s="6" t="s">
        <v>2007</v>
      </c>
      <c r="F2419" s="6" t="s">
        <v>701</v>
      </c>
      <c r="G2419" s="6" t="s">
        <v>14</v>
      </c>
      <c r="H2419" s="5" t="s">
        <v>2274</v>
      </c>
      <c r="I2419" s="5" t="s">
        <v>2274</v>
      </c>
      <c r="J2419" s="6" t="s">
        <v>569</v>
      </c>
      <c r="L2419" s="5"/>
      <c r="M2419" s="5" t="s">
        <v>17</v>
      </c>
      <c r="N2419" s="6">
        <v>1</v>
      </c>
      <c r="O2419" s="6">
        <v>0</v>
      </c>
      <c r="P2419" s="6">
        <v>0</v>
      </c>
      <c r="Q2419" s="6">
        <v>0</v>
      </c>
      <c r="R2419" s="6">
        <v>1</v>
      </c>
      <c r="S2419" s="6">
        <f t="shared" si="89"/>
        <v>2</v>
      </c>
      <c r="X2419" s="6">
        <f t="shared" si="87"/>
        <v>2418</v>
      </c>
      <c r="Y2419" s="6">
        <v>2418</v>
      </c>
    </row>
    <row r="2420" spans="1:25" x14ac:dyDescent="0.35">
      <c r="A2420" s="6" t="s">
        <v>389</v>
      </c>
      <c r="B2420" s="6" t="s">
        <v>2401</v>
      </c>
      <c r="C2420" s="6" t="s">
        <v>19</v>
      </c>
      <c r="D2420" s="2" t="s">
        <v>2260</v>
      </c>
      <c r="E2420" s="6" t="s">
        <v>2007</v>
      </c>
      <c r="F2420" s="6" t="s">
        <v>701</v>
      </c>
      <c r="G2420" s="6" t="s">
        <v>14</v>
      </c>
      <c r="H2420" s="5" t="s">
        <v>98</v>
      </c>
      <c r="I2420" s="5" t="s">
        <v>98</v>
      </c>
      <c r="J2420" s="2" t="s">
        <v>98</v>
      </c>
      <c r="L2420" s="5" t="s">
        <v>2276</v>
      </c>
      <c r="M2420" s="5" t="s">
        <v>42</v>
      </c>
      <c r="N2420" s="6">
        <v>0</v>
      </c>
      <c r="O2420" s="6">
        <v>1</v>
      </c>
      <c r="P2420" s="6">
        <v>0</v>
      </c>
      <c r="Q2420" s="6">
        <v>1</v>
      </c>
      <c r="R2420" s="6">
        <v>1</v>
      </c>
      <c r="S2420" s="6">
        <f t="shared" si="89"/>
        <v>3</v>
      </c>
      <c r="X2420" s="6">
        <f t="shared" si="87"/>
        <v>2419</v>
      </c>
      <c r="Y2420">
        <v>2419</v>
      </c>
    </row>
    <row r="2421" spans="1:25" s="6" customFormat="1" x14ac:dyDescent="0.35">
      <c r="A2421" s="6" t="s">
        <v>389</v>
      </c>
      <c r="B2421" s="6" t="s">
        <v>2401</v>
      </c>
      <c r="C2421" s="6" t="s">
        <v>19</v>
      </c>
      <c r="D2421" s="2" t="s">
        <v>2277</v>
      </c>
      <c r="E2421" s="6" t="s">
        <v>2007</v>
      </c>
      <c r="F2421" s="6" t="s">
        <v>704</v>
      </c>
      <c r="G2421" s="6" t="s">
        <v>14</v>
      </c>
      <c r="H2421" s="11" t="s">
        <v>2279</v>
      </c>
      <c r="I2421" s="11" t="s">
        <v>2433</v>
      </c>
      <c r="M2421" s="5" t="s">
        <v>17</v>
      </c>
      <c r="N2421" s="6">
        <v>1</v>
      </c>
      <c r="O2421" s="6">
        <v>0</v>
      </c>
      <c r="P2421" s="6">
        <v>0</v>
      </c>
      <c r="Q2421" s="6">
        <v>0</v>
      </c>
      <c r="R2421" s="6">
        <v>1</v>
      </c>
      <c r="S2421" s="6">
        <f t="shared" si="89"/>
        <v>2</v>
      </c>
      <c r="X2421" s="6">
        <f t="shared" si="87"/>
        <v>2420</v>
      </c>
      <c r="Y2421" s="6">
        <v>2420</v>
      </c>
    </row>
    <row r="2422" spans="1:25" s="6" customFormat="1" x14ac:dyDescent="0.35">
      <c r="A2422" s="6" t="s">
        <v>389</v>
      </c>
      <c r="B2422" s="6" t="s">
        <v>2401</v>
      </c>
      <c r="C2422" s="6" t="s">
        <v>19</v>
      </c>
      <c r="D2422" s="2" t="s">
        <v>2277</v>
      </c>
      <c r="E2422" s="6" t="s">
        <v>2007</v>
      </c>
      <c r="F2422" s="6" t="s">
        <v>704</v>
      </c>
      <c r="G2422" s="6" t="s">
        <v>14</v>
      </c>
      <c r="H2422" s="11" t="s">
        <v>2279</v>
      </c>
      <c r="I2422" s="11" t="s">
        <v>590</v>
      </c>
      <c r="M2422" s="5" t="s">
        <v>17</v>
      </c>
      <c r="N2422" s="6">
        <v>1</v>
      </c>
      <c r="O2422" s="6">
        <v>0</v>
      </c>
      <c r="P2422" s="6">
        <v>0</v>
      </c>
      <c r="Q2422" s="6">
        <v>0</v>
      </c>
      <c r="R2422" s="6">
        <v>1</v>
      </c>
      <c r="S2422" s="6">
        <f t="shared" si="89"/>
        <v>2</v>
      </c>
      <c r="X2422" s="6">
        <f t="shared" si="87"/>
        <v>2421</v>
      </c>
      <c r="Y2422" s="6">
        <v>2421</v>
      </c>
    </row>
    <row r="2423" spans="1:25" x14ac:dyDescent="0.35">
      <c r="A2423" s="6" t="s">
        <v>389</v>
      </c>
      <c r="B2423" s="6" t="s">
        <v>2401</v>
      </c>
      <c r="C2423" s="6" t="s">
        <v>19</v>
      </c>
      <c r="D2423" s="2" t="s">
        <v>2277</v>
      </c>
      <c r="E2423" s="6" t="s">
        <v>2007</v>
      </c>
      <c r="F2423" s="6" t="s">
        <v>704</v>
      </c>
      <c r="G2423" s="6" t="s">
        <v>14</v>
      </c>
      <c r="H2423" s="5" t="s">
        <v>2257</v>
      </c>
      <c r="I2423" s="5" t="s">
        <v>2399</v>
      </c>
      <c r="L2423" s="5" t="s">
        <v>1013</v>
      </c>
      <c r="M2423" s="5" t="s">
        <v>664</v>
      </c>
      <c r="N2423" s="6">
        <v>1</v>
      </c>
      <c r="O2423" s="6">
        <v>0</v>
      </c>
      <c r="P2423" s="6">
        <v>0</v>
      </c>
      <c r="Q2423" s="6">
        <v>0</v>
      </c>
      <c r="R2423" s="6">
        <v>1</v>
      </c>
      <c r="S2423" s="6">
        <f t="shared" si="89"/>
        <v>2</v>
      </c>
      <c r="X2423" s="6">
        <f t="shared" si="87"/>
        <v>2422</v>
      </c>
      <c r="Y2423">
        <v>2422</v>
      </c>
    </row>
    <row r="2424" spans="1:25" x14ac:dyDescent="0.35">
      <c r="A2424" s="6" t="s">
        <v>389</v>
      </c>
      <c r="B2424" s="6" t="s">
        <v>2401</v>
      </c>
      <c r="C2424" s="6" t="s">
        <v>19</v>
      </c>
      <c r="D2424" s="2" t="s">
        <v>2277</v>
      </c>
      <c r="E2424" s="6" t="s">
        <v>2007</v>
      </c>
      <c r="F2424" s="6" t="s">
        <v>704</v>
      </c>
      <c r="G2424" s="6" t="s">
        <v>14</v>
      </c>
      <c r="H2424" s="5" t="s">
        <v>2278</v>
      </c>
      <c r="I2424" s="5" t="s">
        <v>430</v>
      </c>
      <c r="L2424" s="5" t="s">
        <v>1013</v>
      </c>
      <c r="M2424" s="5" t="s">
        <v>664</v>
      </c>
      <c r="N2424" s="6">
        <v>1</v>
      </c>
      <c r="O2424" s="6">
        <v>0</v>
      </c>
      <c r="P2424" s="6">
        <v>0</v>
      </c>
      <c r="Q2424" s="6">
        <v>0</v>
      </c>
      <c r="R2424" s="6">
        <v>1</v>
      </c>
      <c r="S2424" s="6">
        <f t="shared" si="89"/>
        <v>2</v>
      </c>
      <c r="X2424" s="6">
        <f t="shared" si="87"/>
        <v>2423</v>
      </c>
      <c r="Y2424">
        <v>2423</v>
      </c>
    </row>
    <row r="2425" spans="1:25" x14ac:dyDescent="0.35">
      <c r="A2425" s="6" t="s">
        <v>389</v>
      </c>
      <c r="B2425" s="6" t="s">
        <v>2401</v>
      </c>
      <c r="C2425" s="6" t="s">
        <v>19</v>
      </c>
      <c r="D2425" s="2" t="s">
        <v>2277</v>
      </c>
      <c r="E2425" s="6" t="s">
        <v>2007</v>
      </c>
      <c r="F2425" s="6" t="s">
        <v>704</v>
      </c>
      <c r="G2425" s="6" t="s">
        <v>14</v>
      </c>
      <c r="H2425" s="11" t="s">
        <v>1013</v>
      </c>
      <c r="I2425" s="5" t="s">
        <v>790</v>
      </c>
      <c r="J2425" t="s">
        <v>790</v>
      </c>
      <c r="L2425" s="11" t="s">
        <v>2279</v>
      </c>
      <c r="M2425" s="5" t="s">
        <v>42</v>
      </c>
      <c r="N2425" s="6">
        <v>0</v>
      </c>
      <c r="O2425" s="6">
        <v>1</v>
      </c>
      <c r="P2425" s="6">
        <v>0</v>
      </c>
      <c r="Q2425" s="6">
        <v>1</v>
      </c>
      <c r="R2425" s="6">
        <v>1</v>
      </c>
      <c r="S2425" s="6">
        <f t="shared" si="89"/>
        <v>3</v>
      </c>
      <c r="X2425" s="6">
        <f t="shared" si="87"/>
        <v>2424</v>
      </c>
      <c r="Y2425">
        <v>2424</v>
      </c>
    </row>
    <row r="2426" spans="1:25" x14ac:dyDescent="0.35">
      <c r="A2426" s="6" t="s">
        <v>389</v>
      </c>
      <c r="B2426" s="6" t="s">
        <v>2401</v>
      </c>
      <c r="C2426" s="6" t="s">
        <v>19</v>
      </c>
      <c r="D2426" s="2" t="s">
        <v>2277</v>
      </c>
      <c r="E2426" s="6" t="s">
        <v>2007</v>
      </c>
      <c r="F2426" s="6" t="s">
        <v>704</v>
      </c>
      <c r="G2426" s="6" t="s">
        <v>14</v>
      </c>
      <c r="H2426" s="11" t="s">
        <v>2280</v>
      </c>
      <c r="I2426" s="11" t="s">
        <v>2195</v>
      </c>
      <c r="L2426" s="11" t="s">
        <v>2279</v>
      </c>
      <c r="M2426" s="5" t="s">
        <v>17</v>
      </c>
      <c r="N2426" s="6">
        <v>1</v>
      </c>
      <c r="O2426" s="6">
        <v>0</v>
      </c>
      <c r="P2426" s="6">
        <v>0</v>
      </c>
      <c r="Q2426" s="6">
        <v>0</v>
      </c>
      <c r="R2426" s="6">
        <v>1</v>
      </c>
      <c r="S2426" s="6">
        <f t="shared" si="89"/>
        <v>2</v>
      </c>
      <c r="X2426" s="6">
        <f t="shared" si="87"/>
        <v>2425</v>
      </c>
      <c r="Y2426">
        <v>2425</v>
      </c>
    </row>
    <row r="2427" spans="1:25" x14ac:dyDescent="0.35">
      <c r="A2427" s="6" t="s">
        <v>389</v>
      </c>
      <c r="B2427" s="6" t="s">
        <v>2401</v>
      </c>
      <c r="C2427" s="6" t="s">
        <v>19</v>
      </c>
      <c r="D2427" s="2" t="s">
        <v>2277</v>
      </c>
      <c r="E2427" s="6" t="s">
        <v>2007</v>
      </c>
      <c r="F2427" s="6" t="s">
        <v>704</v>
      </c>
      <c r="G2427" s="6" t="s">
        <v>14</v>
      </c>
      <c r="H2427" s="11" t="s">
        <v>2281</v>
      </c>
      <c r="I2427" s="11" t="s">
        <v>28</v>
      </c>
      <c r="L2427" s="11" t="s">
        <v>2282</v>
      </c>
      <c r="M2427" s="5" t="s">
        <v>2212</v>
      </c>
      <c r="N2427">
        <v>1</v>
      </c>
      <c r="O2427">
        <v>1</v>
      </c>
      <c r="P2427">
        <v>0</v>
      </c>
      <c r="Q2427">
        <v>0</v>
      </c>
      <c r="R2427" s="6">
        <v>1</v>
      </c>
      <c r="S2427">
        <f t="shared" si="89"/>
        <v>3</v>
      </c>
      <c r="X2427" s="6">
        <f t="shared" si="87"/>
        <v>2426</v>
      </c>
      <c r="Y2427">
        <v>2426</v>
      </c>
    </row>
    <row r="2428" spans="1:25" x14ac:dyDescent="0.35">
      <c r="A2428" s="6" t="s">
        <v>389</v>
      </c>
      <c r="B2428" s="6" t="s">
        <v>2401</v>
      </c>
      <c r="C2428" s="6" t="s">
        <v>19</v>
      </c>
      <c r="D2428" s="2" t="s">
        <v>2277</v>
      </c>
      <c r="E2428" s="6" t="s">
        <v>2007</v>
      </c>
      <c r="F2428" s="6" t="s">
        <v>704</v>
      </c>
      <c r="G2428" s="6" t="s">
        <v>14</v>
      </c>
      <c r="H2428" s="11" t="s">
        <v>98</v>
      </c>
      <c r="I2428" s="11" t="s">
        <v>98</v>
      </c>
      <c r="J2428" s="2" t="s">
        <v>98</v>
      </c>
      <c r="L2428" s="11" t="s">
        <v>2282</v>
      </c>
      <c r="M2428" s="5" t="s">
        <v>42</v>
      </c>
      <c r="N2428" s="6">
        <v>0</v>
      </c>
      <c r="O2428" s="6">
        <v>1</v>
      </c>
      <c r="P2428" s="6">
        <v>0</v>
      </c>
      <c r="Q2428" s="6">
        <v>1</v>
      </c>
      <c r="R2428" s="6">
        <v>1</v>
      </c>
      <c r="S2428" s="6">
        <f t="shared" si="89"/>
        <v>3</v>
      </c>
      <c r="X2428" s="6">
        <f t="shared" si="87"/>
        <v>2427</v>
      </c>
      <c r="Y2428">
        <v>2427</v>
      </c>
    </row>
    <row r="2429" spans="1:25" x14ac:dyDescent="0.35">
      <c r="A2429" s="6" t="s">
        <v>389</v>
      </c>
      <c r="B2429" s="6" t="s">
        <v>2401</v>
      </c>
      <c r="C2429" s="6" t="s">
        <v>19</v>
      </c>
      <c r="D2429" s="2" t="s">
        <v>2277</v>
      </c>
      <c r="E2429" s="6" t="s">
        <v>2007</v>
      </c>
      <c r="F2429" s="6" t="s">
        <v>704</v>
      </c>
      <c r="G2429" s="6" t="s">
        <v>14</v>
      </c>
      <c r="H2429" s="11" t="s">
        <v>2282</v>
      </c>
      <c r="I2429" s="5" t="s">
        <v>1046</v>
      </c>
      <c r="L2429" s="11"/>
      <c r="M2429" s="5" t="s">
        <v>42</v>
      </c>
      <c r="N2429" s="6">
        <v>0</v>
      </c>
      <c r="O2429" s="6">
        <v>1</v>
      </c>
      <c r="P2429" s="6">
        <v>1</v>
      </c>
      <c r="Q2429" s="6">
        <v>1</v>
      </c>
      <c r="R2429" s="6">
        <v>1</v>
      </c>
      <c r="S2429" s="6">
        <f t="shared" si="89"/>
        <v>4</v>
      </c>
      <c r="X2429" s="6">
        <f t="shared" si="87"/>
        <v>2428</v>
      </c>
      <c r="Y2429">
        <v>2428</v>
      </c>
    </row>
    <row r="2430" spans="1:25" s="6" customFormat="1" x14ac:dyDescent="0.35">
      <c r="A2430" s="6" t="s">
        <v>389</v>
      </c>
      <c r="B2430" s="6" t="s">
        <v>2401</v>
      </c>
      <c r="C2430" s="6" t="s">
        <v>19</v>
      </c>
      <c r="D2430" s="2" t="s">
        <v>2283</v>
      </c>
      <c r="E2430" s="6" t="s">
        <v>2007</v>
      </c>
      <c r="F2430" s="6" t="s">
        <v>704</v>
      </c>
      <c r="G2430" s="6" t="s">
        <v>14</v>
      </c>
      <c r="H2430" s="12" t="s">
        <v>789</v>
      </c>
      <c r="I2430" s="12" t="s">
        <v>664</v>
      </c>
      <c r="J2430" s="6" t="s">
        <v>664</v>
      </c>
      <c r="L2430" s="12" t="s">
        <v>2286</v>
      </c>
      <c r="M2430" s="5" t="s">
        <v>664</v>
      </c>
      <c r="N2430" s="6">
        <v>1</v>
      </c>
      <c r="O2430" s="6">
        <v>0</v>
      </c>
      <c r="P2430" s="6">
        <v>0</v>
      </c>
      <c r="Q2430" s="6">
        <v>0</v>
      </c>
      <c r="R2430" s="6">
        <v>1</v>
      </c>
      <c r="S2430" s="6">
        <f t="shared" si="89"/>
        <v>2</v>
      </c>
      <c r="X2430" s="6">
        <f t="shared" si="87"/>
        <v>2429</v>
      </c>
      <c r="Y2430" s="6">
        <v>2429</v>
      </c>
    </row>
    <row r="2431" spans="1:25" x14ac:dyDescent="0.35">
      <c r="A2431" s="6" t="s">
        <v>389</v>
      </c>
      <c r="B2431" s="6" t="s">
        <v>2401</v>
      </c>
      <c r="C2431" s="6" t="s">
        <v>19</v>
      </c>
      <c r="D2431" s="2" t="s">
        <v>2283</v>
      </c>
      <c r="E2431" s="6" t="s">
        <v>2007</v>
      </c>
      <c r="F2431" s="6" t="s">
        <v>704</v>
      </c>
      <c r="G2431" s="6" t="s">
        <v>14</v>
      </c>
      <c r="H2431" s="12" t="s">
        <v>978</v>
      </c>
      <c r="I2431" s="12" t="s">
        <v>978</v>
      </c>
      <c r="L2431" s="12" t="s">
        <v>2284</v>
      </c>
      <c r="M2431" s="5" t="s">
        <v>17</v>
      </c>
      <c r="N2431" s="6">
        <v>1</v>
      </c>
      <c r="O2431" s="6">
        <v>0</v>
      </c>
      <c r="P2431" s="6">
        <v>0</v>
      </c>
      <c r="Q2431" s="6">
        <v>0</v>
      </c>
      <c r="R2431" s="6">
        <v>1</v>
      </c>
      <c r="S2431" s="6">
        <f t="shared" si="89"/>
        <v>2</v>
      </c>
      <c r="X2431" s="6">
        <f t="shared" si="87"/>
        <v>2430</v>
      </c>
      <c r="Y2431">
        <v>2430</v>
      </c>
    </row>
    <row r="2432" spans="1:25" x14ac:dyDescent="0.35">
      <c r="A2432" s="6" t="s">
        <v>389</v>
      </c>
      <c r="B2432" s="6" t="s">
        <v>2401</v>
      </c>
      <c r="C2432" s="6" t="s">
        <v>19</v>
      </c>
      <c r="D2432" s="2" t="s">
        <v>2283</v>
      </c>
      <c r="E2432" s="6" t="s">
        <v>2007</v>
      </c>
      <c r="F2432" s="6" t="s">
        <v>704</v>
      </c>
      <c r="G2432" s="6" t="s">
        <v>14</v>
      </c>
      <c r="H2432" s="12" t="s">
        <v>1013</v>
      </c>
      <c r="I2432" s="12" t="s">
        <v>790</v>
      </c>
      <c r="J2432" t="s">
        <v>790</v>
      </c>
      <c r="L2432" s="12" t="s">
        <v>2273</v>
      </c>
      <c r="M2432" s="5" t="s">
        <v>42</v>
      </c>
      <c r="N2432" s="6">
        <v>0</v>
      </c>
      <c r="O2432" s="6">
        <v>1</v>
      </c>
      <c r="P2432" s="6">
        <v>0</v>
      </c>
      <c r="Q2432" s="6">
        <v>1</v>
      </c>
      <c r="R2432" s="6">
        <v>1</v>
      </c>
      <c r="S2432" s="6">
        <f t="shared" si="89"/>
        <v>3</v>
      </c>
      <c r="X2432" s="6">
        <f t="shared" si="87"/>
        <v>2431</v>
      </c>
      <c r="Y2432">
        <v>2431</v>
      </c>
    </row>
    <row r="2433" spans="1:25" x14ac:dyDescent="0.35">
      <c r="A2433" s="6" t="s">
        <v>389</v>
      </c>
      <c r="B2433" s="6" t="s">
        <v>2401</v>
      </c>
      <c r="C2433" s="6" t="s">
        <v>19</v>
      </c>
      <c r="D2433" s="2" t="s">
        <v>2283</v>
      </c>
      <c r="E2433" s="6" t="s">
        <v>2007</v>
      </c>
      <c r="F2433" s="6" t="s">
        <v>704</v>
      </c>
      <c r="G2433" s="6" t="s">
        <v>14</v>
      </c>
      <c r="H2433" s="12" t="s">
        <v>2285</v>
      </c>
      <c r="I2433" s="12" t="s">
        <v>2285</v>
      </c>
      <c r="L2433" s="12" t="s">
        <v>2286</v>
      </c>
      <c r="M2433" s="5" t="s">
        <v>664</v>
      </c>
      <c r="N2433">
        <v>1</v>
      </c>
      <c r="O2433">
        <v>0</v>
      </c>
      <c r="P2433">
        <v>0</v>
      </c>
      <c r="Q2433">
        <v>0</v>
      </c>
      <c r="R2433" s="6">
        <v>1</v>
      </c>
      <c r="S2433">
        <f t="shared" si="89"/>
        <v>2</v>
      </c>
      <c r="X2433" s="6">
        <f t="shared" si="87"/>
        <v>2432</v>
      </c>
      <c r="Y2433">
        <v>2432</v>
      </c>
    </row>
    <row r="2434" spans="1:25" x14ac:dyDescent="0.35">
      <c r="A2434" s="6" t="s">
        <v>389</v>
      </c>
      <c r="B2434" s="6" t="s">
        <v>2401</v>
      </c>
      <c r="C2434" s="6" t="s">
        <v>19</v>
      </c>
      <c r="D2434" s="2" t="s">
        <v>2283</v>
      </c>
      <c r="E2434" s="6" t="s">
        <v>2007</v>
      </c>
      <c r="F2434" s="6" t="s">
        <v>704</v>
      </c>
      <c r="G2434" s="6" t="s">
        <v>14</v>
      </c>
      <c r="H2434" s="12" t="s">
        <v>2287</v>
      </c>
      <c r="I2434" s="12" t="s">
        <v>1844</v>
      </c>
      <c r="L2434" s="12" t="s">
        <v>428</v>
      </c>
      <c r="M2434" s="5" t="s">
        <v>17</v>
      </c>
      <c r="N2434" s="6">
        <v>1</v>
      </c>
      <c r="O2434" s="6">
        <v>0</v>
      </c>
      <c r="P2434" s="6">
        <v>0</v>
      </c>
      <c r="Q2434" s="6">
        <v>0</v>
      </c>
      <c r="R2434" s="6">
        <v>1</v>
      </c>
      <c r="S2434" s="6">
        <f t="shared" si="89"/>
        <v>2</v>
      </c>
      <c r="X2434" s="6">
        <f t="shared" si="87"/>
        <v>2433</v>
      </c>
      <c r="Y2434">
        <v>2433</v>
      </c>
    </row>
    <row r="2435" spans="1:25" x14ac:dyDescent="0.35">
      <c r="A2435" s="6" t="s">
        <v>389</v>
      </c>
      <c r="B2435" s="6" t="s">
        <v>2401</v>
      </c>
      <c r="C2435" s="6" t="s">
        <v>19</v>
      </c>
      <c r="D2435" s="2" t="s">
        <v>2283</v>
      </c>
      <c r="E2435" s="6" t="s">
        <v>2007</v>
      </c>
      <c r="F2435" s="6" t="s">
        <v>704</v>
      </c>
      <c r="G2435" s="6" t="s">
        <v>14</v>
      </c>
      <c r="H2435" s="12" t="s">
        <v>590</v>
      </c>
      <c r="I2435" s="12" t="s">
        <v>590</v>
      </c>
      <c r="L2435" s="12" t="s">
        <v>428</v>
      </c>
      <c r="M2435" s="5" t="s">
        <v>17</v>
      </c>
      <c r="N2435" s="6">
        <v>1</v>
      </c>
      <c r="O2435" s="6">
        <v>0</v>
      </c>
      <c r="P2435" s="6">
        <v>0</v>
      </c>
      <c r="Q2435" s="6">
        <v>0</v>
      </c>
      <c r="R2435" s="6">
        <v>1</v>
      </c>
      <c r="S2435" s="6">
        <f t="shared" si="89"/>
        <v>2</v>
      </c>
      <c r="X2435" s="6">
        <f t="shared" ref="X2435:X2498" si="90">1+X2434</f>
        <v>2434</v>
      </c>
      <c r="Y2435">
        <v>2434</v>
      </c>
    </row>
    <row r="2436" spans="1:25" ht="29" x14ac:dyDescent="0.35">
      <c r="A2436" s="6" t="s">
        <v>389</v>
      </c>
      <c r="B2436" s="6" t="s">
        <v>2401</v>
      </c>
      <c r="C2436" s="6" t="s">
        <v>19</v>
      </c>
      <c r="D2436" s="2" t="s">
        <v>2283</v>
      </c>
      <c r="E2436" s="6" t="s">
        <v>2007</v>
      </c>
      <c r="F2436" s="6" t="s">
        <v>704</v>
      </c>
      <c r="G2436" s="6" t="s">
        <v>14</v>
      </c>
      <c r="H2436" s="12" t="s">
        <v>428</v>
      </c>
      <c r="I2436" s="12" t="s">
        <v>428</v>
      </c>
      <c r="L2436" s="12"/>
      <c r="M2436" s="5" t="s">
        <v>17</v>
      </c>
      <c r="N2436" s="6">
        <v>1</v>
      </c>
      <c r="O2436" s="6">
        <v>0</v>
      </c>
      <c r="P2436" s="6">
        <v>0</v>
      </c>
      <c r="Q2436" s="6">
        <v>0</v>
      </c>
      <c r="R2436" s="6">
        <v>1</v>
      </c>
      <c r="S2436" s="6">
        <f t="shared" ref="S2436:S2467" si="91">SUM(N2436:R2436)</f>
        <v>2</v>
      </c>
      <c r="X2436" s="6">
        <f t="shared" si="90"/>
        <v>2435</v>
      </c>
      <c r="Y2436">
        <v>2435</v>
      </c>
    </row>
    <row r="2437" spans="1:25" s="6" customFormat="1" x14ac:dyDescent="0.35">
      <c r="A2437" s="6" t="s">
        <v>389</v>
      </c>
      <c r="B2437" s="6" t="s">
        <v>2401</v>
      </c>
      <c r="C2437" s="6" t="s">
        <v>19</v>
      </c>
      <c r="D2437" s="2" t="s">
        <v>2288</v>
      </c>
      <c r="E2437" s="6" t="s">
        <v>2007</v>
      </c>
      <c r="F2437" s="6" t="s">
        <v>704</v>
      </c>
      <c r="G2437" s="6" t="s">
        <v>14</v>
      </c>
      <c r="H2437" s="12" t="s">
        <v>2289</v>
      </c>
      <c r="I2437" s="12" t="s">
        <v>978</v>
      </c>
      <c r="L2437" s="12" t="s">
        <v>2290</v>
      </c>
      <c r="M2437" s="5" t="s">
        <v>17</v>
      </c>
      <c r="N2437" s="6">
        <v>1</v>
      </c>
      <c r="O2437" s="6">
        <v>0</v>
      </c>
      <c r="P2437" s="6">
        <v>0</v>
      </c>
      <c r="Q2437" s="6">
        <v>0</v>
      </c>
      <c r="R2437" s="6">
        <v>1</v>
      </c>
      <c r="S2437" s="6">
        <f t="shared" si="91"/>
        <v>2</v>
      </c>
      <c r="X2437" s="6">
        <f t="shared" si="90"/>
        <v>2436</v>
      </c>
      <c r="Y2437" s="6">
        <v>2436</v>
      </c>
    </row>
    <row r="2438" spans="1:25" x14ac:dyDescent="0.35">
      <c r="A2438" s="6" t="s">
        <v>389</v>
      </c>
      <c r="B2438" s="6" t="s">
        <v>2401</v>
      </c>
      <c r="C2438" s="6" t="s">
        <v>19</v>
      </c>
      <c r="D2438" s="2" t="s">
        <v>2288</v>
      </c>
      <c r="E2438" s="6" t="s">
        <v>2007</v>
      </c>
      <c r="F2438" s="6" t="s">
        <v>704</v>
      </c>
      <c r="G2438" s="6" t="s">
        <v>14</v>
      </c>
      <c r="H2438" s="12" t="s">
        <v>2289</v>
      </c>
      <c r="I2438" s="12" t="s">
        <v>790</v>
      </c>
      <c r="J2438" t="s">
        <v>790</v>
      </c>
      <c r="L2438" s="12" t="s">
        <v>2290</v>
      </c>
      <c r="M2438" s="5" t="s">
        <v>42</v>
      </c>
      <c r="N2438" s="6">
        <v>0</v>
      </c>
      <c r="O2438" s="6">
        <v>1</v>
      </c>
      <c r="P2438" s="6">
        <v>0</v>
      </c>
      <c r="Q2438" s="6">
        <v>1</v>
      </c>
      <c r="R2438" s="6">
        <v>1</v>
      </c>
      <c r="S2438" s="6">
        <f t="shared" si="91"/>
        <v>3</v>
      </c>
      <c r="X2438" s="6">
        <f t="shared" si="90"/>
        <v>2437</v>
      </c>
      <c r="Y2438">
        <v>2437</v>
      </c>
    </row>
    <row r="2439" spans="1:25" x14ac:dyDescent="0.35">
      <c r="A2439" s="6" t="s">
        <v>389</v>
      </c>
      <c r="B2439" s="6" t="s">
        <v>2401</v>
      </c>
      <c r="C2439" s="6" t="s">
        <v>19</v>
      </c>
      <c r="D2439" s="2" t="s">
        <v>2288</v>
      </c>
      <c r="E2439" s="6" t="s">
        <v>2007</v>
      </c>
      <c r="F2439" s="6" t="s">
        <v>704</v>
      </c>
      <c r="G2439" s="6" t="s">
        <v>14</v>
      </c>
      <c r="H2439" s="12" t="s">
        <v>2273</v>
      </c>
      <c r="I2439" s="12" t="s">
        <v>1046</v>
      </c>
      <c r="L2439" s="12"/>
      <c r="M2439" s="5" t="s">
        <v>42</v>
      </c>
      <c r="N2439" s="6">
        <v>0</v>
      </c>
      <c r="O2439" s="6">
        <v>0</v>
      </c>
      <c r="P2439" s="6">
        <v>1</v>
      </c>
      <c r="Q2439" s="6">
        <v>1</v>
      </c>
      <c r="R2439" s="6">
        <v>1</v>
      </c>
      <c r="S2439" s="6">
        <f t="shared" si="91"/>
        <v>3</v>
      </c>
      <c r="X2439" s="6">
        <f t="shared" si="90"/>
        <v>2438</v>
      </c>
      <c r="Y2439">
        <v>2438</v>
      </c>
    </row>
    <row r="2440" spans="1:25" s="6" customFormat="1" ht="29" x14ac:dyDescent="0.35">
      <c r="A2440" s="6" t="s">
        <v>389</v>
      </c>
      <c r="B2440" s="6" t="s">
        <v>2401</v>
      </c>
      <c r="C2440" s="6" t="s">
        <v>19</v>
      </c>
      <c r="D2440" s="2" t="s">
        <v>2288</v>
      </c>
      <c r="E2440" s="6" t="s">
        <v>2007</v>
      </c>
      <c r="F2440" s="6" t="s">
        <v>704</v>
      </c>
      <c r="G2440" s="6" t="s">
        <v>14</v>
      </c>
      <c r="H2440" s="12" t="s">
        <v>2291</v>
      </c>
      <c r="I2440" s="12" t="s">
        <v>664</v>
      </c>
      <c r="J2440" s="6" t="s">
        <v>664</v>
      </c>
      <c r="L2440" s="12"/>
      <c r="M2440" s="5" t="s">
        <v>17</v>
      </c>
      <c r="N2440" s="6">
        <v>1</v>
      </c>
      <c r="O2440" s="6">
        <v>0</v>
      </c>
      <c r="P2440" s="6">
        <v>0</v>
      </c>
      <c r="Q2440" s="6">
        <v>0</v>
      </c>
      <c r="R2440" s="6">
        <v>1</v>
      </c>
      <c r="S2440" s="6">
        <f t="shared" si="91"/>
        <v>2</v>
      </c>
      <c r="X2440" s="6">
        <f t="shared" si="90"/>
        <v>2439</v>
      </c>
      <c r="Y2440" s="6">
        <v>2439</v>
      </c>
    </row>
    <row r="2441" spans="1:25" s="6" customFormat="1" ht="29" x14ac:dyDescent="0.35">
      <c r="A2441" s="6" t="s">
        <v>389</v>
      </c>
      <c r="B2441" s="6" t="s">
        <v>2401</v>
      </c>
      <c r="C2441" s="6" t="s">
        <v>19</v>
      </c>
      <c r="D2441" s="2" t="s">
        <v>2288</v>
      </c>
      <c r="E2441" s="6" t="s">
        <v>2007</v>
      </c>
      <c r="F2441" s="6" t="s">
        <v>704</v>
      </c>
      <c r="G2441" s="6" t="s">
        <v>14</v>
      </c>
      <c r="H2441" s="12" t="s">
        <v>2291</v>
      </c>
      <c r="I2441" s="12" t="s">
        <v>1844</v>
      </c>
      <c r="L2441" s="12"/>
      <c r="M2441" s="5" t="s">
        <v>17</v>
      </c>
      <c r="N2441" s="6">
        <v>1</v>
      </c>
      <c r="O2441" s="6">
        <v>0</v>
      </c>
      <c r="P2441" s="6">
        <v>0</v>
      </c>
      <c r="Q2441" s="6">
        <v>0</v>
      </c>
      <c r="R2441" s="6">
        <v>1</v>
      </c>
      <c r="S2441" s="6">
        <f t="shared" si="91"/>
        <v>2</v>
      </c>
      <c r="X2441" s="6">
        <f t="shared" si="90"/>
        <v>2440</v>
      </c>
      <c r="Y2441" s="6">
        <v>2440</v>
      </c>
    </row>
    <row r="2442" spans="1:25" x14ac:dyDescent="0.35">
      <c r="A2442" s="6" t="s">
        <v>389</v>
      </c>
      <c r="B2442" s="6" t="s">
        <v>2401</v>
      </c>
      <c r="C2442" s="6" t="s">
        <v>19</v>
      </c>
      <c r="D2442" s="2" t="s">
        <v>2288</v>
      </c>
      <c r="E2442" s="6" t="s">
        <v>2007</v>
      </c>
      <c r="F2442" s="6" t="s">
        <v>704</v>
      </c>
      <c r="G2442" s="6" t="s">
        <v>14</v>
      </c>
      <c r="H2442" s="12" t="s">
        <v>2291</v>
      </c>
      <c r="I2442" s="12" t="s">
        <v>2141</v>
      </c>
      <c r="J2442" t="s">
        <v>450</v>
      </c>
      <c r="L2442" s="12"/>
      <c r="M2442" s="5" t="s">
        <v>17</v>
      </c>
      <c r="N2442" s="6">
        <v>1</v>
      </c>
      <c r="O2442" s="6">
        <v>0</v>
      </c>
      <c r="P2442" s="6">
        <v>0</v>
      </c>
      <c r="Q2442" s="6">
        <v>0</v>
      </c>
      <c r="R2442" s="6">
        <v>1</v>
      </c>
      <c r="S2442" s="6">
        <f t="shared" si="91"/>
        <v>2</v>
      </c>
      <c r="X2442" s="6">
        <f t="shared" si="90"/>
        <v>2441</v>
      </c>
      <c r="Y2442">
        <v>2441</v>
      </c>
    </row>
    <row r="2443" spans="1:25" x14ac:dyDescent="0.35">
      <c r="A2443" s="6" t="s">
        <v>389</v>
      </c>
      <c r="B2443" s="6" t="s">
        <v>2401</v>
      </c>
      <c r="C2443" s="6" t="s">
        <v>19</v>
      </c>
      <c r="D2443" s="2" t="s">
        <v>2288</v>
      </c>
      <c r="E2443" s="6" t="s">
        <v>2007</v>
      </c>
      <c r="F2443" s="6" t="s">
        <v>704</v>
      </c>
      <c r="G2443" s="6" t="s">
        <v>14</v>
      </c>
      <c r="H2443" s="12" t="s">
        <v>590</v>
      </c>
      <c r="I2443" s="12" t="s">
        <v>590</v>
      </c>
      <c r="L2443" s="12"/>
      <c r="M2443" s="5" t="s">
        <v>17</v>
      </c>
      <c r="N2443" s="6">
        <v>1</v>
      </c>
      <c r="O2443" s="6">
        <v>0</v>
      </c>
      <c r="P2443" s="6">
        <v>0</v>
      </c>
      <c r="Q2443" s="6">
        <v>0</v>
      </c>
      <c r="R2443" s="6">
        <v>1</v>
      </c>
      <c r="S2443" s="6">
        <f t="shared" si="91"/>
        <v>2</v>
      </c>
      <c r="X2443" s="6">
        <f t="shared" si="90"/>
        <v>2442</v>
      </c>
      <c r="Y2443">
        <v>2442</v>
      </c>
    </row>
    <row r="2444" spans="1:25" x14ac:dyDescent="0.35">
      <c r="A2444" s="6" t="s">
        <v>389</v>
      </c>
      <c r="B2444" s="6" t="s">
        <v>2401</v>
      </c>
      <c r="C2444" s="6" t="s">
        <v>19</v>
      </c>
      <c r="D2444" s="2" t="s">
        <v>2288</v>
      </c>
      <c r="E2444" s="6" t="s">
        <v>2007</v>
      </c>
      <c r="F2444" s="6" t="s">
        <v>704</v>
      </c>
      <c r="G2444" s="6" t="s">
        <v>14</v>
      </c>
      <c r="H2444" s="12" t="s">
        <v>428</v>
      </c>
      <c r="I2444" s="12" t="s">
        <v>428</v>
      </c>
      <c r="L2444" s="6"/>
      <c r="M2444" s="5" t="s">
        <v>17</v>
      </c>
      <c r="N2444" s="6">
        <v>1</v>
      </c>
      <c r="O2444" s="6">
        <v>0</v>
      </c>
      <c r="P2444" s="6">
        <v>0</v>
      </c>
      <c r="Q2444" s="6">
        <v>0</v>
      </c>
      <c r="R2444" s="6">
        <v>1</v>
      </c>
      <c r="S2444" s="6">
        <f t="shared" si="91"/>
        <v>2</v>
      </c>
      <c r="X2444" s="6">
        <f t="shared" si="90"/>
        <v>2443</v>
      </c>
      <c r="Y2444">
        <v>2443</v>
      </c>
    </row>
    <row r="2445" spans="1:25" x14ac:dyDescent="0.35">
      <c r="A2445" s="6" t="s">
        <v>389</v>
      </c>
      <c r="B2445" s="6" t="s">
        <v>2401</v>
      </c>
      <c r="C2445" s="6" t="s">
        <v>19</v>
      </c>
      <c r="D2445" s="2" t="s">
        <v>2288</v>
      </c>
      <c r="E2445" s="6" t="s">
        <v>2007</v>
      </c>
      <c r="F2445" s="6" t="s">
        <v>704</v>
      </c>
      <c r="G2445" s="6" t="s">
        <v>14</v>
      </c>
      <c r="H2445" s="12" t="s">
        <v>261</v>
      </c>
      <c r="I2445" s="12" t="s">
        <v>591</v>
      </c>
      <c r="L2445" s="12" t="s">
        <v>2292</v>
      </c>
      <c r="M2445" s="6" t="s">
        <v>17</v>
      </c>
      <c r="N2445" s="6">
        <v>1</v>
      </c>
      <c r="O2445" s="6">
        <v>0</v>
      </c>
      <c r="P2445" s="6">
        <v>0</v>
      </c>
      <c r="Q2445" s="6">
        <v>1</v>
      </c>
      <c r="R2445" s="6">
        <v>1</v>
      </c>
      <c r="S2445" s="6">
        <f t="shared" si="91"/>
        <v>3</v>
      </c>
      <c r="X2445" s="6">
        <f t="shared" si="90"/>
        <v>2444</v>
      </c>
      <c r="Y2445">
        <v>2444</v>
      </c>
    </row>
    <row r="2446" spans="1:25" x14ac:dyDescent="0.35">
      <c r="A2446" s="6" t="s">
        <v>389</v>
      </c>
      <c r="B2446" s="6" t="s">
        <v>2401</v>
      </c>
      <c r="C2446" s="6" t="s">
        <v>19</v>
      </c>
      <c r="D2446" s="2" t="s">
        <v>2288</v>
      </c>
      <c r="E2446" s="6" t="s">
        <v>2007</v>
      </c>
      <c r="F2446" s="6" t="s">
        <v>704</v>
      </c>
      <c r="G2446" s="6" t="s">
        <v>14</v>
      </c>
      <c r="H2446" s="12" t="s">
        <v>95</v>
      </c>
      <c r="I2446" s="12" t="s">
        <v>95</v>
      </c>
      <c r="J2446" s="2" t="s">
        <v>98</v>
      </c>
      <c r="L2446" s="12" t="s">
        <v>2293</v>
      </c>
      <c r="M2446" s="12" t="s">
        <v>42</v>
      </c>
      <c r="N2446">
        <v>0</v>
      </c>
      <c r="O2446">
        <v>1</v>
      </c>
      <c r="P2446" s="6">
        <v>0</v>
      </c>
      <c r="Q2446">
        <v>1</v>
      </c>
      <c r="R2446" s="6">
        <v>1</v>
      </c>
      <c r="S2446" s="6">
        <f t="shared" si="91"/>
        <v>3</v>
      </c>
      <c r="X2446" s="6">
        <f t="shared" si="90"/>
        <v>2445</v>
      </c>
      <c r="Y2446">
        <v>2445</v>
      </c>
    </row>
    <row r="2447" spans="1:25" x14ac:dyDescent="0.35">
      <c r="A2447" s="6" t="s">
        <v>389</v>
      </c>
      <c r="B2447" s="6" t="s">
        <v>2401</v>
      </c>
      <c r="C2447" s="6" t="s">
        <v>19</v>
      </c>
      <c r="D2447" s="2" t="s">
        <v>2294</v>
      </c>
      <c r="E2447" s="6" t="s">
        <v>2007</v>
      </c>
      <c r="F2447" s="6" t="s">
        <v>704</v>
      </c>
      <c r="G2447" s="6" t="s">
        <v>14</v>
      </c>
      <c r="H2447" s="12" t="s">
        <v>2295</v>
      </c>
      <c r="I2447" s="6" t="s">
        <v>1765</v>
      </c>
      <c r="L2447" s="12" t="s">
        <v>2296</v>
      </c>
      <c r="M2447" s="6" t="s">
        <v>664</v>
      </c>
      <c r="N2447" s="6">
        <v>1</v>
      </c>
      <c r="O2447" s="6">
        <v>0</v>
      </c>
      <c r="P2447" s="6">
        <v>0</v>
      </c>
      <c r="Q2447" s="6">
        <v>0</v>
      </c>
      <c r="R2447" s="6">
        <v>1</v>
      </c>
      <c r="S2447" s="6">
        <f t="shared" si="91"/>
        <v>2</v>
      </c>
      <c r="X2447" s="6">
        <f t="shared" si="90"/>
        <v>2446</v>
      </c>
      <c r="Y2447">
        <v>2446</v>
      </c>
    </row>
    <row r="2448" spans="1:25" x14ac:dyDescent="0.35">
      <c r="A2448" s="6" t="s">
        <v>389</v>
      </c>
      <c r="B2448" s="6" t="s">
        <v>2401</v>
      </c>
      <c r="C2448" s="6" t="s">
        <v>19</v>
      </c>
      <c r="D2448" s="2" t="s">
        <v>2294</v>
      </c>
      <c r="E2448" s="6" t="s">
        <v>2007</v>
      </c>
      <c r="F2448" s="6" t="s">
        <v>704</v>
      </c>
      <c r="G2448" s="6" t="s">
        <v>14</v>
      </c>
      <c r="H2448" s="12" t="s">
        <v>428</v>
      </c>
      <c r="I2448" s="12" t="s">
        <v>428</v>
      </c>
      <c r="L2448" s="12"/>
      <c r="M2448" s="5" t="s">
        <v>17</v>
      </c>
      <c r="N2448" s="6">
        <v>1</v>
      </c>
      <c r="O2448" s="6">
        <v>0</v>
      </c>
      <c r="P2448" s="6">
        <v>0</v>
      </c>
      <c r="Q2448" s="6">
        <v>0</v>
      </c>
      <c r="R2448" s="6">
        <v>1</v>
      </c>
      <c r="S2448" s="6">
        <f t="shared" si="91"/>
        <v>2</v>
      </c>
      <c r="X2448" s="6">
        <f t="shared" si="90"/>
        <v>2447</v>
      </c>
      <c r="Y2448">
        <v>2447</v>
      </c>
    </row>
    <row r="2449" spans="1:25" s="6" customFormat="1" x14ac:dyDescent="0.35">
      <c r="A2449" s="6" t="s">
        <v>389</v>
      </c>
      <c r="B2449" s="6" t="s">
        <v>2401</v>
      </c>
      <c r="C2449" s="6" t="s">
        <v>19</v>
      </c>
      <c r="D2449" s="2" t="s">
        <v>2294</v>
      </c>
      <c r="E2449" s="6" t="s">
        <v>2007</v>
      </c>
      <c r="F2449" s="6" t="s">
        <v>704</v>
      </c>
      <c r="G2449" s="6" t="s">
        <v>14</v>
      </c>
      <c r="H2449" s="12" t="s">
        <v>2297</v>
      </c>
      <c r="I2449" s="12" t="s">
        <v>2297</v>
      </c>
      <c r="L2449" s="12" t="s">
        <v>2298</v>
      </c>
      <c r="M2449" s="6" t="s">
        <v>664</v>
      </c>
      <c r="N2449" s="6">
        <v>1</v>
      </c>
      <c r="O2449" s="6">
        <v>0</v>
      </c>
      <c r="P2449" s="6">
        <v>0</v>
      </c>
      <c r="Q2449" s="6">
        <v>0</v>
      </c>
      <c r="R2449" s="6">
        <v>1</v>
      </c>
      <c r="S2449" s="6">
        <f t="shared" si="91"/>
        <v>2</v>
      </c>
      <c r="X2449" s="6">
        <f t="shared" si="90"/>
        <v>2448</v>
      </c>
      <c r="Y2449" s="6">
        <v>2448</v>
      </c>
    </row>
    <row r="2450" spans="1:25" x14ac:dyDescent="0.35">
      <c r="A2450" s="6" t="s">
        <v>389</v>
      </c>
      <c r="B2450" s="6" t="s">
        <v>2401</v>
      </c>
      <c r="C2450" s="6" t="s">
        <v>19</v>
      </c>
      <c r="D2450" s="2" t="s">
        <v>2294</v>
      </c>
      <c r="E2450" s="6" t="s">
        <v>2007</v>
      </c>
      <c r="F2450" s="6" t="s">
        <v>704</v>
      </c>
      <c r="G2450" s="6" t="s">
        <v>14</v>
      </c>
      <c r="H2450" s="12" t="s">
        <v>2297</v>
      </c>
      <c r="I2450" s="12" t="s">
        <v>369</v>
      </c>
      <c r="L2450" s="12" t="s">
        <v>2298</v>
      </c>
      <c r="M2450" s="5" t="s">
        <v>42</v>
      </c>
      <c r="N2450">
        <v>0</v>
      </c>
      <c r="O2450">
        <v>1</v>
      </c>
      <c r="P2450">
        <v>0</v>
      </c>
      <c r="Q2450">
        <v>1</v>
      </c>
      <c r="R2450" s="6">
        <v>1</v>
      </c>
      <c r="S2450">
        <f t="shared" si="91"/>
        <v>3</v>
      </c>
      <c r="X2450" s="6">
        <f t="shared" si="90"/>
        <v>2449</v>
      </c>
      <c r="Y2450">
        <v>2449</v>
      </c>
    </row>
    <row r="2451" spans="1:25" ht="101.5" x14ac:dyDescent="0.35">
      <c r="A2451" s="6" t="s">
        <v>389</v>
      </c>
      <c r="B2451" s="6" t="s">
        <v>2401</v>
      </c>
      <c r="C2451" s="6" t="s">
        <v>19</v>
      </c>
      <c r="D2451" s="2" t="s">
        <v>2294</v>
      </c>
      <c r="E2451" s="6" t="s">
        <v>2007</v>
      </c>
      <c r="F2451" s="6" t="s">
        <v>704</v>
      </c>
      <c r="G2451" s="6" t="s">
        <v>14</v>
      </c>
      <c r="H2451" s="12" t="s">
        <v>1156</v>
      </c>
      <c r="I2451" s="12" t="s">
        <v>1844</v>
      </c>
      <c r="L2451" s="12"/>
      <c r="M2451" s="5" t="s">
        <v>17</v>
      </c>
      <c r="N2451" s="6">
        <v>1</v>
      </c>
      <c r="O2451" s="6">
        <v>0</v>
      </c>
      <c r="P2451" s="6">
        <v>0</v>
      </c>
      <c r="Q2451" s="6">
        <v>0</v>
      </c>
      <c r="R2451" s="6">
        <v>1</v>
      </c>
      <c r="S2451" s="6">
        <f t="shared" si="91"/>
        <v>2</v>
      </c>
      <c r="X2451" s="6">
        <f t="shared" si="90"/>
        <v>2450</v>
      </c>
      <c r="Y2451">
        <v>2450</v>
      </c>
    </row>
    <row r="2452" spans="1:25" x14ac:dyDescent="0.35">
      <c r="A2452" s="6" t="s">
        <v>389</v>
      </c>
      <c r="B2452" s="6" t="s">
        <v>2401</v>
      </c>
      <c r="C2452" s="6" t="s">
        <v>19</v>
      </c>
      <c r="D2452" s="2" t="s">
        <v>2294</v>
      </c>
      <c r="E2452" s="6" t="s">
        <v>2007</v>
      </c>
      <c r="F2452" s="6" t="s">
        <v>704</v>
      </c>
      <c r="G2452" s="6" t="s">
        <v>14</v>
      </c>
      <c r="H2452" s="12" t="s">
        <v>2299</v>
      </c>
      <c r="I2452" s="12" t="s">
        <v>665</v>
      </c>
      <c r="L2452" s="12" t="s">
        <v>2300</v>
      </c>
      <c r="M2452" s="5" t="s">
        <v>17</v>
      </c>
      <c r="N2452" s="6">
        <v>1</v>
      </c>
      <c r="O2452" s="6">
        <v>0</v>
      </c>
      <c r="P2452" s="6">
        <v>0</v>
      </c>
      <c r="Q2452" s="6">
        <v>0</v>
      </c>
      <c r="R2452" s="6">
        <v>1</v>
      </c>
      <c r="S2452" s="6">
        <f t="shared" si="91"/>
        <v>2</v>
      </c>
      <c r="X2452" s="6">
        <f t="shared" si="90"/>
        <v>2451</v>
      </c>
      <c r="Y2452">
        <v>2451</v>
      </c>
    </row>
    <row r="2453" spans="1:25" s="6" customFormat="1" x14ac:dyDescent="0.35">
      <c r="A2453" s="6" t="s">
        <v>389</v>
      </c>
      <c r="B2453" s="6" t="s">
        <v>2401</v>
      </c>
      <c r="C2453" s="6" t="s">
        <v>19</v>
      </c>
      <c r="D2453" s="2" t="s">
        <v>2294</v>
      </c>
      <c r="E2453" s="6" t="s">
        <v>2007</v>
      </c>
      <c r="F2453" s="6" t="s">
        <v>704</v>
      </c>
      <c r="G2453" s="6" t="s">
        <v>14</v>
      </c>
      <c r="H2453" s="12" t="s">
        <v>2434</v>
      </c>
      <c r="I2453" s="12" t="s">
        <v>790</v>
      </c>
      <c r="J2453" s="6" t="s">
        <v>790</v>
      </c>
      <c r="L2453" s="12"/>
      <c r="M2453" s="5" t="s">
        <v>42</v>
      </c>
      <c r="N2453" s="6">
        <v>0</v>
      </c>
      <c r="O2453" s="6">
        <v>1</v>
      </c>
      <c r="P2453" s="6">
        <v>0</v>
      </c>
      <c r="Q2453" s="6">
        <v>1</v>
      </c>
      <c r="R2453" s="6">
        <v>1</v>
      </c>
      <c r="S2453" s="6">
        <f t="shared" si="91"/>
        <v>3</v>
      </c>
      <c r="X2453" s="6">
        <f t="shared" si="90"/>
        <v>2452</v>
      </c>
      <c r="Y2453" s="6">
        <v>2452</v>
      </c>
    </row>
    <row r="2454" spans="1:25" s="6" customFormat="1" x14ac:dyDescent="0.35">
      <c r="A2454" s="6" t="s">
        <v>389</v>
      </c>
      <c r="B2454" s="6" t="s">
        <v>2401</v>
      </c>
      <c r="C2454" s="6" t="s">
        <v>19</v>
      </c>
      <c r="D2454" s="2" t="s">
        <v>2294</v>
      </c>
      <c r="E2454" s="6" t="s">
        <v>2007</v>
      </c>
      <c r="F2454" s="6" t="s">
        <v>704</v>
      </c>
      <c r="G2454" s="6" t="s">
        <v>14</v>
      </c>
      <c r="H2454" s="12" t="s">
        <v>2300</v>
      </c>
      <c r="I2454" s="6" t="s">
        <v>1107</v>
      </c>
      <c r="L2454" s="12" t="s">
        <v>2300</v>
      </c>
      <c r="M2454" s="5" t="s">
        <v>17</v>
      </c>
      <c r="N2454" s="6">
        <v>1</v>
      </c>
      <c r="O2454" s="6">
        <v>0</v>
      </c>
      <c r="P2454" s="6">
        <v>0</v>
      </c>
      <c r="Q2454" s="6">
        <v>0</v>
      </c>
      <c r="R2454" s="6">
        <v>1</v>
      </c>
      <c r="S2454" s="6">
        <f t="shared" si="91"/>
        <v>2</v>
      </c>
      <c r="X2454" s="6">
        <f t="shared" si="90"/>
        <v>2453</v>
      </c>
      <c r="Y2454" s="6">
        <v>2453</v>
      </c>
    </row>
    <row r="2455" spans="1:25" x14ac:dyDescent="0.35">
      <c r="A2455" s="6" t="s">
        <v>389</v>
      </c>
      <c r="B2455" s="6" t="s">
        <v>2401</v>
      </c>
      <c r="C2455" s="6" t="s">
        <v>19</v>
      </c>
      <c r="D2455" s="2" t="s">
        <v>2294</v>
      </c>
      <c r="E2455" s="6" t="s">
        <v>2007</v>
      </c>
      <c r="F2455" s="6" t="s">
        <v>704</v>
      </c>
      <c r="G2455" s="6" t="s">
        <v>14</v>
      </c>
      <c r="H2455" s="12" t="s">
        <v>2301</v>
      </c>
      <c r="I2455" s="12" t="s">
        <v>2328</v>
      </c>
      <c r="J2455" t="s">
        <v>2520</v>
      </c>
      <c r="L2455" s="12" t="s">
        <v>2300</v>
      </c>
      <c r="M2455" s="5" t="s">
        <v>17</v>
      </c>
      <c r="N2455" s="6">
        <v>1</v>
      </c>
      <c r="O2455" s="6">
        <v>0</v>
      </c>
      <c r="P2455" s="6">
        <v>0</v>
      </c>
      <c r="Q2455" s="6">
        <v>0</v>
      </c>
      <c r="R2455" s="6">
        <v>1</v>
      </c>
      <c r="S2455" s="6">
        <f t="shared" si="91"/>
        <v>2</v>
      </c>
      <c r="X2455" s="6">
        <f t="shared" si="90"/>
        <v>2454</v>
      </c>
      <c r="Y2455">
        <v>2454</v>
      </c>
    </row>
    <row r="2456" spans="1:25" s="6" customFormat="1" x14ac:dyDescent="0.35">
      <c r="A2456" s="6" t="s">
        <v>389</v>
      </c>
      <c r="B2456" s="6" t="s">
        <v>2401</v>
      </c>
      <c r="C2456" s="6" t="s">
        <v>19</v>
      </c>
      <c r="D2456" s="2" t="s">
        <v>2302</v>
      </c>
      <c r="E2456" s="6" t="s">
        <v>2007</v>
      </c>
      <c r="F2456" s="6" t="s">
        <v>704</v>
      </c>
      <c r="G2456" s="6" t="s">
        <v>14</v>
      </c>
      <c r="H2456" s="12" t="s">
        <v>2303</v>
      </c>
      <c r="I2456" s="12" t="s">
        <v>727</v>
      </c>
      <c r="L2456" s="12" t="s">
        <v>2304</v>
      </c>
      <c r="M2456" s="5" t="s">
        <v>17</v>
      </c>
      <c r="N2456" s="6">
        <v>1</v>
      </c>
      <c r="O2456" s="6">
        <v>0</v>
      </c>
      <c r="P2456" s="6">
        <v>0</v>
      </c>
      <c r="Q2456" s="6">
        <v>0</v>
      </c>
      <c r="R2456" s="6">
        <v>1</v>
      </c>
      <c r="S2456" s="6">
        <f t="shared" si="91"/>
        <v>2</v>
      </c>
      <c r="X2456" s="6">
        <f t="shared" si="90"/>
        <v>2455</v>
      </c>
      <c r="Y2456" s="6">
        <v>2455</v>
      </c>
    </row>
    <row r="2457" spans="1:25" x14ac:dyDescent="0.35">
      <c r="A2457" s="6" t="s">
        <v>389</v>
      </c>
      <c r="B2457" s="6" t="s">
        <v>2401</v>
      </c>
      <c r="C2457" s="6" t="s">
        <v>19</v>
      </c>
      <c r="D2457" s="2" t="s">
        <v>2302</v>
      </c>
      <c r="E2457" s="6" t="s">
        <v>2007</v>
      </c>
      <c r="F2457" s="6" t="s">
        <v>704</v>
      </c>
      <c r="G2457" s="6" t="s">
        <v>14</v>
      </c>
      <c r="H2457" s="12" t="s">
        <v>2303</v>
      </c>
      <c r="I2457" s="12" t="s">
        <v>790</v>
      </c>
      <c r="J2457" t="s">
        <v>790</v>
      </c>
      <c r="L2457" s="12" t="s">
        <v>2304</v>
      </c>
      <c r="M2457" s="5" t="s">
        <v>42</v>
      </c>
      <c r="N2457" s="6">
        <v>0</v>
      </c>
      <c r="O2457" s="6">
        <v>1</v>
      </c>
      <c r="P2457" s="6">
        <v>0</v>
      </c>
      <c r="Q2457" s="6">
        <v>1</v>
      </c>
      <c r="R2457" s="6">
        <v>1</v>
      </c>
      <c r="S2457" s="6">
        <f t="shared" si="91"/>
        <v>3</v>
      </c>
      <c r="X2457" s="6">
        <f t="shared" si="90"/>
        <v>2456</v>
      </c>
      <c r="Y2457">
        <v>2456</v>
      </c>
    </row>
    <row r="2458" spans="1:25" s="2" customFormat="1" x14ac:dyDescent="0.35">
      <c r="A2458" s="2" t="s">
        <v>389</v>
      </c>
      <c r="B2458" s="2" t="s">
        <v>2401</v>
      </c>
      <c r="C2458" s="2" t="s">
        <v>19</v>
      </c>
      <c r="D2458" s="2" t="s">
        <v>2302</v>
      </c>
      <c r="E2458" s="2" t="s">
        <v>2007</v>
      </c>
      <c r="F2458" s="2" t="s">
        <v>704</v>
      </c>
      <c r="G2458" s="6" t="s">
        <v>14</v>
      </c>
      <c r="H2458" s="12" t="s">
        <v>2305</v>
      </c>
      <c r="I2458" s="6" t="s">
        <v>664</v>
      </c>
      <c r="J2458" s="6" t="s">
        <v>664</v>
      </c>
      <c r="L2458" s="12" t="s">
        <v>2306</v>
      </c>
      <c r="M2458" s="13" t="s">
        <v>664</v>
      </c>
      <c r="N2458" s="2">
        <v>1</v>
      </c>
      <c r="O2458" s="2">
        <v>0</v>
      </c>
      <c r="P2458" s="2">
        <v>0</v>
      </c>
      <c r="Q2458" s="2">
        <v>0</v>
      </c>
      <c r="R2458" s="2">
        <v>1</v>
      </c>
      <c r="S2458" s="2">
        <f t="shared" si="91"/>
        <v>2</v>
      </c>
      <c r="T2458" s="6"/>
      <c r="U2458" s="6"/>
      <c r="X2458" s="6">
        <f t="shared" si="90"/>
        <v>2457</v>
      </c>
      <c r="Y2458" s="2">
        <v>2457</v>
      </c>
    </row>
    <row r="2459" spans="1:25" ht="29" x14ac:dyDescent="0.35">
      <c r="A2459" s="6" t="s">
        <v>389</v>
      </c>
      <c r="B2459" s="6" t="s">
        <v>2401</v>
      </c>
      <c r="C2459" s="6" t="s">
        <v>19</v>
      </c>
      <c r="D2459" s="2" t="s">
        <v>2302</v>
      </c>
      <c r="E2459" s="6" t="s">
        <v>2007</v>
      </c>
      <c r="F2459" s="6" t="s">
        <v>704</v>
      </c>
      <c r="G2459" s="6" t="s">
        <v>14</v>
      </c>
      <c r="H2459" s="12" t="s">
        <v>2307</v>
      </c>
      <c r="I2459" s="12" t="s">
        <v>590</v>
      </c>
      <c r="L2459" s="12"/>
      <c r="M2459" s="5" t="s">
        <v>17</v>
      </c>
      <c r="N2459" s="6">
        <v>1</v>
      </c>
      <c r="O2459" s="6">
        <v>0</v>
      </c>
      <c r="P2459" s="6">
        <v>0</v>
      </c>
      <c r="Q2459" s="6">
        <v>0</v>
      </c>
      <c r="R2459" s="6">
        <v>1</v>
      </c>
      <c r="S2459" s="6">
        <f t="shared" si="91"/>
        <v>2</v>
      </c>
      <c r="X2459" s="6">
        <f t="shared" si="90"/>
        <v>2458</v>
      </c>
      <c r="Y2459">
        <v>2458</v>
      </c>
    </row>
    <row r="2460" spans="1:25" ht="43.5" x14ac:dyDescent="0.35">
      <c r="A2460" s="6" t="s">
        <v>389</v>
      </c>
      <c r="B2460" s="6" t="s">
        <v>2401</v>
      </c>
      <c r="C2460" s="6" t="s">
        <v>19</v>
      </c>
      <c r="D2460" s="2" t="s">
        <v>2302</v>
      </c>
      <c r="E2460" s="6" t="s">
        <v>2007</v>
      </c>
      <c r="F2460" s="6" t="s">
        <v>704</v>
      </c>
      <c r="G2460" s="6" t="s">
        <v>14</v>
      </c>
      <c r="H2460" s="12" t="s">
        <v>2308</v>
      </c>
      <c r="I2460" s="12" t="s">
        <v>1844</v>
      </c>
      <c r="L2460" s="12"/>
      <c r="M2460" s="5" t="s">
        <v>17</v>
      </c>
      <c r="N2460" s="6">
        <v>1</v>
      </c>
      <c r="O2460" s="6">
        <v>0</v>
      </c>
      <c r="P2460" s="6">
        <v>0</v>
      </c>
      <c r="Q2460" s="6">
        <v>0</v>
      </c>
      <c r="R2460" s="6">
        <v>1</v>
      </c>
      <c r="S2460" s="6">
        <f t="shared" si="91"/>
        <v>2</v>
      </c>
      <c r="X2460" s="6">
        <f t="shared" si="90"/>
        <v>2459</v>
      </c>
      <c r="Y2460">
        <v>2459</v>
      </c>
    </row>
    <row r="2461" spans="1:25" ht="43.5" x14ac:dyDescent="0.35">
      <c r="A2461" s="6" t="s">
        <v>389</v>
      </c>
      <c r="B2461" s="6" t="s">
        <v>2401</v>
      </c>
      <c r="C2461" s="6" t="s">
        <v>19</v>
      </c>
      <c r="D2461" s="2" t="s">
        <v>2302</v>
      </c>
      <c r="E2461" s="6" t="s">
        <v>2007</v>
      </c>
      <c r="F2461" s="6" t="s">
        <v>704</v>
      </c>
      <c r="G2461" s="6" t="s">
        <v>14</v>
      </c>
      <c r="H2461" s="12" t="s">
        <v>2309</v>
      </c>
      <c r="I2461" s="12" t="s">
        <v>541</v>
      </c>
      <c r="L2461" s="12"/>
      <c r="M2461" s="5" t="s">
        <v>17</v>
      </c>
      <c r="N2461" s="6">
        <v>1</v>
      </c>
      <c r="O2461" s="6">
        <v>0</v>
      </c>
      <c r="P2461" s="6">
        <v>0</v>
      </c>
      <c r="Q2461" s="6">
        <v>0</v>
      </c>
      <c r="R2461" s="6">
        <v>1</v>
      </c>
      <c r="S2461" s="6">
        <f t="shared" si="91"/>
        <v>2</v>
      </c>
      <c r="X2461" s="6">
        <f t="shared" si="90"/>
        <v>2460</v>
      </c>
      <c r="Y2461">
        <v>2460</v>
      </c>
    </row>
    <row r="2462" spans="1:25" ht="43.5" x14ac:dyDescent="0.35">
      <c r="A2462" s="6" t="s">
        <v>389</v>
      </c>
      <c r="B2462" s="6" t="s">
        <v>2401</v>
      </c>
      <c r="C2462" s="6" t="s">
        <v>19</v>
      </c>
      <c r="D2462" s="2" t="s">
        <v>2302</v>
      </c>
      <c r="E2462" s="6" t="s">
        <v>2007</v>
      </c>
      <c r="F2462" s="6" t="s">
        <v>704</v>
      </c>
      <c r="G2462" s="6" t="s">
        <v>14</v>
      </c>
      <c r="H2462" s="12" t="s">
        <v>2066</v>
      </c>
      <c r="I2462" s="12" t="s">
        <v>1623</v>
      </c>
      <c r="L2462" s="12" t="s">
        <v>2310</v>
      </c>
      <c r="M2462" s="5" t="s">
        <v>17</v>
      </c>
      <c r="N2462" s="6">
        <v>1</v>
      </c>
      <c r="O2462" s="6">
        <v>0</v>
      </c>
      <c r="P2462" s="6">
        <v>0</v>
      </c>
      <c r="Q2462" s="6">
        <v>0</v>
      </c>
      <c r="R2462" s="6">
        <v>1</v>
      </c>
      <c r="S2462" s="6">
        <f t="shared" si="91"/>
        <v>2</v>
      </c>
      <c r="X2462" s="6">
        <f t="shared" si="90"/>
        <v>2461</v>
      </c>
      <c r="Y2462">
        <v>2461</v>
      </c>
    </row>
    <row r="2463" spans="1:25" ht="43.5" x14ac:dyDescent="0.35">
      <c r="A2463" s="6" t="s">
        <v>389</v>
      </c>
      <c r="B2463" s="6" t="s">
        <v>2401</v>
      </c>
      <c r="C2463" s="6" t="s">
        <v>19</v>
      </c>
      <c r="D2463" s="2" t="s">
        <v>2302</v>
      </c>
      <c r="E2463" s="6" t="s">
        <v>2007</v>
      </c>
      <c r="F2463" s="6" t="s">
        <v>704</v>
      </c>
      <c r="G2463" s="6" t="s">
        <v>14</v>
      </c>
      <c r="H2463" s="12" t="s">
        <v>2311</v>
      </c>
      <c r="I2463" s="12" t="s">
        <v>180</v>
      </c>
      <c r="L2463" s="12"/>
      <c r="M2463" s="6" t="s">
        <v>42</v>
      </c>
      <c r="N2463" s="6">
        <v>0</v>
      </c>
      <c r="O2463" s="6">
        <v>0</v>
      </c>
      <c r="P2463" s="6">
        <v>1</v>
      </c>
      <c r="Q2463" s="6">
        <v>0</v>
      </c>
      <c r="R2463" s="6">
        <v>1</v>
      </c>
      <c r="S2463" s="6">
        <f t="shared" si="91"/>
        <v>2</v>
      </c>
      <c r="X2463" s="6">
        <f t="shared" si="90"/>
        <v>2462</v>
      </c>
      <c r="Y2463">
        <v>2462</v>
      </c>
    </row>
    <row r="2464" spans="1:25" x14ac:dyDescent="0.35">
      <c r="A2464" s="6" t="s">
        <v>389</v>
      </c>
      <c r="B2464" s="6" t="s">
        <v>2401</v>
      </c>
      <c r="C2464" s="6" t="s">
        <v>19</v>
      </c>
      <c r="D2464" s="2" t="s">
        <v>2302</v>
      </c>
      <c r="E2464" s="6" t="s">
        <v>2007</v>
      </c>
      <c r="F2464" s="6" t="s">
        <v>704</v>
      </c>
      <c r="G2464" s="6" t="s">
        <v>14</v>
      </c>
      <c r="H2464" s="12" t="s">
        <v>399</v>
      </c>
      <c r="I2464" s="12" t="s">
        <v>399</v>
      </c>
      <c r="L2464" s="12"/>
      <c r="M2464" s="6" t="s">
        <v>42</v>
      </c>
      <c r="N2464" s="6">
        <v>0</v>
      </c>
      <c r="O2464" s="6">
        <v>0</v>
      </c>
      <c r="P2464" s="6">
        <v>1</v>
      </c>
      <c r="Q2464" s="6">
        <v>0</v>
      </c>
      <c r="R2464" s="6">
        <v>1</v>
      </c>
      <c r="S2464" s="6">
        <f t="shared" si="91"/>
        <v>2</v>
      </c>
      <c r="X2464" s="6">
        <f t="shared" si="90"/>
        <v>2463</v>
      </c>
      <c r="Y2464">
        <v>2463</v>
      </c>
    </row>
    <row r="2465" spans="1:25" x14ac:dyDescent="0.35">
      <c r="A2465" s="6" t="s">
        <v>389</v>
      </c>
      <c r="B2465" s="6" t="s">
        <v>2401</v>
      </c>
      <c r="C2465" s="6" t="s">
        <v>19</v>
      </c>
      <c r="D2465" s="2" t="s">
        <v>2302</v>
      </c>
      <c r="E2465" s="6" t="s">
        <v>2007</v>
      </c>
      <c r="F2465" s="6" t="s">
        <v>704</v>
      </c>
      <c r="G2465" s="6" t="s">
        <v>14</v>
      </c>
      <c r="H2465" s="12" t="s">
        <v>1181</v>
      </c>
      <c r="I2465" s="12" t="s">
        <v>790</v>
      </c>
      <c r="J2465" t="s">
        <v>790</v>
      </c>
      <c r="L2465" s="12"/>
      <c r="M2465" s="5" t="s">
        <v>42</v>
      </c>
      <c r="N2465" s="6">
        <v>0</v>
      </c>
      <c r="O2465" s="6">
        <v>1</v>
      </c>
      <c r="P2465" s="6">
        <v>0</v>
      </c>
      <c r="Q2465" s="6">
        <v>1</v>
      </c>
      <c r="R2465" s="6">
        <v>1</v>
      </c>
      <c r="S2465" s="6">
        <f t="shared" si="91"/>
        <v>3</v>
      </c>
      <c r="X2465" s="6">
        <f t="shared" si="90"/>
        <v>2464</v>
      </c>
      <c r="Y2465">
        <v>2464</v>
      </c>
    </row>
    <row r="2466" spans="1:25" ht="29" x14ac:dyDescent="0.35">
      <c r="A2466" s="6" t="s">
        <v>389</v>
      </c>
      <c r="B2466" s="6" t="s">
        <v>2401</v>
      </c>
      <c r="C2466" s="6" t="s">
        <v>19</v>
      </c>
      <c r="D2466" s="2" t="s">
        <v>2302</v>
      </c>
      <c r="E2466" s="6" t="s">
        <v>2007</v>
      </c>
      <c r="F2466" s="6" t="s">
        <v>704</v>
      </c>
      <c r="G2466" s="6" t="s">
        <v>14</v>
      </c>
      <c r="H2466" s="12" t="s">
        <v>2312</v>
      </c>
      <c r="I2466" s="12" t="s">
        <v>650</v>
      </c>
      <c r="J2466" t="s">
        <v>2512</v>
      </c>
      <c r="L2466" s="12"/>
      <c r="M2466" s="5" t="s">
        <v>42</v>
      </c>
      <c r="N2466" s="6">
        <v>0</v>
      </c>
      <c r="O2466" s="6">
        <v>0</v>
      </c>
      <c r="P2466" s="6">
        <v>1</v>
      </c>
      <c r="Q2466" s="6">
        <v>1</v>
      </c>
      <c r="R2466" s="6">
        <v>1</v>
      </c>
      <c r="S2466" s="6">
        <f t="shared" si="91"/>
        <v>3</v>
      </c>
      <c r="X2466" s="6">
        <f t="shared" si="90"/>
        <v>2465</v>
      </c>
      <c r="Y2466">
        <v>2465</v>
      </c>
    </row>
    <row r="2467" spans="1:25" ht="43.5" x14ac:dyDescent="0.35">
      <c r="A2467" s="6" t="s">
        <v>389</v>
      </c>
      <c r="B2467" s="6" t="s">
        <v>2401</v>
      </c>
      <c r="C2467" s="6" t="s">
        <v>19</v>
      </c>
      <c r="D2467" s="2" t="s">
        <v>2302</v>
      </c>
      <c r="E2467" s="6" t="s">
        <v>2007</v>
      </c>
      <c r="F2467" s="6" t="s">
        <v>704</v>
      </c>
      <c r="G2467" s="6" t="s">
        <v>14</v>
      </c>
      <c r="H2467" s="12" t="s">
        <v>620</v>
      </c>
      <c r="I2467" s="6" t="s">
        <v>98</v>
      </c>
      <c r="J2467" t="s">
        <v>98</v>
      </c>
      <c r="L2467" s="12" t="s">
        <v>2313</v>
      </c>
      <c r="M2467" s="6" t="s">
        <v>42</v>
      </c>
      <c r="N2467" s="6">
        <v>0</v>
      </c>
      <c r="O2467" s="6">
        <v>1</v>
      </c>
      <c r="P2467" s="6">
        <v>0</v>
      </c>
      <c r="Q2467" s="6">
        <v>1</v>
      </c>
      <c r="R2467" s="6">
        <v>1</v>
      </c>
      <c r="S2467" s="6">
        <f t="shared" si="91"/>
        <v>3</v>
      </c>
      <c r="X2467" s="6">
        <f t="shared" si="90"/>
        <v>2466</v>
      </c>
      <c r="Y2467">
        <v>2466</v>
      </c>
    </row>
    <row r="2468" spans="1:25" x14ac:dyDescent="0.35">
      <c r="A2468" s="6" t="s">
        <v>389</v>
      </c>
      <c r="B2468" s="6" t="s">
        <v>2401</v>
      </c>
      <c r="C2468" s="6" t="s">
        <v>19</v>
      </c>
      <c r="D2468" s="2" t="s">
        <v>2302</v>
      </c>
      <c r="E2468" s="6" t="s">
        <v>2007</v>
      </c>
      <c r="F2468" s="6" t="s">
        <v>704</v>
      </c>
      <c r="G2468" s="6" t="s">
        <v>14</v>
      </c>
      <c r="H2468" s="12" t="s">
        <v>2314</v>
      </c>
      <c r="I2468" s="12" t="s">
        <v>2314</v>
      </c>
      <c r="J2468" t="s">
        <v>2513</v>
      </c>
      <c r="L2468" s="12"/>
      <c r="M2468" s="12" t="s">
        <v>17</v>
      </c>
      <c r="N2468">
        <v>1</v>
      </c>
      <c r="O2468">
        <v>0</v>
      </c>
      <c r="P2468">
        <v>0</v>
      </c>
      <c r="Q2468">
        <v>0</v>
      </c>
      <c r="R2468" s="6">
        <v>1</v>
      </c>
      <c r="S2468">
        <f t="shared" ref="S2468:S2499" si="92">SUM(N2468:R2468)</f>
        <v>2</v>
      </c>
      <c r="X2468" s="6">
        <f t="shared" si="90"/>
        <v>2467</v>
      </c>
      <c r="Y2468">
        <v>2467</v>
      </c>
    </row>
    <row r="2469" spans="1:25" s="6" customFormat="1" x14ac:dyDescent="0.35">
      <c r="A2469" s="6" t="s">
        <v>389</v>
      </c>
      <c r="B2469" s="6" t="s">
        <v>2402</v>
      </c>
      <c r="C2469" s="6" t="s">
        <v>19</v>
      </c>
      <c r="D2469" s="2" t="s">
        <v>2315</v>
      </c>
      <c r="E2469" s="6" t="s">
        <v>2007</v>
      </c>
      <c r="F2469" s="6" t="s">
        <v>34</v>
      </c>
      <c r="H2469" s="5" t="s">
        <v>2316</v>
      </c>
      <c r="I2469" s="6" t="s">
        <v>729</v>
      </c>
      <c r="J2469" s="6" t="s">
        <v>729</v>
      </c>
      <c r="M2469" s="12" t="s">
        <v>17</v>
      </c>
      <c r="N2469" s="6">
        <v>1</v>
      </c>
      <c r="O2469" s="6">
        <v>0</v>
      </c>
      <c r="P2469" s="6">
        <v>0</v>
      </c>
      <c r="Q2469" s="6">
        <v>0</v>
      </c>
      <c r="R2469" s="6">
        <v>1</v>
      </c>
      <c r="S2469" s="6">
        <f t="shared" si="92"/>
        <v>2</v>
      </c>
      <c r="X2469" s="6">
        <f t="shared" si="90"/>
        <v>2468</v>
      </c>
      <c r="Y2469" s="6">
        <v>2468</v>
      </c>
    </row>
    <row r="2470" spans="1:25" x14ac:dyDescent="0.35">
      <c r="A2470" s="6" t="s">
        <v>389</v>
      </c>
      <c r="B2470" s="6" t="s">
        <v>2402</v>
      </c>
      <c r="C2470" s="6" t="s">
        <v>19</v>
      </c>
      <c r="D2470" s="2" t="s">
        <v>2315</v>
      </c>
      <c r="E2470" s="6" t="s">
        <v>2007</v>
      </c>
      <c r="F2470" s="6" t="s">
        <v>34</v>
      </c>
      <c r="H2470" s="5" t="s">
        <v>2316</v>
      </c>
      <c r="I2470" s="5" t="s">
        <v>2410</v>
      </c>
      <c r="J2470" s="2" t="s">
        <v>2515</v>
      </c>
      <c r="L2470" s="6"/>
      <c r="M2470" s="12" t="s">
        <v>17</v>
      </c>
      <c r="N2470" s="6">
        <v>1</v>
      </c>
      <c r="O2470" s="6">
        <v>0</v>
      </c>
      <c r="P2470" s="6">
        <v>0</v>
      </c>
      <c r="Q2470" s="6">
        <v>0</v>
      </c>
      <c r="R2470" s="6">
        <v>1</v>
      </c>
      <c r="S2470" s="6">
        <f t="shared" si="92"/>
        <v>2</v>
      </c>
      <c r="X2470" s="6">
        <f t="shared" si="90"/>
        <v>2469</v>
      </c>
      <c r="Y2470">
        <v>2469</v>
      </c>
    </row>
    <row r="2471" spans="1:25" x14ac:dyDescent="0.35">
      <c r="A2471" s="6" t="s">
        <v>389</v>
      </c>
      <c r="B2471" s="6" t="s">
        <v>2402</v>
      </c>
      <c r="C2471" s="6" t="s">
        <v>19</v>
      </c>
      <c r="D2471" s="2" t="s">
        <v>2315</v>
      </c>
      <c r="E2471" s="6" t="s">
        <v>2007</v>
      </c>
      <c r="F2471" s="6" t="s">
        <v>34</v>
      </c>
      <c r="H2471" s="5" t="s">
        <v>729</v>
      </c>
      <c r="I2471" s="6" t="s">
        <v>729</v>
      </c>
      <c r="J2471" t="s">
        <v>729</v>
      </c>
      <c r="L2471" s="5" t="s">
        <v>2317</v>
      </c>
      <c r="M2471" s="12" t="s">
        <v>17</v>
      </c>
      <c r="N2471" s="6">
        <v>1</v>
      </c>
      <c r="O2471" s="6">
        <v>0</v>
      </c>
      <c r="P2471" s="6">
        <v>0</v>
      </c>
      <c r="Q2471" s="6">
        <v>0</v>
      </c>
      <c r="R2471" s="6">
        <v>1</v>
      </c>
      <c r="S2471" s="6">
        <f t="shared" si="92"/>
        <v>2</v>
      </c>
      <c r="X2471" s="6">
        <f t="shared" si="90"/>
        <v>2470</v>
      </c>
      <c r="Y2471">
        <v>2470</v>
      </c>
    </row>
    <row r="2472" spans="1:25" x14ac:dyDescent="0.35">
      <c r="A2472" s="6" t="s">
        <v>389</v>
      </c>
      <c r="B2472" s="6" t="s">
        <v>2402</v>
      </c>
      <c r="C2472" s="6" t="s">
        <v>19</v>
      </c>
      <c r="D2472" s="2" t="s">
        <v>2315</v>
      </c>
      <c r="E2472" s="6" t="s">
        <v>2007</v>
      </c>
      <c r="F2472" s="6" t="s">
        <v>34</v>
      </c>
      <c r="H2472" s="5" t="s">
        <v>2278</v>
      </c>
      <c r="I2472" s="5" t="s">
        <v>430</v>
      </c>
      <c r="L2472" s="5" t="s">
        <v>2318</v>
      </c>
      <c r="M2472" s="5" t="s">
        <v>664</v>
      </c>
      <c r="N2472" s="6">
        <v>1</v>
      </c>
      <c r="O2472" s="6">
        <v>0</v>
      </c>
      <c r="P2472" s="6">
        <v>0</v>
      </c>
      <c r="Q2472" s="6">
        <v>0</v>
      </c>
      <c r="R2472" s="6">
        <v>1</v>
      </c>
      <c r="S2472" s="6">
        <f t="shared" si="92"/>
        <v>2</v>
      </c>
      <c r="X2472" s="6">
        <f t="shared" si="90"/>
        <v>2471</v>
      </c>
      <c r="Y2472">
        <v>2471</v>
      </c>
    </row>
    <row r="2473" spans="1:25" x14ac:dyDescent="0.35">
      <c r="A2473" s="6" t="s">
        <v>389</v>
      </c>
      <c r="B2473" s="6" t="s">
        <v>2402</v>
      </c>
      <c r="C2473" s="6" t="s">
        <v>19</v>
      </c>
      <c r="D2473" s="2" t="s">
        <v>2315</v>
      </c>
      <c r="E2473" s="6" t="s">
        <v>2007</v>
      </c>
      <c r="F2473" s="6" t="s">
        <v>34</v>
      </c>
      <c r="H2473" s="5" t="s">
        <v>2257</v>
      </c>
      <c r="I2473" s="5" t="s">
        <v>2399</v>
      </c>
      <c r="L2473" s="5" t="s">
        <v>2319</v>
      </c>
      <c r="M2473" s="5" t="s">
        <v>664</v>
      </c>
      <c r="N2473" s="6">
        <v>1</v>
      </c>
      <c r="O2473" s="6">
        <v>0</v>
      </c>
      <c r="P2473" s="6">
        <v>0</v>
      </c>
      <c r="Q2473" s="6">
        <v>0</v>
      </c>
      <c r="R2473" s="6">
        <v>1</v>
      </c>
      <c r="S2473" s="6">
        <f t="shared" si="92"/>
        <v>2</v>
      </c>
      <c r="X2473" s="6">
        <f t="shared" si="90"/>
        <v>2472</v>
      </c>
      <c r="Y2473">
        <v>2472</v>
      </c>
    </row>
    <row r="2474" spans="1:25" x14ac:dyDescent="0.35">
      <c r="A2474" s="6" t="s">
        <v>389</v>
      </c>
      <c r="B2474" s="6" t="s">
        <v>2402</v>
      </c>
      <c r="C2474" s="6" t="s">
        <v>19</v>
      </c>
      <c r="D2474" s="2" t="s">
        <v>2315</v>
      </c>
      <c r="E2474" s="6" t="s">
        <v>2007</v>
      </c>
      <c r="F2474" s="6" t="s">
        <v>34</v>
      </c>
      <c r="H2474" s="5" t="s">
        <v>2038</v>
      </c>
      <c r="I2474" s="6" t="s">
        <v>1210</v>
      </c>
      <c r="L2474" s="5" t="s">
        <v>2320</v>
      </c>
      <c r="M2474" s="5" t="s">
        <v>17</v>
      </c>
      <c r="N2474" s="6">
        <v>1</v>
      </c>
      <c r="O2474" s="6">
        <v>1</v>
      </c>
      <c r="P2474" s="6">
        <v>0</v>
      </c>
      <c r="Q2474" s="6">
        <v>1</v>
      </c>
      <c r="R2474" s="6">
        <v>1</v>
      </c>
      <c r="S2474" s="6">
        <f t="shared" si="92"/>
        <v>4</v>
      </c>
      <c r="X2474" s="6">
        <f t="shared" si="90"/>
        <v>2473</v>
      </c>
      <c r="Y2474">
        <v>2473</v>
      </c>
    </row>
    <row r="2475" spans="1:25" x14ac:dyDescent="0.35">
      <c r="A2475" s="6" t="s">
        <v>389</v>
      </c>
      <c r="B2475" s="6" t="s">
        <v>2402</v>
      </c>
      <c r="C2475" s="6" t="s">
        <v>19</v>
      </c>
      <c r="D2475" s="2" t="s">
        <v>2315</v>
      </c>
      <c r="E2475" s="6" t="s">
        <v>2007</v>
      </c>
      <c r="F2475" s="6" t="s">
        <v>34</v>
      </c>
      <c r="H2475" s="5" t="s">
        <v>261</v>
      </c>
      <c r="I2475" s="5" t="s">
        <v>591</v>
      </c>
      <c r="L2475" s="5" t="s">
        <v>2321</v>
      </c>
      <c r="M2475" s="6" t="s">
        <v>17</v>
      </c>
      <c r="N2475" s="6">
        <v>1</v>
      </c>
      <c r="O2475" s="6">
        <v>0</v>
      </c>
      <c r="P2475" s="6">
        <v>0</v>
      </c>
      <c r="Q2475" s="6">
        <v>1</v>
      </c>
      <c r="R2475" s="6">
        <v>1</v>
      </c>
      <c r="S2475" s="6">
        <f t="shared" si="92"/>
        <v>3</v>
      </c>
      <c r="X2475" s="6">
        <f t="shared" si="90"/>
        <v>2474</v>
      </c>
      <c r="Y2475">
        <v>2474</v>
      </c>
    </row>
    <row r="2476" spans="1:25" x14ac:dyDescent="0.35">
      <c r="A2476" s="6" t="s">
        <v>389</v>
      </c>
      <c r="B2476" s="6" t="s">
        <v>2402</v>
      </c>
      <c r="C2476" s="6" t="s">
        <v>19</v>
      </c>
      <c r="D2476" s="2" t="s">
        <v>2315</v>
      </c>
      <c r="E2476" s="6" t="s">
        <v>2007</v>
      </c>
      <c r="F2476" s="6" t="s">
        <v>34</v>
      </c>
      <c r="H2476" s="5" t="s">
        <v>2322</v>
      </c>
      <c r="I2476" s="5" t="s">
        <v>2411</v>
      </c>
      <c r="J2476" t="s">
        <v>416</v>
      </c>
      <c r="L2476" s="5"/>
      <c r="M2476" s="5" t="s">
        <v>42</v>
      </c>
      <c r="N2476" s="6">
        <v>0</v>
      </c>
      <c r="O2476" s="6">
        <v>0</v>
      </c>
      <c r="P2476" s="6">
        <v>1</v>
      </c>
      <c r="Q2476" s="6">
        <v>1</v>
      </c>
      <c r="R2476" s="6">
        <v>1</v>
      </c>
      <c r="S2476" s="6">
        <f t="shared" si="92"/>
        <v>3</v>
      </c>
      <c r="X2476" s="6">
        <f t="shared" si="90"/>
        <v>2475</v>
      </c>
      <c r="Y2476">
        <v>2475</v>
      </c>
    </row>
    <row r="2477" spans="1:25" x14ac:dyDescent="0.35">
      <c r="A2477" s="6" t="s">
        <v>389</v>
      </c>
      <c r="B2477" s="6" t="s">
        <v>2402</v>
      </c>
      <c r="C2477" s="6" t="s">
        <v>19</v>
      </c>
      <c r="D2477" s="2" t="s">
        <v>2315</v>
      </c>
      <c r="E2477" s="6" t="s">
        <v>2007</v>
      </c>
      <c r="F2477" s="6" t="s">
        <v>34</v>
      </c>
      <c r="H2477" s="5" t="s">
        <v>266</v>
      </c>
      <c r="I2477" s="5" t="s">
        <v>266</v>
      </c>
      <c r="L2477" s="5" t="s">
        <v>2323</v>
      </c>
      <c r="M2477" s="5" t="s">
        <v>17</v>
      </c>
      <c r="N2477">
        <v>1</v>
      </c>
      <c r="O2477">
        <v>0</v>
      </c>
      <c r="P2477">
        <v>0</v>
      </c>
      <c r="Q2477">
        <v>1</v>
      </c>
      <c r="R2477" s="6">
        <v>1</v>
      </c>
      <c r="S2477" s="6">
        <f t="shared" si="92"/>
        <v>3</v>
      </c>
      <c r="X2477" s="6">
        <f t="shared" si="90"/>
        <v>2476</v>
      </c>
      <c r="Y2477">
        <v>2476</v>
      </c>
    </row>
    <row r="2478" spans="1:25" x14ac:dyDescent="0.35">
      <c r="A2478" s="2" t="s">
        <v>389</v>
      </c>
      <c r="B2478" s="2" t="s">
        <v>2402</v>
      </c>
      <c r="C2478" s="2" t="s">
        <v>19</v>
      </c>
      <c r="D2478" s="2" t="s">
        <v>2315</v>
      </c>
      <c r="E2478" s="2" t="s">
        <v>2007</v>
      </c>
      <c r="F2478" s="2" t="s">
        <v>34</v>
      </c>
      <c r="G2478" s="2"/>
      <c r="H2478" s="13" t="s">
        <v>2324</v>
      </c>
      <c r="I2478" s="13" t="s">
        <v>2413</v>
      </c>
      <c r="J2478" s="2" t="s">
        <v>2426</v>
      </c>
      <c r="L2478" s="5" t="s">
        <v>2323</v>
      </c>
      <c r="M2478" s="5" t="s">
        <v>17</v>
      </c>
      <c r="N2478" s="6">
        <v>1</v>
      </c>
      <c r="O2478" s="6">
        <v>0</v>
      </c>
      <c r="P2478" s="6">
        <v>0</v>
      </c>
      <c r="Q2478" s="6">
        <v>0</v>
      </c>
      <c r="R2478" s="6">
        <v>1</v>
      </c>
      <c r="S2478" s="6">
        <f t="shared" si="92"/>
        <v>2</v>
      </c>
      <c r="X2478" s="6">
        <f t="shared" si="90"/>
        <v>2477</v>
      </c>
      <c r="Y2478">
        <v>2477</v>
      </c>
    </row>
    <row r="2479" spans="1:25" x14ac:dyDescent="0.35">
      <c r="A2479" s="2" t="s">
        <v>389</v>
      </c>
      <c r="B2479" s="2" t="s">
        <v>2402</v>
      </c>
      <c r="C2479" s="2" t="s">
        <v>19</v>
      </c>
      <c r="D2479" s="2" t="s">
        <v>2315</v>
      </c>
      <c r="E2479" s="6" t="s">
        <v>2007</v>
      </c>
      <c r="F2479" s="6" t="s">
        <v>34</v>
      </c>
      <c r="H2479" s="5" t="s">
        <v>2325</v>
      </c>
      <c r="I2479" s="5" t="s">
        <v>2325</v>
      </c>
      <c r="J2479" t="s">
        <v>2517</v>
      </c>
      <c r="L2479" s="5" t="s">
        <v>2278</v>
      </c>
      <c r="M2479" s="5" t="s">
        <v>17</v>
      </c>
      <c r="N2479" s="6">
        <v>1</v>
      </c>
      <c r="O2479" s="6">
        <v>0</v>
      </c>
      <c r="P2479" s="6">
        <v>0</v>
      </c>
      <c r="Q2479" s="6">
        <v>0</v>
      </c>
      <c r="R2479" s="6">
        <v>1</v>
      </c>
      <c r="S2479" s="6">
        <f t="shared" si="92"/>
        <v>2</v>
      </c>
      <c r="X2479" s="6">
        <f t="shared" si="90"/>
        <v>2478</v>
      </c>
      <c r="Y2479">
        <v>2478</v>
      </c>
    </row>
    <row r="2480" spans="1:25" x14ac:dyDescent="0.35">
      <c r="A2480" s="6" t="s">
        <v>389</v>
      </c>
      <c r="B2480" s="6" t="s">
        <v>2402</v>
      </c>
      <c r="C2480" s="6" t="s">
        <v>19</v>
      </c>
      <c r="D2480" s="2" t="s">
        <v>2315</v>
      </c>
      <c r="E2480" s="6" t="s">
        <v>2007</v>
      </c>
      <c r="F2480" s="6" t="s">
        <v>34</v>
      </c>
      <c r="H2480" s="5" t="s">
        <v>106</v>
      </c>
      <c r="I2480" s="5" t="s">
        <v>106</v>
      </c>
      <c r="J2480" t="s">
        <v>106</v>
      </c>
      <c r="L2480" s="5" t="s">
        <v>2278</v>
      </c>
      <c r="M2480" s="5" t="s">
        <v>17</v>
      </c>
      <c r="N2480" s="6">
        <v>1</v>
      </c>
      <c r="O2480" s="6">
        <v>0</v>
      </c>
      <c r="P2480" s="6">
        <v>0</v>
      </c>
      <c r="Q2480" s="6">
        <v>0</v>
      </c>
      <c r="R2480" s="6">
        <v>1</v>
      </c>
      <c r="S2480" s="6">
        <f t="shared" si="92"/>
        <v>2</v>
      </c>
      <c r="X2480" s="6">
        <f t="shared" si="90"/>
        <v>2479</v>
      </c>
      <c r="Y2480">
        <v>2479</v>
      </c>
    </row>
    <row r="2481" spans="1:25" s="6" customFormat="1" x14ac:dyDescent="0.35">
      <c r="A2481" s="6" t="s">
        <v>389</v>
      </c>
      <c r="B2481" s="6" t="s">
        <v>2402</v>
      </c>
      <c r="C2481" s="6" t="s">
        <v>19</v>
      </c>
      <c r="D2481" s="2" t="s">
        <v>2326</v>
      </c>
      <c r="E2481" s="6" t="s">
        <v>2007</v>
      </c>
      <c r="F2481" s="6" t="s">
        <v>34</v>
      </c>
      <c r="H2481" s="5" t="s">
        <v>2327</v>
      </c>
      <c r="I2481" s="5" t="s">
        <v>2412</v>
      </c>
      <c r="J2481" s="6" t="s">
        <v>1922</v>
      </c>
      <c r="L2481" s="5"/>
      <c r="M2481" s="5" t="s">
        <v>17</v>
      </c>
      <c r="N2481" s="6">
        <v>1</v>
      </c>
      <c r="O2481" s="6">
        <v>0</v>
      </c>
      <c r="P2481" s="6">
        <v>0</v>
      </c>
      <c r="Q2481" s="6">
        <v>0</v>
      </c>
      <c r="R2481" s="6">
        <v>1</v>
      </c>
      <c r="S2481" s="6">
        <f t="shared" si="92"/>
        <v>2</v>
      </c>
      <c r="X2481" s="6">
        <f t="shared" si="90"/>
        <v>2480</v>
      </c>
      <c r="Y2481" s="6">
        <v>2480</v>
      </c>
    </row>
    <row r="2482" spans="1:25" s="6" customFormat="1" x14ac:dyDescent="0.35">
      <c r="A2482" s="6" t="s">
        <v>389</v>
      </c>
      <c r="B2482" s="6" t="s">
        <v>2402</v>
      </c>
      <c r="C2482" s="6" t="s">
        <v>19</v>
      </c>
      <c r="D2482" s="2" t="s">
        <v>2326</v>
      </c>
      <c r="E2482" s="6" t="s">
        <v>2007</v>
      </c>
      <c r="F2482" s="6" t="s">
        <v>34</v>
      </c>
      <c r="H2482" s="5" t="s">
        <v>2327</v>
      </c>
      <c r="I2482" s="5" t="s">
        <v>2414</v>
      </c>
      <c r="J2482" s="6" t="s">
        <v>2511</v>
      </c>
      <c r="L2482" s="5"/>
      <c r="M2482" s="5" t="s">
        <v>17</v>
      </c>
      <c r="N2482" s="6">
        <v>1</v>
      </c>
      <c r="O2482" s="6">
        <v>0</v>
      </c>
      <c r="P2482" s="6">
        <v>0</v>
      </c>
      <c r="Q2482" s="6">
        <v>0</v>
      </c>
      <c r="R2482" s="6">
        <v>1</v>
      </c>
      <c r="S2482" s="6">
        <f t="shared" si="92"/>
        <v>2</v>
      </c>
      <c r="X2482" s="6">
        <f t="shared" si="90"/>
        <v>2481</v>
      </c>
      <c r="Y2482" s="6">
        <v>2481</v>
      </c>
    </row>
    <row r="2483" spans="1:25" ht="72.5" x14ac:dyDescent="0.35">
      <c r="A2483" s="6" t="s">
        <v>389</v>
      </c>
      <c r="B2483" s="6" t="s">
        <v>2402</v>
      </c>
      <c r="C2483" s="6" t="s">
        <v>19</v>
      </c>
      <c r="D2483" s="2" t="s">
        <v>2326</v>
      </c>
      <c r="E2483" s="6" t="s">
        <v>2007</v>
      </c>
      <c r="F2483" s="6" t="s">
        <v>34</v>
      </c>
      <c r="H2483" s="5" t="s">
        <v>2327</v>
      </c>
      <c r="I2483" s="6" t="s">
        <v>729</v>
      </c>
      <c r="J2483" t="s">
        <v>729</v>
      </c>
      <c r="L2483" s="5"/>
      <c r="M2483" s="5" t="s">
        <v>17</v>
      </c>
      <c r="N2483" s="6">
        <v>1</v>
      </c>
      <c r="O2483" s="6">
        <v>0</v>
      </c>
      <c r="P2483" s="6">
        <v>0</v>
      </c>
      <c r="Q2483" s="6">
        <v>0</v>
      </c>
      <c r="R2483" s="6">
        <v>1</v>
      </c>
      <c r="S2483" s="6">
        <f t="shared" si="92"/>
        <v>2</v>
      </c>
      <c r="X2483" s="6">
        <f t="shared" si="90"/>
        <v>2482</v>
      </c>
      <c r="Y2483">
        <v>2482</v>
      </c>
    </row>
    <row r="2484" spans="1:25" ht="72.5" x14ac:dyDescent="0.35">
      <c r="A2484" s="6" t="s">
        <v>389</v>
      </c>
      <c r="B2484" s="6" t="s">
        <v>2402</v>
      </c>
      <c r="C2484" s="6" t="s">
        <v>19</v>
      </c>
      <c r="D2484" s="2" t="s">
        <v>2326</v>
      </c>
      <c r="E2484" s="6" t="s">
        <v>2007</v>
      </c>
      <c r="F2484" s="6" t="s">
        <v>34</v>
      </c>
      <c r="H2484" s="5" t="s">
        <v>2328</v>
      </c>
      <c r="I2484" s="5" t="s">
        <v>2073</v>
      </c>
      <c r="J2484" t="s">
        <v>450</v>
      </c>
      <c r="L2484" s="5" t="s">
        <v>2278</v>
      </c>
      <c r="M2484" s="5" t="s">
        <v>17</v>
      </c>
      <c r="N2484" s="6">
        <v>1</v>
      </c>
      <c r="O2484" s="6">
        <v>0</v>
      </c>
      <c r="P2484" s="6">
        <v>0</v>
      </c>
      <c r="Q2484" s="6">
        <v>0</v>
      </c>
      <c r="R2484" s="6">
        <v>1</v>
      </c>
      <c r="S2484" s="6">
        <f t="shared" si="92"/>
        <v>2</v>
      </c>
      <c r="X2484" s="6">
        <f t="shared" si="90"/>
        <v>2483</v>
      </c>
      <c r="Y2484">
        <v>2483</v>
      </c>
    </row>
    <row r="2485" spans="1:25" x14ac:dyDescent="0.35">
      <c r="A2485" s="6" t="s">
        <v>389</v>
      </c>
      <c r="B2485" s="6" t="s">
        <v>2402</v>
      </c>
      <c r="C2485" s="6" t="s">
        <v>19</v>
      </c>
      <c r="D2485" s="2" t="s">
        <v>2326</v>
      </c>
      <c r="E2485" s="6" t="s">
        <v>2007</v>
      </c>
      <c r="F2485" s="6" t="s">
        <v>34</v>
      </c>
      <c r="H2485" s="5" t="s">
        <v>2079</v>
      </c>
      <c r="I2485" s="5" t="s">
        <v>85</v>
      </c>
      <c r="L2485" s="5" t="s">
        <v>2278</v>
      </c>
      <c r="M2485" s="5" t="s">
        <v>42</v>
      </c>
      <c r="N2485">
        <v>0</v>
      </c>
      <c r="O2485">
        <v>0</v>
      </c>
      <c r="P2485">
        <v>1</v>
      </c>
      <c r="Q2485">
        <v>1</v>
      </c>
      <c r="R2485" s="6">
        <v>1</v>
      </c>
      <c r="S2485">
        <f t="shared" si="92"/>
        <v>3</v>
      </c>
      <c r="X2485" s="6">
        <f t="shared" si="90"/>
        <v>2484</v>
      </c>
      <c r="Y2485">
        <v>2484</v>
      </c>
    </row>
    <row r="2486" spans="1:25" x14ac:dyDescent="0.35">
      <c r="A2486" s="6" t="s">
        <v>389</v>
      </c>
      <c r="B2486" s="6" t="s">
        <v>2402</v>
      </c>
      <c r="C2486" s="6" t="s">
        <v>19</v>
      </c>
      <c r="D2486" s="2" t="s">
        <v>2326</v>
      </c>
      <c r="E2486" s="6" t="s">
        <v>2007</v>
      </c>
      <c r="F2486" s="6" t="s">
        <v>34</v>
      </c>
      <c r="H2486" s="5" t="s">
        <v>2329</v>
      </c>
      <c r="I2486" s="5" t="s">
        <v>461</v>
      </c>
      <c r="L2486" s="5" t="s">
        <v>2278</v>
      </c>
      <c r="M2486" s="5" t="s">
        <v>42</v>
      </c>
      <c r="N2486" s="6">
        <v>0</v>
      </c>
      <c r="O2486" s="6">
        <v>0</v>
      </c>
      <c r="P2486" s="6">
        <v>1</v>
      </c>
      <c r="Q2486" s="6">
        <v>1</v>
      </c>
      <c r="R2486" s="6">
        <v>1</v>
      </c>
      <c r="S2486" s="6">
        <f t="shared" si="92"/>
        <v>3</v>
      </c>
      <c r="X2486" s="6">
        <f t="shared" si="90"/>
        <v>2485</v>
      </c>
      <c r="Y2486">
        <v>2485</v>
      </c>
    </row>
    <row r="2487" spans="1:25" x14ac:dyDescent="0.35">
      <c r="A2487" s="6" t="s">
        <v>389</v>
      </c>
      <c r="B2487" s="6" t="s">
        <v>2402</v>
      </c>
      <c r="C2487" s="6" t="s">
        <v>19</v>
      </c>
      <c r="D2487" s="2" t="s">
        <v>2326</v>
      </c>
      <c r="E2487" s="6" t="s">
        <v>2007</v>
      </c>
      <c r="F2487" s="6" t="s">
        <v>34</v>
      </c>
      <c r="H2487" s="5" t="s">
        <v>1837</v>
      </c>
      <c r="I2487" s="5" t="s">
        <v>1837</v>
      </c>
      <c r="J2487" s="2" t="s">
        <v>664</v>
      </c>
      <c r="L2487" s="5" t="s">
        <v>1679</v>
      </c>
      <c r="M2487" s="5" t="s">
        <v>664</v>
      </c>
      <c r="N2487" s="6">
        <v>1</v>
      </c>
      <c r="O2487" s="6">
        <v>0</v>
      </c>
      <c r="P2487" s="6">
        <v>0</v>
      </c>
      <c r="Q2487" s="6">
        <v>0</v>
      </c>
      <c r="R2487" s="6">
        <v>1</v>
      </c>
      <c r="S2487" s="6">
        <f t="shared" si="92"/>
        <v>2</v>
      </c>
      <c r="X2487" s="6">
        <f t="shared" si="90"/>
        <v>2486</v>
      </c>
      <c r="Y2487">
        <v>2486</v>
      </c>
    </row>
    <row r="2488" spans="1:25" x14ac:dyDescent="0.35">
      <c r="A2488" s="6" t="s">
        <v>389</v>
      </c>
      <c r="B2488" s="6" t="s">
        <v>2402</v>
      </c>
      <c r="C2488" s="6" t="s">
        <v>19</v>
      </c>
      <c r="D2488" s="2" t="s">
        <v>2326</v>
      </c>
      <c r="E2488" s="6" t="s">
        <v>2007</v>
      </c>
      <c r="F2488" s="6" t="s">
        <v>34</v>
      </c>
      <c r="H2488" s="5" t="s">
        <v>1679</v>
      </c>
      <c r="I2488" s="5" t="s">
        <v>1679</v>
      </c>
      <c r="J2488" t="s">
        <v>790</v>
      </c>
      <c r="L2488" s="5"/>
      <c r="M2488" s="5" t="s">
        <v>42</v>
      </c>
      <c r="N2488" s="6">
        <v>0</v>
      </c>
      <c r="O2488" s="6">
        <v>1</v>
      </c>
      <c r="P2488" s="6">
        <v>0</v>
      </c>
      <c r="Q2488" s="6">
        <v>1</v>
      </c>
      <c r="R2488" s="6">
        <v>1</v>
      </c>
      <c r="S2488" s="6">
        <f t="shared" si="92"/>
        <v>3</v>
      </c>
      <c r="X2488" s="6">
        <f t="shared" si="90"/>
        <v>2487</v>
      </c>
      <c r="Y2488">
        <v>2487</v>
      </c>
    </row>
    <row r="2489" spans="1:25" x14ac:dyDescent="0.35">
      <c r="A2489" s="6" t="s">
        <v>389</v>
      </c>
      <c r="B2489" s="6" t="s">
        <v>2402</v>
      </c>
      <c r="C2489" s="6" t="s">
        <v>19</v>
      </c>
      <c r="D2489" s="2" t="s">
        <v>2326</v>
      </c>
      <c r="E2489" s="6" t="s">
        <v>2007</v>
      </c>
      <c r="F2489" s="6" t="s">
        <v>34</v>
      </c>
      <c r="H2489" s="5" t="s">
        <v>2278</v>
      </c>
      <c r="I2489" s="5" t="s">
        <v>430</v>
      </c>
      <c r="L2489" s="5" t="s">
        <v>1679</v>
      </c>
      <c r="M2489" s="5" t="s">
        <v>664</v>
      </c>
      <c r="N2489" s="6">
        <v>1</v>
      </c>
      <c r="O2489" s="6">
        <v>0</v>
      </c>
      <c r="P2489" s="6">
        <v>0</v>
      </c>
      <c r="Q2489" s="6">
        <v>0</v>
      </c>
      <c r="R2489" s="6">
        <v>1</v>
      </c>
      <c r="S2489" s="6">
        <f t="shared" si="92"/>
        <v>2</v>
      </c>
      <c r="X2489" s="6">
        <f t="shared" si="90"/>
        <v>2488</v>
      </c>
      <c r="Y2489">
        <v>2488</v>
      </c>
    </row>
    <row r="2490" spans="1:25" x14ac:dyDescent="0.35">
      <c r="A2490" s="6" t="s">
        <v>389</v>
      </c>
      <c r="B2490" s="6" t="s">
        <v>2402</v>
      </c>
      <c r="C2490" s="6" t="s">
        <v>19</v>
      </c>
      <c r="D2490" s="2" t="s">
        <v>2326</v>
      </c>
      <c r="E2490" s="6" t="s">
        <v>2007</v>
      </c>
      <c r="F2490" s="6" t="s">
        <v>34</v>
      </c>
      <c r="H2490" s="5" t="s">
        <v>2330</v>
      </c>
      <c r="I2490" s="5" t="s">
        <v>2330</v>
      </c>
      <c r="J2490" s="2" t="s">
        <v>2513</v>
      </c>
      <c r="L2490" s="5" t="s">
        <v>2278</v>
      </c>
      <c r="M2490" s="5" t="s">
        <v>17</v>
      </c>
      <c r="N2490" s="6">
        <v>1</v>
      </c>
      <c r="O2490" s="6">
        <v>0</v>
      </c>
      <c r="P2490" s="6">
        <v>0</v>
      </c>
      <c r="Q2490" s="6">
        <v>1</v>
      </c>
      <c r="R2490" s="6">
        <v>1</v>
      </c>
      <c r="S2490" s="6">
        <f t="shared" si="92"/>
        <v>3</v>
      </c>
      <c r="X2490" s="6">
        <f t="shared" si="90"/>
        <v>2489</v>
      </c>
      <c r="Y2490">
        <v>2489</v>
      </c>
    </row>
    <row r="2491" spans="1:25" ht="29" x14ac:dyDescent="0.35">
      <c r="A2491" s="6" t="s">
        <v>389</v>
      </c>
      <c r="B2491" s="6" t="s">
        <v>2402</v>
      </c>
      <c r="C2491" s="6" t="s">
        <v>19</v>
      </c>
      <c r="D2491" s="2" t="s">
        <v>2326</v>
      </c>
      <c r="E2491" s="6" t="s">
        <v>2007</v>
      </c>
      <c r="F2491" s="6" t="s">
        <v>34</v>
      </c>
      <c r="H2491" s="5" t="s">
        <v>2331</v>
      </c>
      <c r="I2491" s="6" t="s">
        <v>1107</v>
      </c>
      <c r="L2491" s="5" t="s">
        <v>2278</v>
      </c>
      <c r="M2491" s="5" t="s">
        <v>17</v>
      </c>
      <c r="N2491" s="6">
        <v>1</v>
      </c>
      <c r="O2491" s="6">
        <v>0</v>
      </c>
      <c r="P2491" s="6">
        <v>0</v>
      </c>
      <c r="Q2491" s="6">
        <v>0</v>
      </c>
      <c r="R2491" s="6">
        <v>1</v>
      </c>
      <c r="S2491" s="6">
        <f t="shared" si="92"/>
        <v>2</v>
      </c>
      <c r="X2491" s="6">
        <f t="shared" si="90"/>
        <v>2490</v>
      </c>
      <c r="Y2491">
        <v>2490</v>
      </c>
    </row>
    <row r="2492" spans="1:25" ht="29" x14ac:dyDescent="0.35">
      <c r="A2492" s="6" t="s">
        <v>389</v>
      </c>
      <c r="B2492" s="6" t="s">
        <v>2402</v>
      </c>
      <c r="C2492" s="6" t="s">
        <v>19</v>
      </c>
      <c r="D2492" s="2" t="s">
        <v>2326</v>
      </c>
      <c r="E2492" s="6" t="s">
        <v>2007</v>
      </c>
      <c r="F2492" s="6" t="s">
        <v>34</v>
      </c>
      <c r="H2492" s="5" t="s">
        <v>729</v>
      </c>
      <c r="I2492" s="6" t="s">
        <v>729</v>
      </c>
      <c r="J2492" t="s">
        <v>729</v>
      </c>
      <c r="L2492" s="5" t="s">
        <v>1786</v>
      </c>
      <c r="M2492" s="5" t="s">
        <v>17</v>
      </c>
      <c r="N2492" s="6">
        <v>1</v>
      </c>
      <c r="O2492" s="6">
        <v>0</v>
      </c>
      <c r="P2492" s="6">
        <v>0</v>
      </c>
      <c r="Q2492" s="6">
        <v>0</v>
      </c>
      <c r="R2492" s="6">
        <v>1</v>
      </c>
      <c r="S2492" s="6">
        <f t="shared" si="92"/>
        <v>2</v>
      </c>
      <c r="X2492" s="6">
        <f t="shared" si="90"/>
        <v>2491</v>
      </c>
      <c r="Y2492">
        <v>2491</v>
      </c>
    </row>
    <row r="2493" spans="1:25" ht="43.5" x14ac:dyDescent="0.35">
      <c r="A2493" s="6" t="s">
        <v>389</v>
      </c>
      <c r="B2493" s="6" t="s">
        <v>2402</v>
      </c>
      <c r="C2493" s="6" t="s">
        <v>19</v>
      </c>
      <c r="D2493" s="2" t="s">
        <v>2326</v>
      </c>
      <c r="E2493" s="6" t="s">
        <v>2007</v>
      </c>
      <c r="F2493" s="6" t="s">
        <v>34</v>
      </c>
      <c r="H2493" s="5" t="s">
        <v>2332</v>
      </c>
      <c r="I2493" s="5" t="s">
        <v>2332</v>
      </c>
      <c r="L2493" s="5" t="s">
        <v>2278</v>
      </c>
      <c r="M2493" s="5" t="s">
        <v>17</v>
      </c>
      <c r="N2493" s="6">
        <v>1</v>
      </c>
      <c r="O2493" s="6">
        <v>0</v>
      </c>
      <c r="P2493" s="6">
        <v>0</v>
      </c>
      <c r="Q2493" s="6">
        <v>0</v>
      </c>
      <c r="R2493" s="6">
        <v>1</v>
      </c>
      <c r="S2493" s="6">
        <f t="shared" si="92"/>
        <v>2</v>
      </c>
      <c r="X2493" s="6">
        <f t="shared" si="90"/>
        <v>2492</v>
      </c>
      <c r="Y2493">
        <v>2492</v>
      </c>
    </row>
    <row r="2494" spans="1:25" ht="29" x14ac:dyDescent="0.35">
      <c r="A2494" s="6" t="s">
        <v>389</v>
      </c>
      <c r="B2494" s="6" t="s">
        <v>2402</v>
      </c>
      <c r="C2494" s="6" t="s">
        <v>19</v>
      </c>
      <c r="D2494" s="2" t="s">
        <v>2326</v>
      </c>
      <c r="E2494" s="6" t="s">
        <v>2007</v>
      </c>
      <c r="F2494" s="6" t="s">
        <v>34</v>
      </c>
      <c r="H2494" s="5" t="s">
        <v>2333</v>
      </c>
      <c r="I2494" s="5" t="s">
        <v>428</v>
      </c>
      <c r="L2494" s="5"/>
      <c r="M2494" s="5" t="s">
        <v>17</v>
      </c>
      <c r="N2494" s="6">
        <v>1</v>
      </c>
      <c r="O2494" s="6">
        <v>0</v>
      </c>
      <c r="P2494" s="6">
        <v>0</v>
      </c>
      <c r="Q2494" s="6">
        <v>0</v>
      </c>
      <c r="R2494" s="6">
        <v>1</v>
      </c>
      <c r="S2494" s="6">
        <f t="shared" si="92"/>
        <v>2</v>
      </c>
      <c r="X2494" s="6">
        <f t="shared" si="90"/>
        <v>2493</v>
      </c>
      <c r="Y2494">
        <v>2493</v>
      </c>
    </row>
    <row r="2495" spans="1:25" ht="29" x14ac:dyDescent="0.35">
      <c r="A2495" s="6" t="s">
        <v>389</v>
      </c>
      <c r="B2495" s="6" t="s">
        <v>2402</v>
      </c>
      <c r="C2495" s="6" t="s">
        <v>19</v>
      </c>
      <c r="D2495" s="2" t="s">
        <v>2326</v>
      </c>
      <c r="E2495" s="6" t="s">
        <v>2007</v>
      </c>
      <c r="F2495" s="6" t="s">
        <v>34</v>
      </c>
      <c r="H2495" s="5" t="s">
        <v>2417</v>
      </c>
      <c r="I2495" s="6" t="s">
        <v>1089</v>
      </c>
      <c r="J2495" t="s">
        <v>1089</v>
      </c>
      <c r="L2495" s="5"/>
      <c r="M2495" s="5" t="s">
        <v>17</v>
      </c>
      <c r="N2495" s="6">
        <v>1</v>
      </c>
      <c r="O2495" s="6">
        <v>0</v>
      </c>
      <c r="P2495" s="6">
        <v>0</v>
      </c>
      <c r="Q2495" s="6">
        <v>0</v>
      </c>
      <c r="R2495" s="6">
        <v>1</v>
      </c>
      <c r="S2495" s="6">
        <f t="shared" si="92"/>
        <v>2</v>
      </c>
      <c r="X2495" s="6">
        <f t="shared" si="90"/>
        <v>2494</v>
      </c>
      <c r="Y2495">
        <v>2494</v>
      </c>
    </row>
    <row r="2496" spans="1:25" ht="29" x14ac:dyDescent="0.35">
      <c r="A2496" s="6" t="s">
        <v>389</v>
      </c>
      <c r="B2496" s="6" t="s">
        <v>2402</v>
      </c>
      <c r="C2496" s="6" t="s">
        <v>19</v>
      </c>
      <c r="D2496" s="2" t="s">
        <v>2326</v>
      </c>
      <c r="E2496" s="6" t="s">
        <v>2007</v>
      </c>
      <c r="F2496" s="6" t="s">
        <v>34</v>
      </c>
      <c r="H2496" s="5" t="s">
        <v>2066</v>
      </c>
      <c r="I2496" s="5" t="s">
        <v>1623</v>
      </c>
      <c r="L2496" s="5"/>
      <c r="M2496" s="5" t="s">
        <v>17</v>
      </c>
      <c r="N2496" s="6">
        <v>1</v>
      </c>
      <c r="O2496" s="6">
        <v>0</v>
      </c>
      <c r="P2496" s="6">
        <v>0</v>
      </c>
      <c r="Q2496" s="6">
        <v>0</v>
      </c>
      <c r="R2496" s="6">
        <v>1</v>
      </c>
      <c r="S2496" s="6">
        <f t="shared" si="92"/>
        <v>2</v>
      </c>
      <c r="X2496" s="6">
        <f t="shared" si="90"/>
        <v>2495</v>
      </c>
      <c r="Y2496">
        <v>2495</v>
      </c>
    </row>
    <row r="2497" spans="1:25" ht="29" x14ac:dyDescent="0.35">
      <c r="A2497" s="6" t="s">
        <v>389</v>
      </c>
      <c r="B2497" s="6" t="s">
        <v>2402</v>
      </c>
      <c r="C2497" s="6" t="s">
        <v>19</v>
      </c>
      <c r="D2497" s="2" t="s">
        <v>2326</v>
      </c>
      <c r="E2497" s="6" t="s">
        <v>2007</v>
      </c>
      <c r="F2497" s="6" t="s">
        <v>34</v>
      </c>
      <c r="H2497" s="5" t="s">
        <v>1927</v>
      </c>
      <c r="I2497" s="5" t="s">
        <v>590</v>
      </c>
      <c r="L2497" s="5"/>
      <c r="M2497" s="5" t="s">
        <v>17</v>
      </c>
      <c r="N2497" s="6">
        <v>1</v>
      </c>
      <c r="O2497" s="6">
        <v>0</v>
      </c>
      <c r="P2497" s="6">
        <v>0</v>
      </c>
      <c r="Q2497" s="6">
        <v>0</v>
      </c>
      <c r="R2497" s="6">
        <v>1</v>
      </c>
      <c r="S2497" s="6">
        <f t="shared" si="92"/>
        <v>2</v>
      </c>
      <c r="X2497" s="6">
        <f t="shared" si="90"/>
        <v>2496</v>
      </c>
      <c r="Y2497">
        <v>2496</v>
      </c>
    </row>
    <row r="2498" spans="1:25" ht="29" x14ac:dyDescent="0.35">
      <c r="A2498" s="6" t="s">
        <v>389</v>
      </c>
      <c r="B2498" s="6" t="s">
        <v>2402</v>
      </c>
      <c r="C2498" s="6" t="s">
        <v>19</v>
      </c>
      <c r="D2498" s="2" t="s">
        <v>2326</v>
      </c>
      <c r="E2498" s="6" t="s">
        <v>2007</v>
      </c>
      <c r="F2498" s="6" t="s">
        <v>34</v>
      </c>
      <c r="H2498" s="5" t="s">
        <v>727</v>
      </c>
      <c r="I2498" s="5" t="s">
        <v>727</v>
      </c>
      <c r="L2498" s="5" t="s">
        <v>2334</v>
      </c>
      <c r="M2498" s="5" t="s">
        <v>17</v>
      </c>
      <c r="N2498" s="6">
        <v>1</v>
      </c>
      <c r="O2498" s="6">
        <v>0</v>
      </c>
      <c r="P2498" s="6">
        <v>0</v>
      </c>
      <c r="Q2498" s="6">
        <v>0</v>
      </c>
      <c r="R2498" s="6">
        <v>1</v>
      </c>
      <c r="S2498" s="6">
        <f t="shared" si="92"/>
        <v>2</v>
      </c>
      <c r="X2498" s="6">
        <f t="shared" si="90"/>
        <v>2497</v>
      </c>
      <c r="Y2498">
        <v>2497</v>
      </c>
    </row>
    <row r="2499" spans="1:25" ht="29" x14ac:dyDescent="0.35">
      <c r="A2499" s="6" t="s">
        <v>389</v>
      </c>
      <c r="B2499" s="6" t="s">
        <v>2402</v>
      </c>
      <c r="C2499" s="6" t="s">
        <v>19</v>
      </c>
      <c r="D2499" s="2" t="s">
        <v>2326</v>
      </c>
      <c r="E2499" s="6" t="s">
        <v>2007</v>
      </c>
      <c r="F2499" s="6" t="s">
        <v>34</v>
      </c>
      <c r="H2499" s="5" t="s">
        <v>2335</v>
      </c>
      <c r="I2499" s="5" t="s">
        <v>2335</v>
      </c>
      <c r="L2499" s="5" t="s">
        <v>2334</v>
      </c>
      <c r="M2499" s="5" t="s">
        <v>17</v>
      </c>
      <c r="N2499" s="6">
        <v>1</v>
      </c>
      <c r="O2499" s="6">
        <v>0</v>
      </c>
      <c r="P2499" s="6">
        <v>0</v>
      </c>
      <c r="Q2499" s="6">
        <v>0</v>
      </c>
      <c r="R2499" s="6">
        <v>1</v>
      </c>
      <c r="S2499" s="6">
        <f t="shared" si="92"/>
        <v>2</v>
      </c>
      <c r="X2499" s="6">
        <f t="shared" ref="X2499:X2562" si="93">1+X2498</f>
        <v>2498</v>
      </c>
      <c r="Y2499">
        <v>2498</v>
      </c>
    </row>
    <row r="2500" spans="1:25" x14ac:dyDescent="0.35">
      <c r="A2500" s="6" t="s">
        <v>389</v>
      </c>
      <c r="B2500" s="6" t="s">
        <v>2402</v>
      </c>
      <c r="C2500" s="6" t="s">
        <v>19</v>
      </c>
      <c r="D2500" s="2" t="s">
        <v>2326</v>
      </c>
      <c r="E2500" s="6" t="s">
        <v>2007</v>
      </c>
      <c r="F2500" s="6" t="s">
        <v>34</v>
      </c>
      <c r="H2500" s="5" t="s">
        <v>2038</v>
      </c>
      <c r="I2500" s="6" t="s">
        <v>1210</v>
      </c>
      <c r="L2500" s="5" t="s">
        <v>2334</v>
      </c>
      <c r="M2500" s="5" t="s">
        <v>17</v>
      </c>
      <c r="N2500" s="6">
        <v>1</v>
      </c>
      <c r="O2500" s="6">
        <v>1</v>
      </c>
      <c r="P2500" s="6">
        <v>0</v>
      </c>
      <c r="Q2500" s="6">
        <v>1</v>
      </c>
      <c r="R2500" s="6">
        <v>1</v>
      </c>
      <c r="S2500" s="6">
        <f t="shared" ref="S2500:S2531" si="94">SUM(N2500:R2500)</f>
        <v>4</v>
      </c>
      <c r="X2500" s="6">
        <f t="shared" si="93"/>
        <v>2499</v>
      </c>
      <c r="Y2500">
        <v>2499</v>
      </c>
    </row>
    <row r="2501" spans="1:25" x14ac:dyDescent="0.35">
      <c r="A2501" s="6" t="s">
        <v>389</v>
      </c>
      <c r="B2501" s="6" t="s">
        <v>2402</v>
      </c>
      <c r="C2501" s="6" t="s">
        <v>19</v>
      </c>
      <c r="D2501" s="2" t="s">
        <v>2326</v>
      </c>
      <c r="E2501" s="6" t="s">
        <v>2007</v>
      </c>
      <c r="F2501" s="6" t="s">
        <v>34</v>
      </c>
      <c r="H2501" s="5" t="s">
        <v>1419</v>
      </c>
      <c r="I2501" s="5" t="s">
        <v>399</v>
      </c>
      <c r="L2501" s="5"/>
      <c r="M2501" s="6" t="s">
        <v>42</v>
      </c>
      <c r="N2501" s="6">
        <v>0</v>
      </c>
      <c r="O2501" s="6">
        <v>0</v>
      </c>
      <c r="P2501" s="6">
        <v>1</v>
      </c>
      <c r="Q2501" s="6">
        <v>0</v>
      </c>
      <c r="R2501" s="6">
        <v>1</v>
      </c>
      <c r="S2501" s="6">
        <f t="shared" si="94"/>
        <v>2</v>
      </c>
      <c r="X2501" s="6">
        <f t="shared" si="93"/>
        <v>2500</v>
      </c>
      <c r="Y2501">
        <v>2500</v>
      </c>
    </row>
    <row r="2502" spans="1:25" x14ac:dyDescent="0.35">
      <c r="A2502" s="6" t="s">
        <v>389</v>
      </c>
      <c r="B2502" s="6" t="s">
        <v>2402</v>
      </c>
      <c r="C2502" s="6" t="s">
        <v>19</v>
      </c>
      <c r="D2502" s="2" t="s">
        <v>2336</v>
      </c>
      <c r="E2502" s="6" t="s">
        <v>2007</v>
      </c>
      <c r="F2502" s="6" t="s">
        <v>929</v>
      </c>
      <c r="G2502" t="s">
        <v>39</v>
      </c>
      <c r="H2502" s="5" t="s">
        <v>2337</v>
      </c>
      <c r="I2502" s="5" t="s">
        <v>1071</v>
      </c>
      <c r="L2502" s="5" t="s">
        <v>2338</v>
      </c>
      <c r="M2502" s="6" t="s">
        <v>42</v>
      </c>
      <c r="N2502" s="6">
        <v>0</v>
      </c>
      <c r="O2502" s="6">
        <v>1</v>
      </c>
      <c r="P2502" s="6">
        <v>0</v>
      </c>
      <c r="Q2502" s="6">
        <v>1</v>
      </c>
      <c r="R2502" s="6">
        <v>1</v>
      </c>
      <c r="S2502" s="6">
        <f t="shared" si="94"/>
        <v>3</v>
      </c>
      <c r="X2502" s="6">
        <f t="shared" si="93"/>
        <v>2501</v>
      </c>
      <c r="Y2502">
        <v>2501</v>
      </c>
    </row>
    <row r="2503" spans="1:25" s="6" customFormat="1" x14ac:dyDescent="0.35">
      <c r="A2503" s="6" t="s">
        <v>389</v>
      </c>
      <c r="B2503" s="6" t="s">
        <v>2402</v>
      </c>
      <c r="C2503" s="6" t="s">
        <v>19</v>
      </c>
      <c r="D2503" s="2" t="s">
        <v>2336</v>
      </c>
      <c r="E2503" s="6" t="s">
        <v>2007</v>
      </c>
      <c r="F2503" s="6" t="s">
        <v>929</v>
      </c>
      <c r="G2503" s="6" t="s">
        <v>39</v>
      </c>
      <c r="H2503" s="5" t="s">
        <v>2338</v>
      </c>
      <c r="I2503" s="5" t="s">
        <v>2436</v>
      </c>
      <c r="L2503" s="5"/>
      <c r="M2503" s="5" t="s">
        <v>42</v>
      </c>
      <c r="N2503" s="6">
        <v>0</v>
      </c>
      <c r="O2503" s="6">
        <v>1</v>
      </c>
      <c r="P2503" s="6">
        <v>0</v>
      </c>
      <c r="Q2503" s="6">
        <v>1</v>
      </c>
      <c r="R2503" s="6">
        <v>1</v>
      </c>
      <c r="S2503" s="6">
        <f t="shared" si="94"/>
        <v>3</v>
      </c>
      <c r="X2503" s="6">
        <f t="shared" si="93"/>
        <v>2502</v>
      </c>
      <c r="Y2503" s="6">
        <v>2502</v>
      </c>
    </row>
    <row r="2504" spans="1:25" x14ac:dyDescent="0.35">
      <c r="A2504" s="6" t="s">
        <v>389</v>
      </c>
      <c r="B2504" s="6" t="s">
        <v>2402</v>
      </c>
      <c r="C2504" s="6" t="s">
        <v>19</v>
      </c>
      <c r="D2504" s="2" t="s">
        <v>2336</v>
      </c>
      <c r="E2504" s="6" t="s">
        <v>2007</v>
      </c>
      <c r="F2504" s="6" t="s">
        <v>929</v>
      </c>
      <c r="G2504" s="6" t="s">
        <v>39</v>
      </c>
      <c r="H2504" s="5" t="s">
        <v>2339</v>
      </c>
      <c r="I2504" s="5" t="s">
        <v>98</v>
      </c>
      <c r="J2504" s="2" t="s">
        <v>98</v>
      </c>
      <c r="L2504" s="5" t="s">
        <v>2338</v>
      </c>
      <c r="M2504" s="5" t="s">
        <v>42</v>
      </c>
      <c r="N2504" s="6">
        <v>0</v>
      </c>
      <c r="O2504" s="6">
        <v>1</v>
      </c>
      <c r="P2504" s="6">
        <v>0</v>
      </c>
      <c r="Q2504" s="6">
        <v>1</v>
      </c>
      <c r="R2504" s="6">
        <v>1</v>
      </c>
      <c r="S2504" s="6">
        <f t="shared" si="94"/>
        <v>3</v>
      </c>
      <c r="X2504" s="6">
        <f t="shared" si="93"/>
        <v>2503</v>
      </c>
      <c r="Y2504">
        <v>2503</v>
      </c>
    </row>
    <row r="2505" spans="1:25" ht="58" x14ac:dyDescent="0.35">
      <c r="A2505" s="6" t="s">
        <v>389</v>
      </c>
      <c r="B2505" s="6" t="s">
        <v>2402</v>
      </c>
      <c r="C2505" s="6" t="s">
        <v>19</v>
      </c>
      <c r="D2505" s="2" t="s">
        <v>2336</v>
      </c>
      <c r="E2505" s="6" t="s">
        <v>2007</v>
      </c>
      <c r="F2505" s="6" t="s">
        <v>929</v>
      </c>
      <c r="G2505" s="6" t="s">
        <v>39</v>
      </c>
      <c r="H2505" s="5" t="s">
        <v>2340</v>
      </c>
      <c r="I2505" s="5" t="s">
        <v>235</v>
      </c>
      <c r="L2505" s="5" t="s">
        <v>2338</v>
      </c>
      <c r="M2505" s="6" t="s">
        <v>42</v>
      </c>
      <c r="N2505" s="6">
        <v>0</v>
      </c>
      <c r="O2505" s="6">
        <v>0</v>
      </c>
      <c r="P2505" s="6">
        <v>1</v>
      </c>
      <c r="Q2505" s="6">
        <v>1</v>
      </c>
      <c r="R2505" s="6">
        <v>1</v>
      </c>
      <c r="S2505" s="6">
        <f t="shared" si="94"/>
        <v>3</v>
      </c>
      <c r="X2505" s="6">
        <f t="shared" si="93"/>
        <v>2504</v>
      </c>
      <c r="Y2505">
        <v>2504</v>
      </c>
    </row>
    <row r="2506" spans="1:25" s="6" customFormat="1" x14ac:dyDescent="0.35">
      <c r="A2506" s="6" t="s">
        <v>389</v>
      </c>
      <c r="B2506" s="6" t="s">
        <v>2402</v>
      </c>
      <c r="C2506" s="6" t="s">
        <v>19</v>
      </c>
      <c r="D2506" s="2" t="s">
        <v>2336</v>
      </c>
      <c r="E2506" s="6" t="s">
        <v>2007</v>
      </c>
      <c r="F2506" s="6" t="s">
        <v>929</v>
      </c>
      <c r="G2506" s="6" t="s">
        <v>39</v>
      </c>
      <c r="H2506" s="5" t="s">
        <v>2341</v>
      </c>
      <c r="I2506" s="5" t="s">
        <v>2437</v>
      </c>
      <c r="L2506" s="5" t="s">
        <v>2342</v>
      </c>
      <c r="M2506" s="5" t="s">
        <v>17</v>
      </c>
      <c r="N2506" s="6">
        <v>1</v>
      </c>
      <c r="O2506" s="6">
        <v>0</v>
      </c>
      <c r="P2506" s="6">
        <v>0</v>
      </c>
      <c r="Q2506" s="6">
        <v>0</v>
      </c>
      <c r="R2506" s="6">
        <v>1</v>
      </c>
      <c r="S2506" s="6">
        <f t="shared" si="94"/>
        <v>2</v>
      </c>
      <c r="X2506" s="6">
        <f t="shared" si="93"/>
        <v>2505</v>
      </c>
      <c r="Y2506" s="6">
        <v>2505</v>
      </c>
    </row>
    <row r="2507" spans="1:25" s="6" customFormat="1" x14ac:dyDescent="0.35">
      <c r="A2507" s="6" t="s">
        <v>389</v>
      </c>
      <c r="B2507" s="6" t="s">
        <v>2402</v>
      </c>
      <c r="C2507" s="6" t="s">
        <v>19</v>
      </c>
      <c r="D2507" s="2" t="s">
        <v>2336</v>
      </c>
      <c r="E2507" s="6" t="s">
        <v>2007</v>
      </c>
      <c r="F2507" s="6" t="s">
        <v>929</v>
      </c>
      <c r="G2507" s="6" t="s">
        <v>39</v>
      </c>
      <c r="H2507" s="5" t="s">
        <v>2342</v>
      </c>
      <c r="I2507" s="5" t="s">
        <v>1762</v>
      </c>
      <c r="L2507" s="5" t="s">
        <v>2342</v>
      </c>
      <c r="M2507" s="5" t="s">
        <v>17</v>
      </c>
      <c r="N2507" s="6">
        <v>1</v>
      </c>
      <c r="O2507" s="6">
        <v>0</v>
      </c>
      <c r="P2507" s="6">
        <v>0</v>
      </c>
      <c r="Q2507" s="6">
        <v>0</v>
      </c>
      <c r="R2507" s="6">
        <v>1</v>
      </c>
      <c r="S2507" s="6">
        <f t="shared" si="94"/>
        <v>2</v>
      </c>
      <c r="X2507" s="6">
        <f t="shared" si="93"/>
        <v>2506</v>
      </c>
      <c r="Y2507" s="6">
        <v>2506</v>
      </c>
    </row>
    <row r="2508" spans="1:25" s="6" customFormat="1" x14ac:dyDescent="0.35">
      <c r="A2508" s="6" t="s">
        <v>389</v>
      </c>
      <c r="B2508" s="6" t="s">
        <v>2402</v>
      </c>
      <c r="C2508" s="6" t="s">
        <v>19</v>
      </c>
      <c r="D2508" s="2" t="s">
        <v>2336</v>
      </c>
      <c r="E2508" s="6" t="s">
        <v>2007</v>
      </c>
      <c r="F2508" s="6" t="s">
        <v>929</v>
      </c>
      <c r="G2508" s="6" t="s">
        <v>39</v>
      </c>
      <c r="H2508" s="5" t="s">
        <v>2342</v>
      </c>
      <c r="I2508" s="5" t="s">
        <v>2438</v>
      </c>
      <c r="J2508" s="6" t="s">
        <v>2511</v>
      </c>
      <c r="L2508" s="5" t="s">
        <v>2342</v>
      </c>
      <c r="M2508" s="5" t="s">
        <v>17</v>
      </c>
      <c r="N2508" s="6">
        <v>1</v>
      </c>
      <c r="O2508" s="6">
        <v>0</v>
      </c>
      <c r="P2508" s="6">
        <v>0</v>
      </c>
      <c r="Q2508" s="6">
        <v>0</v>
      </c>
      <c r="R2508" s="6">
        <v>1</v>
      </c>
      <c r="S2508" s="6">
        <f t="shared" si="94"/>
        <v>2</v>
      </c>
      <c r="X2508" s="6">
        <f t="shared" si="93"/>
        <v>2507</v>
      </c>
      <c r="Y2508" s="6">
        <v>2507</v>
      </c>
    </row>
    <row r="2509" spans="1:25" x14ac:dyDescent="0.35">
      <c r="A2509" s="6" t="s">
        <v>389</v>
      </c>
      <c r="B2509" s="6" t="s">
        <v>2402</v>
      </c>
      <c r="C2509" s="6" t="s">
        <v>19</v>
      </c>
      <c r="D2509" s="2" t="s">
        <v>2336</v>
      </c>
      <c r="E2509" s="6" t="s">
        <v>2007</v>
      </c>
      <c r="F2509" s="6" t="s">
        <v>929</v>
      </c>
      <c r="G2509" s="6" t="s">
        <v>39</v>
      </c>
      <c r="H2509" s="5" t="s">
        <v>2341</v>
      </c>
      <c r="I2509" s="5" t="s">
        <v>2418</v>
      </c>
      <c r="J2509" t="s">
        <v>155</v>
      </c>
      <c r="L2509" s="5" t="s">
        <v>2342</v>
      </c>
      <c r="M2509" s="5" t="s">
        <v>17</v>
      </c>
      <c r="N2509" s="6">
        <v>1</v>
      </c>
      <c r="O2509" s="6">
        <v>0</v>
      </c>
      <c r="P2509" s="6">
        <v>0</v>
      </c>
      <c r="Q2509" s="6">
        <v>0</v>
      </c>
      <c r="R2509" s="6">
        <v>1</v>
      </c>
      <c r="S2509" s="6">
        <f t="shared" si="94"/>
        <v>2</v>
      </c>
      <c r="X2509" s="6">
        <f t="shared" si="93"/>
        <v>2508</v>
      </c>
      <c r="Y2509">
        <v>2508</v>
      </c>
    </row>
    <row r="2510" spans="1:25" x14ac:dyDescent="0.35">
      <c r="A2510" s="6" t="s">
        <v>389</v>
      </c>
      <c r="B2510" s="6" t="s">
        <v>2402</v>
      </c>
      <c r="C2510" s="6" t="s">
        <v>19</v>
      </c>
      <c r="D2510" s="2" t="s">
        <v>2336</v>
      </c>
      <c r="E2510" s="6" t="s">
        <v>2007</v>
      </c>
      <c r="F2510" s="6" t="s">
        <v>929</v>
      </c>
      <c r="G2510" s="6" t="s">
        <v>39</v>
      </c>
      <c r="H2510" s="5" t="s">
        <v>1927</v>
      </c>
      <c r="I2510" s="5" t="s">
        <v>590</v>
      </c>
      <c r="L2510" s="5"/>
      <c r="M2510" s="5" t="s">
        <v>17</v>
      </c>
      <c r="N2510" s="6">
        <v>1</v>
      </c>
      <c r="O2510" s="6">
        <v>0</v>
      </c>
      <c r="P2510" s="6">
        <v>0</v>
      </c>
      <c r="Q2510" s="6">
        <v>0</v>
      </c>
      <c r="R2510" s="6">
        <v>1</v>
      </c>
      <c r="S2510" s="6">
        <f t="shared" si="94"/>
        <v>2</v>
      </c>
      <c r="X2510" s="6">
        <f t="shared" si="93"/>
        <v>2509</v>
      </c>
      <c r="Y2510">
        <v>2509</v>
      </c>
    </row>
    <row r="2511" spans="1:25" x14ac:dyDescent="0.35">
      <c r="A2511" s="6" t="s">
        <v>389</v>
      </c>
      <c r="B2511" s="6" t="s">
        <v>2402</v>
      </c>
      <c r="C2511" s="6" t="s">
        <v>19</v>
      </c>
      <c r="D2511" s="2" t="s">
        <v>2336</v>
      </c>
      <c r="E2511" s="6" t="s">
        <v>2007</v>
      </c>
      <c r="F2511" s="6" t="s">
        <v>929</v>
      </c>
      <c r="G2511" s="6" t="s">
        <v>39</v>
      </c>
      <c r="H2511" s="5" t="s">
        <v>2343</v>
      </c>
      <c r="I2511" s="6" t="s">
        <v>1089</v>
      </c>
      <c r="J2511" t="s">
        <v>1089</v>
      </c>
      <c r="L2511" s="5"/>
      <c r="M2511" s="5" t="s">
        <v>17</v>
      </c>
      <c r="N2511" s="6">
        <v>1</v>
      </c>
      <c r="O2511" s="6">
        <v>0</v>
      </c>
      <c r="P2511" s="6">
        <v>0</v>
      </c>
      <c r="Q2511" s="6">
        <v>0</v>
      </c>
      <c r="R2511" s="6">
        <v>1</v>
      </c>
      <c r="S2511" s="6">
        <f t="shared" si="94"/>
        <v>2</v>
      </c>
      <c r="X2511" s="6">
        <f t="shared" si="93"/>
        <v>2510</v>
      </c>
      <c r="Y2511">
        <v>2510</v>
      </c>
    </row>
    <row r="2512" spans="1:25" x14ac:dyDescent="0.35">
      <c r="A2512" s="6" t="s">
        <v>389</v>
      </c>
      <c r="B2512" s="6" t="s">
        <v>2402</v>
      </c>
      <c r="C2512" s="6" t="s">
        <v>19</v>
      </c>
      <c r="D2512" s="2" t="s">
        <v>2336</v>
      </c>
      <c r="E2512" s="6" t="s">
        <v>2007</v>
      </c>
      <c r="F2512" s="6" t="s">
        <v>929</v>
      </c>
      <c r="G2512" s="6" t="s">
        <v>39</v>
      </c>
      <c r="H2512" s="5" t="s">
        <v>428</v>
      </c>
      <c r="I2512" s="5" t="s">
        <v>428</v>
      </c>
      <c r="L2512" s="5"/>
      <c r="M2512" s="5" t="s">
        <v>17</v>
      </c>
      <c r="N2512" s="6">
        <v>1</v>
      </c>
      <c r="O2512" s="6">
        <v>0</v>
      </c>
      <c r="P2512" s="6">
        <v>0</v>
      </c>
      <c r="Q2512" s="6">
        <v>0</v>
      </c>
      <c r="R2512" s="6">
        <v>1</v>
      </c>
      <c r="S2512" s="6">
        <f t="shared" si="94"/>
        <v>2</v>
      </c>
      <c r="X2512" s="6">
        <f t="shared" si="93"/>
        <v>2511</v>
      </c>
      <c r="Y2512">
        <v>2511</v>
      </c>
    </row>
    <row r="2513" spans="1:25" ht="29" x14ac:dyDescent="0.35">
      <c r="A2513" s="6" t="s">
        <v>389</v>
      </c>
      <c r="B2513" s="6" t="s">
        <v>2402</v>
      </c>
      <c r="C2513" s="6" t="s">
        <v>19</v>
      </c>
      <c r="D2513" s="2" t="s">
        <v>2336</v>
      </c>
      <c r="E2513" s="6" t="s">
        <v>2007</v>
      </c>
      <c r="F2513" s="6" t="s">
        <v>929</v>
      </c>
      <c r="G2513" s="6" t="s">
        <v>39</v>
      </c>
      <c r="H2513" s="5" t="s">
        <v>2066</v>
      </c>
      <c r="I2513" s="5" t="s">
        <v>1623</v>
      </c>
      <c r="J2513" s="6"/>
      <c r="K2513" s="6"/>
      <c r="L2513" s="5"/>
      <c r="M2513" s="5" t="s">
        <v>17</v>
      </c>
      <c r="N2513" s="6">
        <v>1</v>
      </c>
      <c r="O2513" s="6">
        <v>0</v>
      </c>
      <c r="P2513" s="6">
        <v>0</v>
      </c>
      <c r="Q2513" s="6">
        <v>0</v>
      </c>
      <c r="R2513" s="6">
        <v>1</v>
      </c>
      <c r="S2513" s="6">
        <f t="shared" si="94"/>
        <v>2</v>
      </c>
      <c r="V2513" s="6"/>
      <c r="W2513" s="6"/>
      <c r="X2513" s="6">
        <f t="shared" si="93"/>
        <v>2512</v>
      </c>
      <c r="Y2513" s="6">
        <v>2512</v>
      </c>
    </row>
    <row r="2514" spans="1:25" s="6" customFormat="1" x14ac:dyDescent="0.35">
      <c r="A2514" s="6" t="s">
        <v>389</v>
      </c>
      <c r="B2514" s="6" t="s">
        <v>2402</v>
      </c>
      <c r="C2514" s="6" t="s">
        <v>19</v>
      </c>
      <c r="D2514" s="2" t="s">
        <v>2336</v>
      </c>
      <c r="E2514" s="6" t="s">
        <v>2007</v>
      </c>
      <c r="F2514" s="6" t="s">
        <v>929</v>
      </c>
      <c r="G2514" s="6" t="s">
        <v>39</v>
      </c>
      <c r="H2514" s="5" t="s">
        <v>2344</v>
      </c>
      <c r="I2514" s="5" t="s">
        <v>2325</v>
      </c>
      <c r="J2514" s="6" t="s">
        <v>2517</v>
      </c>
      <c r="L2514" s="5" t="s">
        <v>2345</v>
      </c>
      <c r="M2514" s="5" t="s">
        <v>17</v>
      </c>
      <c r="N2514" s="6">
        <v>1</v>
      </c>
      <c r="O2514" s="6">
        <v>0</v>
      </c>
      <c r="P2514" s="6">
        <v>0</v>
      </c>
      <c r="Q2514" s="6">
        <v>0</v>
      </c>
      <c r="R2514" s="6">
        <v>1</v>
      </c>
      <c r="S2514" s="6">
        <f t="shared" si="94"/>
        <v>2</v>
      </c>
      <c r="X2514" s="6">
        <f t="shared" si="93"/>
        <v>2513</v>
      </c>
      <c r="Y2514" s="6">
        <v>2513</v>
      </c>
    </row>
    <row r="2515" spans="1:25" s="6" customFormat="1" ht="43.5" x14ac:dyDescent="0.35">
      <c r="A2515" s="6" t="s">
        <v>389</v>
      </c>
      <c r="B2515" s="6" t="s">
        <v>2402</v>
      </c>
      <c r="C2515" s="6" t="s">
        <v>19</v>
      </c>
      <c r="D2515" s="2" t="s">
        <v>2336</v>
      </c>
      <c r="E2515" s="6" t="s">
        <v>2007</v>
      </c>
      <c r="F2515" s="6" t="s">
        <v>929</v>
      </c>
      <c r="G2515" s="6" t="s">
        <v>39</v>
      </c>
      <c r="H2515" s="5" t="s">
        <v>2439</v>
      </c>
      <c r="I2515" s="5" t="s">
        <v>2439</v>
      </c>
      <c r="L2515" s="5" t="s">
        <v>2345</v>
      </c>
      <c r="M2515" s="5" t="s">
        <v>17</v>
      </c>
      <c r="N2515" s="6">
        <v>1</v>
      </c>
      <c r="O2515" s="6">
        <v>0</v>
      </c>
      <c r="P2515" s="6">
        <v>0</v>
      </c>
      <c r="Q2515" s="6">
        <v>0</v>
      </c>
      <c r="R2515" s="6">
        <v>1</v>
      </c>
      <c r="S2515" s="6">
        <f t="shared" si="94"/>
        <v>2</v>
      </c>
      <c r="X2515" s="6">
        <f t="shared" si="93"/>
        <v>2514</v>
      </c>
      <c r="Y2515" s="6">
        <v>2514</v>
      </c>
    </row>
    <row r="2516" spans="1:25" x14ac:dyDescent="0.35">
      <c r="A2516" s="6" t="s">
        <v>389</v>
      </c>
      <c r="B2516" s="6" t="s">
        <v>2402</v>
      </c>
      <c r="C2516" s="6" t="s">
        <v>19</v>
      </c>
      <c r="D2516" s="2" t="s">
        <v>2336</v>
      </c>
      <c r="E2516" s="6" t="s">
        <v>2007</v>
      </c>
      <c r="F2516" s="6" t="s">
        <v>929</v>
      </c>
      <c r="G2516" s="6" t="s">
        <v>39</v>
      </c>
      <c r="H2516" s="5" t="s">
        <v>2344</v>
      </c>
      <c r="I2516" s="5" t="s">
        <v>2067</v>
      </c>
      <c r="L2516" s="5" t="s">
        <v>2345</v>
      </c>
      <c r="M2516" s="5" t="s">
        <v>17</v>
      </c>
      <c r="N2516" s="6">
        <v>1</v>
      </c>
      <c r="O2516" s="6">
        <v>0</v>
      </c>
      <c r="P2516" s="6">
        <v>0</v>
      </c>
      <c r="Q2516" s="6">
        <v>0</v>
      </c>
      <c r="R2516" s="6">
        <v>1</v>
      </c>
      <c r="S2516" s="6">
        <f t="shared" si="94"/>
        <v>2</v>
      </c>
      <c r="X2516" s="6">
        <f t="shared" si="93"/>
        <v>2515</v>
      </c>
      <c r="Y2516">
        <v>2515</v>
      </c>
    </row>
    <row r="2517" spans="1:25" x14ac:dyDescent="0.35">
      <c r="A2517" s="6" t="s">
        <v>389</v>
      </c>
      <c r="B2517" s="6" t="s">
        <v>2402</v>
      </c>
      <c r="C2517" s="6" t="s">
        <v>19</v>
      </c>
      <c r="D2517" s="2" t="s">
        <v>2336</v>
      </c>
      <c r="E2517" s="6" t="s">
        <v>2007</v>
      </c>
      <c r="F2517" s="6" t="s">
        <v>929</v>
      </c>
      <c r="G2517" s="6" t="s">
        <v>39</v>
      </c>
      <c r="H2517" s="5" t="s">
        <v>2346</v>
      </c>
      <c r="I2517" s="5" t="s">
        <v>2346</v>
      </c>
      <c r="L2517" s="5"/>
      <c r="M2517" s="5" t="s">
        <v>17</v>
      </c>
      <c r="N2517" s="6">
        <v>1</v>
      </c>
      <c r="O2517" s="6">
        <v>0</v>
      </c>
      <c r="P2517" s="6">
        <v>0</v>
      </c>
      <c r="Q2517" s="6">
        <v>0</v>
      </c>
      <c r="R2517" s="6">
        <v>1</v>
      </c>
      <c r="S2517" s="6">
        <f t="shared" si="94"/>
        <v>2</v>
      </c>
      <c r="X2517" s="6">
        <f t="shared" si="93"/>
        <v>2516</v>
      </c>
      <c r="Y2517">
        <v>2516</v>
      </c>
    </row>
    <row r="2518" spans="1:25" x14ac:dyDescent="0.35">
      <c r="A2518" s="6" t="s">
        <v>389</v>
      </c>
      <c r="B2518" s="6" t="s">
        <v>2402</v>
      </c>
      <c r="C2518" s="6" t="s">
        <v>19</v>
      </c>
      <c r="D2518" s="2" t="s">
        <v>2336</v>
      </c>
      <c r="E2518" s="6" t="s">
        <v>2007</v>
      </c>
      <c r="F2518" s="6" t="s">
        <v>929</v>
      </c>
      <c r="G2518" s="6" t="s">
        <v>39</v>
      </c>
      <c r="H2518" s="5" t="s">
        <v>2278</v>
      </c>
      <c r="I2518" s="5" t="s">
        <v>430</v>
      </c>
      <c r="L2518" s="5" t="s">
        <v>2347</v>
      </c>
      <c r="M2518" s="5" t="s">
        <v>664</v>
      </c>
      <c r="N2518" s="6">
        <v>1</v>
      </c>
      <c r="O2518" s="6">
        <v>0</v>
      </c>
      <c r="P2518" s="6">
        <v>0</v>
      </c>
      <c r="Q2518" s="6">
        <v>0</v>
      </c>
      <c r="R2518" s="6">
        <v>1</v>
      </c>
      <c r="S2518" s="6">
        <f t="shared" si="94"/>
        <v>2</v>
      </c>
      <c r="X2518" s="6">
        <f t="shared" si="93"/>
        <v>2517</v>
      </c>
      <c r="Y2518">
        <v>2517</v>
      </c>
    </row>
    <row r="2519" spans="1:25" x14ac:dyDescent="0.35">
      <c r="A2519" s="6" t="s">
        <v>389</v>
      </c>
      <c r="B2519" s="6" t="s">
        <v>2402</v>
      </c>
      <c r="C2519" s="6" t="s">
        <v>19</v>
      </c>
      <c r="D2519" s="2" t="s">
        <v>2336</v>
      </c>
      <c r="E2519" s="6" t="s">
        <v>2007</v>
      </c>
      <c r="F2519" s="6" t="s">
        <v>929</v>
      </c>
      <c r="G2519" s="6" t="s">
        <v>39</v>
      </c>
      <c r="H2519" s="5" t="s">
        <v>1839</v>
      </c>
      <c r="I2519" s="5" t="s">
        <v>1839</v>
      </c>
      <c r="J2519" t="s">
        <v>2515</v>
      </c>
      <c r="L2519" s="5"/>
      <c r="M2519" s="5" t="s">
        <v>17</v>
      </c>
      <c r="N2519" s="6">
        <v>1</v>
      </c>
      <c r="O2519" s="6">
        <v>0</v>
      </c>
      <c r="P2519" s="6">
        <v>0</v>
      </c>
      <c r="Q2519" s="6">
        <v>0</v>
      </c>
      <c r="R2519" s="6">
        <v>1</v>
      </c>
      <c r="S2519" s="6">
        <f t="shared" si="94"/>
        <v>2</v>
      </c>
      <c r="X2519" s="6">
        <f t="shared" si="93"/>
        <v>2518</v>
      </c>
      <c r="Y2519">
        <v>2518</v>
      </c>
    </row>
    <row r="2520" spans="1:25" x14ac:dyDescent="0.35">
      <c r="A2520" s="6" t="s">
        <v>389</v>
      </c>
      <c r="B2520" s="6" t="s">
        <v>2402</v>
      </c>
      <c r="C2520" s="6" t="s">
        <v>19</v>
      </c>
      <c r="D2520" s="2" t="s">
        <v>2336</v>
      </c>
      <c r="E2520" s="6" t="s">
        <v>2007</v>
      </c>
      <c r="F2520" s="6" t="s">
        <v>929</v>
      </c>
      <c r="G2520" s="6" t="s">
        <v>39</v>
      </c>
      <c r="H2520" s="5" t="s">
        <v>2348</v>
      </c>
      <c r="I2520" s="5" t="s">
        <v>106</v>
      </c>
      <c r="J2520" t="s">
        <v>106</v>
      </c>
      <c r="L2520" s="5" t="s">
        <v>2349</v>
      </c>
      <c r="M2520" s="5" t="s">
        <v>17</v>
      </c>
      <c r="N2520" s="6">
        <v>1</v>
      </c>
      <c r="O2520" s="6">
        <v>0</v>
      </c>
      <c r="P2520" s="6">
        <v>0</v>
      </c>
      <c r="Q2520" s="6">
        <v>0</v>
      </c>
      <c r="R2520" s="6">
        <v>1</v>
      </c>
      <c r="S2520" s="6">
        <f t="shared" si="94"/>
        <v>2</v>
      </c>
      <c r="X2520" s="6">
        <f t="shared" si="93"/>
        <v>2519</v>
      </c>
      <c r="Y2520">
        <v>2519</v>
      </c>
    </row>
    <row r="2521" spans="1:25" x14ac:dyDescent="0.35">
      <c r="A2521" s="6" t="s">
        <v>389</v>
      </c>
      <c r="B2521" s="6" t="s">
        <v>2402</v>
      </c>
      <c r="C2521" s="6" t="s">
        <v>19</v>
      </c>
      <c r="D2521" s="2" t="s">
        <v>2336</v>
      </c>
      <c r="E2521" s="6" t="s">
        <v>2007</v>
      </c>
      <c r="F2521" s="6" t="s">
        <v>929</v>
      </c>
      <c r="G2521" s="6" t="s">
        <v>39</v>
      </c>
      <c r="H2521" s="5" t="s">
        <v>709</v>
      </c>
      <c r="I2521" s="5" t="s">
        <v>85</v>
      </c>
      <c r="L2521" s="5" t="s">
        <v>2350</v>
      </c>
      <c r="M2521" s="5" t="s">
        <v>42</v>
      </c>
      <c r="N2521">
        <v>0</v>
      </c>
      <c r="O2521">
        <v>0</v>
      </c>
      <c r="P2521">
        <v>1</v>
      </c>
      <c r="Q2521">
        <v>1</v>
      </c>
      <c r="R2521" s="6">
        <v>1</v>
      </c>
      <c r="S2521">
        <f t="shared" si="94"/>
        <v>3</v>
      </c>
      <c r="X2521" s="6">
        <f t="shared" si="93"/>
        <v>2520</v>
      </c>
      <c r="Y2521">
        <v>2520</v>
      </c>
    </row>
    <row r="2522" spans="1:25" ht="29" x14ac:dyDescent="0.35">
      <c r="A2522" s="6" t="s">
        <v>389</v>
      </c>
      <c r="B2522" s="6" t="s">
        <v>2402</v>
      </c>
      <c r="C2522" s="6" t="s">
        <v>19</v>
      </c>
      <c r="D2522" s="2" t="s">
        <v>2336</v>
      </c>
      <c r="E2522" s="6" t="s">
        <v>2007</v>
      </c>
      <c r="F2522" s="6" t="s">
        <v>929</v>
      </c>
      <c r="G2522" s="6" t="s">
        <v>39</v>
      </c>
      <c r="H2522" s="5" t="s">
        <v>1914</v>
      </c>
      <c r="I2522" s="5" t="s">
        <v>461</v>
      </c>
      <c r="L2522" s="5" t="s">
        <v>2350</v>
      </c>
      <c r="M2522" s="5" t="s">
        <v>42</v>
      </c>
      <c r="N2522" s="6">
        <v>0</v>
      </c>
      <c r="O2522" s="6">
        <v>0</v>
      </c>
      <c r="P2522" s="6">
        <v>1</v>
      </c>
      <c r="Q2522" s="6">
        <v>1</v>
      </c>
      <c r="R2522" s="6">
        <v>1</v>
      </c>
      <c r="S2522" s="6">
        <f t="shared" si="94"/>
        <v>3</v>
      </c>
      <c r="X2522" s="6">
        <f t="shared" si="93"/>
        <v>2521</v>
      </c>
      <c r="Y2522">
        <v>2521</v>
      </c>
    </row>
    <row r="2523" spans="1:25" ht="29" x14ac:dyDescent="0.35">
      <c r="A2523" s="6" t="s">
        <v>389</v>
      </c>
      <c r="B2523" s="6" t="s">
        <v>2402</v>
      </c>
      <c r="C2523" s="6" t="s">
        <v>19</v>
      </c>
      <c r="D2523" s="2" t="s">
        <v>2351</v>
      </c>
      <c r="E2523" s="6" t="s">
        <v>2007</v>
      </c>
      <c r="F2523" s="6" t="s">
        <v>701</v>
      </c>
      <c r="G2523" t="s">
        <v>14</v>
      </c>
      <c r="H2523" s="5" t="s">
        <v>2278</v>
      </c>
      <c r="I2523" s="5" t="s">
        <v>430</v>
      </c>
      <c r="L2523" s="6"/>
      <c r="M2523" s="5" t="s">
        <v>664</v>
      </c>
      <c r="N2523" s="6">
        <v>1</v>
      </c>
      <c r="O2523" s="6">
        <v>0</v>
      </c>
      <c r="P2523" s="6">
        <v>0</v>
      </c>
      <c r="Q2523" s="6">
        <v>0</v>
      </c>
      <c r="R2523" s="6">
        <v>1</v>
      </c>
      <c r="S2523" s="6">
        <f t="shared" si="94"/>
        <v>2</v>
      </c>
      <c r="X2523" s="6">
        <f t="shared" si="93"/>
        <v>2522</v>
      </c>
      <c r="Y2523">
        <v>2522</v>
      </c>
    </row>
    <row r="2524" spans="1:25" s="6" customFormat="1" x14ac:dyDescent="0.35">
      <c r="A2524" s="6" t="s">
        <v>389</v>
      </c>
      <c r="B2524" s="6" t="s">
        <v>2402</v>
      </c>
      <c r="C2524" s="6" t="s">
        <v>19</v>
      </c>
      <c r="D2524" s="2" t="s">
        <v>2351</v>
      </c>
      <c r="E2524" s="6" t="s">
        <v>2007</v>
      </c>
      <c r="F2524" s="6" t="s">
        <v>701</v>
      </c>
      <c r="G2524" s="6" t="s">
        <v>14</v>
      </c>
      <c r="H2524" s="5" t="s">
        <v>2352</v>
      </c>
      <c r="I2524" s="5" t="s">
        <v>1230</v>
      </c>
      <c r="L2524" s="5" t="s">
        <v>2353</v>
      </c>
      <c r="M2524" s="5" t="s">
        <v>17</v>
      </c>
      <c r="N2524" s="6">
        <v>1</v>
      </c>
      <c r="O2524" s="6">
        <v>0</v>
      </c>
      <c r="P2524" s="6">
        <v>0</v>
      </c>
      <c r="Q2524" s="6">
        <v>0</v>
      </c>
      <c r="R2524" s="6">
        <v>1</v>
      </c>
      <c r="S2524" s="6">
        <f t="shared" si="94"/>
        <v>2</v>
      </c>
      <c r="X2524" s="6">
        <f t="shared" si="93"/>
        <v>2523</v>
      </c>
      <c r="Y2524" s="6">
        <v>2523</v>
      </c>
    </row>
    <row r="2525" spans="1:25" s="6" customFormat="1" x14ac:dyDescent="0.35">
      <c r="A2525" s="6" t="s">
        <v>389</v>
      </c>
      <c r="B2525" s="6" t="s">
        <v>2402</v>
      </c>
      <c r="C2525" s="6" t="s">
        <v>19</v>
      </c>
      <c r="D2525" s="2" t="s">
        <v>2351</v>
      </c>
      <c r="E2525" s="6" t="s">
        <v>2007</v>
      </c>
      <c r="F2525" s="6" t="s">
        <v>701</v>
      </c>
      <c r="G2525" s="6" t="s">
        <v>14</v>
      </c>
      <c r="H2525" s="5" t="s">
        <v>2440</v>
      </c>
      <c r="I2525" s="5" t="s">
        <v>1762</v>
      </c>
      <c r="L2525" s="5"/>
      <c r="M2525" s="5" t="s">
        <v>17</v>
      </c>
      <c r="N2525" s="6">
        <v>1</v>
      </c>
      <c r="O2525" s="6">
        <v>0</v>
      </c>
      <c r="P2525" s="6">
        <v>0</v>
      </c>
      <c r="Q2525" s="6">
        <v>0</v>
      </c>
      <c r="R2525" s="6">
        <v>1</v>
      </c>
      <c r="S2525" s="6">
        <f t="shared" si="94"/>
        <v>2</v>
      </c>
      <c r="X2525" s="6">
        <f t="shared" si="93"/>
        <v>2524</v>
      </c>
      <c r="Y2525" s="6">
        <v>2524</v>
      </c>
    </row>
    <row r="2526" spans="1:25" x14ac:dyDescent="0.35">
      <c r="A2526" s="6" t="s">
        <v>389</v>
      </c>
      <c r="B2526" s="6" t="s">
        <v>2402</v>
      </c>
      <c r="C2526" s="6" t="s">
        <v>19</v>
      </c>
      <c r="D2526" s="2" t="s">
        <v>2351</v>
      </c>
      <c r="E2526" s="6" t="s">
        <v>2007</v>
      </c>
      <c r="F2526" s="6" t="s">
        <v>701</v>
      </c>
      <c r="G2526" s="6" t="s">
        <v>14</v>
      </c>
      <c r="H2526" s="5" t="s">
        <v>2352</v>
      </c>
      <c r="I2526" s="5" t="s">
        <v>729</v>
      </c>
      <c r="J2526" t="s">
        <v>729</v>
      </c>
      <c r="L2526" s="5" t="s">
        <v>2353</v>
      </c>
      <c r="M2526" s="5" t="s">
        <v>17</v>
      </c>
      <c r="N2526" s="6">
        <v>1</v>
      </c>
      <c r="O2526" s="6">
        <v>0</v>
      </c>
      <c r="P2526" s="6">
        <v>0</v>
      </c>
      <c r="Q2526" s="6">
        <v>0</v>
      </c>
      <c r="R2526" s="6">
        <v>1</v>
      </c>
      <c r="S2526" s="6">
        <f t="shared" si="94"/>
        <v>2</v>
      </c>
      <c r="X2526" s="6">
        <f t="shared" si="93"/>
        <v>2525</v>
      </c>
      <c r="Y2526">
        <v>2525</v>
      </c>
    </row>
    <row r="2527" spans="1:25" x14ac:dyDescent="0.35">
      <c r="A2527" s="6" t="s">
        <v>389</v>
      </c>
      <c r="B2527" s="6" t="s">
        <v>2402</v>
      </c>
      <c r="C2527" s="6" t="s">
        <v>19</v>
      </c>
      <c r="D2527" s="2" t="s">
        <v>2351</v>
      </c>
      <c r="E2527" s="6" t="s">
        <v>2007</v>
      </c>
      <c r="F2527" s="6" t="s">
        <v>701</v>
      </c>
      <c r="G2527" s="6" t="s">
        <v>14</v>
      </c>
      <c r="H2527" s="5" t="s">
        <v>2354</v>
      </c>
      <c r="I2527" s="5" t="s">
        <v>2354</v>
      </c>
      <c r="L2527" s="5"/>
      <c r="M2527" s="5" t="s">
        <v>17</v>
      </c>
      <c r="N2527" s="6">
        <v>1</v>
      </c>
      <c r="O2527" s="6">
        <v>0</v>
      </c>
      <c r="P2527" s="6">
        <v>0</v>
      </c>
      <c r="Q2527" s="6">
        <v>0</v>
      </c>
      <c r="R2527" s="6">
        <v>1</v>
      </c>
      <c r="S2527" s="6">
        <f t="shared" si="94"/>
        <v>2</v>
      </c>
      <c r="X2527" s="6">
        <f t="shared" si="93"/>
        <v>2526</v>
      </c>
      <c r="Y2527">
        <v>2526</v>
      </c>
    </row>
    <row r="2528" spans="1:25" x14ac:dyDescent="0.35">
      <c r="A2528" s="6" t="s">
        <v>389</v>
      </c>
      <c r="B2528" s="6" t="s">
        <v>2402</v>
      </c>
      <c r="C2528" s="6" t="s">
        <v>19</v>
      </c>
      <c r="D2528" s="2" t="s">
        <v>2351</v>
      </c>
      <c r="E2528" s="6" t="s">
        <v>2007</v>
      </c>
      <c r="F2528" s="6" t="s">
        <v>701</v>
      </c>
      <c r="G2528" s="6" t="s">
        <v>14</v>
      </c>
      <c r="H2528" s="5" t="s">
        <v>2330</v>
      </c>
      <c r="I2528" s="5" t="s">
        <v>2330</v>
      </c>
      <c r="J2528" s="2" t="s">
        <v>2513</v>
      </c>
      <c r="L2528" s="5" t="s">
        <v>1373</v>
      </c>
      <c r="M2528" s="5" t="s">
        <v>17</v>
      </c>
      <c r="N2528" s="6">
        <v>1</v>
      </c>
      <c r="O2528" s="6">
        <v>0</v>
      </c>
      <c r="P2528" s="6">
        <v>0</v>
      </c>
      <c r="Q2528" s="6">
        <v>0</v>
      </c>
      <c r="R2528" s="6">
        <v>1</v>
      </c>
      <c r="S2528" s="6">
        <f t="shared" si="94"/>
        <v>2</v>
      </c>
      <c r="X2528" s="6">
        <f t="shared" si="93"/>
        <v>2527</v>
      </c>
      <c r="Y2528">
        <v>2527</v>
      </c>
    </row>
    <row r="2529" spans="1:25" s="6" customFormat="1" x14ac:dyDescent="0.35">
      <c r="A2529" s="6" t="s">
        <v>389</v>
      </c>
      <c r="B2529" s="6" t="s">
        <v>2402</v>
      </c>
      <c r="C2529" s="6" t="s">
        <v>19</v>
      </c>
      <c r="D2529" s="2" t="s">
        <v>2351</v>
      </c>
      <c r="E2529" s="6" t="s">
        <v>2007</v>
      </c>
      <c r="F2529" s="6" t="s">
        <v>701</v>
      </c>
      <c r="G2529" s="6" t="s">
        <v>14</v>
      </c>
      <c r="H2529" s="5" t="s">
        <v>2355</v>
      </c>
      <c r="I2529" s="5" t="s">
        <v>430</v>
      </c>
      <c r="L2529" s="5" t="s">
        <v>1373</v>
      </c>
      <c r="M2529" s="5" t="s">
        <v>664</v>
      </c>
      <c r="N2529" s="6">
        <v>1</v>
      </c>
      <c r="O2529" s="6">
        <v>0</v>
      </c>
      <c r="P2529" s="6">
        <v>0</v>
      </c>
      <c r="Q2529" s="6">
        <v>0</v>
      </c>
      <c r="R2529" s="6">
        <v>1</v>
      </c>
      <c r="S2529" s="6">
        <f t="shared" si="94"/>
        <v>2</v>
      </c>
      <c r="X2529" s="6">
        <f t="shared" si="93"/>
        <v>2528</v>
      </c>
      <c r="Y2529" s="6">
        <v>2528</v>
      </c>
    </row>
    <row r="2530" spans="1:25" x14ac:dyDescent="0.35">
      <c r="A2530" s="6" t="s">
        <v>389</v>
      </c>
      <c r="B2530" s="6" t="s">
        <v>2402</v>
      </c>
      <c r="C2530" s="6" t="s">
        <v>19</v>
      </c>
      <c r="D2530" s="2" t="s">
        <v>2351</v>
      </c>
      <c r="E2530" s="6" t="s">
        <v>2007</v>
      </c>
      <c r="F2530" s="6" t="s">
        <v>701</v>
      </c>
      <c r="G2530" s="6" t="s">
        <v>14</v>
      </c>
      <c r="H2530" s="5" t="s">
        <v>2355</v>
      </c>
      <c r="I2530" s="5" t="s">
        <v>2420</v>
      </c>
      <c r="L2530" s="5" t="s">
        <v>1373</v>
      </c>
      <c r="M2530" s="5" t="s">
        <v>17</v>
      </c>
      <c r="N2530" s="6">
        <v>1</v>
      </c>
      <c r="O2530" s="6">
        <v>0</v>
      </c>
      <c r="P2530" s="6">
        <v>0</v>
      </c>
      <c r="Q2530" s="6">
        <v>0</v>
      </c>
      <c r="R2530" s="6">
        <v>1</v>
      </c>
      <c r="S2530" s="6">
        <f t="shared" si="94"/>
        <v>2</v>
      </c>
      <c r="X2530" s="6">
        <f t="shared" si="93"/>
        <v>2529</v>
      </c>
      <c r="Y2530">
        <v>2529</v>
      </c>
    </row>
    <row r="2531" spans="1:25" x14ac:dyDescent="0.35">
      <c r="A2531" s="6" t="s">
        <v>389</v>
      </c>
      <c r="B2531" s="6" t="s">
        <v>2402</v>
      </c>
      <c r="C2531" s="6" t="s">
        <v>19</v>
      </c>
      <c r="D2531" s="2" t="s">
        <v>2351</v>
      </c>
      <c r="E2531" s="6" t="s">
        <v>2007</v>
      </c>
      <c r="F2531" s="6" t="s">
        <v>701</v>
      </c>
      <c r="G2531" s="6" t="s">
        <v>14</v>
      </c>
      <c r="H2531" s="5" t="s">
        <v>1927</v>
      </c>
      <c r="I2531" s="5" t="s">
        <v>590</v>
      </c>
      <c r="L2531" s="5"/>
      <c r="M2531" s="5" t="s">
        <v>17</v>
      </c>
      <c r="N2531" s="6">
        <v>1</v>
      </c>
      <c r="O2531" s="6">
        <v>0</v>
      </c>
      <c r="P2531" s="6">
        <v>0</v>
      </c>
      <c r="Q2531" s="6">
        <v>0</v>
      </c>
      <c r="R2531" s="6">
        <v>1</v>
      </c>
      <c r="S2531" s="6">
        <f t="shared" si="94"/>
        <v>2</v>
      </c>
      <c r="X2531" s="6">
        <f t="shared" si="93"/>
        <v>2530</v>
      </c>
      <c r="Y2531">
        <v>2530</v>
      </c>
    </row>
    <row r="2532" spans="1:25" x14ac:dyDescent="0.35">
      <c r="A2532" s="6" t="s">
        <v>389</v>
      </c>
      <c r="B2532" s="6" t="s">
        <v>2402</v>
      </c>
      <c r="C2532" s="6" t="s">
        <v>19</v>
      </c>
      <c r="D2532" s="2" t="s">
        <v>2351</v>
      </c>
      <c r="E2532" s="6" t="s">
        <v>2007</v>
      </c>
      <c r="F2532" s="6" t="s">
        <v>701</v>
      </c>
      <c r="G2532" s="6" t="s">
        <v>14</v>
      </c>
      <c r="H2532" s="5" t="s">
        <v>2417</v>
      </c>
      <c r="I2532" s="6" t="s">
        <v>1089</v>
      </c>
      <c r="J2532" t="s">
        <v>1089</v>
      </c>
      <c r="L2532" s="5"/>
      <c r="M2532" s="5" t="s">
        <v>17</v>
      </c>
      <c r="N2532" s="6">
        <v>1</v>
      </c>
      <c r="O2532" s="6">
        <v>0</v>
      </c>
      <c r="P2532" s="6">
        <v>0</v>
      </c>
      <c r="Q2532" s="6">
        <v>0</v>
      </c>
      <c r="R2532" s="6">
        <v>1</v>
      </c>
      <c r="S2532" s="6">
        <f t="shared" ref="S2532:S2563" si="95">SUM(N2532:R2532)</f>
        <v>2</v>
      </c>
      <c r="X2532" s="6">
        <f t="shared" si="93"/>
        <v>2531</v>
      </c>
      <c r="Y2532">
        <v>2531</v>
      </c>
    </row>
    <row r="2533" spans="1:25" x14ac:dyDescent="0.35">
      <c r="A2533" s="6" t="s">
        <v>389</v>
      </c>
      <c r="B2533" s="6" t="s">
        <v>2402</v>
      </c>
      <c r="C2533" s="6" t="s">
        <v>19</v>
      </c>
      <c r="D2533" s="2" t="s">
        <v>2351</v>
      </c>
      <c r="E2533" s="6" t="s">
        <v>2007</v>
      </c>
      <c r="F2533" s="6" t="s">
        <v>701</v>
      </c>
      <c r="G2533" s="6" t="s">
        <v>14</v>
      </c>
      <c r="H2533" s="5" t="s">
        <v>428</v>
      </c>
      <c r="I2533" s="5" t="s">
        <v>428</v>
      </c>
      <c r="L2533" s="5"/>
      <c r="M2533" s="5" t="s">
        <v>17</v>
      </c>
      <c r="N2533" s="6">
        <v>1</v>
      </c>
      <c r="O2533" s="6">
        <v>0</v>
      </c>
      <c r="P2533" s="6">
        <v>0</v>
      </c>
      <c r="Q2533" s="6">
        <v>0</v>
      </c>
      <c r="R2533" s="6">
        <v>1</v>
      </c>
      <c r="S2533" s="6">
        <f t="shared" si="95"/>
        <v>2</v>
      </c>
      <c r="X2533" s="6">
        <f t="shared" si="93"/>
        <v>2532</v>
      </c>
      <c r="Y2533">
        <v>2532</v>
      </c>
    </row>
    <row r="2534" spans="1:25" x14ac:dyDescent="0.35">
      <c r="A2534" s="6" t="s">
        <v>389</v>
      </c>
      <c r="B2534" s="6" t="s">
        <v>2402</v>
      </c>
      <c r="C2534" s="6" t="s">
        <v>19</v>
      </c>
      <c r="D2534" s="2" t="s">
        <v>2351</v>
      </c>
      <c r="E2534" s="6" t="s">
        <v>2007</v>
      </c>
      <c r="F2534" s="6" t="s">
        <v>701</v>
      </c>
      <c r="G2534" s="6" t="s">
        <v>14</v>
      </c>
      <c r="H2534" s="5" t="s">
        <v>2066</v>
      </c>
      <c r="I2534" s="5" t="s">
        <v>1623</v>
      </c>
      <c r="L2534" s="5"/>
      <c r="M2534" s="5" t="s">
        <v>17</v>
      </c>
      <c r="N2534">
        <v>1</v>
      </c>
      <c r="O2534">
        <v>0</v>
      </c>
      <c r="P2534">
        <v>0</v>
      </c>
      <c r="Q2534">
        <v>0</v>
      </c>
      <c r="R2534" s="6">
        <v>1</v>
      </c>
      <c r="S2534" s="6">
        <f t="shared" si="95"/>
        <v>2</v>
      </c>
      <c r="X2534" s="6">
        <f t="shared" si="93"/>
        <v>2533</v>
      </c>
      <c r="Y2534">
        <v>2533</v>
      </c>
    </row>
    <row r="2535" spans="1:25" x14ac:dyDescent="0.35">
      <c r="A2535" s="6" t="s">
        <v>389</v>
      </c>
      <c r="B2535" s="6" t="s">
        <v>2402</v>
      </c>
      <c r="C2535" s="6" t="s">
        <v>19</v>
      </c>
      <c r="D2535" s="2" t="s">
        <v>2351</v>
      </c>
      <c r="E2535" s="6" t="s">
        <v>2007</v>
      </c>
      <c r="F2535" s="6" t="s">
        <v>701</v>
      </c>
      <c r="G2535" s="6" t="s">
        <v>14</v>
      </c>
      <c r="H2535" s="5" t="s">
        <v>1914</v>
      </c>
      <c r="I2535" s="5" t="s">
        <v>461</v>
      </c>
      <c r="L2535" s="5" t="s">
        <v>2350</v>
      </c>
      <c r="M2535" s="5" t="s">
        <v>42</v>
      </c>
      <c r="N2535">
        <v>0</v>
      </c>
      <c r="O2535">
        <v>0</v>
      </c>
      <c r="P2535">
        <v>1</v>
      </c>
      <c r="Q2535">
        <v>1</v>
      </c>
      <c r="R2535" s="6">
        <v>1</v>
      </c>
      <c r="S2535" s="6">
        <f t="shared" si="95"/>
        <v>3</v>
      </c>
      <c r="X2535" s="6">
        <f t="shared" si="93"/>
        <v>2534</v>
      </c>
      <c r="Y2535">
        <v>2534</v>
      </c>
    </row>
    <row r="2536" spans="1:25" s="6" customFormat="1" x14ac:dyDescent="0.35">
      <c r="A2536" s="6" t="s">
        <v>389</v>
      </c>
      <c r="B2536" s="6" t="s">
        <v>2402</v>
      </c>
      <c r="C2536" s="6" t="s">
        <v>19</v>
      </c>
      <c r="D2536" s="2" t="s">
        <v>2351</v>
      </c>
      <c r="E2536" s="6" t="s">
        <v>2007</v>
      </c>
      <c r="F2536" s="6" t="s">
        <v>701</v>
      </c>
      <c r="G2536" s="6" t="s">
        <v>14</v>
      </c>
      <c r="H2536" s="5" t="s">
        <v>2356</v>
      </c>
      <c r="I2536" s="5" t="s">
        <v>2422</v>
      </c>
      <c r="L2536" s="5" t="s">
        <v>2357</v>
      </c>
      <c r="M2536" s="5" t="s">
        <v>17</v>
      </c>
      <c r="N2536" s="6">
        <v>1</v>
      </c>
      <c r="O2536" s="6">
        <v>0</v>
      </c>
      <c r="P2536" s="6">
        <v>0</v>
      </c>
      <c r="Q2536" s="6">
        <v>0</v>
      </c>
      <c r="R2536" s="6">
        <v>1</v>
      </c>
      <c r="S2536" s="6">
        <f t="shared" si="95"/>
        <v>2</v>
      </c>
      <c r="X2536" s="6">
        <f t="shared" si="93"/>
        <v>2535</v>
      </c>
      <c r="Y2536" s="6">
        <v>2535</v>
      </c>
    </row>
    <row r="2537" spans="1:25" s="6" customFormat="1" x14ac:dyDescent="0.35">
      <c r="A2537" s="6" t="s">
        <v>389</v>
      </c>
      <c r="B2537" s="6" t="s">
        <v>2402</v>
      </c>
      <c r="C2537" s="6" t="s">
        <v>19</v>
      </c>
      <c r="D2537" s="2" t="s">
        <v>2351</v>
      </c>
      <c r="E2537" s="6" t="s">
        <v>2007</v>
      </c>
      <c r="F2537" s="6" t="s">
        <v>701</v>
      </c>
      <c r="G2537" s="6" t="s">
        <v>14</v>
      </c>
      <c r="H2537" s="5" t="s">
        <v>2356</v>
      </c>
      <c r="I2537" s="5" t="s">
        <v>2423</v>
      </c>
      <c r="J2537" s="6" t="s">
        <v>106</v>
      </c>
      <c r="L2537" s="5" t="s">
        <v>2357</v>
      </c>
      <c r="M2537" s="5" t="s">
        <v>17</v>
      </c>
      <c r="N2537" s="6">
        <v>1</v>
      </c>
      <c r="O2537" s="6">
        <v>0</v>
      </c>
      <c r="P2537" s="6">
        <v>0</v>
      </c>
      <c r="Q2537" s="6">
        <v>0</v>
      </c>
      <c r="R2537" s="6">
        <v>1</v>
      </c>
      <c r="S2537" s="6">
        <f t="shared" si="95"/>
        <v>2</v>
      </c>
      <c r="X2537" s="6">
        <f t="shared" si="93"/>
        <v>2536</v>
      </c>
      <c r="Y2537" s="6">
        <v>2536</v>
      </c>
    </row>
    <row r="2538" spans="1:25" s="6" customFormat="1" x14ac:dyDescent="0.35">
      <c r="A2538" s="6" t="s">
        <v>389</v>
      </c>
      <c r="B2538" s="6" t="s">
        <v>2402</v>
      </c>
      <c r="C2538" s="6" t="s">
        <v>19</v>
      </c>
      <c r="D2538" s="2" t="s">
        <v>2351</v>
      </c>
      <c r="E2538" s="6" t="s">
        <v>2007</v>
      </c>
      <c r="F2538" s="6" t="s">
        <v>701</v>
      </c>
      <c r="G2538" s="6" t="s">
        <v>14</v>
      </c>
      <c r="H2538" s="5" t="s">
        <v>2356</v>
      </c>
      <c r="I2538" s="5" t="s">
        <v>2424</v>
      </c>
      <c r="J2538" s="2" t="s">
        <v>2511</v>
      </c>
      <c r="L2538" s="5" t="s">
        <v>2357</v>
      </c>
      <c r="M2538" s="5" t="s">
        <v>17</v>
      </c>
      <c r="N2538" s="6">
        <v>1</v>
      </c>
      <c r="O2538" s="6">
        <v>0</v>
      </c>
      <c r="P2538" s="6">
        <v>0</v>
      </c>
      <c r="Q2538" s="6">
        <v>0</v>
      </c>
      <c r="R2538" s="6">
        <v>1</v>
      </c>
      <c r="S2538" s="6">
        <f t="shared" si="95"/>
        <v>2</v>
      </c>
      <c r="X2538" s="6">
        <f t="shared" si="93"/>
        <v>2537</v>
      </c>
      <c r="Y2538" s="6">
        <v>2537</v>
      </c>
    </row>
    <row r="2539" spans="1:25" x14ac:dyDescent="0.35">
      <c r="A2539" s="6" t="s">
        <v>389</v>
      </c>
      <c r="B2539" s="6" t="s">
        <v>2402</v>
      </c>
      <c r="C2539" s="6" t="s">
        <v>19</v>
      </c>
      <c r="D2539" s="2" t="s">
        <v>2351</v>
      </c>
      <c r="E2539" s="6" t="s">
        <v>2007</v>
      </c>
      <c r="F2539" s="6" t="s">
        <v>701</v>
      </c>
      <c r="G2539" s="6" t="s">
        <v>14</v>
      </c>
      <c r="H2539" s="5" t="s">
        <v>2356</v>
      </c>
      <c r="I2539" s="5" t="s">
        <v>2425</v>
      </c>
      <c r="J2539" s="2" t="s">
        <v>2511</v>
      </c>
      <c r="L2539" s="5" t="s">
        <v>2357</v>
      </c>
      <c r="M2539" s="5" t="s">
        <v>17</v>
      </c>
      <c r="N2539">
        <v>1</v>
      </c>
      <c r="O2539" s="6">
        <v>0</v>
      </c>
      <c r="P2539" s="6">
        <v>0</v>
      </c>
      <c r="Q2539" s="6">
        <v>0</v>
      </c>
      <c r="R2539" s="6">
        <v>1</v>
      </c>
      <c r="S2539" s="6">
        <f t="shared" si="95"/>
        <v>2</v>
      </c>
      <c r="X2539" s="6">
        <f t="shared" si="93"/>
        <v>2538</v>
      </c>
      <c r="Y2539">
        <v>2538</v>
      </c>
    </row>
    <row r="2540" spans="1:25" x14ac:dyDescent="0.35">
      <c r="A2540" s="6" t="s">
        <v>389</v>
      </c>
      <c r="B2540" s="6" t="s">
        <v>2402</v>
      </c>
      <c r="C2540" s="6" t="s">
        <v>19</v>
      </c>
      <c r="D2540" s="2" t="s">
        <v>2358</v>
      </c>
      <c r="E2540" s="6" t="s">
        <v>2007</v>
      </c>
      <c r="F2540" s="6" t="s">
        <v>704</v>
      </c>
      <c r="G2540" s="6" t="s">
        <v>14</v>
      </c>
      <c r="H2540" s="5" t="s">
        <v>2359</v>
      </c>
      <c r="I2540" s="5" t="s">
        <v>2421</v>
      </c>
      <c r="L2540" s="5" t="s">
        <v>2360</v>
      </c>
      <c r="M2540" s="6" t="s">
        <v>42</v>
      </c>
      <c r="N2540" s="6">
        <v>0</v>
      </c>
      <c r="O2540" s="6">
        <v>0</v>
      </c>
      <c r="P2540" s="6">
        <v>1</v>
      </c>
      <c r="Q2540" s="6">
        <v>0</v>
      </c>
      <c r="R2540" s="6">
        <v>1</v>
      </c>
      <c r="S2540" s="6">
        <f t="shared" si="95"/>
        <v>2</v>
      </c>
      <c r="X2540" s="6">
        <f t="shared" si="93"/>
        <v>2539</v>
      </c>
      <c r="Y2540">
        <v>2539</v>
      </c>
    </row>
    <row r="2541" spans="1:25" x14ac:dyDescent="0.35">
      <c r="A2541" s="6" t="s">
        <v>389</v>
      </c>
      <c r="B2541" s="6" t="s">
        <v>2402</v>
      </c>
      <c r="C2541" s="6" t="s">
        <v>19</v>
      </c>
      <c r="D2541" s="2" t="s">
        <v>2358</v>
      </c>
      <c r="E2541" s="6" t="s">
        <v>2007</v>
      </c>
      <c r="F2541" s="6" t="s">
        <v>704</v>
      </c>
      <c r="G2541" s="6" t="s">
        <v>14</v>
      </c>
      <c r="H2541" s="5" t="s">
        <v>2249</v>
      </c>
      <c r="I2541" s="5" t="s">
        <v>169</v>
      </c>
      <c r="L2541" s="5" t="s">
        <v>2361</v>
      </c>
      <c r="M2541" s="5" t="s">
        <v>17</v>
      </c>
      <c r="N2541" s="6">
        <v>1</v>
      </c>
      <c r="O2541" s="6">
        <v>0</v>
      </c>
      <c r="P2541" s="6">
        <v>0</v>
      </c>
      <c r="Q2541" s="6">
        <v>1</v>
      </c>
      <c r="R2541" s="6">
        <v>1</v>
      </c>
      <c r="S2541" s="6">
        <f t="shared" si="95"/>
        <v>3</v>
      </c>
      <c r="X2541" s="6">
        <f t="shared" si="93"/>
        <v>2540</v>
      </c>
      <c r="Y2541">
        <v>2540</v>
      </c>
    </row>
    <row r="2542" spans="1:25" x14ac:dyDescent="0.35">
      <c r="A2542" s="6" t="s">
        <v>389</v>
      </c>
      <c r="B2542" s="6" t="s">
        <v>2402</v>
      </c>
      <c r="C2542" s="6" t="s">
        <v>19</v>
      </c>
      <c r="D2542" s="2" t="s">
        <v>2358</v>
      </c>
      <c r="E2542" s="6" t="s">
        <v>2007</v>
      </c>
      <c r="F2542" s="6" t="s">
        <v>704</v>
      </c>
      <c r="G2542" s="6" t="s">
        <v>14</v>
      </c>
      <c r="H2542" s="5" t="s">
        <v>95</v>
      </c>
      <c r="I2542" s="5" t="s">
        <v>95</v>
      </c>
      <c r="J2542" s="2" t="s">
        <v>98</v>
      </c>
      <c r="L2542" s="5" t="s">
        <v>2362</v>
      </c>
      <c r="M2542" s="12" t="s">
        <v>42</v>
      </c>
      <c r="N2542" s="6">
        <v>0</v>
      </c>
      <c r="O2542" s="6">
        <v>1</v>
      </c>
      <c r="P2542" s="6">
        <v>0</v>
      </c>
      <c r="Q2542" s="6">
        <v>1</v>
      </c>
      <c r="R2542" s="6">
        <v>1</v>
      </c>
      <c r="S2542" s="6">
        <f t="shared" si="95"/>
        <v>3</v>
      </c>
      <c r="X2542" s="6">
        <f t="shared" si="93"/>
        <v>2541</v>
      </c>
      <c r="Y2542">
        <v>2541</v>
      </c>
    </row>
    <row r="2543" spans="1:25" x14ac:dyDescent="0.35">
      <c r="A2543" s="6" t="s">
        <v>389</v>
      </c>
      <c r="B2543" s="6" t="s">
        <v>2402</v>
      </c>
      <c r="C2543" s="6" t="s">
        <v>19</v>
      </c>
      <c r="D2543" s="2" t="s">
        <v>2358</v>
      </c>
      <c r="E2543" s="6" t="s">
        <v>2007</v>
      </c>
      <c r="F2543" s="6" t="s">
        <v>704</v>
      </c>
      <c r="G2543" s="6" t="s">
        <v>14</v>
      </c>
      <c r="H2543" s="5" t="s">
        <v>1927</v>
      </c>
      <c r="I2543" s="5" t="s">
        <v>590</v>
      </c>
      <c r="L2543" s="5"/>
      <c r="M2543" s="5" t="s">
        <v>17</v>
      </c>
      <c r="N2543" s="6">
        <v>1</v>
      </c>
      <c r="O2543" s="6">
        <v>0</v>
      </c>
      <c r="P2543" s="6">
        <v>0</v>
      </c>
      <c r="Q2543" s="6">
        <v>0</v>
      </c>
      <c r="R2543" s="6">
        <v>1</v>
      </c>
      <c r="S2543" s="6">
        <f t="shared" si="95"/>
        <v>2</v>
      </c>
      <c r="X2543" s="6">
        <f t="shared" si="93"/>
        <v>2542</v>
      </c>
      <c r="Y2543">
        <v>2542</v>
      </c>
    </row>
    <row r="2544" spans="1:25" x14ac:dyDescent="0.35">
      <c r="A2544" s="6" t="s">
        <v>389</v>
      </c>
      <c r="B2544" s="6" t="s">
        <v>2402</v>
      </c>
      <c r="C2544" s="6" t="s">
        <v>19</v>
      </c>
      <c r="D2544" s="2" t="s">
        <v>2358</v>
      </c>
      <c r="E2544" s="6" t="s">
        <v>2007</v>
      </c>
      <c r="F2544" s="6" t="s">
        <v>704</v>
      </c>
      <c r="G2544" s="6" t="s">
        <v>14</v>
      </c>
      <c r="H2544" s="5" t="s">
        <v>2417</v>
      </c>
      <c r="I2544" s="6" t="s">
        <v>1089</v>
      </c>
      <c r="J2544" t="s">
        <v>1089</v>
      </c>
      <c r="L2544" s="5"/>
      <c r="M2544" s="5" t="s">
        <v>17</v>
      </c>
      <c r="N2544" s="6">
        <v>1</v>
      </c>
      <c r="O2544" s="6">
        <v>0</v>
      </c>
      <c r="P2544" s="6">
        <v>0</v>
      </c>
      <c r="Q2544" s="6">
        <v>0</v>
      </c>
      <c r="R2544" s="6">
        <v>1</v>
      </c>
      <c r="S2544" s="6">
        <f t="shared" si="95"/>
        <v>2</v>
      </c>
      <c r="X2544" s="6">
        <f t="shared" si="93"/>
        <v>2543</v>
      </c>
      <c r="Y2544">
        <v>2543</v>
      </c>
    </row>
    <row r="2545" spans="1:25" x14ac:dyDescent="0.35">
      <c r="A2545" s="6" t="s">
        <v>389</v>
      </c>
      <c r="B2545" s="6" t="s">
        <v>2402</v>
      </c>
      <c r="C2545" s="6" t="s">
        <v>19</v>
      </c>
      <c r="D2545" s="2" t="s">
        <v>2358</v>
      </c>
      <c r="E2545" s="6" t="s">
        <v>2007</v>
      </c>
      <c r="F2545" s="6" t="s">
        <v>704</v>
      </c>
      <c r="G2545" s="6" t="s">
        <v>14</v>
      </c>
      <c r="H2545" s="5" t="s">
        <v>428</v>
      </c>
      <c r="I2545" s="5" t="s">
        <v>428</v>
      </c>
      <c r="L2545" s="5"/>
      <c r="M2545" s="5" t="s">
        <v>17</v>
      </c>
      <c r="N2545" s="6">
        <v>1</v>
      </c>
      <c r="O2545" s="6">
        <v>0</v>
      </c>
      <c r="P2545" s="6">
        <v>0</v>
      </c>
      <c r="Q2545" s="6">
        <v>0</v>
      </c>
      <c r="R2545" s="6">
        <v>1</v>
      </c>
      <c r="S2545" s="6">
        <f t="shared" si="95"/>
        <v>2</v>
      </c>
      <c r="X2545" s="6">
        <f t="shared" si="93"/>
        <v>2544</v>
      </c>
      <c r="Y2545">
        <v>2544</v>
      </c>
    </row>
    <row r="2546" spans="1:25" x14ac:dyDescent="0.35">
      <c r="A2546" s="6" t="s">
        <v>389</v>
      </c>
      <c r="B2546" s="6" t="s">
        <v>2402</v>
      </c>
      <c r="C2546" s="6" t="s">
        <v>19</v>
      </c>
      <c r="D2546" s="2" t="s">
        <v>2358</v>
      </c>
      <c r="E2546" s="6" t="s">
        <v>2007</v>
      </c>
      <c r="F2546" s="6" t="s">
        <v>704</v>
      </c>
      <c r="G2546" s="6" t="s">
        <v>14</v>
      </c>
      <c r="H2546" s="5" t="s">
        <v>2066</v>
      </c>
      <c r="I2546" s="5" t="s">
        <v>1623</v>
      </c>
      <c r="L2546" s="5"/>
      <c r="M2546" s="5" t="s">
        <v>17</v>
      </c>
      <c r="N2546" s="6">
        <v>1</v>
      </c>
      <c r="O2546" s="6">
        <v>0</v>
      </c>
      <c r="P2546" s="6">
        <v>0</v>
      </c>
      <c r="Q2546" s="6">
        <v>0</v>
      </c>
      <c r="R2546" s="6">
        <v>1</v>
      </c>
      <c r="S2546" s="6">
        <f t="shared" si="95"/>
        <v>2</v>
      </c>
      <c r="X2546" s="6">
        <f t="shared" si="93"/>
        <v>2545</v>
      </c>
      <c r="Y2546">
        <v>2545</v>
      </c>
    </row>
    <row r="2547" spans="1:25" x14ac:dyDescent="0.35">
      <c r="A2547" s="6" t="s">
        <v>389</v>
      </c>
      <c r="B2547" s="6" t="s">
        <v>2402</v>
      </c>
      <c r="C2547" s="6" t="s">
        <v>19</v>
      </c>
      <c r="D2547" s="2" t="s">
        <v>2358</v>
      </c>
      <c r="E2547" s="6" t="s">
        <v>2007</v>
      </c>
      <c r="F2547" s="6" t="s">
        <v>704</v>
      </c>
      <c r="G2547" s="6" t="s">
        <v>14</v>
      </c>
      <c r="H2547" s="5" t="s">
        <v>2257</v>
      </c>
      <c r="I2547" s="5" t="s">
        <v>2399</v>
      </c>
      <c r="L2547" s="5" t="s">
        <v>2363</v>
      </c>
      <c r="M2547" s="5" t="s">
        <v>664</v>
      </c>
      <c r="N2547" s="6">
        <v>1</v>
      </c>
      <c r="O2547" s="6">
        <v>0</v>
      </c>
      <c r="P2547" s="6">
        <v>0</v>
      </c>
      <c r="Q2547" s="6">
        <v>0</v>
      </c>
      <c r="R2547" s="6">
        <v>1</v>
      </c>
      <c r="X2547" s="6">
        <f t="shared" si="93"/>
        <v>2546</v>
      </c>
      <c r="Y2547">
        <v>2546</v>
      </c>
    </row>
    <row r="2548" spans="1:25" x14ac:dyDescent="0.35">
      <c r="A2548" s="6" t="s">
        <v>389</v>
      </c>
      <c r="B2548" s="6" t="s">
        <v>2402</v>
      </c>
      <c r="C2548" s="6" t="s">
        <v>19</v>
      </c>
      <c r="D2548" s="2" t="s">
        <v>2358</v>
      </c>
      <c r="E2548" s="6" t="s">
        <v>2007</v>
      </c>
      <c r="F2548" s="6" t="s">
        <v>704</v>
      </c>
      <c r="G2548" s="6" t="s">
        <v>14</v>
      </c>
      <c r="H2548" s="5" t="s">
        <v>2278</v>
      </c>
      <c r="I2548" s="5" t="s">
        <v>430</v>
      </c>
      <c r="L2548" s="5" t="s">
        <v>2363</v>
      </c>
      <c r="M2548" s="5" t="s">
        <v>664</v>
      </c>
      <c r="N2548" s="6">
        <v>1</v>
      </c>
      <c r="O2548" s="6">
        <v>0</v>
      </c>
      <c r="P2548" s="6">
        <v>0</v>
      </c>
      <c r="Q2548" s="6">
        <v>0</v>
      </c>
      <c r="R2548" s="6">
        <v>1</v>
      </c>
      <c r="S2548" s="6">
        <f t="shared" ref="S2548:S2579" si="96">SUM(N2548:R2548)</f>
        <v>2</v>
      </c>
      <c r="X2548" s="6">
        <f t="shared" si="93"/>
        <v>2547</v>
      </c>
      <c r="Y2548">
        <v>2547</v>
      </c>
    </row>
    <row r="2549" spans="1:25" x14ac:dyDescent="0.35">
      <c r="A2549" s="6" t="s">
        <v>389</v>
      </c>
      <c r="B2549" s="6" t="s">
        <v>2402</v>
      </c>
      <c r="C2549" s="6" t="s">
        <v>19</v>
      </c>
      <c r="D2549" s="2" t="s">
        <v>2358</v>
      </c>
      <c r="E2549" s="6" t="s">
        <v>2007</v>
      </c>
      <c r="F2549" s="6" t="s">
        <v>704</v>
      </c>
      <c r="G2549" s="6" t="s">
        <v>14</v>
      </c>
      <c r="H2549" s="5" t="s">
        <v>727</v>
      </c>
      <c r="I2549" s="5" t="s">
        <v>727</v>
      </c>
      <c r="L2549" s="5" t="s">
        <v>2364</v>
      </c>
      <c r="M2549" s="6" t="s">
        <v>17</v>
      </c>
      <c r="N2549" s="6">
        <v>1</v>
      </c>
      <c r="O2549" s="6">
        <v>0</v>
      </c>
      <c r="P2549" s="6">
        <v>0</v>
      </c>
      <c r="Q2549" s="6">
        <v>0</v>
      </c>
      <c r="R2549" s="6">
        <v>1</v>
      </c>
      <c r="S2549" s="6">
        <f t="shared" si="96"/>
        <v>2</v>
      </c>
      <c r="X2549" s="6">
        <f t="shared" si="93"/>
        <v>2548</v>
      </c>
      <c r="Y2549">
        <v>2548</v>
      </c>
    </row>
    <row r="2550" spans="1:25" x14ac:dyDescent="0.35">
      <c r="A2550" s="6" t="s">
        <v>389</v>
      </c>
      <c r="B2550" s="6" t="s">
        <v>2402</v>
      </c>
      <c r="C2550" s="6" t="s">
        <v>19</v>
      </c>
      <c r="D2550" s="2" t="s">
        <v>2358</v>
      </c>
      <c r="E2550" s="6" t="s">
        <v>2007</v>
      </c>
      <c r="F2550" s="6" t="s">
        <v>704</v>
      </c>
      <c r="G2550" s="6" t="s">
        <v>14</v>
      </c>
      <c r="H2550" s="5" t="s">
        <v>2365</v>
      </c>
      <c r="I2550" s="5" t="s">
        <v>2365</v>
      </c>
      <c r="L2550" s="5" t="s">
        <v>2366</v>
      </c>
      <c r="M2550" s="6" t="s">
        <v>17</v>
      </c>
      <c r="N2550" s="6">
        <v>1</v>
      </c>
      <c r="O2550" s="6">
        <v>0</v>
      </c>
      <c r="P2550" s="6">
        <v>0</v>
      </c>
      <c r="Q2550" s="6">
        <v>0</v>
      </c>
      <c r="R2550" s="6">
        <v>1</v>
      </c>
      <c r="S2550" s="6">
        <f t="shared" si="96"/>
        <v>2</v>
      </c>
      <c r="X2550" s="6">
        <f t="shared" si="93"/>
        <v>2549</v>
      </c>
      <c r="Y2550">
        <v>2549</v>
      </c>
    </row>
    <row r="2551" spans="1:25" s="6" customFormat="1" x14ac:dyDescent="0.35">
      <c r="A2551" s="6" t="s">
        <v>389</v>
      </c>
      <c r="B2551" s="6" t="s">
        <v>2402</v>
      </c>
      <c r="C2551" s="6" t="s">
        <v>19</v>
      </c>
      <c r="D2551" s="2" t="s">
        <v>2358</v>
      </c>
      <c r="E2551" s="6" t="s">
        <v>2007</v>
      </c>
      <c r="F2551" s="6" t="s">
        <v>704</v>
      </c>
      <c r="G2551" s="6" t="s">
        <v>14</v>
      </c>
      <c r="H2551" s="5" t="s">
        <v>2441</v>
      </c>
      <c r="I2551" s="5" t="s">
        <v>2441</v>
      </c>
      <c r="L2551" s="5"/>
      <c r="M2551" s="6" t="s">
        <v>17</v>
      </c>
      <c r="N2551" s="6">
        <v>1</v>
      </c>
      <c r="O2551" s="6">
        <v>0</v>
      </c>
      <c r="P2551" s="6">
        <v>0</v>
      </c>
      <c r="Q2551" s="6">
        <v>0</v>
      </c>
      <c r="R2551" s="6">
        <v>1</v>
      </c>
      <c r="S2551" s="6">
        <f t="shared" si="96"/>
        <v>2</v>
      </c>
      <c r="X2551" s="6">
        <f t="shared" si="93"/>
        <v>2550</v>
      </c>
      <c r="Y2551" s="6">
        <v>2550</v>
      </c>
    </row>
    <row r="2552" spans="1:25" x14ac:dyDescent="0.35">
      <c r="A2552" s="6" t="s">
        <v>389</v>
      </c>
      <c r="B2552" s="6" t="s">
        <v>2402</v>
      </c>
      <c r="C2552" s="6" t="s">
        <v>19</v>
      </c>
      <c r="D2552" s="2" t="s">
        <v>2358</v>
      </c>
      <c r="E2552" s="6" t="s">
        <v>2007</v>
      </c>
      <c r="F2552" s="6" t="s">
        <v>704</v>
      </c>
      <c r="G2552" s="6" t="s">
        <v>14</v>
      </c>
      <c r="H2552" s="5" t="s">
        <v>2325</v>
      </c>
      <c r="I2552" s="5" t="s">
        <v>2325</v>
      </c>
      <c r="J2552" t="s">
        <v>2517</v>
      </c>
      <c r="L2552" s="5" t="s">
        <v>1062</v>
      </c>
      <c r="M2552" s="6" t="s">
        <v>17</v>
      </c>
      <c r="N2552" s="6">
        <v>1</v>
      </c>
      <c r="O2552" s="6">
        <v>0</v>
      </c>
      <c r="P2552" s="6">
        <v>0</v>
      </c>
      <c r="Q2552" s="6">
        <v>0</v>
      </c>
      <c r="R2552" s="6">
        <v>1</v>
      </c>
      <c r="S2552" s="6">
        <f t="shared" si="96"/>
        <v>2</v>
      </c>
      <c r="X2552" s="6">
        <f t="shared" si="93"/>
        <v>2551</v>
      </c>
      <c r="Y2552">
        <v>2551</v>
      </c>
    </row>
    <row r="2553" spans="1:25" x14ac:dyDescent="0.35">
      <c r="A2553" s="6" t="s">
        <v>389</v>
      </c>
      <c r="B2553" s="6" t="s">
        <v>2402</v>
      </c>
      <c r="C2553" s="6" t="s">
        <v>19</v>
      </c>
      <c r="D2553" s="2" t="s">
        <v>2358</v>
      </c>
      <c r="E2553" s="6" t="s">
        <v>2007</v>
      </c>
      <c r="F2553" s="6" t="s">
        <v>704</v>
      </c>
      <c r="G2553" s="6" t="s">
        <v>14</v>
      </c>
      <c r="H2553" s="5" t="s">
        <v>261</v>
      </c>
      <c r="I2553" s="5" t="s">
        <v>591</v>
      </c>
      <c r="L2553" s="5" t="s">
        <v>2367</v>
      </c>
      <c r="M2553" s="6" t="s">
        <v>17</v>
      </c>
      <c r="N2553" s="6">
        <v>1</v>
      </c>
      <c r="O2553" s="6">
        <v>0</v>
      </c>
      <c r="P2553" s="6">
        <v>0</v>
      </c>
      <c r="Q2553" s="6">
        <v>1</v>
      </c>
      <c r="R2553" s="6">
        <v>1</v>
      </c>
      <c r="S2553" s="6">
        <f t="shared" si="96"/>
        <v>3</v>
      </c>
      <c r="X2553" s="6">
        <f t="shared" si="93"/>
        <v>2552</v>
      </c>
      <c r="Y2553">
        <v>2552</v>
      </c>
    </row>
    <row r="2554" spans="1:25" x14ac:dyDescent="0.35">
      <c r="A2554" s="6" t="s">
        <v>389</v>
      </c>
      <c r="B2554" s="6" t="s">
        <v>2402</v>
      </c>
      <c r="C2554" s="6" t="s">
        <v>19</v>
      </c>
      <c r="D2554" s="2" t="s">
        <v>2358</v>
      </c>
      <c r="E2554" s="6" t="s">
        <v>2007</v>
      </c>
      <c r="F2554" s="6" t="s">
        <v>704</v>
      </c>
      <c r="G2554" s="6" t="s">
        <v>14</v>
      </c>
      <c r="H2554" s="5" t="s">
        <v>2368</v>
      </c>
      <c r="I2554" s="5" t="s">
        <v>2426</v>
      </c>
      <c r="J2554" s="6"/>
      <c r="L2554" s="5" t="s">
        <v>2369</v>
      </c>
      <c r="M2554" s="6" t="s">
        <v>17</v>
      </c>
      <c r="N2554" s="6">
        <v>1</v>
      </c>
      <c r="O2554" s="6">
        <v>0</v>
      </c>
      <c r="P2554" s="6">
        <v>0</v>
      </c>
      <c r="Q2554" s="6">
        <v>0</v>
      </c>
      <c r="R2554" s="6">
        <v>1</v>
      </c>
      <c r="S2554" s="6">
        <f t="shared" si="96"/>
        <v>2</v>
      </c>
      <c r="X2554" s="6">
        <f t="shared" si="93"/>
        <v>2553</v>
      </c>
      <c r="Y2554">
        <v>2553</v>
      </c>
    </row>
    <row r="2555" spans="1:25" x14ac:dyDescent="0.35">
      <c r="A2555" s="6" t="s">
        <v>389</v>
      </c>
      <c r="B2555" s="6" t="s">
        <v>2402</v>
      </c>
      <c r="C2555" s="6" t="s">
        <v>19</v>
      </c>
      <c r="D2555" s="2" t="s">
        <v>2358</v>
      </c>
      <c r="E2555" s="6" t="s">
        <v>2007</v>
      </c>
      <c r="F2555" s="6" t="s">
        <v>704</v>
      </c>
      <c r="G2555" s="6" t="s">
        <v>14</v>
      </c>
      <c r="H2555" s="5" t="s">
        <v>2370</v>
      </c>
      <c r="I2555" s="6" t="s">
        <v>1765</v>
      </c>
      <c r="L2555" s="5" t="s">
        <v>2254</v>
      </c>
      <c r="M2555" s="6" t="s">
        <v>664</v>
      </c>
      <c r="N2555" s="6">
        <v>1</v>
      </c>
      <c r="O2555" s="6">
        <v>0</v>
      </c>
      <c r="P2555" s="6">
        <v>0</v>
      </c>
      <c r="Q2555" s="6">
        <v>0</v>
      </c>
      <c r="R2555" s="6">
        <v>1</v>
      </c>
      <c r="S2555" s="6">
        <f t="shared" si="96"/>
        <v>2</v>
      </c>
      <c r="X2555" s="6">
        <f t="shared" si="93"/>
        <v>2554</v>
      </c>
      <c r="Y2555">
        <v>2554</v>
      </c>
    </row>
    <row r="2556" spans="1:25" s="6" customFormat="1" x14ac:dyDescent="0.35">
      <c r="A2556" s="6" t="s">
        <v>389</v>
      </c>
      <c r="B2556" s="6" t="s">
        <v>2402</v>
      </c>
      <c r="C2556" s="6" t="s">
        <v>19</v>
      </c>
      <c r="D2556" s="2" t="s">
        <v>2358</v>
      </c>
      <c r="E2556" s="6" t="s">
        <v>2007</v>
      </c>
      <c r="F2556" s="6" t="s">
        <v>704</v>
      </c>
      <c r="G2556" s="6" t="s">
        <v>14</v>
      </c>
      <c r="H2556" s="5" t="s">
        <v>2371</v>
      </c>
      <c r="I2556" s="5" t="s">
        <v>722</v>
      </c>
      <c r="L2556" s="5"/>
      <c r="M2556" s="5" t="s">
        <v>42</v>
      </c>
      <c r="N2556" s="6">
        <v>0</v>
      </c>
      <c r="O2556" s="6">
        <v>1</v>
      </c>
      <c r="P2556" s="6">
        <v>0</v>
      </c>
      <c r="Q2556" s="6">
        <v>0</v>
      </c>
      <c r="R2556" s="6">
        <v>1</v>
      </c>
      <c r="S2556" s="6">
        <f t="shared" si="96"/>
        <v>2</v>
      </c>
      <c r="X2556" s="6">
        <f t="shared" si="93"/>
        <v>2555</v>
      </c>
      <c r="Y2556" s="6">
        <v>2555</v>
      </c>
    </row>
    <row r="2557" spans="1:25" x14ac:dyDescent="0.35">
      <c r="A2557" s="6" t="s">
        <v>389</v>
      </c>
      <c r="B2557" s="6" t="s">
        <v>2402</v>
      </c>
      <c r="C2557" s="6" t="s">
        <v>19</v>
      </c>
      <c r="D2557" s="2" t="s">
        <v>2358</v>
      </c>
      <c r="E2557" s="6" t="s">
        <v>2007</v>
      </c>
      <c r="F2557" s="6" t="s">
        <v>704</v>
      </c>
      <c r="G2557" s="6" t="s">
        <v>14</v>
      </c>
      <c r="H2557" s="5" t="s">
        <v>2371</v>
      </c>
      <c r="I2557" s="5" t="s">
        <v>595</v>
      </c>
      <c r="L2557" s="5"/>
      <c r="M2557" s="5" t="s">
        <v>42</v>
      </c>
      <c r="N2557" s="6">
        <v>0</v>
      </c>
      <c r="O2557" s="6">
        <v>1</v>
      </c>
      <c r="P2557" s="6">
        <v>0</v>
      </c>
      <c r="Q2557" s="6">
        <v>0</v>
      </c>
      <c r="R2557" s="6">
        <v>1</v>
      </c>
      <c r="S2557" s="6">
        <f t="shared" si="96"/>
        <v>2</v>
      </c>
      <c r="X2557" s="6">
        <f t="shared" si="93"/>
        <v>2556</v>
      </c>
      <c r="Y2557">
        <v>2556</v>
      </c>
    </row>
    <row r="2558" spans="1:25" x14ac:dyDescent="0.35">
      <c r="A2558" s="6" t="s">
        <v>389</v>
      </c>
      <c r="B2558" s="6" t="s">
        <v>2402</v>
      </c>
      <c r="C2558" s="6" t="s">
        <v>19</v>
      </c>
      <c r="D2558" s="2" t="s">
        <v>2358</v>
      </c>
      <c r="E2558" s="6" t="s">
        <v>2007</v>
      </c>
      <c r="F2558" s="6" t="s">
        <v>704</v>
      </c>
      <c r="G2558" s="6" t="s">
        <v>14</v>
      </c>
      <c r="H2558" s="5" t="s">
        <v>2372</v>
      </c>
      <c r="I2558" s="5" t="s">
        <v>2427</v>
      </c>
      <c r="J2558" t="s">
        <v>2107</v>
      </c>
      <c r="L2558" s="5" t="s">
        <v>95</v>
      </c>
      <c r="M2558" s="5" t="s">
        <v>17</v>
      </c>
      <c r="N2558" s="6">
        <v>1</v>
      </c>
      <c r="O2558" s="6">
        <v>0</v>
      </c>
      <c r="P2558" s="6">
        <v>0</v>
      </c>
      <c r="Q2558" s="6">
        <v>0</v>
      </c>
      <c r="R2558" s="6">
        <v>1</v>
      </c>
      <c r="S2558" s="6">
        <f t="shared" si="96"/>
        <v>2</v>
      </c>
      <c r="X2558" s="6">
        <f t="shared" si="93"/>
        <v>2557</v>
      </c>
      <c r="Y2558">
        <v>2557</v>
      </c>
    </row>
    <row r="2559" spans="1:25" x14ac:dyDescent="0.35">
      <c r="A2559" s="6" t="s">
        <v>389</v>
      </c>
      <c r="B2559" s="6" t="s">
        <v>2402</v>
      </c>
      <c r="C2559" s="6" t="s">
        <v>19</v>
      </c>
      <c r="D2559" s="2" t="s">
        <v>2373</v>
      </c>
      <c r="E2559" s="6" t="s">
        <v>2007</v>
      </c>
      <c r="F2559" s="6" t="s">
        <v>704</v>
      </c>
      <c r="G2559" s="6" t="s">
        <v>14</v>
      </c>
      <c r="H2559" s="5" t="s">
        <v>1927</v>
      </c>
      <c r="I2559" s="5" t="s">
        <v>590</v>
      </c>
      <c r="L2559" s="5"/>
      <c r="M2559" s="5" t="s">
        <v>17</v>
      </c>
      <c r="N2559" s="6">
        <v>1</v>
      </c>
      <c r="O2559" s="6">
        <v>0</v>
      </c>
      <c r="P2559" s="6">
        <v>0</v>
      </c>
      <c r="Q2559" s="6">
        <v>0</v>
      </c>
      <c r="R2559" s="6">
        <v>1</v>
      </c>
      <c r="S2559" s="6">
        <f t="shared" si="96"/>
        <v>2</v>
      </c>
      <c r="X2559" s="6">
        <f t="shared" si="93"/>
        <v>2558</v>
      </c>
      <c r="Y2559">
        <v>2558</v>
      </c>
    </row>
    <row r="2560" spans="1:25" x14ac:dyDescent="0.35">
      <c r="A2560" s="6" t="s">
        <v>389</v>
      </c>
      <c r="B2560" s="6" t="s">
        <v>2402</v>
      </c>
      <c r="C2560" s="6" t="s">
        <v>19</v>
      </c>
      <c r="D2560" s="2" t="s">
        <v>2373</v>
      </c>
      <c r="E2560" s="6" t="s">
        <v>2007</v>
      </c>
      <c r="F2560" s="6" t="s">
        <v>704</v>
      </c>
      <c r="G2560" s="6" t="s">
        <v>14</v>
      </c>
      <c r="H2560" s="5" t="s">
        <v>2417</v>
      </c>
      <c r="I2560" s="6" t="s">
        <v>1089</v>
      </c>
      <c r="J2560" t="s">
        <v>1089</v>
      </c>
      <c r="L2560" s="5"/>
      <c r="M2560" s="5" t="s">
        <v>17</v>
      </c>
      <c r="N2560" s="6">
        <v>1</v>
      </c>
      <c r="O2560" s="6">
        <v>0</v>
      </c>
      <c r="P2560" s="6">
        <v>0</v>
      </c>
      <c r="Q2560" s="6">
        <v>0</v>
      </c>
      <c r="R2560" s="6">
        <v>1</v>
      </c>
      <c r="S2560" s="6">
        <f t="shared" si="96"/>
        <v>2</v>
      </c>
      <c r="X2560" s="6">
        <f t="shared" si="93"/>
        <v>2559</v>
      </c>
      <c r="Y2560">
        <v>2559</v>
      </c>
    </row>
    <row r="2561" spans="1:25" x14ac:dyDescent="0.35">
      <c r="A2561" s="6" t="s">
        <v>389</v>
      </c>
      <c r="B2561" s="6" t="s">
        <v>2402</v>
      </c>
      <c r="C2561" s="6" t="s">
        <v>19</v>
      </c>
      <c r="D2561" s="2" t="s">
        <v>2373</v>
      </c>
      <c r="E2561" s="6" t="s">
        <v>2007</v>
      </c>
      <c r="F2561" s="6" t="s">
        <v>704</v>
      </c>
      <c r="G2561" s="6" t="s">
        <v>14</v>
      </c>
      <c r="H2561" s="5" t="s">
        <v>428</v>
      </c>
      <c r="I2561" s="5" t="s">
        <v>428</v>
      </c>
      <c r="L2561" s="5"/>
      <c r="M2561" s="5" t="s">
        <v>17</v>
      </c>
      <c r="N2561" s="6">
        <v>1</v>
      </c>
      <c r="O2561" s="6">
        <v>0</v>
      </c>
      <c r="P2561" s="6">
        <v>0</v>
      </c>
      <c r="Q2561" s="6">
        <v>0</v>
      </c>
      <c r="R2561" s="6">
        <v>1</v>
      </c>
      <c r="S2561" s="6">
        <f t="shared" si="96"/>
        <v>2</v>
      </c>
      <c r="X2561" s="6">
        <f t="shared" si="93"/>
        <v>2560</v>
      </c>
      <c r="Y2561">
        <v>2560</v>
      </c>
    </row>
    <row r="2562" spans="1:25" x14ac:dyDescent="0.35">
      <c r="A2562" s="6" t="s">
        <v>389</v>
      </c>
      <c r="B2562" s="6" t="s">
        <v>2402</v>
      </c>
      <c r="C2562" s="6" t="s">
        <v>19</v>
      </c>
      <c r="D2562" s="2" t="s">
        <v>2373</v>
      </c>
      <c r="E2562" s="6" t="s">
        <v>2007</v>
      </c>
      <c r="F2562" s="6" t="s">
        <v>704</v>
      </c>
      <c r="G2562" s="6" t="s">
        <v>14</v>
      </c>
      <c r="H2562" s="5" t="s">
        <v>2066</v>
      </c>
      <c r="I2562" s="5" t="s">
        <v>1623</v>
      </c>
      <c r="L2562" s="5"/>
      <c r="M2562" s="5" t="s">
        <v>17</v>
      </c>
      <c r="N2562" s="6">
        <v>1</v>
      </c>
      <c r="O2562" s="6">
        <v>0</v>
      </c>
      <c r="P2562" s="6">
        <v>0</v>
      </c>
      <c r="Q2562" s="6">
        <v>0</v>
      </c>
      <c r="R2562" s="6">
        <v>1</v>
      </c>
      <c r="S2562" s="6">
        <f t="shared" si="96"/>
        <v>2</v>
      </c>
      <c r="X2562" s="6">
        <f t="shared" si="93"/>
        <v>2561</v>
      </c>
      <c r="Y2562">
        <v>2561</v>
      </c>
    </row>
    <row r="2563" spans="1:25" x14ac:dyDescent="0.35">
      <c r="A2563" s="6" t="s">
        <v>389</v>
      </c>
      <c r="B2563" s="6" t="s">
        <v>2402</v>
      </c>
      <c r="C2563" s="6" t="s">
        <v>19</v>
      </c>
      <c r="D2563" s="2" t="s">
        <v>2373</v>
      </c>
      <c r="E2563" s="6" t="s">
        <v>2007</v>
      </c>
      <c r="F2563" s="6" t="s">
        <v>704</v>
      </c>
      <c r="G2563" s="6" t="s">
        <v>14</v>
      </c>
      <c r="H2563" s="5" t="s">
        <v>2340</v>
      </c>
      <c r="I2563" s="5" t="s">
        <v>235</v>
      </c>
      <c r="L2563" s="5" t="s">
        <v>2374</v>
      </c>
      <c r="M2563" s="6" t="s">
        <v>42</v>
      </c>
      <c r="N2563" s="6">
        <v>0</v>
      </c>
      <c r="O2563" s="6">
        <v>0</v>
      </c>
      <c r="P2563" s="6">
        <v>1</v>
      </c>
      <c r="Q2563" s="6">
        <v>1</v>
      </c>
      <c r="R2563" s="6">
        <v>1</v>
      </c>
      <c r="S2563" s="6">
        <f t="shared" si="96"/>
        <v>3</v>
      </c>
      <c r="X2563" s="6">
        <f t="shared" ref="X2563:X2606" si="97">1+X2562</f>
        <v>2562</v>
      </c>
      <c r="Y2563">
        <v>2562</v>
      </c>
    </row>
    <row r="2564" spans="1:25" x14ac:dyDescent="0.35">
      <c r="A2564" s="6" t="s">
        <v>389</v>
      </c>
      <c r="B2564" s="6" t="s">
        <v>2402</v>
      </c>
      <c r="C2564" s="6" t="s">
        <v>19</v>
      </c>
      <c r="D2564" s="2" t="s">
        <v>2373</v>
      </c>
      <c r="E2564" s="6" t="s">
        <v>2007</v>
      </c>
      <c r="F2564" s="6" t="s">
        <v>704</v>
      </c>
      <c r="G2564" s="6" t="s">
        <v>14</v>
      </c>
      <c r="H2564" s="5" t="s">
        <v>98</v>
      </c>
      <c r="I2564" s="5" t="s">
        <v>98</v>
      </c>
      <c r="J2564" s="2" t="s">
        <v>98</v>
      </c>
      <c r="L2564" s="5" t="s">
        <v>2374</v>
      </c>
      <c r="M2564" s="5" t="s">
        <v>42</v>
      </c>
      <c r="N2564" s="6">
        <v>0</v>
      </c>
      <c r="O2564" s="6">
        <v>1</v>
      </c>
      <c r="P2564" s="6">
        <v>0</v>
      </c>
      <c r="Q2564" s="6">
        <v>1</v>
      </c>
      <c r="R2564" s="6">
        <v>1</v>
      </c>
      <c r="S2564" s="6">
        <f t="shared" si="96"/>
        <v>3</v>
      </c>
      <c r="X2564" s="6">
        <f t="shared" si="97"/>
        <v>2563</v>
      </c>
      <c r="Y2564">
        <v>2563</v>
      </c>
    </row>
    <row r="2565" spans="1:25" x14ac:dyDescent="0.35">
      <c r="A2565" s="6" t="s">
        <v>389</v>
      </c>
      <c r="B2565" s="6" t="s">
        <v>2402</v>
      </c>
      <c r="C2565" s="6" t="s">
        <v>19</v>
      </c>
      <c r="D2565" s="2" t="s">
        <v>2373</v>
      </c>
      <c r="E2565" s="6" t="s">
        <v>2007</v>
      </c>
      <c r="F2565" s="6" t="s">
        <v>704</v>
      </c>
      <c r="G2565" s="6" t="s">
        <v>14</v>
      </c>
      <c r="H2565" s="5" t="s">
        <v>28</v>
      </c>
      <c r="I2565" s="5" t="s">
        <v>28</v>
      </c>
      <c r="L2565" s="5" t="s">
        <v>2375</v>
      </c>
      <c r="M2565" s="5" t="s">
        <v>2212</v>
      </c>
      <c r="N2565">
        <v>1</v>
      </c>
      <c r="O2565">
        <v>1</v>
      </c>
      <c r="P2565">
        <v>0</v>
      </c>
      <c r="Q2565">
        <v>0</v>
      </c>
      <c r="R2565" s="6">
        <v>1</v>
      </c>
      <c r="S2565">
        <f t="shared" si="96"/>
        <v>3</v>
      </c>
      <c r="X2565" s="6">
        <f t="shared" si="97"/>
        <v>2564</v>
      </c>
      <c r="Y2565">
        <v>2564</v>
      </c>
    </row>
    <row r="2566" spans="1:25" s="6" customFormat="1" x14ac:dyDescent="0.35">
      <c r="A2566" s="6" t="s">
        <v>389</v>
      </c>
      <c r="B2566" s="6" t="s">
        <v>2402</v>
      </c>
      <c r="C2566" s="6" t="s">
        <v>19</v>
      </c>
      <c r="D2566" s="2" t="s">
        <v>2373</v>
      </c>
      <c r="E2566" s="6" t="s">
        <v>2007</v>
      </c>
      <c r="F2566" s="6" t="s">
        <v>704</v>
      </c>
      <c r="G2566" s="6" t="s">
        <v>14</v>
      </c>
      <c r="H2566" s="5" t="s">
        <v>2278</v>
      </c>
      <c r="I2566" s="5" t="s">
        <v>430</v>
      </c>
      <c r="L2566" s="5" t="s">
        <v>2377</v>
      </c>
      <c r="M2566" s="6" t="s">
        <v>664</v>
      </c>
      <c r="N2566" s="6">
        <v>1</v>
      </c>
      <c r="O2566" s="6">
        <v>0</v>
      </c>
      <c r="P2566" s="6">
        <v>0</v>
      </c>
      <c r="Q2566" s="6">
        <v>0</v>
      </c>
      <c r="R2566" s="6">
        <v>1</v>
      </c>
      <c r="S2566" s="6">
        <f t="shared" si="96"/>
        <v>2</v>
      </c>
      <c r="X2566" s="6">
        <f t="shared" si="97"/>
        <v>2565</v>
      </c>
      <c r="Y2566" s="6">
        <v>2565</v>
      </c>
    </row>
    <row r="2567" spans="1:25" x14ac:dyDescent="0.35">
      <c r="A2567" s="6" t="s">
        <v>389</v>
      </c>
      <c r="B2567" s="6" t="s">
        <v>2402</v>
      </c>
      <c r="C2567" s="6" t="s">
        <v>19</v>
      </c>
      <c r="D2567" s="2" t="s">
        <v>2373</v>
      </c>
      <c r="E2567" s="6" t="s">
        <v>2007</v>
      </c>
      <c r="F2567" s="6" t="s">
        <v>704</v>
      </c>
      <c r="G2567" s="6" t="s">
        <v>14</v>
      </c>
      <c r="H2567" s="5" t="s">
        <v>2376</v>
      </c>
      <c r="I2567" s="5" t="s">
        <v>1009</v>
      </c>
      <c r="L2567" s="5" t="s">
        <v>2377</v>
      </c>
      <c r="M2567" s="6" t="s">
        <v>664</v>
      </c>
      <c r="N2567" s="6">
        <v>1</v>
      </c>
      <c r="O2567" s="6">
        <v>0</v>
      </c>
      <c r="P2567" s="6">
        <v>0</v>
      </c>
      <c r="Q2567" s="6">
        <v>0</v>
      </c>
      <c r="R2567" s="6">
        <v>1</v>
      </c>
      <c r="S2567" s="6">
        <f t="shared" si="96"/>
        <v>2</v>
      </c>
      <c r="X2567" s="6">
        <f t="shared" si="97"/>
        <v>2566</v>
      </c>
      <c r="Y2567">
        <v>2566</v>
      </c>
    </row>
    <row r="2568" spans="1:25" x14ac:dyDescent="0.35">
      <c r="A2568" s="6" t="s">
        <v>389</v>
      </c>
      <c r="B2568" s="6" t="s">
        <v>2402</v>
      </c>
      <c r="C2568" s="6" t="s">
        <v>19</v>
      </c>
      <c r="D2568" s="2" t="s">
        <v>2373</v>
      </c>
      <c r="E2568" s="6" t="s">
        <v>2007</v>
      </c>
      <c r="F2568" s="6" t="s">
        <v>704</v>
      </c>
      <c r="G2568" s="6" t="s">
        <v>14</v>
      </c>
      <c r="H2568" s="5" t="s">
        <v>2378</v>
      </c>
      <c r="I2568" s="5" t="s">
        <v>209</v>
      </c>
      <c r="L2568" s="5" t="s">
        <v>2375</v>
      </c>
      <c r="M2568" s="5" t="s">
        <v>42</v>
      </c>
      <c r="N2568" s="6">
        <v>0</v>
      </c>
      <c r="O2568" s="6">
        <v>1</v>
      </c>
      <c r="P2568" s="6">
        <v>0</v>
      </c>
      <c r="Q2568" s="6">
        <v>1</v>
      </c>
      <c r="R2568" s="6">
        <v>1</v>
      </c>
      <c r="S2568" s="6">
        <f t="shared" si="96"/>
        <v>3</v>
      </c>
      <c r="X2568" s="6">
        <f t="shared" si="97"/>
        <v>2567</v>
      </c>
      <c r="Y2568">
        <v>2567</v>
      </c>
    </row>
    <row r="2569" spans="1:25" x14ac:dyDescent="0.35">
      <c r="A2569" s="6" t="s">
        <v>389</v>
      </c>
      <c r="B2569" s="6" t="s">
        <v>2402</v>
      </c>
      <c r="C2569" s="6" t="s">
        <v>19</v>
      </c>
      <c r="D2569" s="2" t="s">
        <v>2373</v>
      </c>
      <c r="E2569" s="6" t="s">
        <v>2007</v>
      </c>
      <c r="F2569" s="6" t="s">
        <v>704</v>
      </c>
      <c r="G2569" s="6" t="s">
        <v>14</v>
      </c>
      <c r="H2569" s="5" t="s">
        <v>2379</v>
      </c>
      <c r="I2569" s="5" t="s">
        <v>2428</v>
      </c>
      <c r="L2569" s="5" t="s">
        <v>2375</v>
      </c>
      <c r="M2569" s="5" t="s">
        <v>42</v>
      </c>
      <c r="N2569" s="6">
        <v>0</v>
      </c>
      <c r="O2569" s="6">
        <v>1</v>
      </c>
      <c r="P2569" s="6">
        <v>0</v>
      </c>
      <c r="Q2569" s="6">
        <v>1</v>
      </c>
      <c r="R2569" s="6">
        <v>1</v>
      </c>
      <c r="S2569" s="6">
        <f t="shared" si="96"/>
        <v>3</v>
      </c>
      <c r="X2569" s="6">
        <f t="shared" si="97"/>
        <v>2568</v>
      </c>
      <c r="Y2569">
        <v>2568</v>
      </c>
    </row>
    <row r="2570" spans="1:25" x14ac:dyDescent="0.35">
      <c r="A2570" s="6" t="s">
        <v>389</v>
      </c>
      <c r="B2570" s="6" t="s">
        <v>2402</v>
      </c>
      <c r="C2570" s="6" t="s">
        <v>19</v>
      </c>
      <c r="D2570" s="2" t="s">
        <v>2373</v>
      </c>
      <c r="E2570" s="6" t="s">
        <v>2007</v>
      </c>
      <c r="F2570" s="6" t="s">
        <v>704</v>
      </c>
      <c r="G2570" s="6" t="s">
        <v>14</v>
      </c>
      <c r="H2570" s="5" t="s">
        <v>2038</v>
      </c>
      <c r="I2570" s="6" t="s">
        <v>1210</v>
      </c>
      <c r="L2570" s="5" t="s">
        <v>2380</v>
      </c>
      <c r="M2570" s="5" t="s">
        <v>17</v>
      </c>
      <c r="N2570" s="6">
        <v>1</v>
      </c>
      <c r="O2570" s="6">
        <v>1</v>
      </c>
      <c r="P2570" s="6">
        <v>0</v>
      </c>
      <c r="Q2570" s="6">
        <v>1</v>
      </c>
      <c r="R2570" s="6">
        <v>1</v>
      </c>
      <c r="S2570" s="6">
        <f t="shared" si="96"/>
        <v>4</v>
      </c>
      <c r="X2570" s="6">
        <f t="shared" si="97"/>
        <v>2569</v>
      </c>
      <c r="Y2570">
        <v>2569</v>
      </c>
    </row>
    <row r="2571" spans="1:25" x14ac:dyDescent="0.35">
      <c r="A2571" s="6" t="s">
        <v>389</v>
      </c>
      <c r="B2571" s="6" t="s">
        <v>2402</v>
      </c>
      <c r="C2571" s="6" t="s">
        <v>19</v>
      </c>
      <c r="D2571" s="2" t="s">
        <v>2373</v>
      </c>
      <c r="E2571" s="6" t="s">
        <v>2007</v>
      </c>
      <c r="F2571" s="6" t="s">
        <v>704</v>
      </c>
      <c r="G2571" s="6" t="s">
        <v>14</v>
      </c>
      <c r="H2571" s="5" t="s">
        <v>709</v>
      </c>
      <c r="I2571" s="5" t="s">
        <v>85</v>
      </c>
      <c r="L2571" s="5" t="s">
        <v>2381</v>
      </c>
      <c r="M2571" s="5" t="s">
        <v>42</v>
      </c>
      <c r="N2571" s="6">
        <v>0</v>
      </c>
      <c r="O2571" s="6">
        <v>0</v>
      </c>
      <c r="P2571" s="6">
        <v>1</v>
      </c>
      <c r="Q2571" s="6">
        <v>1</v>
      </c>
      <c r="R2571" s="6">
        <v>1</v>
      </c>
      <c r="S2571" s="6">
        <f t="shared" si="96"/>
        <v>3</v>
      </c>
      <c r="X2571" s="6">
        <f t="shared" si="97"/>
        <v>2570</v>
      </c>
      <c r="Y2571">
        <v>2570</v>
      </c>
    </row>
    <row r="2572" spans="1:25" x14ac:dyDescent="0.35">
      <c r="A2572" s="6" t="s">
        <v>389</v>
      </c>
      <c r="B2572" s="6" t="s">
        <v>2402</v>
      </c>
      <c r="C2572" s="6" t="s">
        <v>19</v>
      </c>
      <c r="D2572" s="2" t="s">
        <v>2373</v>
      </c>
      <c r="E2572" s="6" t="s">
        <v>2007</v>
      </c>
      <c r="F2572" s="6" t="s">
        <v>704</v>
      </c>
      <c r="G2572" s="6" t="s">
        <v>14</v>
      </c>
      <c r="H2572" s="5" t="s">
        <v>461</v>
      </c>
      <c r="I2572" s="5" t="s">
        <v>461</v>
      </c>
      <c r="L2572" s="5" t="s">
        <v>2381</v>
      </c>
      <c r="M2572" s="5" t="s">
        <v>42</v>
      </c>
      <c r="N2572" s="6">
        <v>0</v>
      </c>
      <c r="O2572" s="6">
        <v>0</v>
      </c>
      <c r="P2572" s="6">
        <v>1</v>
      </c>
      <c r="Q2572" s="6">
        <v>1</v>
      </c>
      <c r="R2572" s="6">
        <v>1</v>
      </c>
      <c r="S2572" s="6">
        <f t="shared" si="96"/>
        <v>3</v>
      </c>
      <c r="X2572" s="6">
        <f t="shared" si="97"/>
        <v>2571</v>
      </c>
      <c r="Y2572">
        <v>2571</v>
      </c>
    </row>
    <row r="2573" spans="1:25" x14ac:dyDescent="0.35">
      <c r="A2573" s="6" t="s">
        <v>389</v>
      </c>
      <c r="B2573" s="6" t="s">
        <v>2402</v>
      </c>
      <c r="C2573" s="6" t="s">
        <v>19</v>
      </c>
      <c r="D2573" s="2" t="s">
        <v>2373</v>
      </c>
      <c r="E2573" s="6" t="s">
        <v>2007</v>
      </c>
      <c r="F2573" s="6" t="s">
        <v>704</v>
      </c>
      <c r="G2573" s="6" t="s">
        <v>14</v>
      </c>
      <c r="H2573" s="5" t="s">
        <v>2325</v>
      </c>
      <c r="I2573" s="5" t="s">
        <v>2325</v>
      </c>
      <c r="J2573" t="s">
        <v>2517</v>
      </c>
      <c r="L2573" s="5" t="s">
        <v>2382</v>
      </c>
      <c r="M2573" s="5" t="s">
        <v>17</v>
      </c>
      <c r="N2573" s="6">
        <v>1</v>
      </c>
      <c r="O2573" s="6">
        <v>0</v>
      </c>
      <c r="P2573" s="6">
        <v>0</v>
      </c>
      <c r="Q2573" s="6">
        <v>1</v>
      </c>
      <c r="R2573" s="6">
        <v>1</v>
      </c>
      <c r="S2573" s="6">
        <f t="shared" si="96"/>
        <v>3</v>
      </c>
      <c r="X2573" s="6">
        <f t="shared" si="97"/>
        <v>2572</v>
      </c>
      <c r="Y2573">
        <v>2572</v>
      </c>
    </row>
    <row r="2574" spans="1:25" x14ac:dyDescent="0.35">
      <c r="A2574" s="6" t="s">
        <v>389</v>
      </c>
      <c r="B2574" s="6" t="s">
        <v>2402</v>
      </c>
      <c r="C2574" s="6" t="s">
        <v>19</v>
      </c>
      <c r="D2574" s="2" t="s">
        <v>2373</v>
      </c>
      <c r="E2574" s="6" t="s">
        <v>2007</v>
      </c>
      <c r="F2574" s="6" t="s">
        <v>704</v>
      </c>
      <c r="G2574" s="6" t="s">
        <v>14</v>
      </c>
      <c r="H2574" s="5" t="s">
        <v>261</v>
      </c>
      <c r="I2574" s="5" t="s">
        <v>591</v>
      </c>
      <c r="L2574" s="5"/>
      <c r="M2574" s="6" t="s">
        <v>17</v>
      </c>
      <c r="N2574" s="6">
        <v>1</v>
      </c>
      <c r="O2574" s="6">
        <v>0</v>
      </c>
      <c r="P2574" s="6">
        <v>0</v>
      </c>
      <c r="Q2574" s="6">
        <v>1</v>
      </c>
      <c r="R2574" s="6">
        <v>1</v>
      </c>
      <c r="S2574" s="6">
        <f t="shared" si="96"/>
        <v>3</v>
      </c>
      <c r="X2574" s="6">
        <f t="shared" si="97"/>
        <v>2573</v>
      </c>
      <c r="Y2574">
        <v>2573</v>
      </c>
    </row>
    <row r="2575" spans="1:25" x14ac:dyDescent="0.35">
      <c r="A2575" s="6" t="s">
        <v>389</v>
      </c>
      <c r="B2575" s="6" t="s">
        <v>2402</v>
      </c>
      <c r="C2575" s="6" t="s">
        <v>19</v>
      </c>
      <c r="D2575" s="2" t="s">
        <v>2373</v>
      </c>
      <c r="E2575" s="6" t="s">
        <v>2007</v>
      </c>
      <c r="F2575" s="6" t="s">
        <v>704</v>
      </c>
      <c r="G2575" s="6" t="s">
        <v>14</v>
      </c>
      <c r="H2575" s="5" t="s">
        <v>2330</v>
      </c>
      <c r="I2575" s="5" t="s">
        <v>2330</v>
      </c>
      <c r="J2575" s="2" t="s">
        <v>2513</v>
      </c>
      <c r="L2575" s="5" t="s">
        <v>2375</v>
      </c>
      <c r="M2575" s="5" t="s">
        <v>17</v>
      </c>
      <c r="N2575" s="6">
        <v>1</v>
      </c>
      <c r="O2575" s="6">
        <v>1</v>
      </c>
      <c r="P2575" s="6">
        <v>0</v>
      </c>
      <c r="Q2575" s="6">
        <v>1</v>
      </c>
      <c r="R2575" s="6">
        <v>1</v>
      </c>
      <c r="S2575" s="6">
        <f t="shared" si="96"/>
        <v>4</v>
      </c>
      <c r="X2575" s="6">
        <f t="shared" si="97"/>
        <v>2574</v>
      </c>
      <c r="Y2575">
        <v>2574</v>
      </c>
    </row>
    <row r="2576" spans="1:25" x14ac:dyDescent="0.35">
      <c r="A2576" s="6" t="s">
        <v>389</v>
      </c>
      <c r="B2576" s="6" t="s">
        <v>2402</v>
      </c>
      <c r="C2576" s="6" t="s">
        <v>19</v>
      </c>
      <c r="D2576" s="2" t="s">
        <v>2373</v>
      </c>
      <c r="E2576" s="6" t="s">
        <v>2007</v>
      </c>
      <c r="F2576" s="6" t="s">
        <v>704</v>
      </c>
      <c r="G2576" s="6" t="s">
        <v>14</v>
      </c>
      <c r="H2576" s="5" t="s">
        <v>2383</v>
      </c>
      <c r="I2576" s="5" t="s">
        <v>2383</v>
      </c>
      <c r="J2576" s="2" t="s">
        <v>2511</v>
      </c>
      <c r="L2576" s="5" t="s">
        <v>727</v>
      </c>
      <c r="M2576" s="6" t="s">
        <v>17</v>
      </c>
      <c r="N2576" s="6">
        <v>1</v>
      </c>
      <c r="O2576" s="6">
        <v>0</v>
      </c>
      <c r="P2576" s="6">
        <v>0</v>
      </c>
      <c r="Q2576" s="6">
        <v>0</v>
      </c>
      <c r="R2576" s="6">
        <v>1</v>
      </c>
      <c r="S2576" s="6">
        <f t="shared" si="96"/>
        <v>2</v>
      </c>
      <c r="X2576" s="6">
        <f t="shared" si="97"/>
        <v>2575</v>
      </c>
      <c r="Y2576">
        <v>2575</v>
      </c>
    </row>
    <row r="2577" spans="1:25" x14ac:dyDescent="0.35">
      <c r="A2577" s="6" t="s">
        <v>389</v>
      </c>
      <c r="B2577" s="6" t="s">
        <v>2402</v>
      </c>
      <c r="C2577" s="6" t="s">
        <v>19</v>
      </c>
      <c r="D2577" s="2" t="s">
        <v>2384</v>
      </c>
      <c r="E2577" s="6" t="s">
        <v>2007</v>
      </c>
      <c r="F2577" s="6" t="s">
        <v>704</v>
      </c>
      <c r="G2577" s="6" t="s">
        <v>14</v>
      </c>
      <c r="H2577" s="5" t="s">
        <v>2038</v>
      </c>
      <c r="I2577" s="6" t="s">
        <v>1210</v>
      </c>
      <c r="L2577" s="5" t="s">
        <v>2278</v>
      </c>
      <c r="M2577" s="5" t="s">
        <v>17</v>
      </c>
      <c r="N2577" s="6">
        <v>1</v>
      </c>
      <c r="O2577" s="6">
        <v>1</v>
      </c>
      <c r="P2577" s="6">
        <v>0</v>
      </c>
      <c r="Q2577" s="6">
        <v>1</v>
      </c>
      <c r="R2577" s="6">
        <v>1</v>
      </c>
      <c r="S2577" s="6">
        <f t="shared" si="96"/>
        <v>4</v>
      </c>
      <c r="X2577" s="6">
        <f t="shared" si="97"/>
        <v>2576</v>
      </c>
      <c r="Y2577">
        <v>2576</v>
      </c>
    </row>
    <row r="2578" spans="1:25" s="6" customFormat="1" x14ac:dyDescent="0.35">
      <c r="A2578" s="6" t="s">
        <v>389</v>
      </c>
      <c r="B2578" s="6" t="s">
        <v>2402</v>
      </c>
      <c r="C2578" s="6" t="s">
        <v>19</v>
      </c>
      <c r="D2578" s="2" t="s">
        <v>2384</v>
      </c>
      <c r="E2578" s="6" t="s">
        <v>2007</v>
      </c>
      <c r="F2578" s="6" t="s">
        <v>704</v>
      </c>
      <c r="G2578" s="6" t="s">
        <v>14</v>
      </c>
      <c r="H2578" s="5" t="s">
        <v>2278</v>
      </c>
      <c r="I2578" s="6" t="s">
        <v>430</v>
      </c>
      <c r="L2578" s="5"/>
      <c r="M2578" s="6" t="s">
        <v>664</v>
      </c>
      <c r="N2578" s="6">
        <v>1</v>
      </c>
      <c r="O2578" s="6">
        <v>0</v>
      </c>
      <c r="P2578" s="6">
        <v>0</v>
      </c>
      <c r="Q2578" s="6">
        <v>0</v>
      </c>
      <c r="R2578" s="6">
        <v>1</v>
      </c>
      <c r="S2578" s="6">
        <f t="shared" si="96"/>
        <v>2</v>
      </c>
      <c r="X2578" s="6">
        <f t="shared" si="97"/>
        <v>2577</v>
      </c>
      <c r="Y2578" s="6">
        <v>2577</v>
      </c>
    </row>
    <row r="2579" spans="1:25" s="6" customFormat="1" x14ac:dyDescent="0.35">
      <c r="A2579" s="6" t="s">
        <v>389</v>
      </c>
      <c r="B2579" s="6" t="s">
        <v>2402</v>
      </c>
      <c r="C2579" s="6" t="s">
        <v>19</v>
      </c>
      <c r="D2579" s="2" t="s">
        <v>2384</v>
      </c>
      <c r="E2579" s="6" t="s">
        <v>2007</v>
      </c>
      <c r="F2579" s="6" t="s">
        <v>704</v>
      </c>
      <c r="G2579" s="6" t="s">
        <v>14</v>
      </c>
      <c r="H2579" s="5" t="s">
        <v>2385</v>
      </c>
      <c r="I2579" s="5" t="s">
        <v>845</v>
      </c>
      <c r="J2579" s="6" t="s">
        <v>2513</v>
      </c>
      <c r="L2579" s="5" t="s">
        <v>2386</v>
      </c>
      <c r="M2579" s="5" t="s">
        <v>17</v>
      </c>
      <c r="N2579" s="6">
        <v>1</v>
      </c>
      <c r="O2579" s="6">
        <v>0</v>
      </c>
      <c r="P2579" s="6">
        <v>0</v>
      </c>
      <c r="Q2579" s="6">
        <v>1</v>
      </c>
      <c r="R2579" s="6">
        <v>1</v>
      </c>
      <c r="S2579" s="6">
        <f t="shared" si="96"/>
        <v>3</v>
      </c>
      <c r="X2579" s="6">
        <f t="shared" si="97"/>
        <v>2578</v>
      </c>
      <c r="Y2579" s="6">
        <v>2578</v>
      </c>
    </row>
    <row r="2580" spans="1:25" s="6" customFormat="1" x14ac:dyDescent="0.35">
      <c r="A2580" s="6" t="s">
        <v>389</v>
      </c>
      <c r="B2580" s="6" t="s">
        <v>2402</v>
      </c>
      <c r="C2580" s="6" t="s">
        <v>19</v>
      </c>
      <c r="D2580" s="2" t="s">
        <v>2384</v>
      </c>
      <c r="E2580" s="6" t="s">
        <v>2007</v>
      </c>
      <c r="F2580" s="6" t="s">
        <v>704</v>
      </c>
      <c r="G2580" s="6" t="s">
        <v>14</v>
      </c>
      <c r="H2580" s="5" t="s">
        <v>2442</v>
      </c>
      <c r="I2580" s="5" t="s">
        <v>2442</v>
      </c>
      <c r="L2580" s="5"/>
      <c r="M2580" s="5" t="s">
        <v>17</v>
      </c>
      <c r="N2580" s="6">
        <v>1</v>
      </c>
      <c r="O2580" s="6">
        <v>0</v>
      </c>
      <c r="P2580" s="6">
        <v>0</v>
      </c>
      <c r="Q2580" s="6">
        <v>1</v>
      </c>
      <c r="R2580" s="6">
        <v>1</v>
      </c>
      <c r="S2580" s="6">
        <f t="shared" ref="S2580:S2611" si="98">SUM(N2580:R2580)</f>
        <v>3</v>
      </c>
      <c r="X2580" s="6">
        <f t="shared" si="97"/>
        <v>2579</v>
      </c>
      <c r="Y2580" s="6">
        <v>2579</v>
      </c>
    </row>
    <row r="2581" spans="1:25" x14ac:dyDescent="0.35">
      <c r="A2581" s="6" t="s">
        <v>389</v>
      </c>
      <c r="B2581" s="6" t="s">
        <v>2402</v>
      </c>
      <c r="C2581" s="6" t="s">
        <v>19</v>
      </c>
      <c r="D2581" s="2" t="s">
        <v>2384</v>
      </c>
      <c r="E2581" s="6" t="s">
        <v>2007</v>
      </c>
      <c r="F2581" s="6" t="s">
        <v>704</v>
      </c>
      <c r="G2581" s="6" t="s">
        <v>14</v>
      </c>
      <c r="H2581" s="5" t="s">
        <v>2385</v>
      </c>
      <c r="I2581" s="5" t="s">
        <v>372</v>
      </c>
      <c r="L2581" s="5" t="s">
        <v>2386</v>
      </c>
      <c r="M2581" s="5" t="s">
        <v>17</v>
      </c>
      <c r="N2581" s="6">
        <v>1</v>
      </c>
      <c r="O2581" s="6">
        <v>0</v>
      </c>
      <c r="P2581" s="6">
        <v>0</v>
      </c>
      <c r="Q2581" s="6">
        <v>1</v>
      </c>
      <c r="R2581" s="6">
        <v>1</v>
      </c>
      <c r="S2581" s="6">
        <f t="shared" si="98"/>
        <v>3</v>
      </c>
      <c r="X2581" s="6">
        <f t="shared" si="97"/>
        <v>2580</v>
      </c>
      <c r="Y2581">
        <v>2580</v>
      </c>
    </row>
    <row r="2582" spans="1:25" x14ac:dyDescent="0.35">
      <c r="A2582" s="6" t="s">
        <v>389</v>
      </c>
      <c r="B2582" s="6" t="s">
        <v>2402</v>
      </c>
      <c r="C2582" s="6" t="s">
        <v>19</v>
      </c>
      <c r="D2582" s="2" t="s">
        <v>2384</v>
      </c>
      <c r="E2582" s="6" t="s">
        <v>2007</v>
      </c>
      <c r="F2582" s="6" t="s">
        <v>704</v>
      </c>
      <c r="G2582" s="6" t="s">
        <v>14</v>
      </c>
      <c r="H2582" s="5" t="s">
        <v>399</v>
      </c>
      <c r="I2582" s="5" t="s">
        <v>399</v>
      </c>
      <c r="L2582" s="5"/>
      <c r="M2582" s="6" t="s">
        <v>42</v>
      </c>
      <c r="N2582" s="6">
        <v>0</v>
      </c>
      <c r="O2582" s="6">
        <v>0</v>
      </c>
      <c r="P2582" s="6">
        <v>1</v>
      </c>
      <c r="Q2582" s="6">
        <v>0</v>
      </c>
      <c r="R2582" s="6">
        <v>1</v>
      </c>
      <c r="S2582" s="6">
        <f t="shared" si="98"/>
        <v>2</v>
      </c>
      <c r="X2582" s="6">
        <f t="shared" si="97"/>
        <v>2581</v>
      </c>
      <c r="Y2582">
        <v>2581</v>
      </c>
    </row>
    <row r="2583" spans="1:25" x14ac:dyDescent="0.35">
      <c r="A2583" s="6" t="s">
        <v>389</v>
      </c>
      <c r="B2583" s="6" t="s">
        <v>2402</v>
      </c>
      <c r="C2583" s="6" t="s">
        <v>19</v>
      </c>
      <c r="D2583" s="2" t="s">
        <v>2384</v>
      </c>
      <c r="E2583" s="6" t="s">
        <v>2007</v>
      </c>
      <c r="F2583" s="6" t="s">
        <v>704</v>
      </c>
      <c r="G2583" s="6" t="s">
        <v>14</v>
      </c>
      <c r="H2583" s="5" t="s">
        <v>28</v>
      </c>
      <c r="I2583" s="5" t="s">
        <v>28</v>
      </c>
      <c r="L2583" s="5"/>
      <c r="M2583" s="5" t="s">
        <v>2212</v>
      </c>
      <c r="N2583">
        <v>1</v>
      </c>
      <c r="O2583">
        <v>1</v>
      </c>
      <c r="P2583">
        <v>0</v>
      </c>
      <c r="Q2583">
        <v>0</v>
      </c>
      <c r="R2583" s="6">
        <v>1</v>
      </c>
      <c r="S2583">
        <f t="shared" si="98"/>
        <v>3</v>
      </c>
      <c r="X2583" s="6">
        <f t="shared" si="97"/>
        <v>2582</v>
      </c>
      <c r="Y2583">
        <v>2582</v>
      </c>
    </row>
    <row r="2584" spans="1:25" x14ac:dyDescent="0.35">
      <c r="A2584" s="6" t="s">
        <v>389</v>
      </c>
      <c r="B2584" s="6" t="s">
        <v>2402</v>
      </c>
      <c r="C2584" s="6" t="s">
        <v>19</v>
      </c>
      <c r="D2584" s="2" t="s">
        <v>2384</v>
      </c>
      <c r="E2584" s="6" t="s">
        <v>2007</v>
      </c>
      <c r="F2584" s="6" t="s">
        <v>704</v>
      </c>
      <c r="G2584" s="6" t="s">
        <v>14</v>
      </c>
      <c r="H2584" s="5" t="s">
        <v>2443</v>
      </c>
      <c r="I2584" s="5" t="s">
        <v>2365</v>
      </c>
      <c r="L2584" s="5" t="s">
        <v>2366</v>
      </c>
      <c r="M2584" s="5" t="s">
        <v>17</v>
      </c>
      <c r="N2584" s="6">
        <v>1</v>
      </c>
      <c r="O2584" s="6">
        <v>0</v>
      </c>
      <c r="P2584" s="6">
        <v>0</v>
      </c>
      <c r="Q2584" s="6">
        <v>0</v>
      </c>
      <c r="R2584" s="6">
        <v>1</v>
      </c>
      <c r="S2584" s="6">
        <f t="shared" si="98"/>
        <v>2</v>
      </c>
      <c r="X2584" s="6">
        <f t="shared" si="97"/>
        <v>2583</v>
      </c>
      <c r="Y2584">
        <v>2583</v>
      </c>
    </row>
    <row r="2585" spans="1:25" x14ac:dyDescent="0.35">
      <c r="A2585" s="6" t="s">
        <v>389</v>
      </c>
      <c r="B2585" s="6" t="s">
        <v>2402</v>
      </c>
      <c r="C2585" s="6" t="s">
        <v>19</v>
      </c>
      <c r="D2585" s="2" t="s">
        <v>2384</v>
      </c>
      <c r="E2585" s="6" t="s">
        <v>2007</v>
      </c>
      <c r="F2585" s="6" t="s">
        <v>704</v>
      </c>
      <c r="G2585" s="6" t="s">
        <v>14</v>
      </c>
      <c r="H2585" s="5" t="s">
        <v>98</v>
      </c>
      <c r="I2585" s="5" t="s">
        <v>98</v>
      </c>
      <c r="J2585" s="2" t="s">
        <v>98</v>
      </c>
      <c r="L2585" s="5" t="s">
        <v>2387</v>
      </c>
      <c r="M2585" s="5" t="s">
        <v>42</v>
      </c>
      <c r="N2585" s="6">
        <v>0</v>
      </c>
      <c r="O2585" s="6">
        <v>1</v>
      </c>
      <c r="P2585" s="6">
        <v>0</v>
      </c>
      <c r="Q2585" s="6">
        <v>1</v>
      </c>
      <c r="R2585" s="6">
        <v>1</v>
      </c>
      <c r="S2585" s="6">
        <f t="shared" si="98"/>
        <v>3</v>
      </c>
      <c r="X2585" s="6">
        <f t="shared" si="97"/>
        <v>2584</v>
      </c>
      <c r="Y2585">
        <v>2584</v>
      </c>
    </row>
    <row r="2586" spans="1:25" s="6" customFormat="1" x14ac:dyDescent="0.35">
      <c r="A2586" s="6" t="s">
        <v>389</v>
      </c>
      <c r="B2586" s="6" t="s">
        <v>2402</v>
      </c>
      <c r="C2586" s="6" t="s">
        <v>19</v>
      </c>
      <c r="D2586" s="2" t="s">
        <v>2384</v>
      </c>
      <c r="E2586" s="6" t="s">
        <v>2007</v>
      </c>
      <c r="F2586" s="6" t="s">
        <v>704</v>
      </c>
      <c r="G2586" s="6" t="s">
        <v>14</v>
      </c>
      <c r="H2586" s="5" t="s">
        <v>761</v>
      </c>
      <c r="I2586" s="5" t="s">
        <v>761</v>
      </c>
      <c r="J2586" s="2" t="s">
        <v>761</v>
      </c>
      <c r="L2586" s="5"/>
      <c r="M2586" s="5" t="s">
        <v>2212</v>
      </c>
      <c r="N2586" s="6">
        <v>1</v>
      </c>
      <c r="O2586" s="6">
        <v>1</v>
      </c>
      <c r="P2586" s="6">
        <v>1</v>
      </c>
      <c r="Q2586" s="6">
        <v>1</v>
      </c>
      <c r="R2586" s="6">
        <v>1</v>
      </c>
      <c r="S2586" s="6">
        <f t="shared" si="98"/>
        <v>5</v>
      </c>
      <c r="X2586" s="6">
        <f t="shared" si="97"/>
        <v>2585</v>
      </c>
      <c r="Y2586" s="6">
        <v>2585</v>
      </c>
    </row>
    <row r="2587" spans="1:25" s="6" customFormat="1" x14ac:dyDescent="0.35">
      <c r="A2587" s="6" t="s">
        <v>389</v>
      </c>
      <c r="B2587" s="6" t="s">
        <v>2402</v>
      </c>
      <c r="C2587" s="6" t="s">
        <v>19</v>
      </c>
      <c r="D2587" s="2" t="s">
        <v>2384</v>
      </c>
      <c r="E2587" s="6" t="s">
        <v>2007</v>
      </c>
      <c r="F2587" s="6" t="s">
        <v>704</v>
      </c>
      <c r="G2587" s="6" t="s">
        <v>14</v>
      </c>
      <c r="H2587" s="5" t="s">
        <v>2446</v>
      </c>
      <c r="I2587" s="5" t="s">
        <v>2446</v>
      </c>
      <c r="L2587" s="5"/>
      <c r="M2587" s="5" t="s">
        <v>42</v>
      </c>
      <c r="N2587" s="6">
        <v>0</v>
      </c>
      <c r="O2587" s="6">
        <v>0</v>
      </c>
      <c r="P2587" s="6">
        <v>1</v>
      </c>
      <c r="Q2587" s="6">
        <v>1</v>
      </c>
      <c r="R2587" s="6">
        <v>1</v>
      </c>
      <c r="S2587" s="6">
        <f t="shared" si="98"/>
        <v>3</v>
      </c>
      <c r="X2587" s="6">
        <f t="shared" si="97"/>
        <v>2586</v>
      </c>
      <c r="Y2587" s="6">
        <v>2586</v>
      </c>
    </row>
    <row r="2588" spans="1:25" x14ac:dyDescent="0.35">
      <c r="A2588" s="6" t="s">
        <v>389</v>
      </c>
      <c r="B2588" s="6" t="s">
        <v>2402</v>
      </c>
      <c r="C2588" s="6" t="s">
        <v>19</v>
      </c>
      <c r="D2588" s="2" t="s">
        <v>2384</v>
      </c>
      <c r="E2588" s="6" t="s">
        <v>2007</v>
      </c>
      <c r="F2588" s="6" t="s">
        <v>704</v>
      </c>
      <c r="G2588" s="6" t="s">
        <v>14</v>
      </c>
      <c r="H2588" s="5" t="s">
        <v>2285</v>
      </c>
      <c r="I2588" s="5" t="s">
        <v>2285</v>
      </c>
      <c r="L2588" s="5" t="s">
        <v>2388</v>
      </c>
      <c r="M2588" s="5" t="s">
        <v>664</v>
      </c>
      <c r="N2588">
        <v>1</v>
      </c>
      <c r="O2588">
        <v>0</v>
      </c>
      <c r="P2588">
        <v>0</v>
      </c>
      <c r="Q2588">
        <v>0</v>
      </c>
      <c r="R2588" s="6">
        <v>1</v>
      </c>
      <c r="S2588" s="6">
        <f t="shared" si="98"/>
        <v>2</v>
      </c>
      <c r="X2588" s="6">
        <f t="shared" si="97"/>
        <v>2587</v>
      </c>
      <c r="Y2588">
        <v>2587</v>
      </c>
    </row>
    <row r="2589" spans="1:25" x14ac:dyDescent="0.35">
      <c r="A2589" s="6" t="s">
        <v>389</v>
      </c>
      <c r="B2589" s="6" t="s">
        <v>2402</v>
      </c>
      <c r="C2589" s="6" t="s">
        <v>19</v>
      </c>
      <c r="D2589" s="2" t="s">
        <v>2384</v>
      </c>
      <c r="E2589" s="6" t="s">
        <v>2007</v>
      </c>
      <c r="F2589" s="6" t="s">
        <v>704</v>
      </c>
      <c r="G2589" s="6" t="s">
        <v>14</v>
      </c>
      <c r="H2589" s="5" t="s">
        <v>2389</v>
      </c>
      <c r="I2589" s="5" t="s">
        <v>2389</v>
      </c>
      <c r="L2589" s="5" t="s">
        <v>1179</v>
      </c>
      <c r="M2589" s="5" t="s">
        <v>664</v>
      </c>
      <c r="N2589" s="6">
        <v>1</v>
      </c>
      <c r="O2589" s="6">
        <v>0</v>
      </c>
      <c r="P2589" s="6">
        <v>0</v>
      </c>
      <c r="Q2589" s="6">
        <v>0</v>
      </c>
      <c r="R2589" s="6">
        <v>1</v>
      </c>
      <c r="S2589" s="6">
        <f t="shared" si="98"/>
        <v>2</v>
      </c>
      <c r="X2589" s="6">
        <f t="shared" si="97"/>
        <v>2588</v>
      </c>
      <c r="Y2589">
        <v>2588</v>
      </c>
    </row>
    <row r="2590" spans="1:25" x14ac:dyDescent="0.35">
      <c r="A2590" s="6" t="s">
        <v>389</v>
      </c>
      <c r="B2590" s="6" t="s">
        <v>2402</v>
      </c>
      <c r="C2590" s="6" t="s">
        <v>19</v>
      </c>
      <c r="D2590" s="2" t="s">
        <v>2384</v>
      </c>
      <c r="E2590" s="6" t="s">
        <v>2007</v>
      </c>
      <c r="F2590" s="6" t="s">
        <v>704</v>
      </c>
      <c r="G2590" s="6" t="s">
        <v>14</v>
      </c>
      <c r="H2590" s="5" t="s">
        <v>2335</v>
      </c>
      <c r="I2590" s="5" t="s">
        <v>2335</v>
      </c>
      <c r="L2590" s="5"/>
      <c r="M2590" s="5" t="s">
        <v>17</v>
      </c>
      <c r="N2590" s="6">
        <v>1</v>
      </c>
      <c r="O2590" s="6">
        <v>0</v>
      </c>
      <c r="P2590" s="6">
        <v>0</v>
      </c>
      <c r="Q2590" s="6">
        <v>0</v>
      </c>
      <c r="R2590" s="6">
        <v>1</v>
      </c>
      <c r="S2590" s="6">
        <f t="shared" si="98"/>
        <v>2</v>
      </c>
      <c r="X2590" s="6">
        <f t="shared" si="97"/>
        <v>2589</v>
      </c>
      <c r="Y2590">
        <v>2589</v>
      </c>
    </row>
    <row r="2591" spans="1:25" ht="116" x14ac:dyDescent="0.35">
      <c r="A2591" s="6" t="s">
        <v>389</v>
      </c>
      <c r="B2591" s="6" t="s">
        <v>2402</v>
      </c>
      <c r="C2591" s="6" t="s">
        <v>19</v>
      </c>
      <c r="D2591" s="2" t="s">
        <v>2384</v>
      </c>
      <c r="E2591" s="6" t="s">
        <v>2007</v>
      </c>
      <c r="F2591" s="6" t="s">
        <v>704</v>
      </c>
      <c r="G2591" s="6" t="s">
        <v>14</v>
      </c>
      <c r="H2591" s="5" t="s">
        <v>2311</v>
      </c>
      <c r="I2591" s="5" t="s">
        <v>180</v>
      </c>
      <c r="L2591" s="5" t="s">
        <v>2429</v>
      </c>
      <c r="M2591" s="5" t="s">
        <v>42</v>
      </c>
      <c r="N2591" s="6">
        <v>0</v>
      </c>
      <c r="O2591" s="6">
        <v>0</v>
      </c>
      <c r="P2591" s="6">
        <v>1</v>
      </c>
      <c r="Q2591" s="6">
        <v>1</v>
      </c>
      <c r="R2591" s="6">
        <v>1</v>
      </c>
      <c r="S2591" s="6">
        <f t="shared" si="98"/>
        <v>3</v>
      </c>
      <c r="X2591" s="6">
        <f t="shared" si="97"/>
        <v>2590</v>
      </c>
      <c r="Y2591">
        <v>2590</v>
      </c>
    </row>
    <row r="2592" spans="1:25" ht="130.5" x14ac:dyDescent="0.35">
      <c r="A2592" s="6" t="s">
        <v>389</v>
      </c>
      <c r="B2592" s="6" t="s">
        <v>2402</v>
      </c>
      <c r="C2592" s="6" t="s">
        <v>19</v>
      </c>
      <c r="D2592" s="2" t="s">
        <v>2384</v>
      </c>
      <c r="E2592" s="6" t="s">
        <v>2007</v>
      </c>
      <c r="F2592" s="6" t="s">
        <v>704</v>
      </c>
      <c r="G2592" s="6" t="s">
        <v>14</v>
      </c>
      <c r="H2592" s="5" t="s">
        <v>2330</v>
      </c>
      <c r="I2592" s="5" t="s">
        <v>2330</v>
      </c>
      <c r="J2592" s="2" t="s">
        <v>2513</v>
      </c>
      <c r="L2592" s="5" t="s">
        <v>2390</v>
      </c>
      <c r="M2592" s="5" t="s">
        <v>17</v>
      </c>
      <c r="N2592" s="6">
        <v>1</v>
      </c>
      <c r="O2592" s="6">
        <v>1</v>
      </c>
      <c r="P2592" s="6">
        <v>0</v>
      </c>
      <c r="Q2592" s="6">
        <v>1</v>
      </c>
      <c r="R2592" s="6">
        <v>1</v>
      </c>
      <c r="S2592" s="6">
        <f t="shared" si="98"/>
        <v>4</v>
      </c>
      <c r="X2592" s="6">
        <f t="shared" si="97"/>
        <v>2591</v>
      </c>
      <c r="Y2592">
        <v>2591</v>
      </c>
    </row>
    <row r="2593" spans="1:25" ht="101.5" x14ac:dyDescent="0.35">
      <c r="A2593" s="6" t="s">
        <v>389</v>
      </c>
      <c r="B2593" s="6" t="s">
        <v>2402</v>
      </c>
      <c r="C2593" s="6" t="s">
        <v>19</v>
      </c>
      <c r="D2593" s="2" t="s">
        <v>2384</v>
      </c>
      <c r="E2593" s="6" t="s">
        <v>2007</v>
      </c>
      <c r="F2593" s="6" t="s">
        <v>704</v>
      </c>
      <c r="G2593" s="6" t="s">
        <v>14</v>
      </c>
      <c r="H2593" s="5" t="s">
        <v>1179</v>
      </c>
      <c r="I2593" s="5" t="s">
        <v>1179</v>
      </c>
      <c r="J2593" t="s">
        <v>2515</v>
      </c>
      <c r="L2593" s="5"/>
      <c r="M2593" s="5" t="s">
        <v>664</v>
      </c>
      <c r="N2593">
        <v>1</v>
      </c>
      <c r="O2593">
        <v>0</v>
      </c>
      <c r="P2593">
        <v>0</v>
      </c>
      <c r="Q2593">
        <v>0</v>
      </c>
      <c r="R2593" s="6">
        <v>1</v>
      </c>
      <c r="S2593" s="6">
        <f t="shared" si="98"/>
        <v>2</v>
      </c>
      <c r="X2593" s="6">
        <f t="shared" si="97"/>
        <v>2592</v>
      </c>
      <c r="Y2593">
        <v>2592</v>
      </c>
    </row>
    <row r="2594" spans="1:25" s="6" customFormat="1" ht="101.5" x14ac:dyDescent="0.35">
      <c r="A2594" s="6" t="s">
        <v>389</v>
      </c>
      <c r="B2594" s="6" t="s">
        <v>2402</v>
      </c>
      <c r="C2594" s="6" t="s">
        <v>19</v>
      </c>
      <c r="D2594" s="2" t="s">
        <v>2384</v>
      </c>
      <c r="E2594" s="6" t="s">
        <v>2007</v>
      </c>
      <c r="F2594" s="6" t="s">
        <v>704</v>
      </c>
      <c r="G2594" s="6" t="s">
        <v>14</v>
      </c>
      <c r="H2594" s="5" t="s">
        <v>2391</v>
      </c>
      <c r="I2594" s="5" t="s">
        <v>2430</v>
      </c>
      <c r="L2594" s="5"/>
      <c r="M2594" s="5" t="s">
        <v>664</v>
      </c>
      <c r="N2594" s="6">
        <v>1</v>
      </c>
      <c r="O2594" s="6">
        <v>0</v>
      </c>
      <c r="P2594" s="6">
        <v>0</v>
      </c>
      <c r="Q2594" s="6">
        <v>0</v>
      </c>
      <c r="R2594" s="6">
        <v>1</v>
      </c>
      <c r="S2594" s="6">
        <f t="shared" si="98"/>
        <v>2</v>
      </c>
      <c r="X2594" s="6">
        <f t="shared" si="97"/>
        <v>2593</v>
      </c>
      <c r="Y2594" s="6">
        <v>2593</v>
      </c>
    </row>
    <row r="2595" spans="1:25" s="6" customFormat="1" x14ac:dyDescent="0.35">
      <c r="A2595" s="6" t="s">
        <v>389</v>
      </c>
      <c r="B2595" s="6" t="s">
        <v>2402</v>
      </c>
      <c r="C2595" s="6" t="s">
        <v>19</v>
      </c>
      <c r="D2595" s="2" t="s">
        <v>2384</v>
      </c>
      <c r="E2595" s="6" t="s">
        <v>2007</v>
      </c>
      <c r="F2595" s="6" t="s">
        <v>704</v>
      </c>
      <c r="G2595" s="6" t="s">
        <v>14</v>
      </c>
      <c r="H2595" s="5" t="s">
        <v>2391</v>
      </c>
      <c r="I2595" s="5" t="s">
        <v>280</v>
      </c>
      <c r="L2595" s="5"/>
      <c r="M2595" s="5" t="s">
        <v>42</v>
      </c>
      <c r="N2595" s="6">
        <v>0</v>
      </c>
      <c r="O2595" s="6">
        <v>1</v>
      </c>
      <c r="P2595" s="6">
        <v>0</v>
      </c>
      <c r="Q2595" s="6">
        <v>1</v>
      </c>
      <c r="R2595" s="6">
        <v>1</v>
      </c>
      <c r="S2595" s="6">
        <f t="shared" si="98"/>
        <v>3</v>
      </c>
      <c r="X2595" s="6">
        <f t="shared" si="97"/>
        <v>2594</v>
      </c>
      <c r="Y2595" s="6">
        <v>2594</v>
      </c>
    </row>
    <row r="2596" spans="1:25" s="6" customFormat="1" x14ac:dyDescent="0.35">
      <c r="A2596" s="6" t="s">
        <v>389</v>
      </c>
      <c r="B2596" s="6" t="s">
        <v>2402</v>
      </c>
      <c r="C2596" s="6" t="s">
        <v>19</v>
      </c>
      <c r="D2596" s="2" t="s">
        <v>2384</v>
      </c>
      <c r="E2596" s="6" t="s">
        <v>2007</v>
      </c>
      <c r="F2596" s="6" t="s">
        <v>704</v>
      </c>
      <c r="G2596" s="6" t="s">
        <v>14</v>
      </c>
      <c r="H2596" s="5" t="s">
        <v>2445</v>
      </c>
      <c r="I2596" s="5" t="s">
        <v>235</v>
      </c>
      <c r="L2596" s="5"/>
      <c r="M2596" s="6" t="s">
        <v>42</v>
      </c>
      <c r="N2596" s="6">
        <v>0</v>
      </c>
      <c r="O2596" s="6">
        <v>0</v>
      </c>
      <c r="P2596" s="6">
        <v>1</v>
      </c>
      <c r="Q2596" s="6">
        <v>1</v>
      </c>
      <c r="R2596" s="6">
        <v>1</v>
      </c>
      <c r="S2596" s="6">
        <f t="shared" si="98"/>
        <v>3</v>
      </c>
      <c r="X2596" s="6">
        <f t="shared" si="97"/>
        <v>2595</v>
      </c>
      <c r="Y2596" s="6">
        <v>2595</v>
      </c>
    </row>
    <row r="2597" spans="1:25" x14ac:dyDescent="0.35">
      <c r="A2597" s="6" t="s">
        <v>389</v>
      </c>
      <c r="B2597" s="6" t="s">
        <v>2402</v>
      </c>
      <c r="C2597" s="6" t="s">
        <v>19</v>
      </c>
      <c r="D2597" s="2" t="s">
        <v>2384</v>
      </c>
      <c r="E2597" s="6" t="s">
        <v>2007</v>
      </c>
      <c r="F2597" s="6" t="s">
        <v>704</v>
      </c>
      <c r="G2597" s="6" t="s">
        <v>14</v>
      </c>
      <c r="H2597" s="5" t="s">
        <v>2391</v>
      </c>
      <c r="I2597" s="5" t="s">
        <v>2431</v>
      </c>
      <c r="J2597" t="s">
        <v>790</v>
      </c>
      <c r="L2597" s="5"/>
      <c r="M2597" s="5" t="s">
        <v>42</v>
      </c>
      <c r="N2597" s="6">
        <v>0</v>
      </c>
      <c r="O2597" s="6">
        <v>1</v>
      </c>
      <c r="P2597" s="6">
        <v>0</v>
      </c>
      <c r="Q2597" s="6">
        <v>1</v>
      </c>
      <c r="R2597" s="6">
        <v>1</v>
      </c>
      <c r="S2597" s="6">
        <f t="shared" si="98"/>
        <v>3</v>
      </c>
      <c r="X2597" s="6">
        <f t="shared" si="97"/>
        <v>2596</v>
      </c>
      <c r="Y2597">
        <v>2596</v>
      </c>
    </row>
    <row r="2598" spans="1:25" x14ac:dyDescent="0.35">
      <c r="A2598" s="6" t="s">
        <v>389</v>
      </c>
      <c r="B2598" s="6" t="s">
        <v>2402</v>
      </c>
      <c r="C2598" s="6" t="s">
        <v>19</v>
      </c>
      <c r="D2598" s="2" t="s">
        <v>2384</v>
      </c>
      <c r="E2598" s="6" t="s">
        <v>2007</v>
      </c>
      <c r="F2598" s="6" t="s">
        <v>704</v>
      </c>
      <c r="G2598" s="6" t="s">
        <v>14</v>
      </c>
      <c r="H2598" s="5" t="s">
        <v>261</v>
      </c>
      <c r="I2598" s="5" t="s">
        <v>591</v>
      </c>
      <c r="L2598" s="5"/>
      <c r="M2598" s="6" t="s">
        <v>17</v>
      </c>
      <c r="N2598" s="6">
        <v>1</v>
      </c>
      <c r="O2598" s="6">
        <v>0</v>
      </c>
      <c r="P2598" s="6">
        <v>0</v>
      </c>
      <c r="Q2598" s="6">
        <v>1</v>
      </c>
      <c r="R2598" s="6">
        <v>1</v>
      </c>
      <c r="S2598" s="6">
        <f t="shared" si="98"/>
        <v>3</v>
      </c>
      <c r="X2598" s="6">
        <f t="shared" si="97"/>
        <v>2597</v>
      </c>
      <c r="Y2598">
        <v>2597</v>
      </c>
    </row>
    <row r="2599" spans="1:25" x14ac:dyDescent="0.35">
      <c r="A2599" s="6" t="s">
        <v>389</v>
      </c>
      <c r="B2599" s="6" t="s">
        <v>2402</v>
      </c>
      <c r="C2599" s="6" t="s">
        <v>19</v>
      </c>
      <c r="D2599" s="2" t="s">
        <v>2384</v>
      </c>
      <c r="E2599" s="6" t="s">
        <v>2007</v>
      </c>
      <c r="F2599" s="6" t="s">
        <v>704</v>
      </c>
      <c r="G2599" s="6" t="s">
        <v>14</v>
      </c>
      <c r="H2599" s="5" t="s">
        <v>2325</v>
      </c>
      <c r="I2599" s="5" t="s">
        <v>2325</v>
      </c>
      <c r="J2599" t="s">
        <v>2517</v>
      </c>
      <c r="L2599" s="5"/>
      <c r="M2599" s="6" t="s">
        <v>17</v>
      </c>
      <c r="N2599" s="6">
        <v>1</v>
      </c>
      <c r="O2599" s="6">
        <v>0</v>
      </c>
      <c r="P2599" s="6">
        <v>0</v>
      </c>
      <c r="Q2599" s="6">
        <v>0</v>
      </c>
      <c r="R2599" s="6">
        <v>1</v>
      </c>
      <c r="S2599" s="6">
        <f t="shared" si="98"/>
        <v>2</v>
      </c>
      <c r="X2599" s="6">
        <f t="shared" si="97"/>
        <v>2598</v>
      </c>
      <c r="Y2599">
        <v>2598</v>
      </c>
    </row>
    <row r="2600" spans="1:25" s="6" customFormat="1" x14ac:dyDescent="0.35">
      <c r="A2600" s="6" t="s">
        <v>389</v>
      </c>
      <c r="B2600" s="6" t="s">
        <v>2402</v>
      </c>
      <c r="C2600" s="6" t="s">
        <v>19</v>
      </c>
      <c r="D2600" s="2" t="s">
        <v>2384</v>
      </c>
      <c r="E2600" s="6" t="s">
        <v>2007</v>
      </c>
      <c r="F2600" s="6" t="s">
        <v>704</v>
      </c>
      <c r="G2600" s="6" t="s">
        <v>14</v>
      </c>
      <c r="H2600" s="5" t="s">
        <v>2444</v>
      </c>
      <c r="I2600" s="5" t="s">
        <v>1762</v>
      </c>
      <c r="L2600" s="5"/>
      <c r="M2600" s="6" t="s">
        <v>17</v>
      </c>
      <c r="N2600" s="6">
        <v>1</v>
      </c>
      <c r="O2600" s="6">
        <v>0</v>
      </c>
      <c r="P2600" s="6">
        <v>0</v>
      </c>
      <c r="Q2600" s="6">
        <v>0</v>
      </c>
      <c r="R2600" s="6">
        <v>1</v>
      </c>
      <c r="S2600" s="6">
        <f t="shared" si="98"/>
        <v>2</v>
      </c>
      <c r="X2600" s="6">
        <f t="shared" si="97"/>
        <v>2599</v>
      </c>
      <c r="Y2600" s="6">
        <v>2599</v>
      </c>
    </row>
    <row r="2601" spans="1:25" ht="29" x14ac:dyDescent="0.35">
      <c r="A2601" s="6" t="s">
        <v>389</v>
      </c>
      <c r="B2601" s="6" t="s">
        <v>2402</v>
      </c>
      <c r="C2601" s="6" t="s">
        <v>19</v>
      </c>
      <c r="D2601" s="2" t="s">
        <v>2384</v>
      </c>
      <c r="E2601" s="6" t="s">
        <v>2007</v>
      </c>
      <c r="F2601" s="6" t="s">
        <v>704</v>
      </c>
      <c r="G2601" s="6" t="s">
        <v>14</v>
      </c>
      <c r="H2601" s="5" t="s">
        <v>729</v>
      </c>
      <c r="I2601" s="5" t="s">
        <v>729</v>
      </c>
      <c r="J2601" t="s">
        <v>729</v>
      </c>
      <c r="L2601" s="5"/>
      <c r="M2601" s="6" t="s">
        <v>17</v>
      </c>
      <c r="N2601" s="6">
        <v>1</v>
      </c>
      <c r="O2601" s="6">
        <v>0</v>
      </c>
      <c r="P2601" s="6">
        <v>0</v>
      </c>
      <c r="Q2601" s="6">
        <v>0</v>
      </c>
      <c r="R2601" s="6">
        <v>1</v>
      </c>
      <c r="S2601" s="6">
        <f t="shared" si="98"/>
        <v>2</v>
      </c>
      <c r="X2601" s="6">
        <f t="shared" si="97"/>
        <v>2600</v>
      </c>
      <c r="Y2601">
        <v>2600</v>
      </c>
    </row>
    <row r="2602" spans="1:25" s="6" customFormat="1" x14ac:dyDescent="0.35">
      <c r="A2602" s="6" t="s">
        <v>389</v>
      </c>
      <c r="B2602" s="6" t="s">
        <v>2402</v>
      </c>
      <c r="C2602" s="6" t="s">
        <v>19</v>
      </c>
      <c r="D2602" s="2" t="s">
        <v>2384</v>
      </c>
      <c r="E2602" s="6" t="s">
        <v>2007</v>
      </c>
      <c r="F2602" s="6" t="s">
        <v>704</v>
      </c>
      <c r="G2602" s="6" t="s">
        <v>14</v>
      </c>
      <c r="H2602" s="5" t="s">
        <v>2447</v>
      </c>
      <c r="I2602" s="5" t="s">
        <v>2420</v>
      </c>
      <c r="L2602" s="5"/>
      <c r="M2602" s="5" t="s">
        <v>17</v>
      </c>
      <c r="N2602" s="6">
        <v>1</v>
      </c>
      <c r="O2602" s="6">
        <v>0</v>
      </c>
      <c r="P2602" s="6">
        <v>0</v>
      </c>
      <c r="Q2602" s="6">
        <v>0</v>
      </c>
      <c r="R2602" s="6">
        <v>1</v>
      </c>
      <c r="S2602" s="6">
        <f t="shared" si="98"/>
        <v>2</v>
      </c>
      <c r="X2602" s="6">
        <f t="shared" si="97"/>
        <v>2601</v>
      </c>
      <c r="Y2602" s="6">
        <v>2601</v>
      </c>
    </row>
    <row r="2603" spans="1:25" s="6" customFormat="1" x14ac:dyDescent="0.35">
      <c r="A2603" s="6" t="s">
        <v>389</v>
      </c>
      <c r="B2603" s="6" t="s">
        <v>2402</v>
      </c>
      <c r="C2603" s="6" t="s">
        <v>19</v>
      </c>
      <c r="D2603" s="2" t="s">
        <v>2384</v>
      </c>
      <c r="E2603" s="6" t="s">
        <v>2007</v>
      </c>
      <c r="F2603" s="6" t="s">
        <v>704</v>
      </c>
      <c r="G2603" s="6" t="s">
        <v>14</v>
      </c>
      <c r="H2603" s="5" t="s">
        <v>2448</v>
      </c>
      <c r="I2603" s="5" t="s">
        <v>146</v>
      </c>
      <c r="J2603" s="2" t="s">
        <v>590</v>
      </c>
      <c r="L2603" s="5"/>
      <c r="M2603" s="5" t="s">
        <v>17</v>
      </c>
      <c r="N2603" s="6">
        <v>1</v>
      </c>
      <c r="O2603" s="6">
        <v>0</v>
      </c>
      <c r="P2603" s="6">
        <v>0</v>
      </c>
      <c r="Q2603" s="6">
        <v>0</v>
      </c>
      <c r="R2603" s="6">
        <v>1</v>
      </c>
      <c r="S2603" s="6">
        <f t="shared" si="98"/>
        <v>2</v>
      </c>
      <c r="X2603" s="6">
        <f t="shared" si="97"/>
        <v>2602</v>
      </c>
      <c r="Y2603" s="6">
        <v>2602</v>
      </c>
    </row>
    <row r="2604" spans="1:25" s="6" customFormat="1" x14ac:dyDescent="0.35">
      <c r="A2604" s="6" t="s">
        <v>389</v>
      </c>
      <c r="B2604" s="6" t="s">
        <v>2402</v>
      </c>
      <c r="C2604" s="6" t="s">
        <v>19</v>
      </c>
      <c r="D2604" s="2" t="s">
        <v>2384</v>
      </c>
      <c r="E2604" s="6" t="s">
        <v>2007</v>
      </c>
      <c r="F2604" s="6" t="s">
        <v>704</v>
      </c>
      <c r="G2604" s="6" t="s">
        <v>14</v>
      </c>
      <c r="H2604" s="5" t="s">
        <v>2448</v>
      </c>
      <c r="I2604" s="5" t="s">
        <v>2449</v>
      </c>
      <c r="L2604" s="5"/>
      <c r="M2604" s="5" t="s">
        <v>17</v>
      </c>
      <c r="N2604" s="6">
        <v>1</v>
      </c>
      <c r="O2604" s="6">
        <v>0</v>
      </c>
      <c r="P2604" s="6">
        <v>0</v>
      </c>
      <c r="Q2604" s="6">
        <v>0</v>
      </c>
      <c r="R2604" s="6">
        <v>1</v>
      </c>
      <c r="S2604" s="6">
        <f t="shared" si="98"/>
        <v>2</v>
      </c>
      <c r="X2604" s="6">
        <f t="shared" si="97"/>
        <v>2603</v>
      </c>
      <c r="Y2604" s="6">
        <v>2603</v>
      </c>
    </row>
    <row r="2605" spans="1:25" s="6" customFormat="1" x14ac:dyDescent="0.35">
      <c r="A2605" s="6" t="s">
        <v>389</v>
      </c>
      <c r="B2605" s="6" t="s">
        <v>2402</v>
      </c>
      <c r="C2605" s="6" t="s">
        <v>19</v>
      </c>
      <c r="D2605" s="2" t="s">
        <v>2384</v>
      </c>
      <c r="E2605" s="6" t="s">
        <v>2007</v>
      </c>
      <c r="F2605" s="6" t="s">
        <v>704</v>
      </c>
      <c r="G2605" s="6" t="s">
        <v>14</v>
      </c>
      <c r="H2605" s="5" t="s">
        <v>2448</v>
      </c>
      <c r="I2605" s="5" t="s">
        <v>1157</v>
      </c>
      <c r="L2605" s="5"/>
      <c r="M2605" s="5" t="s">
        <v>17</v>
      </c>
      <c r="N2605" s="6">
        <v>1</v>
      </c>
      <c r="O2605" s="6">
        <v>0</v>
      </c>
      <c r="P2605" s="6">
        <v>0</v>
      </c>
      <c r="Q2605" s="6">
        <v>0</v>
      </c>
      <c r="R2605" s="6">
        <v>1</v>
      </c>
      <c r="S2605" s="6">
        <f t="shared" si="98"/>
        <v>2</v>
      </c>
      <c r="X2605" s="6">
        <f t="shared" si="97"/>
        <v>2604</v>
      </c>
      <c r="Y2605" s="6">
        <v>2604</v>
      </c>
    </row>
    <row r="2606" spans="1:25" ht="43.5" x14ac:dyDescent="0.35">
      <c r="A2606" s="6" t="s">
        <v>389</v>
      </c>
      <c r="B2606" s="6" t="s">
        <v>2402</v>
      </c>
      <c r="C2606" s="6" t="s">
        <v>19</v>
      </c>
      <c r="D2606" s="2" t="s">
        <v>2384</v>
      </c>
      <c r="E2606" s="6" t="s">
        <v>2007</v>
      </c>
      <c r="F2606" s="6" t="s">
        <v>704</v>
      </c>
      <c r="G2606" s="6" t="s">
        <v>14</v>
      </c>
      <c r="H2606" s="5" t="s">
        <v>2067</v>
      </c>
      <c r="I2606" s="5" t="s">
        <v>2067</v>
      </c>
      <c r="L2606" s="5" t="s">
        <v>2392</v>
      </c>
      <c r="M2606" s="6" t="s">
        <v>17</v>
      </c>
      <c r="N2606" s="6">
        <v>1</v>
      </c>
      <c r="O2606" s="6">
        <v>0</v>
      </c>
      <c r="P2606" s="6">
        <v>0</v>
      </c>
      <c r="Q2606" s="6">
        <v>0</v>
      </c>
      <c r="R2606" s="6">
        <v>1</v>
      </c>
      <c r="S2606" s="6">
        <f t="shared" si="98"/>
        <v>2</v>
      </c>
      <c r="X2606" s="6">
        <f t="shared" si="97"/>
        <v>2605</v>
      </c>
      <c r="Y2606">
        <v>2605</v>
      </c>
    </row>
    <row r="2607" spans="1:25" x14ac:dyDescent="0.35">
      <c r="A2607" t="s">
        <v>389</v>
      </c>
      <c r="B2607" t="s">
        <v>2524</v>
      </c>
      <c r="C2607" s="6" t="s">
        <v>19</v>
      </c>
      <c r="D2607" s="2" t="s">
        <v>2525</v>
      </c>
      <c r="E2607" s="2" t="s">
        <v>2526</v>
      </c>
      <c r="F2607" s="2" t="s">
        <v>34</v>
      </c>
      <c r="G2607" s="2" t="s">
        <v>39</v>
      </c>
      <c r="H2607" s="5" t="s">
        <v>2527</v>
      </c>
      <c r="I2607" s="5" t="s">
        <v>2635</v>
      </c>
      <c r="M2607" s="5" t="s">
        <v>2212</v>
      </c>
      <c r="N2607">
        <v>0</v>
      </c>
      <c r="O2607" s="6">
        <v>0</v>
      </c>
      <c r="P2607" s="6">
        <v>0</v>
      </c>
      <c r="Q2607" s="6">
        <v>1</v>
      </c>
      <c r="R2607" s="6">
        <v>1</v>
      </c>
      <c r="S2607" s="6">
        <f t="shared" ref="S2607:S2667" si="99">SUM(N2607:R2607)</f>
        <v>2</v>
      </c>
      <c r="X2607" s="6"/>
    </row>
    <row r="2608" spans="1:25" x14ac:dyDescent="0.35">
      <c r="A2608" s="6" t="s">
        <v>389</v>
      </c>
      <c r="B2608" s="6" t="s">
        <v>2524</v>
      </c>
      <c r="C2608" s="6" t="s">
        <v>19</v>
      </c>
      <c r="D2608" s="2" t="s">
        <v>2525</v>
      </c>
      <c r="E2608" s="2" t="s">
        <v>2526</v>
      </c>
      <c r="F2608" s="2" t="s">
        <v>34</v>
      </c>
      <c r="G2608" s="2" t="s">
        <v>39</v>
      </c>
      <c r="H2608" s="5" t="s">
        <v>2528</v>
      </c>
      <c r="I2608" s="5" t="s">
        <v>2636</v>
      </c>
      <c r="M2608" s="5" t="s">
        <v>17</v>
      </c>
      <c r="N2608" s="6">
        <v>1</v>
      </c>
      <c r="O2608" s="6">
        <v>0</v>
      </c>
      <c r="P2608" s="6">
        <v>0</v>
      </c>
      <c r="Q2608" s="6">
        <v>0</v>
      </c>
      <c r="R2608" s="6">
        <v>1</v>
      </c>
      <c r="S2608" s="6">
        <f t="shared" si="99"/>
        <v>2</v>
      </c>
      <c r="X2608" s="6"/>
    </row>
    <row r="2609" spans="1:24" x14ac:dyDescent="0.35">
      <c r="A2609" s="6" t="s">
        <v>389</v>
      </c>
      <c r="B2609" s="6" t="s">
        <v>2524</v>
      </c>
      <c r="C2609" s="6" t="s">
        <v>19</v>
      </c>
      <c r="D2609" s="2" t="s">
        <v>2525</v>
      </c>
      <c r="E2609" s="2" t="s">
        <v>2526</v>
      </c>
      <c r="F2609" s="2" t="s">
        <v>34</v>
      </c>
      <c r="G2609" s="2" t="s">
        <v>39</v>
      </c>
      <c r="H2609" s="5" t="s">
        <v>2532</v>
      </c>
      <c r="I2609" s="5" t="s">
        <v>169</v>
      </c>
      <c r="M2609" s="5" t="s">
        <v>17</v>
      </c>
      <c r="N2609" s="6">
        <v>1</v>
      </c>
      <c r="O2609" s="6">
        <v>0</v>
      </c>
      <c r="P2609" s="6">
        <v>0</v>
      </c>
      <c r="Q2609" s="6">
        <v>0</v>
      </c>
      <c r="R2609" s="6">
        <v>1</v>
      </c>
      <c r="S2609" s="6">
        <f t="shared" si="99"/>
        <v>2</v>
      </c>
      <c r="X2609" s="6"/>
    </row>
    <row r="2610" spans="1:24" x14ac:dyDescent="0.35">
      <c r="A2610" s="6" t="s">
        <v>389</v>
      </c>
      <c r="B2610" s="6" t="s">
        <v>2524</v>
      </c>
      <c r="C2610" s="6" t="s">
        <v>19</v>
      </c>
      <c r="D2610" s="2" t="s">
        <v>2525</v>
      </c>
      <c r="E2610" s="2" t="s">
        <v>2526</v>
      </c>
      <c r="F2610" s="2" t="s">
        <v>34</v>
      </c>
      <c r="G2610" s="2" t="s">
        <v>39</v>
      </c>
      <c r="H2610" s="12" t="s">
        <v>2305</v>
      </c>
      <c r="I2610" s="5" t="s">
        <v>645</v>
      </c>
      <c r="M2610" s="6" t="s">
        <v>664</v>
      </c>
      <c r="N2610" s="6">
        <v>1</v>
      </c>
      <c r="O2610" s="6">
        <v>0</v>
      </c>
      <c r="P2610" s="6">
        <v>0</v>
      </c>
      <c r="Q2610" s="6">
        <v>0</v>
      </c>
      <c r="R2610" s="6">
        <v>1</v>
      </c>
      <c r="S2610" s="6">
        <f>SUM(N2610:R2610)</f>
        <v>2</v>
      </c>
      <c r="X2610" s="6"/>
    </row>
    <row r="2611" spans="1:24" ht="29" x14ac:dyDescent="0.35">
      <c r="A2611" s="6" t="s">
        <v>389</v>
      </c>
      <c r="B2611" s="6" t="s">
        <v>2524</v>
      </c>
      <c r="C2611" s="6" t="s">
        <v>19</v>
      </c>
      <c r="D2611" s="2" t="s">
        <v>2525</v>
      </c>
      <c r="E2611" s="2" t="s">
        <v>2526</v>
      </c>
      <c r="F2611" s="2" t="s">
        <v>34</v>
      </c>
      <c r="G2611" s="2" t="s">
        <v>39</v>
      </c>
      <c r="H2611" s="5" t="s">
        <v>2529</v>
      </c>
      <c r="I2611" s="5" t="s">
        <v>2529</v>
      </c>
      <c r="M2611" s="5" t="s">
        <v>17</v>
      </c>
      <c r="N2611" s="6">
        <v>1</v>
      </c>
      <c r="O2611" s="6">
        <v>0</v>
      </c>
      <c r="P2611" s="6">
        <v>0</v>
      </c>
      <c r="Q2611" s="6">
        <v>0</v>
      </c>
      <c r="R2611" s="6">
        <v>1</v>
      </c>
      <c r="S2611" s="6">
        <f t="shared" si="99"/>
        <v>2</v>
      </c>
      <c r="X2611" s="6"/>
    </row>
    <row r="2612" spans="1:24" x14ac:dyDescent="0.35">
      <c r="A2612" s="6" t="s">
        <v>389</v>
      </c>
      <c r="B2612" s="6" t="s">
        <v>2524</v>
      </c>
      <c r="C2612" s="6" t="s">
        <v>19</v>
      </c>
      <c r="D2612" s="2" t="s">
        <v>2525</v>
      </c>
      <c r="E2612" s="2" t="s">
        <v>2526</v>
      </c>
      <c r="F2612" s="2" t="s">
        <v>34</v>
      </c>
      <c r="G2612" s="2" t="s">
        <v>39</v>
      </c>
      <c r="H2612" s="5" t="s">
        <v>2530</v>
      </c>
      <c r="I2612" s="5" t="s">
        <v>66</v>
      </c>
      <c r="M2612" s="5" t="s">
        <v>17</v>
      </c>
      <c r="N2612" s="6">
        <v>1</v>
      </c>
      <c r="O2612" s="6">
        <v>0</v>
      </c>
      <c r="P2612" s="6">
        <v>0</v>
      </c>
      <c r="Q2612" s="6">
        <v>0</v>
      </c>
      <c r="R2612" s="6">
        <v>1</v>
      </c>
      <c r="S2612" s="6">
        <f t="shared" si="99"/>
        <v>2</v>
      </c>
      <c r="X2612" s="6"/>
    </row>
    <row r="2613" spans="1:24" x14ac:dyDescent="0.35">
      <c r="A2613" s="6" t="s">
        <v>389</v>
      </c>
      <c r="B2613" s="6" t="s">
        <v>2524</v>
      </c>
      <c r="C2613" s="6" t="s">
        <v>19</v>
      </c>
      <c r="D2613" s="2" t="s">
        <v>2525</v>
      </c>
      <c r="E2613" s="2" t="s">
        <v>2526</v>
      </c>
      <c r="F2613" s="2" t="s">
        <v>34</v>
      </c>
      <c r="G2613" s="2" t="s">
        <v>39</v>
      </c>
      <c r="H2613" s="5" t="s">
        <v>2531</v>
      </c>
      <c r="I2613" s="5" t="s">
        <v>2531</v>
      </c>
      <c r="M2613" s="5" t="s">
        <v>17</v>
      </c>
      <c r="N2613" s="6">
        <v>1</v>
      </c>
      <c r="O2613" s="6">
        <v>0</v>
      </c>
      <c r="P2613" s="6">
        <v>0</v>
      </c>
      <c r="Q2613" s="6">
        <v>0</v>
      </c>
      <c r="R2613" s="6">
        <v>1</v>
      </c>
      <c r="S2613" s="6">
        <f t="shared" si="99"/>
        <v>2</v>
      </c>
      <c r="X2613" s="6"/>
    </row>
    <row r="2614" spans="1:24" x14ac:dyDescent="0.35">
      <c r="A2614" s="6" t="s">
        <v>389</v>
      </c>
      <c r="B2614" s="6" t="s">
        <v>2524</v>
      </c>
      <c r="C2614" s="6" t="s">
        <v>19</v>
      </c>
      <c r="D2614" s="2" t="s">
        <v>2525</v>
      </c>
      <c r="E2614" s="2" t="s">
        <v>2526</v>
      </c>
      <c r="F2614" s="2" t="s">
        <v>34</v>
      </c>
      <c r="G2614" s="2" t="s">
        <v>39</v>
      </c>
      <c r="H2614" s="5" t="s">
        <v>2333</v>
      </c>
      <c r="I2614" s="5" t="s">
        <v>428</v>
      </c>
      <c r="M2614" s="5" t="s">
        <v>17</v>
      </c>
      <c r="N2614" s="6">
        <v>1</v>
      </c>
      <c r="O2614" s="6">
        <v>0</v>
      </c>
      <c r="P2614" s="6">
        <v>0</v>
      </c>
      <c r="Q2614" s="6">
        <v>0</v>
      </c>
      <c r="R2614" s="6">
        <v>1</v>
      </c>
      <c r="S2614" s="6">
        <f t="shared" si="99"/>
        <v>2</v>
      </c>
      <c r="X2614" s="6"/>
    </row>
    <row r="2615" spans="1:24" x14ac:dyDescent="0.35">
      <c r="A2615" s="6" t="s">
        <v>389</v>
      </c>
      <c r="B2615" s="6" t="s">
        <v>2524</v>
      </c>
      <c r="C2615" s="6" t="s">
        <v>19</v>
      </c>
      <c r="D2615" s="2" t="s">
        <v>2525</v>
      </c>
      <c r="E2615" s="2" t="s">
        <v>2526</v>
      </c>
      <c r="F2615" s="2" t="s">
        <v>34</v>
      </c>
      <c r="G2615" s="2" t="s">
        <v>39</v>
      </c>
      <c r="H2615" s="5" t="s">
        <v>2066</v>
      </c>
      <c r="I2615" s="5" t="s">
        <v>1623</v>
      </c>
      <c r="M2615" s="5" t="s">
        <v>17</v>
      </c>
      <c r="N2615" s="6">
        <v>1</v>
      </c>
      <c r="O2615" s="6">
        <v>0</v>
      </c>
      <c r="P2615" s="6">
        <v>0</v>
      </c>
      <c r="Q2615" s="6">
        <v>0</v>
      </c>
      <c r="R2615" s="6">
        <v>1</v>
      </c>
      <c r="S2615" s="6">
        <f t="shared" si="99"/>
        <v>2</v>
      </c>
      <c r="X2615" s="6"/>
    </row>
    <row r="2616" spans="1:24" x14ac:dyDescent="0.35">
      <c r="A2616" s="6" t="s">
        <v>389</v>
      </c>
      <c r="B2616" s="6" t="s">
        <v>2524</v>
      </c>
      <c r="C2616" s="6" t="s">
        <v>19</v>
      </c>
      <c r="D2616" s="2" t="s">
        <v>2525</v>
      </c>
      <c r="E2616" s="2" t="s">
        <v>2526</v>
      </c>
      <c r="F2616" s="2" t="s">
        <v>34</v>
      </c>
      <c r="G2616" s="2" t="s">
        <v>39</v>
      </c>
      <c r="H2616" s="5" t="s">
        <v>2417</v>
      </c>
      <c r="I2616" s="5" t="s">
        <v>2028</v>
      </c>
      <c r="M2616" s="5" t="s">
        <v>17</v>
      </c>
      <c r="N2616" s="6">
        <v>1</v>
      </c>
      <c r="O2616" s="6">
        <v>0</v>
      </c>
      <c r="P2616" s="6">
        <v>0</v>
      </c>
      <c r="Q2616" s="6">
        <v>0</v>
      </c>
      <c r="R2616" s="6">
        <v>1</v>
      </c>
      <c r="S2616" s="6">
        <f t="shared" si="99"/>
        <v>2</v>
      </c>
      <c r="X2616" s="6"/>
    </row>
    <row r="2617" spans="1:24" x14ac:dyDescent="0.35">
      <c r="A2617" s="6" t="s">
        <v>389</v>
      </c>
      <c r="B2617" s="6" t="s">
        <v>2524</v>
      </c>
      <c r="C2617" s="6" t="s">
        <v>19</v>
      </c>
      <c r="D2617" s="2" t="s">
        <v>2525</v>
      </c>
      <c r="E2617" s="2" t="s">
        <v>2526</v>
      </c>
      <c r="F2617" s="2" t="s">
        <v>34</v>
      </c>
      <c r="G2617" s="2" t="s">
        <v>39</v>
      </c>
      <c r="H2617" s="5" t="s">
        <v>1921</v>
      </c>
      <c r="I2617" s="5" t="s">
        <v>702</v>
      </c>
      <c r="M2617" s="5" t="s">
        <v>17</v>
      </c>
      <c r="N2617" s="6">
        <v>1</v>
      </c>
      <c r="O2617" s="6">
        <v>0</v>
      </c>
      <c r="P2617" s="6">
        <v>0</v>
      </c>
      <c r="Q2617" s="6">
        <v>0</v>
      </c>
      <c r="R2617" s="6">
        <v>1</v>
      </c>
      <c r="S2617" s="6">
        <f t="shared" si="99"/>
        <v>2</v>
      </c>
      <c r="X2617" s="6"/>
    </row>
    <row r="2618" spans="1:24" x14ac:dyDescent="0.35">
      <c r="A2618" s="6" t="s">
        <v>389</v>
      </c>
      <c r="B2618" s="6" t="s">
        <v>2524</v>
      </c>
      <c r="C2618" s="6" t="s">
        <v>19</v>
      </c>
      <c r="D2618" s="2" t="s">
        <v>2525</v>
      </c>
      <c r="E2618" s="2" t="s">
        <v>2526</v>
      </c>
      <c r="F2618" s="2" t="s">
        <v>34</v>
      </c>
      <c r="G2618" s="2" t="s">
        <v>39</v>
      </c>
      <c r="H2618" s="5" t="s">
        <v>2533</v>
      </c>
      <c r="I2618" s="5" t="s">
        <v>98</v>
      </c>
      <c r="J2618" s="2" t="s">
        <v>98</v>
      </c>
      <c r="M2618" s="6" t="s">
        <v>42</v>
      </c>
      <c r="N2618" s="6">
        <v>0</v>
      </c>
      <c r="O2618" s="6">
        <v>1</v>
      </c>
      <c r="P2618" s="6">
        <v>0</v>
      </c>
      <c r="Q2618" s="6">
        <v>1</v>
      </c>
      <c r="R2618" s="6">
        <v>1</v>
      </c>
      <c r="S2618" s="6">
        <f t="shared" ref="S2618:S2624" si="100">SUM(N2618:R2618)</f>
        <v>3</v>
      </c>
      <c r="X2618" s="6"/>
    </row>
    <row r="2619" spans="1:24" ht="29" x14ac:dyDescent="0.35">
      <c r="A2619" s="6" t="s">
        <v>389</v>
      </c>
      <c r="B2619" s="6" t="s">
        <v>2524</v>
      </c>
      <c r="C2619" s="6" t="s">
        <v>19</v>
      </c>
      <c r="D2619" s="2" t="s">
        <v>2525</v>
      </c>
      <c r="E2619" s="2" t="s">
        <v>2526</v>
      </c>
      <c r="F2619" s="2" t="s">
        <v>34</v>
      </c>
      <c r="G2619" s="2" t="s">
        <v>39</v>
      </c>
      <c r="H2619" s="5" t="s">
        <v>2534</v>
      </c>
      <c r="I2619" s="5" t="s">
        <v>650</v>
      </c>
      <c r="M2619" s="5" t="s">
        <v>42</v>
      </c>
      <c r="N2619" s="6">
        <v>0</v>
      </c>
      <c r="O2619" s="6">
        <v>0</v>
      </c>
      <c r="P2619" s="6">
        <v>1</v>
      </c>
      <c r="Q2619" s="6">
        <v>1</v>
      </c>
      <c r="R2619" s="6">
        <v>1</v>
      </c>
      <c r="S2619" s="6">
        <f t="shared" si="100"/>
        <v>3</v>
      </c>
      <c r="X2619" s="6"/>
    </row>
    <row r="2620" spans="1:24" x14ac:dyDescent="0.35">
      <c r="A2620" s="6" t="s">
        <v>389</v>
      </c>
      <c r="B2620" s="6" t="s">
        <v>2524</v>
      </c>
      <c r="C2620" s="6" t="s">
        <v>19</v>
      </c>
      <c r="D2620" s="2" t="s">
        <v>2525</v>
      </c>
      <c r="E2620" s="2" t="s">
        <v>2526</v>
      </c>
      <c r="F2620" s="2" t="s">
        <v>34</v>
      </c>
      <c r="G2620" s="2" t="s">
        <v>39</v>
      </c>
      <c r="H2620" s="5" t="s">
        <v>1881</v>
      </c>
      <c r="I2620" s="5" t="s">
        <v>593</v>
      </c>
      <c r="J2620" s="6" t="s">
        <v>790</v>
      </c>
      <c r="K2620" s="6"/>
      <c r="L2620" s="6"/>
      <c r="M2620" s="6" t="s">
        <v>42</v>
      </c>
      <c r="N2620" s="6">
        <v>0</v>
      </c>
      <c r="O2620" s="6">
        <v>1</v>
      </c>
      <c r="P2620" s="6">
        <v>0</v>
      </c>
      <c r="Q2620" s="6">
        <v>0</v>
      </c>
      <c r="R2620" s="6">
        <v>1</v>
      </c>
      <c r="S2620" s="6">
        <f t="shared" si="100"/>
        <v>2</v>
      </c>
    </row>
    <row r="2621" spans="1:24" x14ac:dyDescent="0.35">
      <c r="A2621" s="6" t="s">
        <v>389</v>
      </c>
      <c r="B2621" s="6" t="s">
        <v>2524</v>
      </c>
      <c r="C2621" s="6" t="s">
        <v>19</v>
      </c>
      <c r="D2621" s="2" t="s">
        <v>2525</v>
      </c>
      <c r="E2621" s="2" t="s">
        <v>2526</v>
      </c>
      <c r="F2621" s="2" t="s">
        <v>34</v>
      </c>
      <c r="G2621" s="2" t="s">
        <v>39</v>
      </c>
      <c r="H2621" s="5" t="s">
        <v>2535</v>
      </c>
      <c r="I2621" s="5" t="s">
        <v>111</v>
      </c>
      <c r="J2621" s="6" t="s">
        <v>790</v>
      </c>
      <c r="K2621" s="6"/>
      <c r="L2621" s="6"/>
      <c r="M2621" s="6" t="s">
        <v>42</v>
      </c>
      <c r="N2621" s="6">
        <v>0</v>
      </c>
      <c r="O2621" s="6">
        <v>1</v>
      </c>
      <c r="P2621" s="6">
        <v>0</v>
      </c>
      <c r="Q2621" s="6">
        <v>0</v>
      </c>
      <c r="R2621" s="6">
        <v>1</v>
      </c>
      <c r="S2621" s="6">
        <f t="shared" si="100"/>
        <v>2</v>
      </c>
    </row>
    <row r="2622" spans="1:24" x14ac:dyDescent="0.35">
      <c r="A2622" s="6" t="s">
        <v>389</v>
      </c>
      <c r="B2622" s="6" t="s">
        <v>2524</v>
      </c>
      <c r="C2622" s="6" t="s">
        <v>19</v>
      </c>
      <c r="D2622" s="2" t="s">
        <v>2525</v>
      </c>
      <c r="E2622" s="2" t="s">
        <v>2526</v>
      </c>
      <c r="F2622" s="2" t="s">
        <v>34</v>
      </c>
      <c r="G2622" s="2" t="s">
        <v>39</v>
      </c>
      <c r="H2622" s="5" t="s">
        <v>2536</v>
      </c>
      <c r="I2622" s="5" t="s">
        <v>594</v>
      </c>
      <c r="J2622" s="6" t="s">
        <v>790</v>
      </c>
      <c r="K2622" s="6"/>
      <c r="L2622" s="6"/>
      <c r="M2622" s="6" t="s">
        <v>42</v>
      </c>
      <c r="N2622" s="6">
        <v>0</v>
      </c>
      <c r="O2622" s="6">
        <v>1</v>
      </c>
      <c r="P2622" s="6">
        <v>0</v>
      </c>
      <c r="Q2622" s="6">
        <v>0</v>
      </c>
      <c r="R2622" s="6">
        <v>1</v>
      </c>
      <c r="S2622" s="6">
        <f t="shared" si="100"/>
        <v>2</v>
      </c>
    </row>
    <row r="2623" spans="1:24" x14ac:dyDescent="0.35">
      <c r="A2623" s="6" t="s">
        <v>389</v>
      </c>
      <c r="B2623" s="6" t="s">
        <v>2524</v>
      </c>
      <c r="C2623" s="6" t="s">
        <v>19</v>
      </c>
      <c r="D2623" s="2" t="s">
        <v>2525</v>
      </c>
      <c r="E2623" s="2" t="s">
        <v>2526</v>
      </c>
      <c r="F2623" s="2" t="s">
        <v>34</v>
      </c>
      <c r="G2623" s="2" t="s">
        <v>39</v>
      </c>
      <c r="H2623" s="5" t="s">
        <v>2537</v>
      </c>
      <c r="I2623" s="5" t="s">
        <v>352</v>
      </c>
      <c r="J2623" s="6" t="s">
        <v>790</v>
      </c>
      <c r="K2623" s="6"/>
      <c r="L2623" s="6"/>
      <c r="M2623" s="6" t="s">
        <v>42</v>
      </c>
      <c r="N2623" s="6">
        <v>0</v>
      </c>
      <c r="O2623" s="6">
        <v>1</v>
      </c>
      <c r="P2623" s="6">
        <v>0</v>
      </c>
      <c r="Q2623" s="6">
        <v>0</v>
      </c>
      <c r="R2623" s="6">
        <v>1</v>
      </c>
      <c r="S2623" s="6">
        <f t="shared" si="100"/>
        <v>2</v>
      </c>
    </row>
    <row r="2624" spans="1:24" x14ac:dyDescent="0.35">
      <c r="A2624" s="6" t="s">
        <v>389</v>
      </c>
      <c r="B2624" s="6" t="s">
        <v>2524</v>
      </c>
      <c r="C2624" s="6" t="s">
        <v>19</v>
      </c>
      <c r="D2624" s="2" t="s">
        <v>2525</v>
      </c>
      <c r="E2624" s="2" t="s">
        <v>2526</v>
      </c>
      <c r="F2624" s="2" t="s">
        <v>34</v>
      </c>
      <c r="G2624" s="2" t="s">
        <v>39</v>
      </c>
      <c r="H2624" s="5" t="s">
        <v>2538</v>
      </c>
      <c r="I2624" s="5" t="s">
        <v>503</v>
      </c>
      <c r="J2624" s="6" t="s">
        <v>790</v>
      </c>
      <c r="K2624" s="6"/>
      <c r="L2624" s="6"/>
      <c r="M2624" s="6" t="s">
        <v>42</v>
      </c>
      <c r="N2624" s="6">
        <v>0</v>
      </c>
      <c r="O2624" s="6">
        <v>1</v>
      </c>
      <c r="P2624" s="6">
        <v>0</v>
      </c>
      <c r="Q2624" s="6">
        <v>0</v>
      </c>
      <c r="R2624" s="6">
        <v>1</v>
      </c>
      <c r="S2624" s="6">
        <f t="shared" si="100"/>
        <v>2</v>
      </c>
    </row>
    <row r="2625" spans="1:19" x14ac:dyDescent="0.35">
      <c r="A2625" s="6" t="s">
        <v>389</v>
      </c>
      <c r="B2625" s="6" t="s">
        <v>2524</v>
      </c>
      <c r="C2625" s="6" t="s">
        <v>19</v>
      </c>
      <c r="D2625" s="2" t="s">
        <v>2525</v>
      </c>
      <c r="E2625" s="2" t="s">
        <v>2526</v>
      </c>
      <c r="F2625" s="2" t="s">
        <v>34</v>
      </c>
      <c r="G2625" s="2" t="s">
        <v>39</v>
      </c>
      <c r="H2625" s="5" t="s">
        <v>2539</v>
      </c>
      <c r="I2625" s="6" t="s">
        <v>2609</v>
      </c>
      <c r="M2625" t="s">
        <v>17</v>
      </c>
      <c r="N2625" s="6">
        <v>1</v>
      </c>
      <c r="O2625" s="6">
        <v>0</v>
      </c>
      <c r="P2625" s="6">
        <v>0</v>
      </c>
      <c r="Q2625" s="6">
        <v>0</v>
      </c>
      <c r="R2625" s="6">
        <v>1</v>
      </c>
      <c r="S2625" s="6">
        <f t="shared" si="99"/>
        <v>2</v>
      </c>
    </row>
    <row r="2626" spans="1:19" x14ac:dyDescent="0.35">
      <c r="A2626" s="6" t="s">
        <v>389</v>
      </c>
      <c r="B2626" s="6" t="s">
        <v>2524</v>
      </c>
      <c r="C2626" s="6" t="s">
        <v>19</v>
      </c>
      <c r="D2626" s="2" t="s">
        <v>2525</v>
      </c>
      <c r="E2626" s="2" t="s">
        <v>2526</v>
      </c>
      <c r="F2626" s="2" t="s">
        <v>34</v>
      </c>
      <c r="G2626" s="2" t="s">
        <v>39</v>
      </c>
      <c r="H2626" s="5" t="s">
        <v>498</v>
      </c>
      <c r="I2626" s="5" t="s">
        <v>498</v>
      </c>
      <c r="M2626" t="s">
        <v>42</v>
      </c>
      <c r="N2626" s="6">
        <v>0</v>
      </c>
      <c r="O2626" s="6">
        <v>0</v>
      </c>
      <c r="P2626" s="6">
        <v>1</v>
      </c>
      <c r="Q2626" s="6">
        <v>0</v>
      </c>
      <c r="R2626" s="6">
        <v>1</v>
      </c>
      <c r="S2626" s="6">
        <f t="shared" si="99"/>
        <v>2</v>
      </c>
    </row>
    <row r="2627" spans="1:19" x14ac:dyDescent="0.35">
      <c r="A2627" s="6" t="s">
        <v>389</v>
      </c>
      <c r="B2627" s="6" t="s">
        <v>2524</v>
      </c>
      <c r="C2627" s="6" t="s">
        <v>19</v>
      </c>
      <c r="D2627" s="2" t="s">
        <v>2525</v>
      </c>
      <c r="E2627" s="2" t="s">
        <v>2526</v>
      </c>
      <c r="F2627" s="2" t="s">
        <v>34</v>
      </c>
      <c r="G2627" s="2" t="s">
        <v>39</v>
      </c>
      <c r="H2627" s="5" t="s">
        <v>71</v>
      </c>
      <c r="I2627" s="5" t="s">
        <v>71</v>
      </c>
      <c r="M2627" t="s">
        <v>42</v>
      </c>
      <c r="N2627" s="6">
        <v>0</v>
      </c>
      <c r="O2627" s="6">
        <v>0</v>
      </c>
      <c r="P2627" s="6">
        <v>1</v>
      </c>
      <c r="Q2627" s="6">
        <v>0</v>
      </c>
      <c r="R2627" s="6">
        <v>1</v>
      </c>
      <c r="S2627" s="6">
        <f t="shared" si="99"/>
        <v>2</v>
      </c>
    </row>
    <row r="2628" spans="1:19" ht="29" x14ac:dyDescent="0.35">
      <c r="A2628" s="6" t="s">
        <v>389</v>
      </c>
      <c r="B2628" s="6" t="s">
        <v>2524</v>
      </c>
      <c r="C2628" s="6" t="s">
        <v>19</v>
      </c>
      <c r="D2628" s="2" t="s">
        <v>2525</v>
      </c>
      <c r="E2628" s="2" t="s">
        <v>2526</v>
      </c>
      <c r="F2628" s="2" t="s">
        <v>34</v>
      </c>
      <c r="G2628" s="2" t="s">
        <v>39</v>
      </c>
      <c r="H2628" s="5" t="s">
        <v>2540</v>
      </c>
      <c r="I2628" s="5" t="s">
        <v>2540</v>
      </c>
      <c r="M2628" t="s">
        <v>17</v>
      </c>
      <c r="N2628" s="6">
        <v>1</v>
      </c>
      <c r="O2628" s="6">
        <v>0</v>
      </c>
      <c r="P2628" s="6">
        <v>0</v>
      </c>
      <c r="Q2628" s="6">
        <v>0</v>
      </c>
      <c r="R2628" s="6">
        <v>1</v>
      </c>
      <c r="S2628" s="6">
        <f t="shared" si="99"/>
        <v>2</v>
      </c>
    </row>
    <row r="2629" spans="1:19" x14ac:dyDescent="0.35">
      <c r="A2629" s="6" t="s">
        <v>389</v>
      </c>
      <c r="B2629" s="6" t="s">
        <v>2524</v>
      </c>
      <c r="C2629" s="6" t="s">
        <v>19</v>
      </c>
      <c r="D2629" s="2" t="s">
        <v>2525</v>
      </c>
      <c r="E2629" s="2" t="s">
        <v>2526</v>
      </c>
      <c r="F2629" s="2" t="s">
        <v>34</v>
      </c>
      <c r="G2629" s="2" t="s">
        <v>39</v>
      </c>
      <c r="H2629" s="5" t="s">
        <v>1876</v>
      </c>
      <c r="I2629" s="5" t="s">
        <v>322</v>
      </c>
      <c r="M2629" t="s">
        <v>42</v>
      </c>
      <c r="N2629" s="6">
        <v>0</v>
      </c>
      <c r="O2629" s="6">
        <v>0</v>
      </c>
      <c r="P2629" s="6">
        <v>1</v>
      </c>
      <c r="Q2629" s="6">
        <v>0</v>
      </c>
      <c r="R2629" s="6">
        <v>1</v>
      </c>
      <c r="S2629" s="6">
        <f t="shared" si="99"/>
        <v>2</v>
      </c>
    </row>
    <row r="2630" spans="1:19" ht="29" x14ac:dyDescent="0.35">
      <c r="A2630" s="6" t="s">
        <v>389</v>
      </c>
      <c r="B2630" s="6" t="s">
        <v>2524</v>
      </c>
      <c r="C2630" s="6" t="s">
        <v>19</v>
      </c>
      <c r="D2630" s="2" t="s">
        <v>2525</v>
      </c>
      <c r="E2630" s="2" t="s">
        <v>2526</v>
      </c>
      <c r="F2630" s="2" t="s">
        <v>34</v>
      </c>
      <c r="G2630" s="2" t="s">
        <v>39</v>
      </c>
      <c r="H2630" s="5" t="s">
        <v>2541</v>
      </c>
      <c r="I2630" s="5" t="s">
        <v>2145</v>
      </c>
      <c r="M2630" t="s">
        <v>17</v>
      </c>
      <c r="N2630" s="6">
        <v>1</v>
      </c>
      <c r="O2630" s="6">
        <v>0</v>
      </c>
      <c r="P2630" s="6">
        <v>0</v>
      </c>
      <c r="Q2630" s="6">
        <v>0</v>
      </c>
      <c r="R2630" s="6">
        <v>1</v>
      </c>
      <c r="S2630" s="6">
        <f t="shared" si="99"/>
        <v>2</v>
      </c>
    </row>
    <row r="2631" spans="1:19" x14ac:dyDescent="0.35">
      <c r="A2631" s="6" t="s">
        <v>389</v>
      </c>
      <c r="B2631" s="6" t="s">
        <v>2524</v>
      </c>
      <c r="C2631" s="6" t="s">
        <v>19</v>
      </c>
      <c r="D2631" s="2" t="s">
        <v>2542</v>
      </c>
      <c r="E2631" s="2" t="s">
        <v>2526</v>
      </c>
      <c r="F2631" s="2" t="s">
        <v>34</v>
      </c>
      <c r="G2631" s="2" t="s">
        <v>14</v>
      </c>
      <c r="H2631" s="5" t="s">
        <v>809</v>
      </c>
      <c r="I2631" s="5" t="s">
        <v>1642</v>
      </c>
      <c r="M2631" s="6" t="s">
        <v>17</v>
      </c>
      <c r="N2631" s="6">
        <v>1</v>
      </c>
      <c r="O2631" s="6">
        <v>0</v>
      </c>
      <c r="P2631" s="6">
        <v>0</v>
      </c>
      <c r="Q2631" s="6">
        <v>0</v>
      </c>
      <c r="R2631" s="6">
        <v>1</v>
      </c>
      <c r="S2631" s="6">
        <f t="shared" si="99"/>
        <v>2</v>
      </c>
    </row>
    <row r="2632" spans="1:19" x14ac:dyDescent="0.35">
      <c r="A2632" s="6" t="s">
        <v>389</v>
      </c>
      <c r="B2632" s="6" t="s">
        <v>2524</v>
      </c>
      <c r="C2632" s="6" t="s">
        <v>19</v>
      </c>
      <c r="D2632" s="2" t="s">
        <v>2542</v>
      </c>
      <c r="E2632" s="2" t="s">
        <v>2526</v>
      </c>
      <c r="F2632" s="2" t="s">
        <v>34</v>
      </c>
      <c r="G2632" s="2" t="s">
        <v>14</v>
      </c>
      <c r="H2632" s="5" t="s">
        <v>146</v>
      </c>
      <c r="I2632" s="5" t="s">
        <v>146</v>
      </c>
      <c r="M2632" s="6" t="s">
        <v>17</v>
      </c>
      <c r="N2632" s="6">
        <v>1</v>
      </c>
      <c r="O2632" s="6">
        <v>0</v>
      </c>
      <c r="P2632" s="6">
        <v>0</v>
      </c>
      <c r="Q2632" s="6">
        <v>0</v>
      </c>
      <c r="R2632" s="6">
        <v>1</v>
      </c>
      <c r="S2632" s="6">
        <f t="shared" si="99"/>
        <v>2</v>
      </c>
    </row>
    <row r="2633" spans="1:19" x14ac:dyDescent="0.35">
      <c r="A2633" s="6" t="s">
        <v>389</v>
      </c>
      <c r="B2633" s="6" t="s">
        <v>2524</v>
      </c>
      <c r="C2633" s="6" t="s">
        <v>19</v>
      </c>
      <c r="D2633" s="2" t="s">
        <v>2542</v>
      </c>
      <c r="E2633" s="2" t="s">
        <v>2526</v>
      </c>
      <c r="F2633" s="2" t="s">
        <v>34</v>
      </c>
      <c r="G2633" s="2" t="s">
        <v>14</v>
      </c>
      <c r="H2633" s="5" t="s">
        <v>2025</v>
      </c>
      <c r="I2633" s="5" t="s">
        <v>2025</v>
      </c>
      <c r="M2633" s="6" t="s">
        <v>17</v>
      </c>
      <c r="N2633" s="6">
        <v>1</v>
      </c>
      <c r="O2633" s="6">
        <v>0</v>
      </c>
      <c r="P2633" s="6">
        <v>0</v>
      </c>
      <c r="Q2633" s="6">
        <v>0</v>
      </c>
      <c r="R2633" s="6">
        <v>1</v>
      </c>
      <c r="S2633" s="6">
        <f t="shared" si="99"/>
        <v>2</v>
      </c>
    </row>
    <row r="2634" spans="1:19" x14ac:dyDescent="0.35">
      <c r="A2634" s="6" t="s">
        <v>389</v>
      </c>
      <c r="B2634" s="6" t="s">
        <v>2524</v>
      </c>
      <c r="C2634" s="6" t="s">
        <v>19</v>
      </c>
      <c r="D2634" s="2" t="s">
        <v>2542</v>
      </c>
      <c r="E2634" s="2" t="s">
        <v>2526</v>
      </c>
      <c r="F2634" s="2" t="s">
        <v>34</v>
      </c>
      <c r="G2634" s="2" t="s">
        <v>14</v>
      </c>
      <c r="H2634" s="5" t="s">
        <v>702</v>
      </c>
      <c r="I2634" s="5" t="s">
        <v>702</v>
      </c>
      <c r="M2634" s="6" t="s">
        <v>17</v>
      </c>
      <c r="N2634" s="6">
        <v>1</v>
      </c>
      <c r="O2634" s="6">
        <v>0</v>
      </c>
      <c r="P2634" s="6">
        <v>0</v>
      </c>
      <c r="Q2634" s="6">
        <v>0</v>
      </c>
      <c r="R2634" s="6">
        <v>1</v>
      </c>
      <c r="S2634" s="6">
        <f t="shared" si="99"/>
        <v>2</v>
      </c>
    </row>
    <row r="2635" spans="1:19" x14ac:dyDescent="0.35">
      <c r="A2635" s="6" t="s">
        <v>389</v>
      </c>
      <c r="B2635" s="6" t="s">
        <v>2524</v>
      </c>
      <c r="C2635" s="6" t="s">
        <v>19</v>
      </c>
      <c r="D2635" s="2" t="s">
        <v>2542</v>
      </c>
      <c r="E2635" s="2" t="s">
        <v>2526</v>
      </c>
      <c r="F2635" s="2" t="s">
        <v>34</v>
      </c>
      <c r="G2635" s="2" t="s">
        <v>14</v>
      </c>
      <c r="H2635" s="5" t="s">
        <v>1623</v>
      </c>
      <c r="I2635" s="5" t="s">
        <v>1623</v>
      </c>
      <c r="M2635" s="6" t="s">
        <v>17</v>
      </c>
      <c r="N2635" s="6">
        <v>1</v>
      </c>
      <c r="O2635" s="6">
        <v>0</v>
      </c>
      <c r="P2635" s="6">
        <v>0</v>
      </c>
      <c r="Q2635" s="6">
        <v>0</v>
      </c>
      <c r="R2635" s="6">
        <v>1</v>
      </c>
      <c r="S2635" s="6">
        <f t="shared" si="99"/>
        <v>2</v>
      </c>
    </row>
    <row r="2636" spans="1:19" x14ac:dyDescent="0.35">
      <c r="A2636" s="6" t="s">
        <v>389</v>
      </c>
      <c r="B2636" s="6" t="s">
        <v>2524</v>
      </c>
      <c r="C2636" s="6" t="s">
        <v>19</v>
      </c>
      <c r="D2636" s="2" t="s">
        <v>2542</v>
      </c>
      <c r="E2636" s="2" t="s">
        <v>2526</v>
      </c>
      <c r="F2636" s="2" t="s">
        <v>34</v>
      </c>
      <c r="G2636" s="2" t="s">
        <v>14</v>
      </c>
      <c r="H2636" s="5" t="s">
        <v>2543</v>
      </c>
      <c r="I2636" s="5" t="s">
        <v>2543</v>
      </c>
      <c r="M2636" s="6" t="s">
        <v>17</v>
      </c>
      <c r="N2636" s="6">
        <v>1</v>
      </c>
      <c r="O2636" s="6">
        <v>0</v>
      </c>
      <c r="P2636" s="6">
        <v>0</v>
      </c>
      <c r="Q2636" s="6">
        <v>0</v>
      </c>
      <c r="R2636" s="6">
        <v>1</v>
      </c>
      <c r="S2636" s="6">
        <f t="shared" si="99"/>
        <v>2</v>
      </c>
    </row>
    <row r="2637" spans="1:19" x14ac:dyDescent="0.35">
      <c r="A2637" s="6" t="s">
        <v>389</v>
      </c>
      <c r="B2637" s="6" t="s">
        <v>2524</v>
      </c>
      <c r="C2637" s="6" t="s">
        <v>19</v>
      </c>
      <c r="D2637" s="2" t="s">
        <v>2542</v>
      </c>
      <c r="E2637" s="2" t="s">
        <v>2526</v>
      </c>
      <c r="F2637" s="2" t="s">
        <v>34</v>
      </c>
      <c r="G2637" s="2" t="s">
        <v>14</v>
      </c>
      <c r="H2637" s="5" t="s">
        <v>2544</v>
      </c>
      <c r="I2637" s="5" t="s">
        <v>2544</v>
      </c>
      <c r="M2637" s="6" t="s">
        <v>17</v>
      </c>
      <c r="N2637" s="6">
        <v>1</v>
      </c>
      <c r="O2637" s="6">
        <v>0</v>
      </c>
      <c r="P2637" s="6">
        <v>0</v>
      </c>
      <c r="Q2637" s="6">
        <v>0</v>
      </c>
      <c r="R2637" s="6">
        <v>1</v>
      </c>
      <c r="S2637" s="6">
        <f t="shared" si="99"/>
        <v>2</v>
      </c>
    </row>
    <row r="2638" spans="1:19" x14ac:dyDescent="0.35">
      <c r="A2638" s="6" t="s">
        <v>389</v>
      </c>
      <c r="B2638" s="6" t="s">
        <v>2524</v>
      </c>
      <c r="C2638" s="6" t="s">
        <v>19</v>
      </c>
      <c r="D2638" s="2" t="s">
        <v>2542</v>
      </c>
      <c r="E2638" s="2" t="s">
        <v>2526</v>
      </c>
      <c r="F2638" s="2" t="s">
        <v>34</v>
      </c>
      <c r="G2638" s="2" t="s">
        <v>14</v>
      </c>
      <c r="H2638" s="5" t="s">
        <v>1053</v>
      </c>
      <c r="I2638" s="5" t="s">
        <v>1053</v>
      </c>
      <c r="M2638" s="6" t="s">
        <v>42</v>
      </c>
      <c r="N2638" s="6">
        <v>0</v>
      </c>
      <c r="O2638" s="6">
        <v>1</v>
      </c>
      <c r="P2638" s="6">
        <v>1</v>
      </c>
      <c r="Q2638" s="6">
        <v>0</v>
      </c>
      <c r="R2638" s="6">
        <v>1</v>
      </c>
      <c r="S2638" s="6">
        <f>SUM(N2638:R2638)</f>
        <v>3</v>
      </c>
    </row>
    <row r="2639" spans="1:19" x14ac:dyDescent="0.35">
      <c r="A2639" s="6" t="s">
        <v>389</v>
      </c>
      <c r="B2639" s="6" t="s">
        <v>2524</v>
      </c>
      <c r="C2639" s="6" t="s">
        <v>19</v>
      </c>
      <c r="D2639" s="2" t="s">
        <v>2542</v>
      </c>
      <c r="E2639" s="2" t="s">
        <v>2526</v>
      </c>
      <c r="F2639" s="2" t="s">
        <v>34</v>
      </c>
      <c r="G2639" s="2" t="s">
        <v>14</v>
      </c>
      <c r="H2639" s="5" t="s">
        <v>17</v>
      </c>
      <c r="I2639" s="5" t="s">
        <v>17</v>
      </c>
      <c r="M2639" s="6" t="s">
        <v>17</v>
      </c>
      <c r="N2639" s="6">
        <v>1</v>
      </c>
      <c r="O2639" s="6">
        <v>0</v>
      </c>
      <c r="P2639" s="6">
        <v>0</v>
      </c>
      <c r="Q2639" s="6">
        <v>0</v>
      </c>
      <c r="R2639" s="6">
        <v>1</v>
      </c>
      <c r="S2639" s="6">
        <f t="shared" si="99"/>
        <v>2</v>
      </c>
    </row>
    <row r="2640" spans="1:19" x14ac:dyDescent="0.35">
      <c r="A2640" s="6" t="s">
        <v>389</v>
      </c>
      <c r="B2640" s="6" t="s">
        <v>2524</v>
      </c>
      <c r="C2640" s="6" t="s">
        <v>19</v>
      </c>
      <c r="D2640" s="2" t="s">
        <v>2542</v>
      </c>
      <c r="E2640" s="2" t="s">
        <v>2526</v>
      </c>
      <c r="F2640" s="2" t="s">
        <v>34</v>
      </c>
      <c r="G2640" s="2" t="s">
        <v>14</v>
      </c>
      <c r="H2640" s="5" t="s">
        <v>1453</v>
      </c>
      <c r="I2640" s="5" t="s">
        <v>1453</v>
      </c>
      <c r="M2640" s="6" t="s">
        <v>17</v>
      </c>
      <c r="N2640" s="6">
        <v>1</v>
      </c>
      <c r="O2640" s="6">
        <v>0</v>
      </c>
      <c r="P2640" s="6">
        <v>0</v>
      </c>
      <c r="Q2640" s="6">
        <v>0</v>
      </c>
      <c r="R2640" s="6">
        <v>1</v>
      </c>
      <c r="S2640" s="6">
        <f t="shared" si="99"/>
        <v>2</v>
      </c>
    </row>
    <row r="2641" spans="1:19" x14ac:dyDescent="0.35">
      <c r="A2641" s="6" t="s">
        <v>389</v>
      </c>
      <c r="B2641" s="6" t="s">
        <v>2524</v>
      </c>
      <c r="C2641" s="6" t="s">
        <v>19</v>
      </c>
      <c r="D2641" s="2" t="s">
        <v>2542</v>
      </c>
      <c r="E2641" s="2" t="s">
        <v>2526</v>
      </c>
      <c r="F2641" s="2" t="s">
        <v>34</v>
      </c>
      <c r="G2641" s="2" t="s">
        <v>14</v>
      </c>
      <c r="H2641" s="5" t="s">
        <v>2545</v>
      </c>
      <c r="I2641" s="5" t="s">
        <v>2545</v>
      </c>
      <c r="L2641" t="s">
        <v>2546</v>
      </c>
      <c r="M2641" s="6" t="s">
        <v>17</v>
      </c>
      <c r="N2641" s="6">
        <v>1</v>
      </c>
      <c r="O2641" s="6">
        <v>0</v>
      </c>
      <c r="P2641" s="6">
        <v>0</v>
      </c>
      <c r="Q2641" s="6">
        <v>0</v>
      </c>
      <c r="R2641" s="6">
        <v>1</v>
      </c>
      <c r="S2641" s="6">
        <f t="shared" si="99"/>
        <v>2</v>
      </c>
    </row>
    <row r="2642" spans="1:19" x14ac:dyDescent="0.35">
      <c r="A2642" s="6" t="s">
        <v>389</v>
      </c>
      <c r="B2642" s="6" t="s">
        <v>2524</v>
      </c>
      <c r="C2642" s="6" t="s">
        <v>19</v>
      </c>
      <c r="D2642" s="2" t="s">
        <v>2542</v>
      </c>
      <c r="E2642" s="2" t="s">
        <v>2526</v>
      </c>
      <c r="F2642" s="2" t="s">
        <v>34</v>
      </c>
      <c r="G2642" s="2" t="s">
        <v>14</v>
      </c>
      <c r="H2642" s="5" t="s">
        <v>761</v>
      </c>
      <c r="I2642" s="5" t="s">
        <v>761</v>
      </c>
      <c r="M2642" t="s">
        <v>2212</v>
      </c>
      <c r="N2642" s="6">
        <v>1</v>
      </c>
      <c r="O2642" s="6">
        <v>0</v>
      </c>
      <c r="P2642" s="6">
        <v>0</v>
      </c>
      <c r="Q2642" s="6">
        <v>0</v>
      </c>
      <c r="R2642" s="6">
        <v>1</v>
      </c>
      <c r="S2642" s="6">
        <f t="shared" si="99"/>
        <v>2</v>
      </c>
    </row>
    <row r="2643" spans="1:19" x14ac:dyDescent="0.35">
      <c r="A2643" s="6" t="s">
        <v>389</v>
      </c>
      <c r="B2643" s="6" t="s">
        <v>2524</v>
      </c>
      <c r="C2643" s="6" t="s">
        <v>19</v>
      </c>
      <c r="D2643" s="2" t="s">
        <v>2542</v>
      </c>
      <c r="E2643" s="2" t="s">
        <v>2526</v>
      </c>
      <c r="F2643" s="2" t="s">
        <v>34</v>
      </c>
      <c r="G2643" s="2" t="s">
        <v>14</v>
      </c>
      <c r="H2643" s="5" t="s">
        <v>2610</v>
      </c>
      <c r="I2643" s="5" t="s">
        <v>645</v>
      </c>
      <c r="M2643" s="6" t="s">
        <v>664</v>
      </c>
      <c r="N2643" s="6">
        <v>1</v>
      </c>
      <c r="O2643" s="6">
        <v>0</v>
      </c>
      <c r="P2643" s="6">
        <v>0</v>
      </c>
      <c r="Q2643" s="6">
        <v>0</v>
      </c>
      <c r="R2643" s="6">
        <v>1</v>
      </c>
      <c r="S2643" s="6">
        <f>SUM(N2643:R2643)</f>
        <v>2</v>
      </c>
    </row>
    <row r="2644" spans="1:19" x14ac:dyDescent="0.35">
      <c r="A2644" s="6" t="s">
        <v>389</v>
      </c>
      <c r="B2644" s="6" t="s">
        <v>2524</v>
      </c>
      <c r="C2644" s="6" t="s">
        <v>19</v>
      </c>
      <c r="D2644" s="2" t="s">
        <v>2542</v>
      </c>
      <c r="E2644" s="2" t="s">
        <v>2526</v>
      </c>
      <c r="F2644" s="2" t="s">
        <v>34</v>
      </c>
      <c r="G2644" s="2" t="s">
        <v>14</v>
      </c>
      <c r="H2644" s="5" t="s">
        <v>2510</v>
      </c>
      <c r="I2644" s="5" t="s">
        <v>2043</v>
      </c>
      <c r="M2644" s="6" t="s">
        <v>664</v>
      </c>
      <c r="N2644" s="6">
        <v>1</v>
      </c>
      <c r="O2644" s="6">
        <v>0</v>
      </c>
      <c r="P2644" s="6">
        <v>0</v>
      </c>
      <c r="Q2644" s="6">
        <v>0</v>
      </c>
      <c r="R2644" s="6">
        <v>1</v>
      </c>
      <c r="S2644" s="6">
        <f>SUM(N2644:R2644)</f>
        <v>2</v>
      </c>
    </row>
    <row r="2645" spans="1:19" x14ac:dyDescent="0.35">
      <c r="A2645" s="6" t="s">
        <v>389</v>
      </c>
      <c r="B2645" s="6" t="s">
        <v>2524</v>
      </c>
      <c r="C2645" s="6" t="s">
        <v>19</v>
      </c>
      <c r="D2645" s="2" t="s">
        <v>2542</v>
      </c>
      <c r="E2645" s="2" t="s">
        <v>2526</v>
      </c>
      <c r="F2645" s="2" t="s">
        <v>34</v>
      </c>
      <c r="G2645" s="2" t="s">
        <v>14</v>
      </c>
      <c r="H2645" s="5" t="s">
        <v>2547</v>
      </c>
      <c r="I2645" s="5" t="s">
        <v>2547</v>
      </c>
      <c r="M2645" s="6" t="s">
        <v>664</v>
      </c>
      <c r="N2645" s="6">
        <v>1</v>
      </c>
      <c r="O2645" s="6">
        <v>0</v>
      </c>
      <c r="P2645" s="6">
        <v>0</v>
      </c>
      <c r="Q2645" s="6">
        <v>0</v>
      </c>
      <c r="R2645" s="6">
        <v>1</v>
      </c>
      <c r="S2645" s="6">
        <f>SUM(N2645:R2645)</f>
        <v>2</v>
      </c>
    </row>
    <row r="2646" spans="1:19" x14ac:dyDescent="0.35">
      <c r="A2646" s="6" t="s">
        <v>389</v>
      </c>
      <c r="B2646" s="6" t="s">
        <v>2524</v>
      </c>
      <c r="C2646" s="6" t="s">
        <v>19</v>
      </c>
      <c r="D2646" s="2" t="s">
        <v>2542</v>
      </c>
      <c r="E2646" s="2" t="s">
        <v>2526</v>
      </c>
      <c r="F2646" s="2" t="s">
        <v>34</v>
      </c>
      <c r="G2646" s="2" t="s">
        <v>14</v>
      </c>
      <c r="H2646" s="5" t="s">
        <v>789</v>
      </c>
      <c r="I2646" s="5" t="s">
        <v>789</v>
      </c>
      <c r="M2646" s="6" t="s">
        <v>664</v>
      </c>
      <c r="N2646" s="6">
        <v>1</v>
      </c>
      <c r="O2646" s="6">
        <v>0</v>
      </c>
      <c r="P2646" s="6">
        <v>0</v>
      </c>
      <c r="Q2646" s="6">
        <v>0</v>
      </c>
      <c r="R2646" s="6">
        <v>1</v>
      </c>
      <c r="S2646" s="6">
        <f>SUM(N2646:R2646)</f>
        <v>2</v>
      </c>
    </row>
    <row r="2647" spans="1:19" x14ac:dyDescent="0.35">
      <c r="A2647" t="s">
        <v>8</v>
      </c>
      <c r="B2647" s="6" t="s">
        <v>2524</v>
      </c>
      <c r="C2647" s="6" t="s">
        <v>26</v>
      </c>
      <c r="D2647" s="6" t="s">
        <v>2548</v>
      </c>
      <c r="E2647" s="2" t="s">
        <v>2526</v>
      </c>
      <c r="F2647" s="2" t="s">
        <v>931</v>
      </c>
      <c r="G2647" s="2" t="s">
        <v>39</v>
      </c>
      <c r="H2647" s="6" t="s">
        <v>2549</v>
      </c>
      <c r="I2647" s="6" t="s">
        <v>2609</v>
      </c>
      <c r="M2647" t="s">
        <v>17</v>
      </c>
      <c r="N2647" s="6">
        <v>1</v>
      </c>
      <c r="O2647" s="6">
        <v>0</v>
      </c>
      <c r="P2647" s="6">
        <v>0</v>
      </c>
      <c r="Q2647" s="6">
        <v>0</v>
      </c>
      <c r="R2647" s="6">
        <v>1</v>
      </c>
      <c r="S2647" s="6">
        <f t="shared" si="99"/>
        <v>2</v>
      </c>
    </row>
    <row r="2648" spans="1:19" x14ac:dyDescent="0.35">
      <c r="A2648" s="6" t="s">
        <v>8</v>
      </c>
      <c r="B2648" s="6" t="s">
        <v>2524</v>
      </c>
      <c r="C2648" s="6" t="s">
        <v>26</v>
      </c>
      <c r="D2648" s="6" t="s">
        <v>2548</v>
      </c>
      <c r="E2648" s="2" t="s">
        <v>2526</v>
      </c>
      <c r="F2648" s="2" t="s">
        <v>931</v>
      </c>
      <c r="G2648" s="2" t="s">
        <v>39</v>
      </c>
      <c r="H2648" s="6" t="s">
        <v>2550</v>
      </c>
      <c r="I2648" s="6" t="s">
        <v>2611</v>
      </c>
      <c r="M2648" s="6" t="s">
        <v>17</v>
      </c>
      <c r="N2648" s="6">
        <v>1</v>
      </c>
      <c r="O2648" s="6">
        <v>0</v>
      </c>
      <c r="P2648" s="6">
        <v>0</v>
      </c>
      <c r="Q2648" s="6">
        <v>0</v>
      </c>
      <c r="R2648" s="6">
        <v>1</v>
      </c>
      <c r="S2648" s="6">
        <f t="shared" ref="S2648:S2649" si="101">SUM(N2648:R2648)</f>
        <v>2</v>
      </c>
    </row>
    <row r="2649" spans="1:19" x14ac:dyDescent="0.35">
      <c r="A2649" s="6" t="s">
        <v>8</v>
      </c>
      <c r="B2649" s="6" t="s">
        <v>2524</v>
      </c>
      <c r="C2649" s="6" t="s">
        <v>26</v>
      </c>
      <c r="D2649" s="6" t="s">
        <v>2548</v>
      </c>
      <c r="E2649" s="2" t="s">
        <v>2526</v>
      </c>
      <c r="F2649" s="2" t="s">
        <v>931</v>
      </c>
      <c r="G2649" s="2" t="s">
        <v>39</v>
      </c>
      <c r="H2649" s="6" t="s">
        <v>2551</v>
      </c>
      <c r="I2649" s="6" t="s">
        <v>2612</v>
      </c>
      <c r="M2649" s="6" t="s">
        <v>17</v>
      </c>
      <c r="N2649" s="6">
        <v>1</v>
      </c>
      <c r="O2649" s="6">
        <v>0</v>
      </c>
      <c r="P2649" s="6">
        <v>0</v>
      </c>
      <c r="Q2649" s="6">
        <v>0</v>
      </c>
      <c r="R2649" s="6">
        <v>1</v>
      </c>
      <c r="S2649" s="6">
        <f t="shared" si="101"/>
        <v>2</v>
      </c>
    </row>
    <row r="2650" spans="1:19" x14ac:dyDescent="0.35">
      <c r="A2650" s="6" t="s">
        <v>8</v>
      </c>
      <c r="B2650" s="6" t="s">
        <v>2524</v>
      </c>
      <c r="C2650" s="6" t="s">
        <v>26</v>
      </c>
      <c r="D2650" s="6" t="s">
        <v>2548</v>
      </c>
      <c r="E2650" s="2" t="s">
        <v>2526</v>
      </c>
      <c r="F2650" s="2" t="s">
        <v>931</v>
      </c>
      <c r="G2650" s="2" t="s">
        <v>39</v>
      </c>
      <c r="H2650" s="6" t="s">
        <v>2552</v>
      </c>
      <c r="I2650" s="6" t="s">
        <v>2582</v>
      </c>
      <c r="M2650" s="6" t="s">
        <v>42</v>
      </c>
      <c r="N2650" s="6">
        <v>0</v>
      </c>
      <c r="O2650" s="6">
        <v>1</v>
      </c>
      <c r="P2650" s="6">
        <v>1</v>
      </c>
      <c r="Q2650" s="6">
        <v>0</v>
      </c>
      <c r="R2650" s="6">
        <v>1</v>
      </c>
      <c r="S2650" s="6">
        <f>SUM(N2650:R2650)</f>
        <v>3</v>
      </c>
    </row>
    <row r="2651" spans="1:19" x14ac:dyDescent="0.35">
      <c r="A2651" s="6" t="s">
        <v>8</v>
      </c>
      <c r="B2651" s="6" t="s">
        <v>2524</v>
      </c>
      <c r="C2651" s="6" t="s">
        <v>26</v>
      </c>
      <c r="D2651" s="6" t="s">
        <v>2548</v>
      </c>
      <c r="E2651" s="2" t="s">
        <v>2526</v>
      </c>
      <c r="F2651" s="2" t="s">
        <v>931</v>
      </c>
      <c r="G2651" s="2" t="s">
        <v>39</v>
      </c>
      <c r="H2651" s="6" t="s">
        <v>2553</v>
      </c>
      <c r="I2651" s="5" t="s">
        <v>1053</v>
      </c>
      <c r="M2651" s="6" t="s">
        <v>42</v>
      </c>
      <c r="N2651" s="6">
        <v>0</v>
      </c>
      <c r="O2651" s="6">
        <v>1</v>
      </c>
      <c r="P2651" s="6">
        <v>1</v>
      </c>
      <c r="Q2651" s="6">
        <v>0</v>
      </c>
      <c r="R2651" s="6">
        <v>1</v>
      </c>
      <c r="S2651" s="6">
        <f>SUM(N2651:R2651)</f>
        <v>3</v>
      </c>
    </row>
    <row r="2652" spans="1:19" x14ac:dyDescent="0.35">
      <c r="A2652" s="6" t="s">
        <v>8</v>
      </c>
      <c r="B2652" s="6" t="s">
        <v>2524</v>
      </c>
      <c r="C2652" s="6" t="s">
        <v>10</v>
      </c>
      <c r="D2652" s="6" t="s">
        <v>2548</v>
      </c>
      <c r="E2652" s="2" t="s">
        <v>2526</v>
      </c>
      <c r="F2652" s="2" t="s">
        <v>931</v>
      </c>
      <c r="G2652" s="2" t="s">
        <v>39</v>
      </c>
      <c r="H2652" s="6" t="s">
        <v>2554</v>
      </c>
      <c r="I2652" s="6" t="s">
        <v>2025</v>
      </c>
      <c r="M2652" s="6" t="s">
        <v>17</v>
      </c>
      <c r="N2652" s="6">
        <v>1</v>
      </c>
      <c r="O2652" s="6">
        <v>0</v>
      </c>
      <c r="P2652" s="6">
        <v>0</v>
      </c>
      <c r="Q2652" s="6">
        <v>0</v>
      </c>
      <c r="R2652" s="6">
        <v>1</v>
      </c>
      <c r="S2652" s="6">
        <f t="shared" ref="S2652" si="102">SUM(N2652:R2652)</f>
        <v>2</v>
      </c>
    </row>
    <row r="2653" spans="1:19" x14ac:dyDescent="0.35">
      <c r="A2653" s="6" t="s">
        <v>8</v>
      </c>
      <c r="B2653" s="6" t="s">
        <v>2524</v>
      </c>
      <c r="C2653" s="6" t="s">
        <v>10</v>
      </c>
      <c r="D2653" s="6" t="s">
        <v>2548</v>
      </c>
      <c r="E2653" s="2" t="s">
        <v>2526</v>
      </c>
      <c r="F2653" s="2" t="s">
        <v>931</v>
      </c>
      <c r="G2653" s="2" t="s">
        <v>39</v>
      </c>
      <c r="H2653" s="6" t="s">
        <v>2555</v>
      </c>
      <c r="I2653" s="6" t="s">
        <v>2613</v>
      </c>
      <c r="M2653" s="6" t="s">
        <v>664</v>
      </c>
      <c r="N2653" s="6">
        <v>1</v>
      </c>
      <c r="O2653" s="6">
        <v>0</v>
      </c>
      <c r="P2653" s="6">
        <v>0</v>
      </c>
      <c r="Q2653" s="6">
        <v>0</v>
      </c>
      <c r="R2653" s="6">
        <v>1</v>
      </c>
      <c r="S2653" s="6">
        <f t="shared" ref="S2653:S2654" si="103">SUM(N2653:R2653)</f>
        <v>2</v>
      </c>
    </row>
    <row r="2654" spans="1:19" x14ac:dyDescent="0.35">
      <c r="A2654" s="6" t="s">
        <v>8</v>
      </c>
      <c r="B2654" s="6" t="s">
        <v>2524</v>
      </c>
      <c r="C2654" s="6" t="s">
        <v>10</v>
      </c>
      <c r="D2654" s="6" t="s">
        <v>2548</v>
      </c>
      <c r="E2654" s="2" t="s">
        <v>2526</v>
      </c>
      <c r="F2654" s="2" t="s">
        <v>931</v>
      </c>
      <c r="G2654" s="2" t="s">
        <v>39</v>
      </c>
      <c r="H2654" s="6" t="s">
        <v>285</v>
      </c>
      <c r="I2654" s="6" t="s">
        <v>286</v>
      </c>
      <c r="M2654" s="6" t="s">
        <v>17</v>
      </c>
      <c r="N2654" s="6">
        <v>1</v>
      </c>
      <c r="O2654" s="6">
        <v>0</v>
      </c>
      <c r="P2654" s="6">
        <v>0</v>
      </c>
      <c r="Q2654" s="6">
        <v>0</v>
      </c>
      <c r="R2654" s="6">
        <v>1</v>
      </c>
      <c r="S2654" s="6">
        <f t="shared" si="103"/>
        <v>2</v>
      </c>
    </row>
    <row r="2655" spans="1:19" x14ac:dyDescent="0.35">
      <c r="A2655" s="6" t="s">
        <v>8</v>
      </c>
      <c r="B2655" s="6" t="s">
        <v>2524</v>
      </c>
      <c r="C2655" s="6" t="s">
        <v>10</v>
      </c>
      <c r="D2655" s="6" t="s">
        <v>2548</v>
      </c>
      <c r="E2655" s="2" t="s">
        <v>2526</v>
      </c>
      <c r="F2655" s="2" t="s">
        <v>931</v>
      </c>
      <c r="G2655" s="2" t="s">
        <v>39</v>
      </c>
      <c r="H2655" s="6" t="s">
        <v>2556</v>
      </c>
      <c r="I2655" s="6" t="s">
        <v>2614</v>
      </c>
      <c r="M2655" s="6" t="s">
        <v>17</v>
      </c>
      <c r="N2655" s="6">
        <v>1</v>
      </c>
      <c r="O2655" s="6">
        <v>0</v>
      </c>
      <c r="P2655" s="6">
        <v>0</v>
      </c>
      <c r="Q2655" s="6">
        <v>0</v>
      </c>
      <c r="R2655" s="6">
        <v>1</v>
      </c>
      <c r="S2655" s="6">
        <f t="shared" si="99"/>
        <v>2</v>
      </c>
    </row>
    <row r="2656" spans="1:19" ht="29" x14ac:dyDescent="0.35">
      <c r="A2656" s="6" t="s">
        <v>8</v>
      </c>
      <c r="B2656" s="6" t="s">
        <v>2524</v>
      </c>
      <c r="C2656" s="6" t="s">
        <v>44</v>
      </c>
      <c r="D2656" s="6" t="s">
        <v>2548</v>
      </c>
      <c r="E2656" s="2" t="s">
        <v>2526</v>
      </c>
      <c r="F2656" s="2" t="s">
        <v>931</v>
      </c>
      <c r="G2656" s="2" t="s">
        <v>39</v>
      </c>
      <c r="H2656" s="6" t="s">
        <v>2557</v>
      </c>
      <c r="I2656" s="6" t="s">
        <v>650</v>
      </c>
      <c r="M2656" s="5" t="s">
        <v>42</v>
      </c>
      <c r="N2656" s="6">
        <v>0</v>
      </c>
      <c r="O2656" s="6">
        <v>0</v>
      </c>
      <c r="P2656" s="6">
        <v>1</v>
      </c>
      <c r="Q2656" s="6">
        <v>1</v>
      </c>
      <c r="R2656" s="6">
        <v>1</v>
      </c>
      <c r="S2656" s="6">
        <f>SUM(N2656:R2656)</f>
        <v>3</v>
      </c>
    </row>
    <row r="2657" spans="1:19" x14ac:dyDescent="0.35">
      <c r="A2657" s="6" t="s">
        <v>8</v>
      </c>
      <c r="B2657" s="6" t="s">
        <v>2524</v>
      </c>
      <c r="C2657" s="6" t="s">
        <v>44</v>
      </c>
      <c r="D2657" s="6" t="s">
        <v>2548</v>
      </c>
      <c r="E2657" s="2" t="s">
        <v>2526</v>
      </c>
      <c r="F2657" s="2" t="s">
        <v>931</v>
      </c>
      <c r="G2657" s="2" t="s">
        <v>39</v>
      </c>
      <c r="H2657" s="6" t="s">
        <v>2552</v>
      </c>
      <c r="I2657" s="6" t="s">
        <v>2582</v>
      </c>
      <c r="M2657" s="6" t="s">
        <v>42</v>
      </c>
      <c r="N2657" s="6">
        <v>0</v>
      </c>
      <c r="O2657" s="6">
        <v>1</v>
      </c>
      <c r="P2657" s="6">
        <v>1</v>
      </c>
      <c r="Q2657" s="6">
        <v>0</v>
      </c>
      <c r="R2657" s="6">
        <v>1</v>
      </c>
      <c r="S2657" s="6">
        <f>SUM(N2657:R2657)</f>
        <v>3</v>
      </c>
    </row>
    <row r="2658" spans="1:19" x14ac:dyDescent="0.35">
      <c r="A2658" s="6" t="s">
        <v>8</v>
      </c>
      <c r="B2658" s="6" t="s">
        <v>2524</v>
      </c>
      <c r="C2658" s="6" t="s">
        <v>44</v>
      </c>
      <c r="D2658" s="6" t="s">
        <v>2548</v>
      </c>
      <c r="E2658" s="2" t="s">
        <v>2526</v>
      </c>
      <c r="F2658" s="2" t="s">
        <v>931</v>
      </c>
      <c r="G2658" s="2" t="s">
        <v>39</v>
      </c>
      <c r="H2658" s="6" t="s">
        <v>2558</v>
      </c>
      <c r="I2658" s="6" t="s">
        <v>2615</v>
      </c>
      <c r="M2658" s="6" t="s">
        <v>17</v>
      </c>
      <c r="N2658" s="6">
        <v>1</v>
      </c>
      <c r="O2658" s="6">
        <v>0</v>
      </c>
      <c r="P2658" s="6">
        <v>0</v>
      </c>
      <c r="Q2658" s="6">
        <v>0</v>
      </c>
      <c r="R2658" s="6">
        <v>1</v>
      </c>
      <c r="S2658" s="6">
        <f t="shared" si="99"/>
        <v>2</v>
      </c>
    </row>
    <row r="2659" spans="1:19" x14ac:dyDescent="0.35">
      <c r="A2659" s="6" t="s">
        <v>8</v>
      </c>
      <c r="B2659" s="6" t="s">
        <v>2524</v>
      </c>
      <c r="C2659" s="6" t="s">
        <v>44</v>
      </c>
      <c r="D2659" s="6" t="s">
        <v>2548</v>
      </c>
      <c r="E2659" s="2" t="s">
        <v>2526</v>
      </c>
      <c r="F2659" s="2" t="s">
        <v>931</v>
      </c>
      <c r="G2659" s="2" t="s">
        <v>39</v>
      </c>
      <c r="H2659" s="6" t="s">
        <v>2549</v>
      </c>
      <c r="I2659" s="6" t="s">
        <v>2609</v>
      </c>
      <c r="M2659" s="6" t="s">
        <v>17</v>
      </c>
      <c r="N2659" s="6">
        <v>1</v>
      </c>
      <c r="O2659" s="6">
        <v>0</v>
      </c>
      <c r="P2659" s="6">
        <v>0</v>
      </c>
      <c r="Q2659" s="6">
        <v>0</v>
      </c>
      <c r="R2659" s="6">
        <v>1</v>
      </c>
      <c r="S2659" s="6">
        <f t="shared" si="99"/>
        <v>2</v>
      </c>
    </row>
    <row r="2660" spans="1:19" x14ac:dyDescent="0.35">
      <c r="A2660" s="6" t="s">
        <v>8</v>
      </c>
      <c r="B2660" s="6" t="s">
        <v>2524</v>
      </c>
      <c r="C2660" s="6" t="s">
        <v>48</v>
      </c>
      <c r="D2660" s="6" t="s">
        <v>2548</v>
      </c>
      <c r="E2660" s="2" t="s">
        <v>2526</v>
      </c>
      <c r="F2660" s="2" t="s">
        <v>931</v>
      </c>
      <c r="G2660" s="2" t="s">
        <v>39</v>
      </c>
      <c r="H2660" s="6" t="s">
        <v>2559</v>
      </c>
      <c r="I2660" s="6" t="s">
        <v>503</v>
      </c>
      <c r="J2660" s="6" t="s">
        <v>790</v>
      </c>
      <c r="K2660" s="6"/>
      <c r="L2660" s="6"/>
      <c r="M2660" s="6" t="s">
        <v>42</v>
      </c>
      <c r="N2660" s="6">
        <v>0</v>
      </c>
      <c r="O2660" s="6">
        <v>1</v>
      </c>
      <c r="P2660" s="6">
        <v>0</v>
      </c>
      <c r="Q2660" s="6">
        <v>0</v>
      </c>
      <c r="R2660" s="6">
        <v>1</v>
      </c>
      <c r="S2660" s="6">
        <f>SUM(N2660:R2660)</f>
        <v>2</v>
      </c>
    </row>
    <row r="2661" spans="1:19" x14ac:dyDescent="0.35">
      <c r="A2661" s="6" t="s">
        <v>8</v>
      </c>
      <c r="B2661" s="6" t="s">
        <v>2524</v>
      </c>
      <c r="C2661" s="6" t="s">
        <v>48</v>
      </c>
      <c r="D2661" s="6" t="s">
        <v>2548</v>
      </c>
      <c r="E2661" s="2" t="s">
        <v>2526</v>
      </c>
      <c r="F2661" s="2" t="s">
        <v>931</v>
      </c>
      <c r="G2661" s="2" t="s">
        <v>39</v>
      </c>
      <c r="H2661" s="6" t="s">
        <v>2560</v>
      </c>
      <c r="I2661" s="6" t="s">
        <v>111</v>
      </c>
      <c r="J2661" s="6" t="s">
        <v>790</v>
      </c>
      <c r="K2661" s="6"/>
      <c r="L2661" s="6"/>
      <c r="M2661" s="6" t="s">
        <v>42</v>
      </c>
      <c r="N2661" s="6">
        <v>0</v>
      </c>
      <c r="O2661" s="6">
        <v>1</v>
      </c>
      <c r="P2661" s="6">
        <v>0</v>
      </c>
      <c r="Q2661" s="6">
        <v>0</v>
      </c>
      <c r="R2661" s="6">
        <v>1</v>
      </c>
      <c r="S2661" s="6">
        <f>SUM(N2661:R2661)</f>
        <v>2</v>
      </c>
    </row>
    <row r="2662" spans="1:19" x14ac:dyDescent="0.35">
      <c r="A2662" s="6" t="s">
        <v>8</v>
      </c>
      <c r="B2662" s="6" t="s">
        <v>2524</v>
      </c>
      <c r="C2662" s="6" t="s">
        <v>48</v>
      </c>
      <c r="D2662" s="6" t="s">
        <v>2548</v>
      </c>
      <c r="E2662" s="2" t="s">
        <v>2526</v>
      </c>
      <c r="F2662" s="2" t="s">
        <v>931</v>
      </c>
      <c r="G2662" s="2" t="s">
        <v>39</v>
      </c>
      <c r="H2662" s="6" t="s">
        <v>351</v>
      </c>
      <c r="I2662" s="6" t="s">
        <v>352</v>
      </c>
      <c r="J2662" s="6" t="s">
        <v>790</v>
      </c>
      <c r="K2662" s="6"/>
      <c r="L2662" s="6"/>
      <c r="M2662" s="6" t="s">
        <v>42</v>
      </c>
      <c r="N2662" s="6">
        <v>0</v>
      </c>
      <c r="O2662" s="6">
        <v>1</v>
      </c>
      <c r="P2662" s="6">
        <v>0</v>
      </c>
      <c r="Q2662" s="6">
        <v>0</v>
      </c>
      <c r="R2662" s="6">
        <v>1</v>
      </c>
      <c r="S2662" s="6">
        <f>SUM(N2662:R2662)</f>
        <v>2</v>
      </c>
    </row>
    <row r="2663" spans="1:19" s="6" customFormat="1" x14ac:dyDescent="0.35">
      <c r="A2663" s="6" t="s">
        <v>8</v>
      </c>
      <c r="B2663" s="6" t="s">
        <v>2524</v>
      </c>
      <c r="C2663" s="6" t="s">
        <v>26</v>
      </c>
      <c r="D2663" s="6" t="s">
        <v>2561</v>
      </c>
      <c r="E2663" s="2" t="s">
        <v>2608</v>
      </c>
      <c r="F2663" s="2" t="s">
        <v>13</v>
      </c>
      <c r="G2663" s="2" t="s">
        <v>14</v>
      </c>
      <c r="H2663" s="6" t="s">
        <v>2562</v>
      </c>
      <c r="I2663" s="6" t="s">
        <v>98</v>
      </c>
      <c r="J2663" s="2" t="s">
        <v>98</v>
      </c>
      <c r="M2663" s="6" t="s">
        <v>42</v>
      </c>
      <c r="N2663" s="6">
        <v>0</v>
      </c>
      <c r="O2663" s="6">
        <v>1</v>
      </c>
      <c r="P2663" s="6">
        <v>0</v>
      </c>
      <c r="Q2663" s="6">
        <v>1</v>
      </c>
      <c r="R2663" s="6">
        <v>1</v>
      </c>
      <c r="S2663" s="6">
        <f>SUM(N2663:R2663)</f>
        <v>3</v>
      </c>
    </row>
    <row r="2664" spans="1:19" x14ac:dyDescent="0.35">
      <c r="A2664" s="6" t="s">
        <v>8</v>
      </c>
      <c r="B2664" s="6" t="s">
        <v>2524</v>
      </c>
      <c r="C2664" s="6" t="s">
        <v>26</v>
      </c>
      <c r="D2664" s="6" t="s">
        <v>2561</v>
      </c>
      <c r="E2664" s="2" t="s">
        <v>2608</v>
      </c>
      <c r="F2664" s="2" t="s">
        <v>13</v>
      </c>
      <c r="G2664" s="2" t="s">
        <v>14</v>
      </c>
      <c r="H2664" s="6" t="s">
        <v>2562</v>
      </c>
      <c r="I2664" s="6" t="s">
        <v>2616</v>
      </c>
      <c r="M2664" s="6" t="s">
        <v>17</v>
      </c>
      <c r="N2664" s="6">
        <v>1</v>
      </c>
      <c r="O2664" s="6">
        <v>0</v>
      </c>
      <c r="P2664" s="6">
        <v>0</v>
      </c>
      <c r="Q2664" s="6">
        <v>0</v>
      </c>
      <c r="R2664" s="6">
        <v>1</v>
      </c>
      <c r="S2664" s="6">
        <f t="shared" ref="S2664" si="104">SUM(N2664:R2664)</f>
        <v>2</v>
      </c>
    </row>
    <row r="2665" spans="1:19" x14ac:dyDescent="0.35">
      <c r="A2665" s="6" t="s">
        <v>8</v>
      </c>
      <c r="B2665" s="6" t="s">
        <v>2524</v>
      </c>
      <c r="C2665" s="6" t="s">
        <v>26</v>
      </c>
      <c r="D2665" s="6" t="s">
        <v>2561</v>
      </c>
      <c r="E2665" s="2" t="s">
        <v>2608</v>
      </c>
      <c r="F2665" s="2" t="s">
        <v>13</v>
      </c>
      <c r="G2665" s="2" t="s">
        <v>14</v>
      </c>
      <c r="H2665" s="6" t="s">
        <v>2563</v>
      </c>
      <c r="I2665" s="6" t="s">
        <v>190</v>
      </c>
      <c r="M2665" s="6" t="s">
        <v>42</v>
      </c>
      <c r="N2665" s="6">
        <v>0</v>
      </c>
      <c r="O2665" s="6">
        <v>1</v>
      </c>
      <c r="P2665" s="6">
        <v>1</v>
      </c>
      <c r="Q2665" s="6">
        <v>1</v>
      </c>
      <c r="R2665" s="6">
        <v>1</v>
      </c>
      <c r="S2665" s="6">
        <f>SUM(N2665:R2665)</f>
        <v>4</v>
      </c>
    </row>
    <row r="2666" spans="1:19" s="6" customFormat="1" x14ac:dyDescent="0.35">
      <c r="A2666" s="6" t="s">
        <v>8</v>
      </c>
      <c r="B2666" s="6" t="s">
        <v>2524</v>
      </c>
      <c r="C2666" s="6" t="s">
        <v>26</v>
      </c>
      <c r="D2666" s="6" t="s">
        <v>2561</v>
      </c>
      <c r="E2666" s="2" t="s">
        <v>2608</v>
      </c>
      <c r="F2666" s="2" t="s">
        <v>13</v>
      </c>
      <c r="G2666" s="2" t="s">
        <v>14</v>
      </c>
      <c r="H2666" s="6" t="s">
        <v>2564</v>
      </c>
      <c r="I2666" s="6" t="s">
        <v>2617</v>
      </c>
      <c r="J2666" s="6" t="s">
        <v>790</v>
      </c>
      <c r="M2666" s="6" t="s">
        <v>42</v>
      </c>
      <c r="N2666" s="6">
        <v>0</v>
      </c>
      <c r="O2666" s="6">
        <v>1</v>
      </c>
      <c r="P2666" s="6">
        <v>0</v>
      </c>
      <c r="Q2666" s="6">
        <v>0</v>
      </c>
      <c r="R2666" s="6">
        <v>1</v>
      </c>
      <c r="S2666" s="6">
        <f t="shared" si="99"/>
        <v>2</v>
      </c>
    </row>
    <row r="2667" spans="1:19" x14ac:dyDescent="0.35">
      <c r="A2667" s="6" t="s">
        <v>8</v>
      </c>
      <c r="B2667" s="6" t="s">
        <v>2524</v>
      </c>
      <c r="C2667" s="6" t="s">
        <v>26</v>
      </c>
      <c r="D2667" s="6" t="s">
        <v>2561</v>
      </c>
      <c r="E2667" s="2" t="s">
        <v>2608</v>
      </c>
      <c r="F2667" s="2" t="s">
        <v>13</v>
      </c>
      <c r="G2667" s="2" t="s">
        <v>14</v>
      </c>
      <c r="H2667" s="6" t="s">
        <v>2564</v>
      </c>
      <c r="I2667" s="6" t="s">
        <v>111</v>
      </c>
      <c r="J2667" s="6" t="s">
        <v>790</v>
      </c>
      <c r="K2667" s="6"/>
      <c r="L2667" s="6"/>
      <c r="M2667" s="6" t="s">
        <v>42</v>
      </c>
      <c r="N2667" s="6">
        <v>0</v>
      </c>
      <c r="O2667" s="6">
        <v>1</v>
      </c>
      <c r="P2667" s="6">
        <v>0</v>
      </c>
      <c r="Q2667" s="6">
        <v>0</v>
      </c>
      <c r="R2667" s="6">
        <v>1</v>
      </c>
      <c r="S2667" s="6">
        <f t="shared" si="99"/>
        <v>2</v>
      </c>
    </row>
    <row r="2668" spans="1:19" x14ac:dyDescent="0.35">
      <c r="A2668" s="6" t="s">
        <v>8</v>
      </c>
      <c r="B2668" s="6" t="s">
        <v>2524</v>
      </c>
      <c r="C2668" s="6" t="s">
        <v>26</v>
      </c>
      <c r="D2668" s="6" t="s">
        <v>2561</v>
      </c>
      <c r="E2668" s="2" t="s">
        <v>2608</v>
      </c>
      <c r="F2668" s="2" t="s">
        <v>13</v>
      </c>
      <c r="G2668" s="2" t="s">
        <v>14</v>
      </c>
      <c r="H2668" s="6" t="s">
        <v>2565</v>
      </c>
      <c r="I2668" s="6" t="s">
        <v>2565</v>
      </c>
      <c r="M2668" s="6" t="s">
        <v>42</v>
      </c>
      <c r="N2668" s="6">
        <v>0</v>
      </c>
      <c r="O2668" s="6">
        <v>1</v>
      </c>
      <c r="P2668" s="6">
        <v>0</v>
      </c>
      <c r="Q2668" s="6">
        <v>0</v>
      </c>
      <c r="R2668" s="6">
        <v>1</v>
      </c>
      <c r="S2668" s="6">
        <f>SUM(N2668:R2668)</f>
        <v>2</v>
      </c>
    </row>
    <row r="2669" spans="1:19" x14ac:dyDescent="0.35">
      <c r="A2669" s="6" t="s">
        <v>8</v>
      </c>
      <c r="B2669" s="6" t="s">
        <v>2524</v>
      </c>
      <c r="C2669" s="6" t="s">
        <v>10</v>
      </c>
      <c r="D2669" s="6" t="s">
        <v>2561</v>
      </c>
      <c r="E2669" s="2" t="s">
        <v>2608</v>
      </c>
      <c r="F2669" s="2" t="s">
        <v>13</v>
      </c>
      <c r="G2669" s="2" t="s">
        <v>14</v>
      </c>
      <c r="H2669" s="6" t="s">
        <v>2566</v>
      </c>
      <c r="I2669" s="6" t="s">
        <v>428</v>
      </c>
      <c r="M2669" s="6" t="s">
        <v>17</v>
      </c>
      <c r="N2669" s="6">
        <v>1</v>
      </c>
      <c r="O2669" s="6">
        <v>0</v>
      </c>
      <c r="P2669" s="6">
        <v>0</v>
      </c>
      <c r="Q2669" s="6">
        <v>0</v>
      </c>
      <c r="R2669" s="6">
        <v>1</v>
      </c>
      <c r="S2669" s="6">
        <f t="shared" ref="S2669:S2670" si="105">SUM(N2669:R2669)</f>
        <v>2</v>
      </c>
    </row>
    <row r="2670" spans="1:19" x14ac:dyDescent="0.35">
      <c r="A2670" s="6" t="s">
        <v>8</v>
      </c>
      <c r="B2670" s="6" t="s">
        <v>2524</v>
      </c>
      <c r="C2670" s="6" t="s">
        <v>10</v>
      </c>
      <c r="D2670" s="6" t="s">
        <v>2561</v>
      </c>
      <c r="E2670" s="2" t="s">
        <v>2608</v>
      </c>
      <c r="F2670" s="2" t="s">
        <v>13</v>
      </c>
      <c r="G2670" s="2" t="s">
        <v>14</v>
      </c>
      <c r="H2670" s="6" t="s">
        <v>848</v>
      </c>
      <c r="I2670" s="6" t="s">
        <v>848</v>
      </c>
      <c r="M2670" s="6" t="s">
        <v>17</v>
      </c>
      <c r="N2670" s="6">
        <v>1</v>
      </c>
      <c r="O2670" s="6">
        <v>0</v>
      </c>
      <c r="P2670" s="6">
        <v>0</v>
      </c>
      <c r="Q2670" s="6">
        <v>0</v>
      </c>
      <c r="R2670" s="6">
        <v>1</v>
      </c>
      <c r="S2670" s="6">
        <f t="shared" si="105"/>
        <v>2</v>
      </c>
    </row>
    <row r="2671" spans="1:19" x14ac:dyDescent="0.35">
      <c r="A2671" s="6" t="s">
        <v>8</v>
      </c>
      <c r="B2671" s="6" t="s">
        <v>2524</v>
      </c>
      <c r="C2671" s="6" t="s">
        <v>10</v>
      </c>
      <c r="D2671" s="6" t="s">
        <v>2561</v>
      </c>
      <c r="E2671" s="2" t="s">
        <v>2608</v>
      </c>
      <c r="F2671" s="2" t="s">
        <v>13</v>
      </c>
      <c r="G2671" s="2" t="s">
        <v>14</v>
      </c>
      <c r="H2671" s="6" t="s">
        <v>2567</v>
      </c>
      <c r="I2671" s="6" t="s">
        <v>2618</v>
      </c>
      <c r="M2671" t="s">
        <v>664</v>
      </c>
      <c r="N2671" s="6">
        <v>1</v>
      </c>
      <c r="O2671" s="6">
        <v>0</v>
      </c>
      <c r="P2671" s="6">
        <v>0</v>
      </c>
      <c r="Q2671" s="6">
        <v>0</v>
      </c>
      <c r="R2671" s="6">
        <v>1</v>
      </c>
      <c r="S2671" s="6">
        <f t="shared" ref="S2671:S2732" si="106">SUM(N2671:R2671)</f>
        <v>2</v>
      </c>
    </row>
    <row r="2672" spans="1:19" s="6" customFormat="1" x14ac:dyDescent="0.35">
      <c r="A2672" s="6" t="s">
        <v>8</v>
      </c>
      <c r="B2672" s="6" t="s">
        <v>2524</v>
      </c>
      <c r="C2672" s="6" t="s">
        <v>44</v>
      </c>
      <c r="D2672" s="6" t="s">
        <v>2561</v>
      </c>
      <c r="E2672" s="2" t="s">
        <v>2608</v>
      </c>
      <c r="F2672" s="2" t="s">
        <v>13</v>
      </c>
      <c r="G2672" s="2" t="s">
        <v>14</v>
      </c>
      <c r="H2672" s="6" t="s">
        <v>2568</v>
      </c>
      <c r="I2672" s="6" t="s">
        <v>865</v>
      </c>
      <c r="M2672" s="6" t="s">
        <v>42</v>
      </c>
      <c r="N2672" s="6">
        <v>0</v>
      </c>
      <c r="O2672" s="6">
        <v>1</v>
      </c>
      <c r="P2672" s="6">
        <v>0</v>
      </c>
      <c r="Q2672" s="6">
        <v>0</v>
      </c>
      <c r="R2672" s="6">
        <v>1</v>
      </c>
      <c r="S2672" s="6">
        <f>SUM(N2672:R2672)</f>
        <v>2</v>
      </c>
    </row>
    <row r="2673" spans="1:19" s="6" customFormat="1" x14ac:dyDescent="0.35">
      <c r="A2673" s="6" t="s">
        <v>8</v>
      </c>
      <c r="B2673" s="6" t="s">
        <v>2524</v>
      </c>
      <c r="C2673" s="6" t="s">
        <v>44</v>
      </c>
      <c r="D2673" s="6" t="s">
        <v>2561</v>
      </c>
      <c r="E2673" s="2" t="s">
        <v>2608</v>
      </c>
      <c r="F2673" s="2" t="s">
        <v>13</v>
      </c>
      <c r="G2673" s="2" t="s">
        <v>14</v>
      </c>
      <c r="H2673" s="6" t="s">
        <v>2568</v>
      </c>
      <c r="I2673" s="6" t="s">
        <v>858</v>
      </c>
      <c r="M2673" s="6" t="s">
        <v>42</v>
      </c>
      <c r="N2673" s="6">
        <v>0</v>
      </c>
      <c r="O2673" s="6">
        <v>1</v>
      </c>
      <c r="P2673" s="6">
        <v>0</v>
      </c>
      <c r="Q2673" s="6">
        <v>0</v>
      </c>
      <c r="R2673" s="6">
        <v>1</v>
      </c>
      <c r="S2673" s="6">
        <f>SUM(N2673:R2673)</f>
        <v>2</v>
      </c>
    </row>
    <row r="2674" spans="1:19" x14ac:dyDescent="0.35">
      <c r="A2674" s="6" t="s">
        <v>8</v>
      </c>
      <c r="B2674" s="6" t="s">
        <v>2524</v>
      </c>
      <c r="C2674" s="6" t="s">
        <v>44</v>
      </c>
      <c r="D2674" s="6" t="s">
        <v>2561</v>
      </c>
      <c r="E2674" s="2" t="s">
        <v>2608</v>
      </c>
      <c r="F2674" s="2" t="s">
        <v>13</v>
      </c>
      <c r="G2674" s="2" t="s">
        <v>14</v>
      </c>
      <c r="H2674" s="6" t="s">
        <v>2568</v>
      </c>
      <c r="I2674" s="6" t="s">
        <v>2619</v>
      </c>
      <c r="M2674" s="6" t="s">
        <v>17</v>
      </c>
      <c r="N2674" s="6">
        <v>1</v>
      </c>
      <c r="O2674" s="6">
        <v>0</v>
      </c>
      <c r="P2674" s="6">
        <v>0</v>
      </c>
      <c r="Q2674" s="6">
        <v>0</v>
      </c>
      <c r="R2674" s="6">
        <v>1</v>
      </c>
      <c r="S2674" s="6">
        <f t="shared" ref="S2674" si="107">SUM(N2674:R2674)</f>
        <v>2</v>
      </c>
    </row>
    <row r="2675" spans="1:19" x14ac:dyDescent="0.35">
      <c r="A2675" s="6" t="s">
        <v>8</v>
      </c>
      <c r="B2675" s="6" t="s">
        <v>2524</v>
      </c>
      <c r="C2675" s="6" t="s">
        <v>48</v>
      </c>
      <c r="D2675" s="6" t="s">
        <v>2561</v>
      </c>
      <c r="E2675" s="2" t="s">
        <v>2608</v>
      </c>
      <c r="F2675" s="2" t="s">
        <v>13</v>
      </c>
      <c r="G2675" s="2" t="s">
        <v>14</v>
      </c>
      <c r="H2675" s="6" t="s">
        <v>2560</v>
      </c>
      <c r="I2675" s="6" t="s">
        <v>111</v>
      </c>
      <c r="J2675" s="6" t="s">
        <v>790</v>
      </c>
      <c r="K2675" s="6"/>
      <c r="L2675" s="6"/>
      <c r="M2675" s="6" t="s">
        <v>42</v>
      </c>
      <c r="N2675" s="6">
        <v>0</v>
      </c>
      <c r="O2675" s="6">
        <v>1</v>
      </c>
      <c r="P2675" s="6">
        <v>0</v>
      </c>
      <c r="Q2675" s="6">
        <v>0</v>
      </c>
      <c r="R2675" s="6">
        <v>1</v>
      </c>
      <c r="S2675" s="6">
        <f>SUM(N2675:R2675)</f>
        <v>2</v>
      </c>
    </row>
    <row r="2676" spans="1:19" x14ac:dyDescent="0.35">
      <c r="A2676" s="6" t="s">
        <v>8</v>
      </c>
      <c r="B2676" s="6" t="s">
        <v>2524</v>
      </c>
      <c r="C2676" s="6" t="s">
        <v>48</v>
      </c>
      <c r="D2676" s="6" t="s">
        <v>2561</v>
      </c>
      <c r="E2676" s="2" t="s">
        <v>2608</v>
      </c>
      <c r="F2676" s="2" t="s">
        <v>13</v>
      </c>
      <c r="G2676" s="2" t="s">
        <v>14</v>
      </c>
      <c r="H2676" s="6" t="s">
        <v>594</v>
      </c>
      <c r="I2676" s="6" t="s">
        <v>594</v>
      </c>
      <c r="J2676" s="6" t="s">
        <v>790</v>
      </c>
      <c r="K2676" s="6"/>
      <c r="L2676" s="6"/>
      <c r="M2676" s="6" t="s">
        <v>42</v>
      </c>
      <c r="N2676" s="6">
        <v>0</v>
      </c>
      <c r="O2676" s="6">
        <v>1</v>
      </c>
      <c r="P2676" s="6">
        <v>0</v>
      </c>
      <c r="Q2676" s="6">
        <v>0</v>
      </c>
      <c r="R2676" s="6">
        <v>1</v>
      </c>
      <c r="S2676" s="6">
        <f>SUM(N2676:R2676)</f>
        <v>2</v>
      </c>
    </row>
    <row r="2677" spans="1:19" x14ac:dyDescent="0.35">
      <c r="A2677" s="6" t="s">
        <v>8</v>
      </c>
      <c r="B2677" s="6" t="s">
        <v>2524</v>
      </c>
      <c r="C2677" s="6" t="s">
        <v>48</v>
      </c>
      <c r="D2677" s="6" t="s">
        <v>2561</v>
      </c>
      <c r="E2677" s="2" t="s">
        <v>2608</v>
      </c>
      <c r="F2677" s="2" t="s">
        <v>13</v>
      </c>
      <c r="G2677" s="2" t="s">
        <v>14</v>
      </c>
      <c r="H2677" s="6" t="s">
        <v>2569</v>
      </c>
      <c r="I2677" s="6" t="s">
        <v>2620</v>
      </c>
      <c r="M2677" s="6" t="s">
        <v>42</v>
      </c>
      <c r="N2677" s="6">
        <v>0</v>
      </c>
      <c r="O2677" s="6">
        <v>1</v>
      </c>
      <c r="P2677" s="6">
        <v>0</v>
      </c>
      <c r="Q2677" s="6">
        <v>0</v>
      </c>
      <c r="R2677" s="6">
        <v>1</v>
      </c>
      <c r="S2677" s="6">
        <f t="shared" ref="S2677" si="108">SUM(N2677:R2677)</f>
        <v>2</v>
      </c>
    </row>
    <row r="2678" spans="1:19" x14ac:dyDescent="0.35">
      <c r="A2678" s="6" t="s">
        <v>8</v>
      </c>
      <c r="B2678" s="6" t="s">
        <v>2524</v>
      </c>
      <c r="C2678" s="6" t="s">
        <v>913</v>
      </c>
      <c r="D2678" s="6" t="s">
        <v>2561</v>
      </c>
      <c r="E2678" s="2" t="s">
        <v>2608</v>
      </c>
      <c r="F2678" s="2" t="s">
        <v>13</v>
      </c>
      <c r="G2678" s="2" t="s">
        <v>14</v>
      </c>
      <c r="H2678" s="6" t="s">
        <v>235</v>
      </c>
      <c r="I2678" s="6" t="s">
        <v>235</v>
      </c>
      <c r="M2678" s="6" t="s">
        <v>42</v>
      </c>
      <c r="N2678" s="6">
        <v>0</v>
      </c>
      <c r="O2678" s="6">
        <v>0</v>
      </c>
      <c r="P2678" s="6">
        <v>1</v>
      </c>
      <c r="Q2678" s="6">
        <v>1</v>
      </c>
      <c r="R2678" s="6">
        <v>1</v>
      </c>
      <c r="S2678" s="6">
        <f>SUM(N2678:R2678)</f>
        <v>3</v>
      </c>
    </row>
    <row r="2679" spans="1:19" s="6" customFormat="1" x14ac:dyDescent="0.35">
      <c r="A2679" s="6" t="s">
        <v>8</v>
      </c>
      <c r="B2679" s="6" t="s">
        <v>2524</v>
      </c>
      <c r="C2679" s="6" t="s">
        <v>75</v>
      </c>
      <c r="D2679" s="6" t="s">
        <v>2561</v>
      </c>
      <c r="E2679" s="2" t="s">
        <v>2608</v>
      </c>
      <c r="F2679" s="2" t="s">
        <v>13</v>
      </c>
      <c r="G2679" s="2" t="s">
        <v>14</v>
      </c>
      <c r="H2679" s="6" t="s">
        <v>2570</v>
      </c>
      <c r="I2679" s="6" t="s">
        <v>2570</v>
      </c>
      <c r="M2679" s="6" t="s">
        <v>17</v>
      </c>
      <c r="N2679" s="6">
        <v>1</v>
      </c>
      <c r="O2679" s="6">
        <v>0</v>
      </c>
      <c r="P2679" s="6">
        <v>0</v>
      </c>
      <c r="Q2679" s="6">
        <v>1</v>
      </c>
      <c r="R2679" s="6">
        <v>1</v>
      </c>
      <c r="S2679" s="6">
        <f t="shared" si="106"/>
        <v>3</v>
      </c>
    </row>
    <row r="2680" spans="1:19" x14ac:dyDescent="0.35">
      <c r="A2680" s="6" t="s">
        <v>8</v>
      </c>
      <c r="B2680" s="6" t="s">
        <v>2524</v>
      </c>
      <c r="C2680" s="6" t="s">
        <v>75</v>
      </c>
      <c r="D2680" s="6" t="s">
        <v>2561</v>
      </c>
      <c r="E2680" s="2" t="s">
        <v>2608</v>
      </c>
      <c r="F2680" s="2" t="s">
        <v>13</v>
      </c>
      <c r="G2680" s="2" t="s">
        <v>14</v>
      </c>
      <c r="H2680" s="6" t="s">
        <v>2570</v>
      </c>
      <c r="I2680" s="6" t="s">
        <v>2621</v>
      </c>
      <c r="M2680" s="6" t="s">
        <v>42</v>
      </c>
      <c r="N2680" s="6">
        <v>1</v>
      </c>
      <c r="O2680" s="6">
        <v>1</v>
      </c>
      <c r="P2680" s="6">
        <v>0</v>
      </c>
      <c r="Q2680" s="6">
        <v>1</v>
      </c>
      <c r="R2680" s="6">
        <v>1</v>
      </c>
      <c r="S2680" s="6">
        <f t="shared" si="106"/>
        <v>4</v>
      </c>
    </row>
    <row r="2681" spans="1:19" x14ac:dyDescent="0.35">
      <c r="A2681" s="6" t="s">
        <v>8</v>
      </c>
      <c r="B2681" s="6" t="s">
        <v>2524</v>
      </c>
      <c r="C2681" s="6" t="s">
        <v>26</v>
      </c>
      <c r="D2681" s="6" t="s">
        <v>2571</v>
      </c>
      <c r="E2681" s="2" t="s">
        <v>2526</v>
      </c>
      <c r="F2681" s="2" t="s">
        <v>38</v>
      </c>
      <c r="G2681" s="2" t="s">
        <v>39</v>
      </c>
      <c r="H2681" s="6" t="s">
        <v>2572</v>
      </c>
      <c r="I2681" s="5" t="s">
        <v>1053</v>
      </c>
      <c r="M2681" s="6" t="s">
        <v>42</v>
      </c>
      <c r="N2681" s="6">
        <v>0</v>
      </c>
      <c r="O2681" s="6">
        <v>1</v>
      </c>
      <c r="P2681" s="6">
        <v>1</v>
      </c>
      <c r="Q2681" s="6">
        <v>0</v>
      </c>
      <c r="R2681" s="6">
        <v>1</v>
      </c>
      <c r="S2681" s="6">
        <f>SUM(N2681:R2681)</f>
        <v>3</v>
      </c>
    </row>
    <row r="2682" spans="1:19" x14ac:dyDescent="0.35">
      <c r="A2682" s="6" t="s">
        <v>8</v>
      </c>
      <c r="B2682" s="6" t="s">
        <v>2524</v>
      </c>
      <c r="C2682" s="6" t="s">
        <v>26</v>
      </c>
      <c r="D2682" s="6" t="s">
        <v>2571</v>
      </c>
      <c r="E2682" s="2" t="s">
        <v>2526</v>
      </c>
      <c r="F2682" s="2" t="s">
        <v>38</v>
      </c>
      <c r="G2682" s="2" t="s">
        <v>39</v>
      </c>
      <c r="H2682" s="6" t="s">
        <v>2573</v>
      </c>
      <c r="I2682" s="6" t="s">
        <v>2622</v>
      </c>
      <c r="M2682" s="6" t="s">
        <v>17</v>
      </c>
      <c r="N2682" s="6">
        <v>1</v>
      </c>
      <c r="O2682" s="6">
        <v>0</v>
      </c>
      <c r="P2682" s="6">
        <v>0</v>
      </c>
      <c r="Q2682" s="6">
        <v>0</v>
      </c>
      <c r="R2682" s="6">
        <v>1</v>
      </c>
      <c r="S2682" s="6">
        <f t="shared" si="106"/>
        <v>2</v>
      </c>
    </row>
    <row r="2683" spans="1:19" x14ac:dyDescent="0.35">
      <c r="A2683" s="6" t="s">
        <v>8</v>
      </c>
      <c r="B2683" s="6" t="s">
        <v>2524</v>
      </c>
      <c r="C2683" s="6" t="s">
        <v>26</v>
      </c>
      <c r="D2683" s="6" t="s">
        <v>2571</v>
      </c>
      <c r="E2683" s="2" t="s">
        <v>2526</v>
      </c>
      <c r="F2683" s="2" t="s">
        <v>38</v>
      </c>
      <c r="G2683" s="2" t="s">
        <v>39</v>
      </c>
      <c r="H2683" s="6" t="s">
        <v>32</v>
      </c>
      <c r="I2683" s="6" t="s">
        <v>28</v>
      </c>
      <c r="M2683" s="6" t="s">
        <v>17</v>
      </c>
      <c r="N2683" s="6">
        <v>1</v>
      </c>
      <c r="O2683" s="6">
        <v>0</v>
      </c>
      <c r="P2683" s="6">
        <v>0</v>
      </c>
      <c r="Q2683" s="6">
        <v>0</v>
      </c>
      <c r="R2683" s="6">
        <v>1</v>
      </c>
      <c r="S2683" s="6">
        <f t="shared" si="106"/>
        <v>2</v>
      </c>
    </row>
    <row r="2684" spans="1:19" x14ac:dyDescent="0.35">
      <c r="A2684" s="6" t="s">
        <v>8</v>
      </c>
      <c r="B2684" s="6" t="s">
        <v>2524</v>
      </c>
      <c r="C2684" s="6" t="s">
        <v>10</v>
      </c>
      <c r="D2684" s="6" t="s">
        <v>2571</v>
      </c>
      <c r="E2684" s="2" t="s">
        <v>2526</v>
      </c>
      <c r="F2684" s="2" t="s">
        <v>38</v>
      </c>
      <c r="G2684" s="2" t="s">
        <v>39</v>
      </c>
      <c r="H2684" s="6" t="s">
        <v>2574</v>
      </c>
      <c r="I2684" s="6" t="s">
        <v>2623</v>
      </c>
      <c r="M2684" s="6" t="s">
        <v>17</v>
      </c>
      <c r="N2684" s="6">
        <v>1</v>
      </c>
      <c r="O2684" s="6">
        <v>0</v>
      </c>
      <c r="P2684" s="6">
        <v>0</v>
      </c>
      <c r="Q2684" s="6">
        <v>0</v>
      </c>
      <c r="R2684" s="6">
        <v>1</v>
      </c>
      <c r="S2684" s="6">
        <f t="shared" si="106"/>
        <v>2</v>
      </c>
    </row>
    <row r="2685" spans="1:19" x14ac:dyDescent="0.35">
      <c r="A2685" s="6" t="s">
        <v>8</v>
      </c>
      <c r="B2685" s="6" t="s">
        <v>2524</v>
      </c>
      <c r="C2685" s="6" t="s">
        <v>10</v>
      </c>
      <c r="D2685" s="6" t="s">
        <v>2571</v>
      </c>
      <c r="E2685" s="2" t="s">
        <v>2526</v>
      </c>
      <c r="F2685" s="2" t="s">
        <v>38</v>
      </c>
      <c r="G2685" s="2" t="s">
        <v>39</v>
      </c>
      <c r="H2685" s="6" t="s">
        <v>2575</v>
      </c>
      <c r="I2685" s="6" t="s">
        <v>2624</v>
      </c>
      <c r="M2685" s="6" t="s">
        <v>17</v>
      </c>
      <c r="N2685" s="6">
        <v>1</v>
      </c>
      <c r="O2685" s="6">
        <v>0</v>
      </c>
      <c r="P2685" s="6">
        <v>0</v>
      </c>
      <c r="Q2685" s="6">
        <v>0</v>
      </c>
      <c r="R2685" s="6">
        <v>1</v>
      </c>
      <c r="S2685" s="6">
        <f t="shared" si="106"/>
        <v>2</v>
      </c>
    </row>
    <row r="2686" spans="1:19" s="6" customFormat="1" x14ac:dyDescent="0.35">
      <c r="A2686" s="6" t="s">
        <v>8</v>
      </c>
      <c r="B2686" s="6" t="s">
        <v>2524</v>
      </c>
      <c r="C2686" s="6" t="s">
        <v>10</v>
      </c>
      <c r="D2686" s="6" t="s">
        <v>2571</v>
      </c>
      <c r="E2686" s="2" t="s">
        <v>2526</v>
      </c>
      <c r="F2686" s="2" t="s">
        <v>38</v>
      </c>
      <c r="G2686" s="2" t="s">
        <v>39</v>
      </c>
      <c r="H2686" s="6" t="s">
        <v>2576</v>
      </c>
      <c r="I2686" s="6" t="s">
        <v>2073</v>
      </c>
      <c r="M2686" s="6" t="s">
        <v>17</v>
      </c>
      <c r="N2686" s="6">
        <v>1</v>
      </c>
      <c r="O2686" s="6">
        <v>0</v>
      </c>
      <c r="P2686" s="6">
        <v>0</v>
      </c>
      <c r="Q2686" s="6">
        <v>0</v>
      </c>
      <c r="R2686" s="6">
        <v>1</v>
      </c>
      <c r="S2686" s="6">
        <f t="shared" si="106"/>
        <v>2</v>
      </c>
    </row>
    <row r="2687" spans="1:19" x14ac:dyDescent="0.35">
      <c r="A2687" s="6" t="s">
        <v>8</v>
      </c>
      <c r="B2687" s="6" t="s">
        <v>2524</v>
      </c>
      <c r="C2687" s="6" t="s">
        <v>10</v>
      </c>
      <c r="D2687" s="6" t="s">
        <v>2571</v>
      </c>
      <c r="E2687" s="2" t="s">
        <v>2526</v>
      </c>
      <c r="F2687" s="2" t="s">
        <v>38</v>
      </c>
      <c r="G2687" s="2" t="s">
        <v>39</v>
      </c>
      <c r="H2687" s="6" t="s">
        <v>2576</v>
      </c>
      <c r="I2687" s="6" t="s">
        <v>2625</v>
      </c>
      <c r="M2687" s="6" t="s">
        <v>17</v>
      </c>
      <c r="N2687" s="6">
        <v>1</v>
      </c>
      <c r="O2687" s="6">
        <v>0</v>
      </c>
      <c r="P2687" s="6">
        <v>0</v>
      </c>
      <c r="Q2687" s="6">
        <v>0</v>
      </c>
      <c r="R2687" s="6">
        <v>1</v>
      </c>
      <c r="S2687" s="6">
        <f t="shared" si="106"/>
        <v>2</v>
      </c>
    </row>
    <row r="2688" spans="1:19" x14ac:dyDescent="0.35">
      <c r="A2688" s="6" t="s">
        <v>8</v>
      </c>
      <c r="B2688" s="6" t="s">
        <v>2524</v>
      </c>
      <c r="C2688" s="6" t="s">
        <v>44</v>
      </c>
      <c r="D2688" s="6" t="s">
        <v>2571</v>
      </c>
      <c r="E2688" s="2" t="s">
        <v>2526</v>
      </c>
      <c r="F2688" s="2" t="s">
        <v>38</v>
      </c>
      <c r="G2688" s="2" t="s">
        <v>39</v>
      </c>
      <c r="H2688" s="6" t="s">
        <v>2577</v>
      </c>
      <c r="I2688" s="6" t="s">
        <v>169</v>
      </c>
      <c r="M2688" s="6" t="s">
        <v>17</v>
      </c>
      <c r="N2688" s="6">
        <v>1</v>
      </c>
      <c r="O2688" s="6">
        <v>0</v>
      </c>
      <c r="P2688" s="6">
        <v>0</v>
      </c>
      <c r="Q2688" s="6">
        <v>0</v>
      </c>
      <c r="R2688" s="6">
        <v>1</v>
      </c>
      <c r="S2688" s="6">
        <f t="shared" ref="S2688:S2690" si="109">SUM(N2688:R2688)</f>
        <v>2</v>
      </c>
    </row>
    <row r="2689" spans="1:19" x14ac:dyDescent="0.35">
      <c r="A2689" s="6" t="s">
        <v>8</v>
      </c>
      <c r="B2689" s="6" t="s">
        <v>2524</v>
      </c>
      <c r="C2689" s="6" t="s">
        <v>44</v>
      </c>
      <c r="D2689" s="6" t="s">
        <v>2571</v>
      </c>
      <c r="E2689" s="2" t="s">
        <v>2526</v>
      </c>
      <c r="F2689" s="2" t="s">
        <v>38</v>
      </c>
      <c r="G2689" s="2" t="s">
        <v>39</v>
      </c>
      <c r="H2689" s="6" t="s">
        <v>877</v>
      </c>
      <c r="I2689" s="6" t="s">
        <v>933</v>
      </c>
      <c r="M2689" s="6" t="s">
        <v>17</v>
      </c>
      <c r="N2689" s="6">
        <v>1</v>
      </c>
      <c r="O2689" s="6">
        <v>0</v>
      </c>
      <c r="P2689" s="6">
        <v>0</v>
      </c>
      <c r="Q2689" s="6">
        <v>0</v>
      </c>
      <c r="R2689" s="6">
        <v>1</v>
      </c>
      <c r="S2689" s="6">
        <f t="shared" si="109"/>
        <v>2</v>
      </c>
    </row>
    <row r="2690" spans="1:19" x14ac:dyDescent="0.35">
      <c r="A2690" s="6" t="s">
        <v>8</v>
      </c>
      <c r="B2690" s="6" t="s">
        <v>2524</v>
      </c>
      <c r="C2690" s="6" t="s">
        <v>44</v>
      </c>
      <c r="D2690" s="6" t="s">
        <v>2571</v>
      </c>
      <c r="E2690" s="2" t="s">
        <v>2526</v>
      </c>
      <c r="F2690" s="2" t="s">
        <v>38</v>
      </c>
      <c r="G2690" s="2" t="s">
        <v>39</v>
      </c>
      <c r="H2690" s="6" t="s">
        <v>2578</v>
      </c>
      <c r="I2690" s="6" t="s">
        <v>2626</v>
      </c>
      <c r="M2690" s="6" t="s">
        <v>17</v>
      </c>
      <c r="N2690" s="6">
        <v>1</v>
      </c>
      <c r="O2690" s="6">
        <v>0</v>
      </c>
      <c r="P2690" s="6">
        <v>0</v>
      </c>
      <c r="Q2690" s="6">
        <v>0</v>
      </c>
      <c r="R2690" s="6">
        <v>1</v>
      </c>
      <c r="S2690" s="6">
        <f t="shared" si="109"/>
        <v>2</v>
      </c>
    </row>
    <row r="2691" spans="1:19" x14ac:dyDescent="0.35">
      <c r="A2691" s="6" t="s">
        <v>8</v>
      </c>
      <c r="B2691" s="6" t="s">
        <v>2524</v>
      </c>
      <c r="C2691" s="6" t="s">
        <v>48</v>
      </c>
      <c r="D2691" s="6" t="s">
        <v>2571</v>
      </c>
      <c r="E2691" s="2" t="s">
        <v>2526</v>
      </c>
      <c r="F2691" s="2" t="s">
        <v>38</v>
      </c>
      <c r="G2691" s="2" t="s">
        <v>39</v>
      </c>
      <c r="H2691" s="6" t="s">
        <v>2579</v>
      </c>
      <c r="I2691" s="6" t="s">
        <v>2627</v>
      </c>
      <c r="J2691" s="6" t="s">
        <v>790</v>
      </c>
      <c r="K2691" s="6"/>
      <c r="L2691" s="6"/>
      <c r="M2691" s="6" t="s">
        <v>42</v>
      </c>
      <c r="N2691" s="6">
        <v>0</v>
      </c>
      <c r="O2691" s="6">
        <v>1</v>
      </c>
      <c r="P2691" s="6">
        <v>0</v>
      </c>
      <c r="Q2691" s="6">
        <v>0</v>
      </c>
      <c r="R2691" s="6">
        <v>1</v>
      </c>
      <c r="S2691" s="6">
        <f>SUM(N2691:R2691)</f>
        <v>2</v>
      </c>
    </row>
    <row r="2692" spans="1:19" x14ac:dyDescent="0.35">
      <c r="A2692" s="6" t="s">
        <v>8</v>
      </c>
      <c r="B2692" s="6" t="s">
        <v>2524</v>
      </c>
      <c r="C2692" s="6" t="s">
        <v>75</v>
      </c>
      <c r="D2692" s="6" t="s">
        <v>2571</v>
      </c>
      <c r="E2692" s="2" t="s">
        <v>2526</v>
      </c>
      <c r="F2692" s="2" t="s">
        <v>38</v>
      </c>
      <c r="G2692" s="2" t="s">
        <v>39</v>
      </c>
      <c r="H2692" s="6" t="s">
        <v>2580</v>
      </c>
      <c r="I2692" s="6" t="s">
        <v>329</v>
      </c>
      <c r="M2692" s="6" t="s">
        <v>17</v>
      </c>
      <c r="N2692" s="6">
        <v>1</v>
      </c>
      <c r="O2692" s="6">
        <v>0</v>
      </c>
      <c r="P2692" s="6">
        <v>0</v>
      </c>
      <c r="Q2692" s="6">
        <v>0</v>
      </c>
      <c r="R2692" s="6">
        <v>1</v>
      </c>
      <c r="S2692" s="6">
        <f t="shared" ref="S2692" si="110">SUM(N2692:R2692)</f>
        <v>2</v>
      </c>
    </row>
    <row r="2693" spans="1:19" x14ac:dyDescent="0.35">
      <c r="A2693" s="6" t="s">
        <v>8</v>
      </c>
      <c r="B2693" s="6" t="s">
        <v>2524</v>
      </c>
      <c r="C2693" s="6" t="s">
        <v>26</v>
      </c>
      <c r="D2693" s="6" t="s">
        <v>2581</v>
      </c>
      <c r="E2693" s="2" t="s">
        <v>2526</v>
      </c>
      <c r="F2693" s="2" t="s">
        <v>2607</v>
      </c>
      <c r="G2693" s="2" t="s">
        <v>39</v>
      </c>
      <c r="H2693" s="6" t="s">
        <v>2582</v>
      </c>
      <c r="I2693" s="6" t="s">
        <v>2582</v>
      </c>
      <c r="M2693" s="6" t="s">
        <v>42</v>
      </c>
      <c r="N2693" s="6">
        <v>0</v>
      </c>
      <c r="O2693" s="6">
        <v>1</v>
      </c>
      <c r="P2693" s="6">
        <v>1</v>
      </c>
      <c r="Q2693" s="6">
        <v>0</v>
      </c>
      <c r="R2693" s="6">
        <v>1</v>
      </c>
      <c r="S2693" s="6">
        <f t="shared" ref="S2693:S2710" si="111">SUM(N2693:R2693)</f>
        <v>3</v>
      </c>
    </row>
    <row r="2694" spans="1:19" s="6" customFormat="1" x14ac:dyDescent="0.35">
      <c r="A2694" s="6" t="s">
        <v>8</v>
      </c>
      <c r="B2694" s="6" t="s">
        <v>2524</v>
      </c>
      <c r="C2694" s="6" t="s">
        <v>26</v>
      </c>
      <c r="D2694" s="6" t="s">
        <v>2581</v>
      </c>
      <c r="E2694" s="2" t="s">
        <v>2526</v>
      </c>
      <c r="F2694" s="2" t="s">
        <v>2607</v>
      </c>
      <c r="G2694" s="2" t="s">
        <v>39</v>
      </c>
      <c r="H2694" s="6" t="s">
        <v>2583</v>
      </c>
      <c r="I2694" s="6" t="s">
        <v>865</v>
      </c>
      <c r="M2694" s="6" t="s">
        <v>42</v>
      </c>
      <c r="N2694" s="6">
        <v>0</v>
      </c>
      <c r="O2694" s="6">
        <v>1</v>
      </c>
      <c r="P2694" s="6">
        <v>0</v>
      </c>
      <c r="Q2694" s="6">
        <v>0</v>
      </c>
      <c r="R2694" s="6">
        <v>1</v>
      </c>
      <c r="S2694" s="6">
        <f t="shared" si="111"/>
        <v>2</v>
      </c>
    </row>
    <row r="2695" spans="1:19" x14ac:dyDescent="0.35">
      <c r="A2695" s="6" t="s">
        <v>8</v>
      </c>
      <c r="B2695" s="6" t="s">
        <v>2524</v>
      </c>
      <c r="C2695" s="6" t="s">
        <v>26</v>
      </c>
      <c r="D2695" s="6" t="s">
        <v>2581</v>
      </c>
      <c r="E2695" s="2" t="s">
        <v>2526</v>
      </c>
      <c r="F2695" s="2" t="s">
        <v>2607</v>
      </c>
      <c r="G2695" s="2" t="s">
        <v>39</v>
      </c>
      <c r="H2695" s="6" t="s">
        <v>2583</v>
      </c>
      <c r="I2695" s="6" t="s">
        <v>858</v>
      </c>
      <c r="M2695" s="6" t="s">
        <v>42</v>
      </c>
      <c r="N2695" s="6">
        <v>0</v>
      </c>
      <c r="O2695" s="6">
        <v>1</v>
      </c>
      <c r="P2695" s="6">
        <v>0</v>
      </c>
      <c r="Q2695" s="6">
        <v>0</v>
      </c>
      <c r="R2695" s="6">
        <v>1</v>
      </c>
      <c r="S2695" s="6">
        <f t="shared" si="111"/>
        <v>2</v>
      </c>
    </row>
    <row r="2696" spans="1:19" x14ac:dyDescent="0.35">
      <c r="A2696" s="6" t="s">
        <v>8</v>
      </c>
      <c r="B2696" s="6" t="s">
        <v>2524</v>
      </c>
      <c r="C2696" s="6" t="s">
        <v>26</v>
      </c>
      <c r="D2696" s="6" t="s">
        <v>2581</v>
      </c>
      <c r="E2696" s="2" t="s">
        <v>2526</v>
      </c>
      <c r="F2696" s="2" t="s">
        <v>2607</v>
      </c>
      <c r="G2696" s="2" t="s">
        <v>39</v>
      </c>
      <c r="H2696" s="6" t="s">
        <v>2584</v>
      </c>
      <c r="I2696" s="6" t="s">
        <v>1129</v>
      </c>
      <c r="M2696" s="5" t="s">
        <v>17</v>
      </c>
      <c r="N2696" s="6">
        <v>1</v>
      </c>
      <c r="O2696" s="6">
        <v>0</v>
      </c>
      <c r="P2696" s="6">
        <v>0</v>
      </c>
      <c r="Q2696" s="6">
        <v>0</v>
      </c>
      <c r="R2696" s="6">
        <v>1</v>
      </c>
      <c r="S2696" s="6">
        <f t="shared" si="111"/>
        <v>2</v>
      </c>
    </row>
    <row r="2697" spans="1:19" x14ac:dyDescent="0.35">
      <c r="A2697" s="6" t="s">
        <v>8</v>
      </c>
      <c r="B2697" s="6" t="s">
        <v>2524</v>
      </c>
      <c r="C2697" s="6" t="s">
        <v>10</v>
      </c>
      <c r="D2697" s="6" t="s">
        <v>2581</v>
      </c>
      <c r="E2697" s="2" t="s">
        <v>2526</v>
      </c>
      <c r="F2697" s="2" t="s">
        <v>2607</v>
      </c>
      <c r="G2697" s="2" t="s">
        <v>39</v>
      </c>
      <c r="H2697" s="6" t="s">
        <v>1935</v>
      </c>
      <c r="I2697" s="6" t="s">
        <v>1593</v>
      </c>
      <c r="M2697" s="6" t="s">
        <v>664</v>
      </c>
      <c r="N2697" s="6">
        <v>1</v>
      </c>
      <c r="O2697" s="6">
        <v>0</v>
      </c>
      <c r="P2697" s="6">
        <v>0</v>
      </c>
      <c r="Q2697" s="6">
        <v>0</v>
      </c>
      <c r="R2697" s="6">
        <v>1</v>
      </c>
      <c r="S2697" s="6">
        <f t="shared" si="111"/>
        <v>2</v>
      </c>
    </row>
    <row r="2698" spans="1:19" x14ac:dyDescent="0.35">
      <c r="A2698" s="6" t="s">
        <v>8</v>
      </c>
      <c r="B2698" s="6" t="s">
        <v>2524</v>
      </c>
      <c r="C2698" s="6" t="s">
        <v>26</v>
      </c>
      <c r="D2698" s="6" t="s">
        <v>2585</v>
      </c>
      <c r="E2698" s="2" t="s">
        <v>2608</v>
      </c>
      <c r="F2698" s="2" t="s">
        <v>34</v>
      </c>
      <c r="G2698" s="2" t="s">
        <v>14</v>
      </c>
      <c r="H2698" s="6" t="s">
        <v>1642</v>
      </c>
      <c r="I2698" s="6" t="s">
        <v>1642</v>
      </c>
      <c r="M2698" s="5" t="s">
        <v>17</v>
      </c>
      <c r="N2698" s="6">
        <v>1</v>
      </c>
      <c r="O2698" s="6">
        <v>0</v>
      </c>
      <c r="P2698" s="6">
        <v>0</v>
      </c>
      <c r="Q2698" s="6">
        <v>0</v>
      </c>
      <c r="R2698" s="6">
        <v>1</v>
      </c>
      <c r="S2698" s="6">
        <f t="shared" si="111"/>
        <v>2</v>
      </c>
    </row>
    <row r="2699" spans="1:19" x14ac:dyDescent="0.35">
      <c r="A2699" s="6" t="s">
        <v>8</v>
      </c>
      <c r="B2699" s="6" t="s">
        <v>2524</v>
      </c>
      <c r="C2699" s="6" t="s">
        <v>26</v>
      </c>
      <c r="D2699" s="6" t="s">
        <v>2585</v>
      </c>
      <c r="E2699" s="2" t="s">
        <v>2608</v>
      </c>
      <c r="F2699" s="2" t="s">
        <v>34</v>
      </c>
      <c r="G2699" s="2" t="s">
        <v>14</v>
      </c>
      <c r="H2699" s="6" t="s">
        <v>2025</v>
      </c>
      <c r="I2699" s="6" t="s">
        <v>2025</v>
      </c>
      <c r="M2699" s="5" t="s">
        <v>17</v>
      </c>
      <c r="N2699" s="6">
        <v>1</v>
      </c>
      <c r="O2699" s="6">
        <v>0</v>
      </c>
      <c r="P2699" s="6">
        <v>0</v>
      </c>
      <c r="Q2699" s="6">
        <v>0</v>
      </c>
      <c r="R2699" s="6">
        <v>1</v>
      </c>
      <c r="S2699" s="6">
        <f t="shared" si="111"/>
        <v>2</v>
      </c>
    </row>
    <row r="2700" spans="1:19" x14ac:dyDescent="0.35">
      <c r="A2700" s="6" t="s">
        <v>8</v>
      </c>
      <c r="B2700" s="6" t="s">
        <v>2524</v>
      </c>
      <c r="C2700" s="6" t="s">
        <v>26</v>
      </c>
      <c r="D2700" s="6" t="s">
        <v>2585</v>
      </c>
      <c r="E2700" s="2" t="s">
        <v>2608</v>
      </c>
      <c r="F2700" s="2" t="s">
        <v>34</v>
      </c>
      <c r="G2700" s="2" t="s">
        <v>14</v>
      </c>
      <c r="H2700" s="6" t="s">
        <v>2553</v>
      </c>
      <c r="I2700" s="5" t="s">
        <v>1053</v>
      </c>
      <c r="M2700" s="6" t="s">
        <v>42</v>
      </c>
      <c r="N2700" s="6">
        <v>0</v>
      </c>
      <c r="O2700" s="6">
        <v>1</v>
      </c>
      <c r="P2700" s="6">
        <v>1</v>
      </c>
      <c r="Q2700" s="6">
        <v>0</v>
      </c>
      <c r="R2700" s="6">
        <v>1</v>
      </c>
      <c r="S2700" s="6">
        <f t="shared" si="111"/>
        <v>3</v>
      </c>
    </row>
    <row r="2701" spans="1:19" x14ac:dyDescent="0.35">
      <c r="A2701" s="6" t="s">
        <v>8</v>
      </c>
      <c r="B2701" s="6" t="s">
        <v>2524</v>
      </c>
      <c r="C2701" s="6" t="s">
        <v>26</v>
      </c>
      <c r="D2701" s="6" t="s">
        <v>2585</v>
      </c>
      <c r="E2701" s="2" t="s">
        <v>2608</v>
      </c>
      <c r="F2701" s="2" t="s">
        <v>34</v>
      </c>
      <c r="G2701" s="2" t="s">
        <v>14</v>
      </c>
      <c r="H2701" s="6" t="s">
        <v>216</v>
      </c>
      <c r="I2701" s="6" t="s">
        <v>2628</v>
      </c>
      <c r="M2701" s="5" t="s">
        <v>17</v>
      </c>
      <c r="N2701" s="6">
        <v>1</v>
      </c>
      <c r="O2701" s="6">
        <v>0</v>
      </c>
      <c r="P2701" s="6">
        <v>0</v>
      </c>
      <c r="Q2701" s="6">
        <v>0</v>
      </c>
      <c r="R2701" s="6">
        <v>1</v>
      </c>
      <c r="S2701" s="6">
        <f t="shared" si="111"/>
        <v>2</v>
      </c>
    </row>
    <row r="2702" spans="1:19" x14ac:dyDescent="0.35">
      <c r="A2702" s="6" t="s">
        <v>8</v>
      </c>
      <c r="B2702" s="6" t="s">
        <v>2524</v>
      </c>
      <c r="C2702" s="6" t="s">
        <v>26</v>
      </c>
      <c r="D2702" s="6" t="s">
        <v>2585</v>
      </c>
      <c r="E2702" s="2" t="s">
        <v>2608</v>
      </c>
      <c r="F2702" s="2" t="s">
        <v>34</v>
      </c>
      <c r="G2702" s="2" t="s">
        <v>14</v>
      </c>
      <c r="H2702" s="6" t="s">
        <v>2563</v>
      </c>
      <c r="I2702" s="6" t="s">
        <v>190</v>
      </c>
      <c r="M2702" s="6" t="s">
        <v>42</v>
      </c>
      <c r="N2702" s="6">
        <v>0</v>
      </c>
      <c r="O2702" s="6">
        <v>1</v>
      </c>
      <c r="P2702" s="6">
        <v>1</v>
      </c>
      <c r="Q2702" s="6">
        <v>1</v>
      </c>
      <c r="R2702" s="6">
        <v>1</v>
      </c>
      <c r="S2702" s="6">
        <f t="shared" si="111"/>
        <v>4</v>
      </c>
    </row>
    <row r="2703" spans="1:19" x14ac:dyDescent="0.35">
      <c r="A2703" s="6" t="s">
        <v>8</v>
      </c>
      <c r="B2703" s="6" t="s">
        <v>2524</v>
      </c>
      <c r="C2703" s="6" t="s">
        <v>26</v>
      </c>
      <c r="D2703" s="6" t="s">
        <v>2585</v>
      </c>
      <c r="E2703" s="2" t="s">
        <v>2608</v>
      </c>
      <c r="F2703" s="2" t="s">
        <v>34</v>
      </c>
      <c r="G2703" s="2" t="s">
        <v>14</v>
      </c>
      <c r="H2703" s="6" t="s">
        <v>2551</v>
      </c>
      <c r="I2703" s="6" t="s">
        <v>2612</v>
      </c>
      <c r="M2703" s="5" t="s">
        <v>17</v>
      </c>
      <c r="N2703" s="6">
        <v>1</v>
      </c>
      <c r="O2703" s="6">
        <v>0</v>
      </c>
      <c r="P2703" s="6">
        <v>0</v>
      </c>
      <c r="Q2703" s="6">
        <v>0</v>
      </c>
      <c r="R2703" s="6">
        <v>1</v>
      </c>
      <c r="S2703" s="6">
        <f t="shared" si="111"/>
        <v>2</v>
      </c>
    </row>
    <row r="2704" spans="1:19" s="6" customFormat="1" x14ac:dyDescent="0.35">
      <c r="A2704" s="6" t="s">
        <v>8</v>
      </c>
      <c r="B2704" s="6" t="s">
        <v>2524</v>
      </c>
      <c r="C2704" s="6" t="s">
        <v>10</v>
      </c>
      <c r="D2704" s="6" t="s">
        <v>2585</v>
      </c>
      <c r="E2704" s="2" t="s">
        <v>2608</v>
      </c>
      <c r="F2704" s="2" t="s">
        <v>34</v>
      </c>
      <c r="G2704" s="2" t="s">
        <v>14</v>
      </c>
      <c r="H2704" s="6" t="s">
        <v>2586</v>
      </c>
      <c r="I2704" s="6" t="s">
        <v>2629</v>
      </c>
      <c r="M2704" s="5" t="s">
        <v>17</v>
      </c>
      <c r="N2704" s="6">
        <v>1</v>
      </c>
      <c r="O2704" s="6">
        <v>0</v>
      </c>
      <c r="P2704" s="6">
        <v>0</v>
      </c>
      <c r="Q2704" s="6">
        <v>0</v>
      </c>
      <c r="R2704" s="6">
        <v>1</v>
      </c>
      <c r="S2704" s="6">
        <f t="shared" si="111"/>
        <v>2</v>
      </c>
    </row>
    <row r="2705" spans="1:19" s="6" customFormat="1" x14ac:dyDescent="0.35">
      <c r="A2705" s="6" t="s">
        <v>8</v>
      </c>
      <c r="B2705" s="6" t="s">
        <v>2524</v>
      </c>
      <c r="C2705" s="6" t="s">
        <v>10</v>
      </c>
      <c r="D2705" s="6" t="s">
        <v>2585</v>
      </c>
      <c r="E2705" s="2" t="s">
        <v>2608</v>
      </c>
      <c r="F2705" s="2" t="s">
        <v>34</v>
      </c>
      <c r="G2705" s="2" t="s">
        <v>14</v>
      </c>
      <c r="H2705" s="6" t="s">
        <v>2586</v>
      </c>
      <c r="I2705" s="6" t="s">
        <v>1623</v>
      </c>
      <c r="M2705" s="5" t="s">
        <v>17</v>
      </c>
      <c r="N2705" s="6">
        <v>1</v>
      </c>
      <c r="O2705" s="6">
        <v>0</v>
      </c>
      <c r="P2705" s="6">
        <v>0</v>
      </c>
      <c r="Q2705" s="6">
        <v>0</v>
      </c>
      <c r="R2705" s="6">
        <v>1</v>
      </c>
      <c r="S2705" s="6">
        <f t="shared" si="111"/>
        <v>2</v>
      </c>
    </row>
    <row r="2706" spans="1:19" s="6" customFormat="1" x14ac:dyDescent="0.35">
      <c r="A2706" s="6" t="s">
        <v>8</v>
      </c>
      <c r="B2706" s="6" t="s">
        <v>2524</v>
      </c>
      <c r="C2706" s="6" t="s">
        <v>10</v>
      </c>
      <c r="D2706" s="6" t="s">
        <v>2585</v>
      </c>
      <c r="E2706" s="2" t="s">
        <v>2608</v>
      </c>
      <c r="F2706" s="2" t="s">
        <v>34</v>
      </c>
      <c r="G2706" s="2" t="s">
        <v>14</v>
      </c>
      <c r="H2706" s="6" t="s">
        <v>2586</v>
      </c>
      <c r="I2706" s="6" t="s">
        <v>2543</v>
      </c>
      <c r="M2706" s="5" t="s">
        <v>17</v>
      </c>
      <c r="N2706" s="6">
        <v>1</v>
      </c>
      <c r="O2706" s="6">
        <v>0</v>
      </c>
      <c r="P2706" s="6">
        <v>0</v>
      </c>
      <c r="Q2706" s="6">
        <v>0</v>
      </c>
      <c r="R2706" s="6">
        <v>1</v>
      </c>
      <c r="S2706" s="6">
        <f t="shared" si="111"/>
        <v>2</v>
      </c>
    </row>
    <row r="2707" spans="1:19" x14ac:dyDescent="0.35">
      <c r="A2707" s="6" t="s">
        <v>8</v>
      </c>
      <c r="B2707" s="6" t="s">
        <v>2524</v>
      </c>
      <c r="C2707" s="6" t="s">
        <v>10</v>
      </c>
      <c r="D2707" s="6" t="s">
        <v>2585</v>
      </c>
      <c r="E2707" s="2" t="s">
        <v>2608</v>
      </c>
      <c r="F2707" s="2" t="s">
        <v>34</v>
      </c>
      <c r="G2707" s="2" t="s">
        <v>14</v>
      </c>
      <c r="H2707" s="6" t="s">
        <v>2586</v>
      </c>
      <c r="I2707" s="6" t="s">
        <v>2544</v>
      </c>
      <c r="M2707" s="5" t="s">
        <v>17</v>
      </c>
      <c r="N2707" s="6">
        <v>1</v>
      </c>
      <c r="O2707" s="6">
        <v>0</v>
      </c>
      <c r="P2707" s="6">
        <v>0</v>
      </c>
      <c r="Q2707" s="6">
        <v>0</v>
      </c>
      <c r="R2707" s="6">
        <v>1</v>
      </c>
      <c r="S2707" s="6">
        <f t="shared" si="111"/>
        <v>2</v>
      </c>
    </row>
    <row r="2708" spans="1:19" x14ac:dyDescent="0.35">
      <c r="A2708" s="6" t="s">
        <v>8</v>
      </c>
      <c r="B2708" s="6" t="s">
        <v>2524</v>
      </c>
      <c r="C2708" s="6" t="s">
        <v>10</v>
      </c>
      <c r="D2708" s="6" t="s">
        <v>2585</v>
      </c>
      <c r="E2708" s="2" t="s">
        <v>2608</v>
      </c>
      <c r="F2708" s="2" t="s">
        <v>34</v>
      </c>
      <c r="G2708" s="2" t="s">
        <v>14</v>
      </c>
      <c r="H2708" s="6" t="s">
        <v>2554</v>
      </c>
      <c r="I2708" s="6" t="s">
        <v>2025</v>
      </c>
      <c r="M2708" s="5" t="s">
        <v>17</v>
      </c>
      <c r="N2708" s="6">
        <v>1</v>
      </c>
      <c r="O2708" s="6">
        <v>0</v>
      </c>
      <c r="P2708" s="6">
        <v>0</v>
      </c>
      <c r="Q2708" s="6">
        <v>0</v>
      </c>
      <c r="R2708" s="6">
        <v>1</v>
      </c>
      <c r="S2708" s="6">
        <f t="shared" si="111"/>
        <v>2</v>
      </c>
    </row>
    <row r="2709" spans="1:19" x14ac:dyDescent="0.35">
      <c r="A2709" s="6" t="s">
        <v>8</v>
      </c>
      <c r="B2709" s="6" t="s">
        <v>2524</v>
      </c>
      <c r="C2709" s="6" t="s">
        <v>10</v>
      </c>
      <c r="D2709" s="6" t="s">
        <v>2585</v>
      </c>
      <c r="E2709" s="2" t="s">
        <v>2608</v>
      </c>
      <c r="F2709" s="2" t="s">
        <v>34</v>
      </c>
      <c r="G2709" s="2" t="s">
        <v>14</v>
      </c>
      <c r="H2709" s="6" t="s">
        <v>1935</v>
      </c>
      <c r="I2709" s="6" t="s">
        <v>1593</v>
      </c>
      <c r="M2709" s="6" t="s">
        <v>664</v>
      </c>
      <c r="N2709" s="6">
        <v>1</v>
      </c>
      <c r="O2709" s="6">
        <v>0</v>
      </c>
      <c r="P2709" s="6">
        <v>0</v>
      </c>
      <c r="Q2709" s="6">
        <v>0</v>
      </c>
      <c r="R2709" s="6">
        <v>1</v>
      </c>
      <c r="S2709" s="6">
        <f t="shared" si="111"/>
        <v>2</v>
      </c>
    </row>
    <row r="2710" spans="1:19" x14ac:dyDescent="0.35">
      <c r="A2710" s="6" t="s">
        <v>8</v>
      </c>
      <c r="B2710" s="6" t="s">
        <v>2524</v>
      </c>
      <c r="C2710" s="6" t="s">
        <v>10</v>
      </c>
      <c r="D2710" s="6" t="s">
        <v>2585</v>
      </c>
      <c r="E2710" s="2" t="s">
        <v>2608</v>
      </c>
      <c r="F2710" s="2" t="s">
        <v>34</v>
      </c>
      <c r="G2710" s="2" t="s">
        <v>14</v>
      </c>
      <c r="H2710" s="6" t="s">
        <v>702</v>
      </c>
      <c r="I2710" s="6" t="s">
        <v>702</v>
      </c>
      <c r="M2710" s="5" t="s">
        <v>17</v>
      </c>
      <c r="N2710" s="6">
        <v>1</v>
      </c>
      <c r="O2710" s="6">
        <v>0</v>
      </c>
      <c r="P2710" s="6">
        <v>0</v>
      </c>
      <c r="Q2710" s="6">
        <v>0</v>
      </c>
      <c r="R2710" s="6">
        <v>1</v>
      </c>
      <c r="S2710" s="6">
        <f t="shared" si="111"/>
        <v>2</v>
      </c>
    </row>
    <row r="2711" spans="1:19" x14ac:dyDescent="0.35">
      <c r="A2711" s="6" t="s">
        <v>8</v>
      </c>
      <c r="B2711" s="6" t="s">
        <v>2524</v>
      </c>
      <c r="C2711" s="6" t="s">
        <v>10</v>
      </c>
      <c r="D2711" s="6" t="s">
        <v>2585</v>
      </c>
      <c r="E2711" s="2" t="s">
        <v>2608</v>
      </c>
      <c r="F2711" s="2" t="s">
        <v>34</v>
      </c>
      <c r="G2711" s="2" t="s">
        <v>14</v>
      </c>
      <c r="H2711" s="6" t="s">
        <v>2574</v>
      </c>
      <c r="I2711" s="6" t="s">
        <v>2574</v>
      </c>
      <c r="M2711" s="6" t="s">
        <v>664</v>
      </c>
      <c r="N2711" s="6">
        <v>1</v>
      </c>
      <c r="O2711" s="6">
        <v>0</v>
      </c>
      <c r="P2711" s="6">
        <v>0</v>
      </c>
      <c r="Q2711" s="6">
        <v>1</v>
      </c>
      <c r="R2711" s="6">
        <v>1</v>
      </c>
      <c r="S2711" s="6">
        <f t="shared" si="106"/>
        <v>3</v>
      </c>
    </row>
    <row r="2712" spans="1:19" x14ac:dyDescent="0.35">
      <c r="A2712" s="6" t="s">
        <v>8</v>
      </c>
      <c r="B2712" s="6" t="s">
        <v>2524</v>
      </c>
      <c r="C2712" s="6" t="s">
        <v>10</v>
      </c>
      <c r="D2712" s="6" t="s">
        <v>2585</v>
      </c>
      <c r="E2712" s="2" t="s">
        <v>2608</v>
      </c>
      <c r="F2712" s="2" t="s">
        <v>34</v>
      </c>
      <c r="G2712" s="2" t="s">
        <v>14</v>
      </c>
      <c r="H2712" s="6" t="s">
        <v>848</v>
      </c>
      <c r="I2712" s="6" t="s">
        <v>848</v>
      </c>
      <c r="M2712" s="5" t="s">
        <v>17</v>
      </c>
      <c r="N2712" s="6">
        <v>1</v>
      </c>
      <c r="O2712" s="6">
        <v>0</v>
      </c>
      <c r="P2712" s="6">
        <v>0</v>
      </c>
      <c r="Q2712" s="6">
        <v>0</v>
      </c>
      <c r="R2712" s="6">
        <v>1</v>
      </c>
      <c r="S2712" s="6">
        <f t="shared" ref="S2712:S2719" si="112">SUM(N2712:R2712)</f>
        <v>2</v>
      </c>
    </row>
    <row r="2713" spans="1:19" x14ac:dyDescent="0.35">
      <c r="A2713" s="6" t="s">
        <v>8</v>
      </c>
      <c r="B2713" s="6" t="s">
        <v>2524</v>
      </c>
      <c r="C2713" s="6" t="s">
        <v>10</v>
      </c>
      <c r="D2713" s="6" t="s">
        <v>2585</v>
      </c>
      <c r="E2713" s="2" t="s">
        <v>2608</v>
      </c>
      <c r="F2713" s="2" t="s">
        <v>34</v>
      </c>
      <c r="G2713" s="2" t="s">
        <v>14</v>
      </c>
      <c r="H2713" s="6" t="s">
        <v>2587</v>
      </c>
      <c r="I2713" s="6" t="s">
        <v>2587</v>
      </c>
      <c r="M2713" s="5" t="s">
        <v>17</v>
      </c>
      <c r="N2713" s="6">
        <v>1</v>
      </c>
      <c r="O2713" s="6">
        <v>0</v>
      </c>
      <c r="P2713" s="6">
        <v>0</v>
      </c>
      <c r="Q2713" s="6">
        <v>0</v>
      </c>
      <c r="R2713" s="6">
        <v>1</v>
      </c>
      <c r="S2713" s="6">
        <f t="shared" si="112"/>
        <v>2</v>
      </c>
    </row>
    <row r="2714" spans="1:19" x14ac:dyDescent="0.35">
      <c r="A2714" s="6" t="s">
        <v>8</v>
      </c>
      <c r="B2714" s="6" t="s">
        <v>2524</v>
      </c>
      <c r="C2714" s="6" t="s">
        <v>44</v>
      </c>
      <c r="D2714" s="6" t="s">
        <v>2585</v>
      </c>
      <c r="E2714" s="2" t="s">
        <v>2608</v>
      </c>
      <c r="F2714" s="2" t="s">
        <v>34</v>
      </c>
      <c r="G2714" s="2" t="s">
        <v>14</v>
      </c>
      <c r="H2714" s="6" t="s">
        <v>2588</v>
      </c>
      <c r="I2714" s="6" t="s">
        <v>2043</v>
      </c>
      <c r="M2714" s="6" t="s">
        <v>664</v>
      </c>
      <c r="N2714" s="6">
        <v>1</v>
      </c>
      <c r="O2714" s="6">
        <v>0</v>
      </c>
      <c r="P2714" s="6">
        <v>0</v>
      </c>
      <c r="Q2714" s="6">
        <v>0</v>
      </c>
      <c r="R2714" s="6">
        <v>1</v>
      </c>
      <c r="S2714" s="6">
        <f t="shared" si="112"/>
        <v>2</v>
      </c>
    </row>
    <row r="2715" spans="1:19" x14ac:dyDescent="0.35">
      <c r="A2715" s="6" t="s">
        <v>8</v>
      </c>
      <c r="B2715" s="6" t="s">
        <v>2524</v>
      </c>
      <c r="C2715" s="6" t="s">
        <v>44</v>
      </c>
      <c r="D2715" s="6" t="s">
        <v>2585</v>
      </c>
      <c r="E2715" s="2" t="s">
        <v>2608</v>
      </c>
      <c r="F2715" s="2" t="s">
        <v>34</v>
      </c>
      <c r="G2715" s="2" t="s">
        <v>14</v>
      </c>
      <c r="H2715" s="6" t="s">
        <v>2161</v>
      </c>
      <c r="I2715" s="6" t="s">
        <v>2161</v>
      </c>
      <c r="M2715" s="5" t="s">
        <v>17</v>
      </c>
      <c r="N2715" s="6">
        <v>1</v>
      </c>
      <c r="O2715" s="6">
        <v>0</v>
      </c>
      <c r="P2715" s="6">
        <v>0</v>
      </c>
      <c r="Q2715" s="6">
        <v>0</v>
      </c>
      <c r="R2715" s="6">
        <v>1</v>
      </c>
      <c r="S2715" s="6">
        <f t="shared" si="112"/>
        <v>2</v>
      </c>
    </row>
    <row r="2716" spans="1:19" s="6" customFormat="1" ht="15" customHeight="1" x14ac:dyDescent="0.35">
      <c r="A2716" s="6" t="s">
        <v>8</v>
      </c>
      <c r="B2716" s="6" t="s">
        <v>2524</v>
      </c>
      <c r="C2716" s="6" t="s">
        <v>44</v>
      </c>
      <c r="D2716" s="6" t="s">
        <v>2585</v>
      </c>
      <c r="E2716" s="2" t="s">
        <v>2608</v>
      </c>
      <c r="F2716" s="2" t="s">
        <v>34</v>
      </c>
      <c r="G2716" s="2" t="s">
        <v>14</v>
      </c>
      <c r="H2716" s="6" t="s">
        <v>2568</v>
      </c>
      <c r="I2716" s="6" t="s">
        <v>865</v>
      </c>
      <c r="M2716" s="6" t="s">
        <v>42</v>
      </c>
      <c r="N2716" s="6">
        <v>0</v>
      </c>
      <c r="O2716" s="6">
        <v>1</v>
      </c>
      <c r="P2716" s="6">
        <v>0</v>
      </c>
      <c r="Q2716" s="6">
        <v>0</v>
      </c>
      <c r="R2716" s="6">
        <v>1</v>
      </c>
      <c r="S2716" s="6">
        <f t="shared" si="112"/>
        <v>2</v>
      </c>
    </row>
    <row r="2717" spans="1:19" s="6" customFormat="1" ht="15" customHeight="1" x14ac:dyDescent="0.35">
      <c r="A2717" s="6" t="s">
        <v>8</v>
      </c>
      <c r="B2717" s="6" t="s">
        <v>2524</v>
      </c>
      <c r="C2717" s="6" t="s">
        <v>44</v>
      </c>
      <c r="D2717" s="6" t="s">
        <v>2585</v>
      </c>
      <c r="E2717" s="2" t="s">
        <v>2608</v>
      </c>
      <c r="F2717" s="2" t="s">
        <v>34</v>
      </c>
      <c r="G2717" s="2" t="s">
        <v>14</v>
      </c>
      <c r="H2717" s="6" t="s">
        <v>2568</v>
      </c>
      <c r="I2717" s="6" t="s">
        <v>858</v>
      </c>
      <c r="M2717" s="6" t="s">
        <v>42</v>
      </c>
      <c r="N2717" s="6">
        <v>0</v>
      </c>
      <c r="O2717" s="6">
        <v>1</v>
      </c>
      <c r="P2717" s="6">
        <v>0</v>
      </c>
      <c r="Q2717" s="6">
        <v>0</v>
      </c>
      <c r="R2717" s="6">
        <v>1</v>
      </c>
      <c r="S2717" s="6">
        <f t="shared" si="112"/>
        <v>2</v>
      </c>
    </row>
    <row r="2718" spans="1:19" ht="15" customHeight="1" x14ac:dyDescent="0.35">
      <c r="A2718" s="6" t="s">
        <v>8</v>
      </c>
      <c r="B2718" s="6" t="s">
        <v>2524</v>
      </c>
      <c r="C2718" s="6" t="s">
        <v>44</v>
      </c>
      <c r="D2718" s="6" t="s">
        <v>2585</v>
      </c>
      <c r="E2718" s="2" t="s">
        <v>2608</v>
      </c>
      <c r="F2718" s="2" t="s">
        <v>34</v>
      </c>
      <c r="G2718" s="2" t="s">
        <v>14</v>
      </c>
      <c r="H2718" s="6" t="s">
        <v>2568</v>
      </c>
      <c r="I2718" s="6" t="s">
        <v>2619</v>
      </c>
      <c r="M2718" s="5" t="s">
        <v>17</v>
      </c>
      <c r="N2718" s="6">
        <v>1</v>
      </c>
      <c r="O2718" s="6">
        <v>0</v>
      </c>
      <c r="P2718" s="6">
        <v>0</v>
      </c>
      <c r="Q2718" s="6">
        <v>0</v>
      </c>
      <c r="R2718" s="6">
        <v>1</v>
      </c>
      <c r="S2718" s="6">
        <f t="shared" si="112"/>
        <v>2</v>
      </c>
    </row>
    <row r="2719" spans="1:19" x14ac:dyDescent="0.35">
      <c r="A2719" s="6" t="s">
        <v>8</v>
      </c>
      <c r="B2719" s="6" t="s">
        <v>2524</v>
      </c>
      <c r="C2719" s="6" t="s">
        <v>44</v>
      </c>
      <c r="D2719" s="6" t="s">
        <v>2585</v>
      </c>
      <c r="E2719" s="2" t="s">
        <v>2608</v>
      </c>
      <c r="F2719" s="2" t="s">
        <v>34</v>
      </c>
      <c r="G2719" s="2" t="s">
        <v>14</v>
      </c>
      <c r="H2719" s="6" t="s">
        <v>2578</v>
      </c>
      <c r="I2719" s="6" t="s">
        <v>2626</v>
      </c>
      <c r="M2719" s="5" t="s">
        <v>17</v>
      </c>
      <c r="N2719" s="6">
        <v>1</v>
      </c>
      <c r="O2719" s="6">
        <v>0</v>
      </c>
      <c r="P2719" s="6">
        <v>0</v>
      </c>
      <c r="Q2719" s="6">
        <v>0</v>
      </c>
      <c r="R2719" s="6">
        <v>1</v>
      </c>
      <c r="S2719" s="6">
        <f t="shared" si="112"/>
        <v>2</v>
      </c>
    </row>
    <row r="2720" spans="1:19" ht="29" x14ac:dyDescent="0.35">
      <c r="A2720" s="6" t="s">
        <v>8</v>
      </c>
      <c r="B2720" s="6" t="s">
        <v>2524</v>
      </c>
      <c r="C2720" s="6" t="s">
        <v>44</v>
      </c>
      <c r="D2720" s="6" t="s">
        <v>2585</v>
      </c>
      <c r="E2720" s="2" t="s">
        <v>2608</v>
      </c>
      <c r="F2720" s="2" t="s">
        <v>34</v>
      </c>
      <c r="G2720" s="2" t="s">
        <v>14</v>
      </c>
      <c r="H2720" s="6" t="s">
        <v>2565</v>
      </c>
      <c r="I2720" s="6" t="s">
        <v>2565</v>
      </c>
      <c r="M2720" s="5" t="s">
        <v>42</v>
      </c>
      <c r="N2720" s="6">
        <v>0</v>
      </c>
      <c r="O2720" s="6">
        <v>1</v>
      </c>
      <c r="P2720" s="6">
        <v>0</v>
      </c>
      <c r="Q2720" s="6">
        <v>0</v>
      </c>
      <c r="R2720" s="6">
        <v>1</v>
      </c>
      <c r="S2720" s="6">
        <f t="shared" si="106"/>
        <v>2</v>
      </c>
    </row>
    <row r="2721" spans="1:19" x14ac:dyDescent="0.35">
      <c r="A2721" s="6" t="s">
        <v>8</v>
      </c>
      <c r="B2721" s="6" t="s">
        <v>2524</v>
      </c>
      <c r="C2721" s="6" t="s">
        <v>48</v>
      </c>
      <c r="D2721" s="6" t="s">
        <v>2585</v>
      </c>
      <c r="E2721" s="2" t="s">
        <v>2608</v>
      </c>
      <c r="F2721" s="2" t="s">
        <v>34</v>
      </c>
      <c r="G2721" s="2" t="s">
        <v>14</v>
      </c>
      <c r="H2721" s="6" t="s">
        <v>2589</v>
      </c>
      <c r="I2721" s="6" t="s">
        <v>1509</v>
      </c>
      <c r="J2721" s="6" t="s">
        <v>790</v>
      </c>
      <c r="K2721" s="6"/>
      <c r="L2721" s="6"/>
      <c r="M2721" s="6" t="s">
        <v>42</v>
      </c>
      <c r="N2721" s="6">
        <v>0</v>
      </c>
      <c r="O2721" s="6">
        <v>1</v>
      </c>
      <c r="P2721" s="6">
        <v>0</v>
      </c>
      <c r="Q2721" s="6">
        <v>0</v>
      </c>
      <c r="R2721" s="6">
        <v>1</v>
      </c>
      <c r="S2721" s="6">
        <f>SUM(N2721:R2721)</f>
        <v>2</v>
      </c>
    </row>
    <row r="2722" spans="1:19" x14ac:dyDescent="0.35">
      <c r="A2722" s="6" t="s">
        <v>8</v>
      </c>
      <c r="B2722" s="6" t="s">
        <v>2524</v>
      </c>
      <c r="C2722" s="6" t="s">
        <v>48</v>
      </c>
      <c r="D2722" s="6" t="s">
        <v>2585</v>
      </c>
      <c r="E2722" s="2" t="s">
        <v>2608</v>
      </c>
      <c r="F2722" s="2" t="s">
        <v>34</v>
      </c>
      <c r="G2722" s="2" t="s">
        <v>14</v>
      </c>
      <c r="H2722" s="6" t="s">
        <v>2590</v>
      </c>
      <c r="I2722" s="6" t="s">
        <v>2630</v>
      </c>
      <c r="J2722" s="6" t="s">
        <v>790</v>
      </c>
      <c r="K2722" s="6"/>
      <c r="L2722" s="6"/>
      <c r="M2722" s="6" t="s">
        <v>42</v>
      </c>
      <c r="N2722" s="6">
        <v>0</v>
      </c>
      <c r="O2722" s="6">
        <v>1</v>
      </c>
      <c r="P2722" s="6">
        <v>0</v>
      </c>
      <c r="Q2722" s="6">
        <v>0</v>
      </c>
      <c r="R2722" s="6">
        <v>1</v>
      </c>
      <c r="S2722" s="6">
        <f>SUM(N2722:R2722)</f>
        <v>2</v>
      </c>
    </row>
    <row r="2723" spans="1:19" x14ac:dyDescent="0.35">
      <c r="A2723" s="6" t="s">
        <v>8</v>
      </c>
      <c r="B2723" s="6" t="s">
        <v>2524</v>
      </c>
      <c r="C2723" s="6" t="s">
        <v>48</v>
      </c>
      <c r="D2723" s="6" t="s">
        <v>2585</v>
      </c>
      <c r="E2723" s="2" t="s">
        <v>2608</v>
      </c>
      <c r="F2723" s="2" t="s">
        <v>34</v>
      </c>
      <c r="G2723" s="2" t="s">
        <v>14</v>
      </c>
      <c r="H2723" s="6" t="s">
        <v>110</v>
      </c>
      <c r="I2723" s="6" t="s">
        <v>111</v>
      </c>
      <c r="J2723" s="6" t="s">
        <v>790</v>
      </c>
      <c r="K2723" s="6"/>
      <c r="L2723" s="6"/>
      <c r="M2723" s="6" t="s">
        <v>42</v>
      </c>
      <c r="N2723" s="6">
        <v>0</v>
      </c>
      <c r="O2723" s="6">
        <v>1</v>
      </c>
      <c r="P2723" s="6">
        <v>0</v>
      </c>
      <c r="Q2723" s="6">
        <v>0</v>
      </c>
      <c r="R2723" s="6">
        <v>1</v>
      </c>
      <c r="S2723" s="6">
        <f t="shared" si="106"/>
        <v>2</v>
      </c>
    </row>
    <row r="2724" spans="1:19" x14ac:dyDescent="0.35">
      <c r="A2724" s="6" t="s">
        <v>8</v>
      </c>
      <c r="B2724" s="6" t="s">
        <v>2524</v>
      </c>
      <c r="C2724" s="6" t="s">
        <v>48</v>
      </c>
      <c r="D2724" s="6" t="s">
        <v>2585</v>
      </c>
      <c r="E2724" s="2" t="s">
        <v>2608</v>
      </c>
      <c r="F2724" s="2" t="s">
        <v>34</v>
      </c>
      <c r="G2724" s="2" t="s">
        <v>14</v>
      </c>
      <c r="H2724" s="6" t="s">
        <v>2560</v>
      </c>
      <c r="I2724" s="6" t="s">
        <v>111</v>
      </c>
      <c r="J2724" s="6" t="s">
        <v>790</v>
      </c>
      <c r="K2724" s="6"/>
      <c r="L2724" s="6"/>
      <c r="M2724" s="6" t="s">
        <v>42</v>
      </c>
      <c r="N2724" s="6">
        <v>0</v>
      </c>
      <c r="O2724" s="6">
        <v>1</v>
      </c>
      <c r="P2724" s="6">
        <v>0</v>
      </c>
      <c r="Q2724" s="6">
        <v>0</v>
      </c>
      <c r="R2724" s="6">
        <v>1</v>
      </c>
      <c r="S2724" s="6">
        <f t="shared" si="106"/>
        <v>2</v>
      </c>
    </row>
    <row r="2725" spans="1:19" x14ac:dyDescent="0.35">
      <c r="A2725" s="6" t="s">
        <v>8</v>
      </c>
      <c r="B2725" s="6" t="s">
        <v>2524</v>
      </c>
      <c r="C2725" s="6" t="s">
        <v>913</v>
      </c>
      <c r="D2725" s="6" t="s">
        <v>2585</v>
      </c>
      <c r="E2725" s="2" t="s">
        <v>2608</v>
      </c>
      <c r="F2725" s="2" t="s">
        <v>34</v>
      </c>
      <c r="G2725" s="2" t="s">
        <v>14</v>
      </c>
      <c r="H2725" s="6" t="s">
        <v>2591</v>
      </c>
      <c r="I2725" s="6" t="s">
        <v>1816</v>
      </c>
      <c r="M2725" s="6" t="s">
        <v>42</v>
      </c>
      <c r="N2725" s="6">
        <v>0</v>
      </c>
      <c r="O2725" s="6">
        <v>1</v>
      </c>
      <c r="P2725" s="6">
        <v>0</v>
      </c>
      <c r="Q2725" s="6">
        <v>0</v>
      </c>
      <c r="R2725" s="6">
        <v>1</v>
      </c>
      <c r="S2725" s="6">
        <f t="shared" ref="S2725:S2730" si="113">SUM(N2725:R2725)</f>
        <v>2</v>
      </c>
    </row>
    <row r="2726" spans="1:19" x14ac:dyDescent="0.35">
      <c r="A2726" s="6" t="s">
        <v>8</v>
      </c>
      <c r="B2726" s="6" t="s">
        <v>2524</v>
      </c>
      <c r="C2726" s="6" t="s">
        <v>75</v>
      </c>
      <c r="D2726" s="6" t="s">
        <v>2585</v>
      </c>
      <c r="E2726" s="2" t="s">
        <v>2608</v>
      </c>
      <c r="F2726" s="2" t="s">
        <v>34</v>
      </c>
      <c r="G2726" s="2" t="s">
        <v>14</v>
      </c>
      <c r="H2726" s="6" t="s">
        <v>360</v>
      </c>
      <c r="I2726" s="6" t="s">
        <v>360</v>
      </c>
      <c r="M2726" s="5" t="s">
        <v>17</v>
      </c>
      <c r="N2726" s="6">
        <v>1</v>
      </c>
      <c r="O2726" s="6">
        <v>0</v>
      </c>
      <c r="P2726" s="6">
        <v>0</v>
      </c>
      <c r="Q2726" s="6">
        <v>0</v>
      </c>
      <c r="R2726" s="6">
        <v>1</v>
      </c>
      <c r="S2726" s="6">
        <f t="shared" si="113"/>
        <v>2</v>
      </c>
    </row>
    <row r="2727" spans="1:19" x14ac:dyDescent="0.35">
      <c r="A2727" s="6" t="s">
        <v>8</v>
      </c>
      <c r="B2727" s="6" t="s">
        <v>2524</v>
      </c>
      <c r="C2727" s="6" t="s">
        <v>75</v>
      </c>
      <c r="D2727" s="6" t="s">
        <v>2585</v>
      </c>
      <c r="E2727" s="2" t="s">
        <v>2608</v>
      </c>
      <c r="F2727" s="2" t="s">
        <v>34</v>
      </c>
      <c r="G2727" s="2" t="s">
        <v>14</v>
      </c>
      <c r="H2727" s="6" t="s">
        <v>2592</v>
      </c>
      <c r="I2727" s="6" t="s">
        <v>2592</v>
      </c>
      <c r="M2727" s="5" t="s">
        <v>17</v>
      </c>
      <c r="N2727" s="6">
        <v>1</v>
      </c>
      <c r="O2727" s="6">
        <v>0</v>
      </c>
      <c r="P2727" s="6">
        <v>0</v>
      </c>
      <c r="Q2727" s="6">
        <v>0</v>
      </c>
      <c r="R2727" s="6">
        <v>1</v>
      </c>
      <c r="S2727" s="6">
        <f t="shared" si="113"/>
        <v>2</v>
      </c>
    </row>
    <row r="2728" spans="1:19" x14ac:dyDescent="0.35">
      <c r="A2728" s="6" t="s">
        <v>8</v>
      </c>
      <c r="B2728" s="6" t="s">
        <v>2524</v>
      </c>
      <c r="C2728" s="6" t="s">
        <v>26</v>
      </c>
      <c r="D2728" s="6" t="s">
        <v>2593</v>
      </c>
      <c r="E2728" s="2" t="s">
        <v>2526</v>
      </c>
      <c r="F2728" s="2" t="s">
        <v>2607</v>
      </c>
      <c r="G2728" s="2" t="s">
        <v>39</v>
      </c>
      <c r="H2728" s="6" t="s">
        <v>2594</v>
      </c>
      <c r="I2728" s="6" t="s">
        <v>761</v>
      </c>
      <c r="M2728" s="6" t="s">
        <v>2212</v>
      </c>
      <c r="N2728" s="6">
        <v>0</v>
      </c>
      <c r="O2728" s="6">
        <v>1</v>
      </c>
      <c r="P2728" s="6">
        <v>1</v>
      </c>
      <c r="Q2728" s="6">
        <v>1</v>
      </c>
      <c r="R2728" s="6">
        <v>1</v>
      </c>
      <c r="S2728" s="6">
        <f t="shared" si="113"/>
        <v>4</v>
      </c>
    </row>
    <row r="2729" spans="1:19" x14ac:dyDescent="0.35">
      <c r="A2729" s="6" t="s">
        <v>8</v>
      </c>
      <c r="B2729" s="6" t="s">
        <v>2524</v>
      </c>
      <c r="C2729" s="6" t="s">
        <v>26</v>
      </c>
      <c r="D2729" s="6" t="s">
        <v>2593</v>
      </c>
      <c r="E2729" s="2" t="s">
        <v>2526</v>
      </c>
      <c r="F2729" s="2" t="s">
        <v>2607</v>
      </c>
      <c r="G2729" s="2" t="s">
        <v>39</v>
      </c>
      <c r="H2729" s="6" t="s">
        <v>2595</v>
      </c>
      <c r="I2729" s="5" t="s">
        <v>1053</v>
      </c>
      <c r="M2729" s="6" t="s">
        <v>42</v>
      </c>
      <c r="N2729" s="6">
        <v>0</v>
      </c>
      <c r="O2729" s="6">
        <v>1</v>
      </c>
      <c r="P2729" s="6">
        <v>1</v>
      </c>
      <c r="Q2729" s="6">
        <v>0</v>
      </c>
      <c r="R2729" s="6">
        <v>1</v>
      </c>
      <c r="S2729" s="6">
        <f t="shared" si="113"/>
        <v>3</v>
      </c>
    </row>
    <row r="2730" spans="1:19" x14ac:dyDescent="0.35">
      <c r="A2730" s="6" t="s">
        <v>8</v>
      </c>
      <c r="B2730" s="6" t="s">
        <v>2524</v>
      </c>
      <c r="C2730" s="6" t="s">
        <v>26</v>
      </c>
      <c r="D2730" s="6" t="s">
        <v>2593</v>
      </c>
      <c r="E2730" s="2" t="s">
        <v>2526</v>
      </c>
      <c r="F2730" s="2" t="s">
        <v>2607</v>
      </c>
      <c r="G2730" s="2" t="s">
        <v>39</v>
      </c>
      <c r="H2730" s="6" t="s">
        <v>345</v>
      </c>
      <c r="I2730" s="6" t="s">
        <v>190</v>
      </c>
      <c r="M2730" s="6" t="s">
        <v>42</v>
      </c>
      <c r="N2730" s="6">
        <v>0</v>
      </c>
      <c r="O2730" s="6">
        <v>1</v>
      </c>
      <c r="P2730" s="6">
        <v>1</v>
      </c>
      <c r="Q2730" s="6">
        <v>1</v>
      </c>
      <c r="R2730" s="6">
        <v>1</v>
      </c>
      <c r="S2730" s="6">
        <f t="shared" si="113"/>
        <v>4</v>
      </c>
    </row>
    <row r="2731" spans="1:19" x14ac:dyDescent="0.35">
      <c r="A2731" s="6" t="s">
        <v>8</v>
      </c>
      <c r="B2731" s="6" t="s">
        <v>2524</v>
      </c>
      <c r="C2731" s="6" t="s">
        <v>10</v>
      </c>
      <c r="D2731" s="6" t="s">
        <v>2593</v>
      </c>
      <c r="E2731" s="2" t="s">
        <v>2526</v>
      </c>
      <c r="F2731" s="2" t="s">
        <v>2607</v>
      </c>
      <c r="G2731" s="2" t="s">
        <v>39</v>
      </c>
      <c r="H2731" s="6" t="s">
        <v>2596</v>
      </c>
      <c r="I2731" s="6" t="s">
        <v>2631</v>
      </c>
      <c r="M2731" t="s">
        <v>42</v>
      </c>
      <c r="N2731" s="6">
        <v>0</v>
      </c>
      <c r="O2731" s="6">
        <v>1</v>
      </c>
      <c r="P2731" s="6">
        <v>0</v>
      </c>
      <c r="Q2731" s="6">
        <v>0</v>
      </c>
      <c r="R2731" s="6">
        <v>1</v>
      </c>
      <c r="S2731" s="6">
        <f t="shared" si="106"/>
        <v>2</v>
      </c>
    </row>
    <row r="2732" spans="1:19" x14ac:dyDescent="0.35">
      <c r="A2732" s="6" t="s">
        <v>8</v>
      </c>
      <c r="B2732" s="6" t="s">
        <v>2524</v>
      </c>
      <c r="C2732" s="6" t="s">
        <v>10</v>
      </c>
      <c r="D2732" s="6" t="s">
        <v>2593</v>
      </c>
      <c r="E2732" s="2" t="s">
        <v>2526</v>
      </c>
      <c r="F2732" s="2" t="s">
        <v>2607</v>
      </c>
      <c r="G2732" s="2" t="s">
        <v>39</v>
      </c>
      <c r="H2732" s="6" t="s">
        <v>2597</v>
      </c>
      <c r="I2732" s="6" t="s">
        <v>2632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f t="shared" si="106"/>
        <v>0</v>
      </c>
    </row>
    <row r="2733" spans="1:19" x14ac:dyDescent="0.35">
      <c r="A2733" s="6" t="s">
        <v>8</v>
      </c>
      <c r="B2733" s="6" t="s">
        <v>2524</v>
      </c>
      <c r="C2733" s="6" t="s">
        <v>10</v>
      </c>
      <c r="D2733" s="6" t="s">
        <v>2593</v>
      </c>
      <c r="E2733" s="2" t="s">
        <v>2526</v>
      </c>
      <c r="F2733" s="2" t="s">
        <v>2607</v>
      </c>
      <c r="G2733" s="2" t="s">
        <v>39</v>
      </c>
      <c r="H2733" s="6" t="s">
        <v>2598</v>
      </c>
      <c r="I2733" s="6" t="s">
        <v>2633</v>
      </c>
      <c r="M2733" s="5" t="s">
        <v>17</v>
      </c>
      <c r="N2733" s="6">
        <v>1</v>
      </c>
      <c r="O2733" s="6">
        <v>0</v>
      </c>
      <c r="P2733" s="6">
        <v>0</v>
      </c>
      <c r="Q2733" s="6">
        <v>0</v>
      </c>
      <c r="R2733" s="6">
        <v>1</v>
      </c>
      <c r="S2733" s="6">
        <f t="shared" ref="S2733:S2753" si="114">SUM(N2733:R2733)</f>
        <v>2</v>
      </c>
    </row>
    <row r="2734" spans="1:19" s="6" customFormat="1" x14ac:dyDescent="0.35">
      <c r="A2734" s="6" t="s">
        <v>8</v>
      </c>
      <c r="B2734" s="6" t="s">
        <v>2524</v>
      </c>
      <c r="C2734" s="6" t="s">
        <v>44</v>
      </c>
      <c r="D2734" s="6" t="s">
        <v>2593</v>
      </c>
      <c r="E2734" s="2" t="s">
        <v>2526</v>
      </c>
      <c r="F2734" s="2" t="s">
        <v>2607</v>
      </c>
      <c r="G2734" s="2" t="s">
        <v>39</v>
      </c>
      <c r="H2734" s="6" t="s">
        <v>2599</v>
      </c>
      <c r="I2734" s="6" t="s">
        <v>1053</v>
      </c>
      <c r="M2734" s="6" t="s">
        <v>42</v>
      </c>
      <c r="N2734" s="6">
        <v>0</v>
      </c>
      <c r="O2734" s="6">
        <v>1</v>
      </c>
      <c r="P2734" s="6">
        <v>1</v>
      </c>
      <c r="Q2734" s="6">
        <v>0</v>
      </c>
      <c r="R2734" s="6">
        <v>1</v>
      </c>
      <c r="S2734" s="6">
        <f t="shared" si="114"/>
        <v>3</v>
      </c>
    </row>
    <row r="2735" spans="1:19" x14ac:dyDescent="0.35">
      <c r="A2735" s="6" t="s">
        <v>8</v>
      </c>
      <c r="B2735" s="6" t="s">
        <v>2524</v>
      </c>
      <c r="C2735" s="6" t="s">
        <v>44</v>
      </c>
      <c r="D2735" s="6" t="s">
        <v>2593</v>
      </c>
      <c r="E2735" s="2" t="s">
        <v>2526</v>
      </c>
      <c r="F2735" s="2" t="s">
        <v>2607</v>
      </c>
      <c r="G2735" s="2" t="s">
        <v>39</v>
      </c>
      <c r="H2735" s="6" t="s">
        <v>2599</v>
      </c>
      <c r="I2735" s="6" t="s">
        <v>1030</v>
      </c>
      <c r="J2735" s="6" t="s">
        <v>790</v>
      </c>
      <c r="K2735" s="6"/>
      <c r="L2735" s="6"/>
      <c r="M2735" s="6" t="s">
        <v>42</v>
      </c>
      <c r="N2735" s="6">
        <v>0</v>
      </c>
      <c r="O2735" s="6">
        <v>1</v>
      </c>
      <c r="P2735" s="6">
        <v>0</v>
      </c>
      <c r="Q2735" s="6">
        <v>0</v>
      </c>
      <c r="R2735" s="6">
        <v>1</v>
      </c>
      <c r="S2735" s="6">
        <f t="shared" si="114"/>
        <v>2</v>
      </c>
    </row>
    <row r="2736" spans="1:19" s="6" customFormat="1" x14ac:dyDescent="0.35">
      <c r="A2736" s="6" t="s">
        <v>8</v>
      </c>
      <c r="B2736" s="6" t="s">
        <v>2524</v>
      </c>
      <c r="C2736" s="6" t="s">
        <v>44</v>
      </c>
      <c r="D2736" s="6" t="s">
        <v>2593</v>
      </c>
      <c r="E2736" s="2" t="s">
        <v>2526</v>
      </c>
      <c r="F2736" s="2" t="s">
        <v>2607</v>
      </c>
      <c r="G2736" s="2" t="s">
        <v>39</v>
      </c>
      <c r="H2736" s="6" t="s">
        <v>2599</v>
      </c>
      <c r="I2736" s="6" t="s">
        <v>2582</v>
      </c>
      <c r="M2736" s="6" t="s">
        <v>42</v>
      </c>
      <c r="N2736" s="6">
        <v>0</v>
      </c>
      <c r="O2736" s="6">
        <v>1</v>
      </c>
      <c r="P2736" s="6">
        <v>1</v>
      </c>
      <c r="Q2736" s="6">
        <v>0</v>
      </c>
      <c r="R2736" s="6">
        <v>1</v>
      </c>
      <c r="S2736" s="6">
        <f t="shared" si="114"/>
        <v>3</v>
      </c>
    </row>
    <row r="2737" spans="1:19" s="6" customFormat="1" x14ac:dyDescent="0.35">
      <c r="A2737" s="6" t="s">
        <v>8</v>
      </c>
      <c r="B2737" s="6" t="s">
        <v>2524</v>
      </c>
      <c r="C2737" s="6" t="s">
        <v>44</v>
      </c>
      <c r="D2737" s="6" t="s">
        <v>2593</v>
      </c>
      <c r="E2737" s="2" t="s">
        <v>2526</v>
      </c>
      <c r="F2737" s="2" t="s">
        <v>2607</v>
      </c>
      <c r="G2737" s="2" t="s">
        <v>39</v>
      </c>
      <c r="H2737" s="6" t="s">
        <v>2599</v>
      </c>
      <c r="I2737" s="6" t="s">
        <v>735</v>
      </c>
      <c r="M2737" s="6" t="s">
        <v>42</v>
      </c>
      <c r="N2737" s="6">
        <v>0</v>
      </c>
      <c r="O2737" s="6">
        <v>1</v>
      </c>
      <c r="P2737" s="6">
        <v>0</v>
      </c>
      <c r="Q2737" s="6">
        <v>1</v>
      </c>
      <c r="R2737" s="6">
        <v>1</v>
      </c>
      <c r="S2737" s="6">
        <f t="shared" si="114"/>
        <v>3</v>
      </c>
    </row>
    <row r="2738" spans="1:19" s="6" customFormat="1" x14ac:dyDescent="0.35">
      <c r="A2738" s="6" t="s">
        <v>8</v>
      </c>
      <c r="B2738" s="6" t="s">
        <v>2524</v>
      </c>
      <c r="C2738" s="6" t="s">
        <v>44</v>
      </c>
      <c r="D2738" s="6" t="s">
        <v>2593</v>
      </c>
      <c r="E2738" s="2" t="s">
        <v>2526</v>
      </c>
      <c r="F2738" s="2" t="s">
        <v>2607</v>
      </c>
      <c r="G2738" s="2" t="s">
        <v>39</v>
      </c>
      <c r="H2738" s="6" t="s">
        <v>2599</v>
      </c>
      <c r="I2738" s="6" t="s">
        <v>190</v>
      </c>
      <c r="M2738" s="6" t="s">
        <v>42</v>
      </c>
      <c r="N2738" s="6">
        <v>0</v>
      </c>
      <c r="O2738" s="6">
        <v>1</v>
      </c>
      <c r="P2738" s="6">
        <v>1</v>
      </c>
      <c r="Q2738" s="6">
        <v>1</v>
      </c>
      <c r="R2738" s="6">
        <v>1</v>
      </c>
      <c r="S2738" s="6">
        <f t="shared" si="114"/>
        <v>4</v>
      </c>
    </row>
    <row r="2739" spans="1:19" x14ac:dyDescent="0.35">
      <c r="A2739" s="6" t="s">
        <v>8</v>
      </c>
      <c r="B2739" s="6" t="s">
        <v>2524</v>
      </c>
      <c r="C2739" s="6" t="s">
        <v>44</v>
      </c>
      <c r="D2739" s="6" t="s">
        <v>2593</v>
      </c>
      <c r="E2739" s="2" t="s">
        <v>2526</v>
      </c>
      <c r="F2739" s="2" t="s">
        <v>2607</v>
      </c>
      <c r="G2739" s="2" t="s">
        <v>39</v>
      </c>
      <c r="H2739" s="6" t="s">
        <v>902</v>
      </c>
      <c r="I2739" s="6" t="s">
        <v>933</v>
      </c>
      <c r="M2739" s="5" t="s">
        <v>17</v>
      </c>
      <c r="N2739" s="6">
        <v>1</v>
      </c>
      <c r="O2739" s="6">
        <v>0</v>
      </c>
      <c r="P2739" s="6">
        <v>0</v>
      </c>
      <c r="Q2739" s="6">
        <v>0</v>
      </c>
      <c r="R2739" s="6">
        <v>1</v>
      </c>
      <c r="S2739" s="6">
        <f t="shared" si="114"/>
        <v>2</v>
      </c>
    </row>
    <row r="2740" spans="1:19" x14ac:dyDescent="0.35">
      <c r="A2740" s="6" t="s">
        <v>8</v>
      </c>
      <c r="B2740" s="6" t="s">
        <v>2524</v>
      </c>
      <c r="C2740" s="6" t="s">
        <v>48</v>
      </c>
      <c r="D2740" s="6" t="s">
        <v>2593</v>
      </c>
      <c r="E2740" s="2" t="s">
        <v>2526</v>
      </c>
      <c r="F2740" s="2" t="s">
        <v>2607</v>
      </c>
      <c r="G2740" s="2" t="s">
        <v>39</v>
      </c>
      <c r="H2740" s="6" t="s">
        <v>2600</v>
      </c>
      <c r="I2740" s="6" t="s">
        <v>503</v>
      </c>
      <c r="J2740" s="6" t="s">
        <v>790</v>
      </c>
      <c r="K2740" s="6"/>
      <c r="L2740" s="6"/>
      <c r="M2740" s="6" t="s">
        <v>42</v>
      </c>
      <c r="N2740" s="6">
        <v>0</v>
      </c>
      <c r="O2740" s="6">
        <v>1</v>
      </c>
      <c r="P2740" s="6">
        <v>0</v>
      </c>
      <c r="Q2740" s="6">
        <v>0</v>
      </c>
      <c r="R2740" s="6">
        <v>1</v>
      </c>
      <c r="S2740" s="6">
        <f t="shared" si="114"/>
        <v>2</v>
      </c>
    </row>
    <row r="2741" spans="1:19" s="6" customFormat="1" x14ac:dyDescent="0.35">
      <c r="A2741" s="6" t="s">
        <v>8</v>
      </c>
      <c r="B2741" s="6" t="s">
        <v>2524</v>
      </c>
      <c r="C2741" s="6" t="s">
        <v>48</v>
      </c>
      <c r="D2741" s="6" t="s">
        <v>2593</v>
      </c>
      <c r="E2741" s="2" t="s">
        <v>2526</v>
      </c>
      <c r="F2741" s="2" t="s">
        <v>2607</v>
      </c>
      <c r="G2741" s="2" t="s">
        <v>39</v>
      </c>
      <c r="H2741" s="6" t="s">
        <v>2600</v>
      </c>
      <c r="I2741" s="6" t="s">
        <v>352</v>
      </c>
      <c r="J2741" s="6" t="s">
        <v>790</v>
      </c>
      <c r="M2741" s="6" t="s">
        <v>42</v>
      </c>
      <c r="N2741" s="6">
        <v>0</v>
      </c>
      <c r="O2741" s="6">
        <v>1</v>
      </c>
      <c r="P2741" s="6">
        <v>0</v>
      </c>
      <c r="Q2741" s="6">
        <v>0</v>
      </c>
      <c r="R2741" s="6">
        <v>1</v>
      </c>
      <c r="S2741" s="6">
        <f t="shared" si="114"/>
        <v>2</v>
      </c>
    </row>
    <row r="2742" spans="1:19" s="6" customFormat="1" x14ac:dyDescent="0.35">
      <c r="A2742" s="6" t="s">
        <v>8</v>
      </c>
      <c r="B2742" s="6" t="s">
        <v>2524</v>
      </c>
      <c r="C2742" s="6" t="s">
        <v>48</v>
      </c>
      <c r="D2742" s="6" t="s">
        <v>2593</v>
      </c>
      <c r="E2742" s="2" t="s">
        <v>2526</v>
      </c>
      <c r="F2742" s="2" t="s">
        <v>2607</v>
      </c>
      <c r="G2742" s="2" t="s">
        <v>39</v>
      </c>
      <c r="H2742" s="6" t="s">
        <v>2600</v>
      </c>
      <c r="I2742" s="6" t="s">
        <v>438</v>
      </c>
      <c r="J2742" s="6" t="s">
        <v>790</v>
      </c>
      <c r="M2742" s="6" t="s">
        <v>42</v>
      </c>
      <c r="N2742" s="6">
        <v>0</v>
      </c>
      <c r="O2742" s="6">
        <v>1</v>
      </c>
      <c r="P2742" s="6">
        <v>0</v>
      </c>
      <c r="Q2742" s="6">
        <v>0</v>
      </c>
      <c r="R2742" s="6">
        <v>1</v>
      </c>
      <c r="S2742" s="6">
        <f t="shared" si="114"/>
        <v>2</v>
      </c>
    </row>
    <row r="2743" spans="1:19" s="6" customFormat="1" x14ac:dyDescent="0.35">
      <c r="A2743" s="6" t="s">
        <v>8</v>
      </c>
      <c r="B2743" s="6" t="s">
        <v>2524</v>
      </c>
      <c r="C2743" s="6" t="s">
        <v>48</v>
      </c>
      <c r="D2743" s="6" t="s">
        <v>2593</v>
      </c>
      <c r="E2743" s="2" t="s">
        <v>2526</v>
      </c>
      <c r="F2743" s="2" t="s">
        <v>2607</v>
      </c>
      <c r="G2743" s="2" t="s">
        <v>39</v>
      </c>
      <c r="H2743" s="6" t="s">
        <v>2600</v>
      </c>
      <c r="I2743" s="6" t="s">
        <v>1509</v>
      </c>
      <c r="J2743" s="6" t="s">
        <v>790</v>
      </c>
      <c r="M2743" s="6" t="s">
        <v>42</v>
      </c>
      <c r="N2743" s="6">
        <v>0</v>
      </c>
      <c r="O2743" s="6">
        <v>1</v>
      </c>
      <c r="P2743" s="6">
        <v>0</v>
      </c>
      <c r="Q2743" s="6">
        <v>0</v>
      </c>
      <c r="R2743" s="6">
        <v>1</v>
      </c>
      <c r="S2743" s="6">
        <f t="shared" si="114"/>
        <v>2</v>
      </c>
    </row>
    <row r="2744" spans="1:19" s="6" customFormat="1" x14ac:dyDescent="0.35">
      <c r="A2744" s="6" t="s">
        <v>8</v>
      </c>
      <c r="B2744" s="6" t="s">
        <v>2524</v>
      </c>
      <c r="C2744" s="6" t="s">
        <v>48</v>
      </c>
      <c r="D2744" s="6" t="s">
        <v>2593</v>
      </c>
      <c r="E2744" s="2" t="s">
        <v>2526</v>
      </c>
      <c r="F2744" s="2" t="s">
        <v>2607</v>
      </c>
      <c r="G2744" s="2" t="s">
        <v>39</v>
      </c>
      <c r="H2744" s="6" t="s">
        <v>2600</v>
      </c>
      <c r="I2744" s="6" t="s">
        <v>111</v>
      </c>
      <c r="J2744" s="6" t="s">
        <v>790</v>
      </c>
      <c r="M2744" s="6" t="s">
        <v>42</v>
      </c>
      <c r="N2744" s="6">
        <v>0</v>
      </c>
      <c r="O2744" s="6">
        <v>1</v>
      </c>
      <c r="P2744" s="6">
        <v>0</v>
      </c>
      <c r="Q2744" s="6">
        <v>0</v>
      </c>
      <c r="R2744" s="6">
        <v>1</v>
      </c>
      <c r="S2744" s="6">
        <f t="shared" si="114"/>
        <v>2</v>
      </c>
    </row>
    <row r="2745" spans="1:19" x14ac:dyDescent="0.35">
      <c r="A2745" s="6" t="s">
        <v>8</v>
      </c>
      <c r="B2745" s="6" t="s">
        <v>2524</v>
      </c>
      <c r="C2745" s="6" t="s">
        <v>913</v>
      </c>
      <c r="D2745" s="6" t="s">
        <v>2593</v>
      </c>
      <c r="E2745" s="2" t="s">
        <v>2526</v>
      </c>
      <c r="F2745" s="2" t="s">
        <v>2607</v>
      </c>
      <c r="G2745" s="2" t="s">
        <v>39</v>
      </c>
      <c r="H2745" s="6" t="s">
        <v>2591</v>
      </c>
      <c r="I2745" s="6" t="s">
        <v>1816</v>
      </c>
      <c r="M2745" s="6" t="s">
        <v>42</v>
      </c>
      <c r="N2745" s="6">
        <v>0</v>
      </c>
      <c r="O2745" s="6">
        <v>1</v>
      </c>
      <c r="P2745" s="6">
        <v>0</v>
      </c>
      <c r="Q2745" s="6">
        <v>0</v>
      </c>
      <c r="R2745" s="6">
        <v>1</v>
      </c>
      <c r="S2745" s="6">
        <f t="shared" si="114"/>
        <v>2</v>
      </c>
    </row>
    <row r="2746" spans="1:19" x14ac:dyDescent="0.35">
      <c r="A2746" s="6" t="s">
        <v>8</v>
      </c>
      <c r="B2746" s="6" t="s">
        <v>2524</v>
      </c>
      <c r="C2746" s="6" t="s">
        <v>75</v>
      </c>
      <c r="D2746" s="6" t="s">
        <v>2593</v>
      </c>
      <c r="E2746" s="2" t="s">
        <v>2526</v>
      </c>
      <c r="F2746" s="2" t="s">
        <v>2607</v>
      </c>
      <c r="G2746" s="2" t="s">
        <v>39</v>
      </c>
      <c r="H2746" s="6" t="s">
        <v>2601</v>
      </c>
      <c r="I2746" s="6" t="s">
        <v>329</v>
      </c>
      <c r="M2746" s="5" t="s">
        <v>17</v>
      </c>
      <c r="N2746" s="6">
        <v>1</v>
      </c>
      <c r="O2746" s="6">
        <v>0</v>
      </c>
      <c r="P2746" s="6">
        <v>0</v>
      </c>
      <c r="Q2746" s="6">
        <v>0</v>
      </c>
      <c r="R2746" s="6">
        <v>1</v>
      </c>
      <c r="S2746" s="6">
        <f t="shared" si="114"/>
        <v>2</v>
      </c>
    </row>
    <row r="2747" spans="1:19" x14ac:dyDescent="0.35">
      <c r="A2747" s="6" t="s">
        <v>8</v>
      </c>
      <c r="B2747" s="6" t="s">
        <v>2524</v>
      </c>
      <c r="C2747" s="6" t="s">
        <v>26</v>
      </c>
      <c r="D2747" s="6" t="s">
        <v>2602</v>
      </c>
      <c r="E2747" s="2" t="s">
        <v>2526</v>
      </c>
      <c r="F2747" s="6"/>
      <c r="H2747" s="6" t="s">
        <v>2603</v>
      </c>
      <c r="I2747" s="6" t="s">
        <v>190</v>
      </c>
      <c r="M2747" s="6" t="s">
        <v>42</v>
      </c>
      <c r="N2747" s="6">
        <v>0</v>
      </c>
      <c r="O2747" s="6">
        <v>1</v>
      </c>
      <c r="P2747" s="6">
        <v>1</v>
      </c>
      <c r="Q2747" s="6">
        <v>1</v>
      </c>
      <c r="R2747" s="6">
        <v>1</v>
      </c>
      <c r="S2747" s="6">
        <f t="shared" si="114"/>
        <v>4</v>
      </c>
    </row>
    <row r="2748" spans="1:19" x14ac:dyDescent="0.35">
      <c r="A2748" s="6" t="s">
        <v>8</v>
      </c>
      <c r="B2748" s="6" t="s">
        <v>2524</v>
      </c>
      <c r="C2748" s="6" t="s">
        <v>26</v>
      </c>
      <c r="D2748" s="6" t="s">
        <v>2602</v>
      </c>
      <c r="E2748" s="2" t="s">
        <v>2526</v>
      </c>
      <c r="F2748" s="6"/>
      <c r="H2748" s="6" t="s">
        <v>2553</v>
      </c>
      <c r="I2748" s="5" t="s">
        <v>1053</v>
      </c>
      <c r="M2748" s="6" t="s">
        <v>42</v>
      </c>
      <c r="N2748" s="6">
        <v>0</v>
      </c>
      <c r="O2748" s="6">
        <v>1</v>
      </c>
      <c r="P2748" s="6">
        <v>1</v>
      </c>
      <c r="Q2748" s="6">
        <v>0</v>
      </c>
      <c r="R2748" s="6">
        <v>1</v>
      </c>
      <c r="S2748" s="6">
        <f t="shared" si="114"/>
        <v>3</v>
      </c>
    </row>
    <row r="2749" spans="1:19" x14ac:dyDescent="0.35">
      <c r="A2749" s="6" t="s">
        <v>8</v>
      </c>
      <c r="B2749" s="6" t="s">
        <v>2524</v>
      </c>
      <c r="C2749" s="6" t="s">
        <v>26</v>
      </c>
      <c r="D2749" s="6" t="s">
        <v>2602</v>
      </c>
      <c r="E2749" s="2" t="s">
        <v>2526</v>
      </c>
      <c r="F2749" s="6"/>
      <c r="H2749" s="6" t="s">
        <v>2604</v>
      </c>
      <c r="I2749" s="6" t="s">
        <v>865</v>
      </c>
      <c r="M2749" s="6" t="s">
        <v>42</v>
      </c>
      <c r="N2749" s="6">
        <v>0</v>
      </c>
      <c r="O2749" s="6">
        <v>1</v>
      </c>
      <c r="P2749" s="6">
        <v>0</v>
      </c>
      <c r="Q2749" s="6">
        <v>0</v>
      </c>
      <c r="R2749" s="6">
        <v>1</v>
      </c>
      <c r="S2749" s="6">
        <f t="shared" si="114"/>
        <v>2</v>
      </c>
    </row>
    <row r="2750" spans="1:19" x14ac:dyDescent="0.35">
      <c r="A2750" s="6" t="s">
        <v>8</v>
      </c>
      <c r="B2750" s="6" t="s">
        <v>2524</v>
      </c>
      <c r="C2750" s="6" t="s">
        <v>10</v>
      </c>
      <c r="D2750" s="6" t="s">
        <v>2602</v>
      </c>
      <c r="E2750" s="2" t="s">
        <v>2526</v>
      </c>
      <c r="F2750" s="6"/>
      <c r="H2750" s="6" t="s">
        <v>1935</v>
      </c>
      <c r="I2750" s="6" t="s">
        <v>1593</v>
      </c>
      <c r="M2750" s="6" t="s">
        <v>664</v>
      </c>
      <c r="N2750" s="6">
        <v>1</v>
      </c>
      <c r="O2750" s="6">
        <v>0</v>
      </c>
      <c r="P2750" s="6">
        <v>0</v>
      </c>
      <c r="Q2750" s="6">
        <v>0</v>
      </c>
      <c r="R2750" s="6">
        <v>1</v>
      </c>
      <c r="S2750" s="6">
        <f t="shared" si="114"/>
        <v>2</v>
      </c>
    </row>
    <row r="2751" spans="1:19" x14ac:dyDescent="0.35">
      <c r="A2751" s="6" t="s">
        <v>8</v>
      </c>
      <c r="B2751" s="6" t="s">
        <v>2524</v>
      </c>
      <c r="C2751" s="6" t="s">
        <v>10</v>
      </c>
      <c r="D2751" s="6" t="s">
        <v>2602</v>
      </c>
      <c r="E2751" s="2" t="s">
        <v>2526</v>
      </c>
      <c r="F2751" s="6"/>
      <c r="H2751" s="6" t="s">
        <v>2605</v>
      </c>
      <c r="I2751" s="6" t="s">
        <v>2634</v>
      </c>
      <c r="M2751" s="5" t="s">
        <v>17</v>
      </c>
      <c r="N2751" s="6">
        <v>1</v>
      </c>
      <c r="O2751" s="6">
        <v>0</v>
      </c>
      <c r="P2751" s="6">
        <v>0</v>
      </c>
      <c r="Q2751" s="6">
        <v>0</v>
      </c>
      <c r="R2751" s="6">
        <v>1</v>
      </c>
      <c r="S2751" s="6">
        <f t="shared" si="114"/>
        <v>2</v>
      </c>
    </row>
    <row r="2752" spans="1:19" x14ac:dyDescent="0.35">
      <c r="A2752" s="6" t="s">
        <v>8</v>
      </c>
      <c r="B2752" s="6" t="s">
        <v>2524</v>
      </c>
      <c r="C2752" s="6" t="s">
        <v>44</v>
      </c>
      <c r="D2752" s="6" t="s">
        <v>2602</v>
      </c>
      <c r="E2752" s="2" t="s">
        <v>2526</v>
      </c>
      <c r="F2752" s="6"/>
      <c r="H2752" s="6" t="s">
        <v>234</v>
      </c>
      <c r="I2752" s="6" t="s">
        <v>235</v>
      </c>
      <c r="M2752" s="6" t="s">
        <v>42</v>
      </c>
      <c r="N2752" s="6">
        <v>0</v>
      </c>
      <c r="O2752" s="6">
        <v>0</v>
      </c>
      <c r="P2752" s="6">
        <v>1</v>
      </c>
      <c r="Q2752" s="6">
        <v>1</v>
      </c>
      <c r="R2752" s="6">
        <v>1</v>
      </c>
      <c r="S2752" s="6">
        <f t="shared" si="114"/>
        <v>3</v>
      </c>
    </row>
    <row r="2753" spans="1:19" x14ac:dyDescent="0.35">
      <c r="A2753" s="6" t="s">
        <v>8</v>
      </c>
      <c r="B2753" s="6" t="s">
        <v>2524</v>
      </c>
      <c r="C2753" s="6" t="s">
        <v>48</v>
      </c>
      <c r="D2753" s="6" t="s">
        <v>2606</v>
      </c>
      <c r="E2753" s="2" t="s">
        <v>2526</v>
      </c>
      <c r="F2753" s="6"/>
      <c r="H2753" s="6" t="s">
        <v>351</v>
      </c>
      <c r="I2753" s="6" t="s">
        <v>352</v>
      </c>
      <c r="J2753" s="6" t="s">
        <v>790</v>
      </c>
      <c r="K2753" s="6"/>
      <c r="L2753" s="6"/>
      <c r="M2753" s="6" t="s">
        <v>42</v>
      </c>
      <c r="N2753" s="6">
        <v>0</v>
      </c>
      <c r="O2753" s="6">
        <v>1</v>
      </c>
      <c r="P2753" s="6">
        <v>0</v>
      </c>
      <c r="Q2753" s="6">
        <v>0</v>
      </c>
      <c r="R2753" s="6">
        <v>1</v>
      </c>
      <c r="S2753" s="6">
        <f t="shared" si="114"/>
        <v>2</v>
      </c>
    </row>
  </sheetData>
  <autoFilter ref="A1:Y2753">
    <sortState ref="A2:Y2619">
      <sortCondition ref="Y1:Y2619"/>
    </sortState>
  </autoFilter>
  <pageMargins left="0.7" right="0.7" top="0.75" bottom="0.75" header="0.3" footer="0.3"/>
  <pageSetup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F5ECCA53DA47AEBDEAEE6167985F" ma:contentTypeVersion="0" ma:contentTypeDescription="Create a new document." ma:contentTypeScope="" ma:versionID="abe771af6212f3f785694fa6f4ad168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46831A-E37F-435A-B98C-BE0FC9CE5B1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BCEC344-4E62-47EA-9105-4FA64F4886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9DE51F-BB18-408B-929A-0B4BB438C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Sheet1</vt:lpstr>
      <vt:lpstr>Tables_figures</vt:lpstr>
      <vt:lpstr>Top 5</vt:lpstr>
      <vt:lpstr>clouds_individuals_coded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Depestele</dc:creator>
  <cp:lastModifiedBy>Anna Rindorf</cp:lastModifiedBy>
  <dcterms:created xsi:type="dcterms:W3CDTF">2022-03-14T14:05:56Z</dcterms:created>
  <dcterms:modified xsi:type="dcterms:W3CDTF">2022-05-12T12:17:06Z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0x0101006AB0F5ECCA53DA47AEBDEAEE6167985F</vt:lpwstr>
  </property>
</Properties>
</file>