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cb9f9e5744a80/Desktop/BOOTCAMP/excelchallenge/Starter_Code/"/>
    </mc:Choice>
  </mc:AlternateContent>
  <xr:revisionPtr revIDLastSave="923" documentId="13_ncr:40009_{11C9D2FE-BDF6-5C46-B9DE-A4DF0C4A6734}" xr6:coauthVersionLast="47" xr6:coauthVersionMax="47" xr10:uidLastSave="{C01ADB55-2982-40CE-95C8-F22CBD6A4B00}"/>
  <bookViews>
    <workbookView xWindow="-98" yWindow="-98" windowWidth="21795" windowHeight="12975" tabRatio="866" firstSheet="3" activeTab="6" xr2:uid="{00000000-000D-0000-FFFF-FFFF00000000}"/>
  </bookViews>
  <sheets>
    <sheet name="PivotTable1" sheetId="2" r:id="rId1"/>
    <sheet name="PivotTable2" sheetId="3" r:id="rId2"/>
    <sheet name="PivotTable3" sheetId="5" r:id="rId3"/>
    <sheet name="Crowdfunding" sheetId="1" r:id="rId4"/>
    <sheet name="Bonus" sheetId="6" r:id="rId5"/>
    <sheet name="Sheet1" sheetId="10" r:id="rId6"/>
    <sheet name="Bonus Statistical Analysis" sheetId="9" r:id="rId7"/>
  </sheets>
  <definedNames>
    <definedName name="_xlnm._FilterDatabase" localSheetId="3" hidden="1">Crowdfunding!$A$1:$T$1001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9" l="1"/>
  <c r="G14" i="9"/>
  <c r="G12" i="9"/>
  <c r="G10" i="9"/>
  <c r="G8" i="9"/>
  <c r="C15" i="9"/>
  <c r="C14" i="9"/>
  <c r="C12" i="9"/>
  <c r="C10" i="9"/>
  <c r="C8" i="9"/>
  <c r="G6" i="9"/>
  <c r="C6" i="9"/>
  <c r="G4" i="9"/>
  <c r="C4" i="9"/>
  <c r="G2" i="9"/>
  <c r="C2" i="9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" i="6" l="1"/>
  <c r="H6" i="6" s="1"/>
  <c r="E5" i="6"/>
  <c r="F5" i="6" s="1"/>
  <c r="E12" i="6"/>
  <c r="H12" i="6" s="1"/>
  <c r="E3" i="6"/>
  <c r="H3" i="6" s="1"/>
  <c r="E4" i="6"/>
  <c r="H4" i="6" s="1"/>
  <c r="E13" i="6"/>
  <c r="G13" i="6" s="1"/>
  <c r="E11" i="6"/>
  <c r="H11" i="6" s="1"/>
  <c r="H5" i="6"/>
  <c r="G5" i="6"/>
  <c r="E2" i="6"/>
  <c r="F2" i="6" s="1"/>
  <c r="E10" i="6"/>
  <c r="F10" i="6" s="1"/>
  <c r="E9" i="6"/>
  <c r="H9" i="6" s="1"/>
  <c r="E8" i="6"/>
  <c r="H8" i="6" s="1"/>
  <c r="E7" i="6"/>
  <c r="H7" i="6" s="1"/>
  <c r="F6" i="6" l="1"/>
  <c r="G6" i="6"/>
  <c r="G4" i="6"/>
  <c r="F3" i="6"/>
  <c r="F12" i="6"/>
  <c r="G12" i="6"/>
  <c r="F4" i="6"/>
  <c r="G3" i="6"/>
  <c r="G11" i="6"/>
  <c r="F11" i="6"/>
  <c r="H13" i="6"/>
  <c r="F13" i="6"/>
  <c r="G2" i="6"/>
  <c r="G7" i="6"/>
  <c r="G8" i="6"/>
  <c r="G9" i="6"/>
  <c r="H10" i="6"/>
  <c r="H2" i="6"/>
  <c r="F9" i="6"/>
  <c r="G10" i="6"/>
  <c r="F7" i="6"/>
  <c r="F8" i="6"/>
</calcChain>
</file>

<file path=xl/sharedStrings.xml><?xml version="1.0" encoding="utf-8"?>
<sst xmlns="http://schemas.openxmlformats.org/spreadsheetml/2006/main" count="9096" uniqueCount="2143">
  <si>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</si>
  <si>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</si>
  <si>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</si>
  <si>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</si>
  <si>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</si>
  <si>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</si>
  <si>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</si>
  <si>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</si>
  <si>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</si>
  <si>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</si>
  <si>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</si>
  <si>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</si>
  <si>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</si>
  <si>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</si>
  <si>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</si>
  <si>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</si>
  <si>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</si>
  <si>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</si>
  <si>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</si>
  <si>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</si>
  <si>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</si>
  <si>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</si>
  <si>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</si>
  <si>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</si>
  <si>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</si>
  <si>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</si>
  <si>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</si>
  <si>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</si>
  <si>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</si>
  <si>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</si>
  <si>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</si>
  <si>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</si>
  <si>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</si>
  <si>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</si>
  <si>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</si>
  <si>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</si>
  <si>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</si>
  <si>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</si>
  <si>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</si>
  <si>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</si>
  <si>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</si>
  <si>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</si>
  <si>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</si>
  <si>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</si>
  <si>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</si>
  <si>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</si>
  <si>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</si>
  <si>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</si>
  <si>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</si>
  <si>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</si>
  <si>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</si>
  <si>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</si>
  <si>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</si>
  <si>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</si>
  <si>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</si>
  <si>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</si>
  <si>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</si>
  <si>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</si>
  <si>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</si>
  <si>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</si>
  <si>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</si>
  <si>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</si>
  <si>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</si>
  <si>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</si>
  <si>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</si>
  <si>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</si>
  <si>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</si>
  <si>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</si>
  <si>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</si>
  <si>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</si>
  <si>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</si>
  <si>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</si>
  <si>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</si>
  <si>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</si>
  <si>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</si>
  <si>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</si>
  <si>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</si>
  <si>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</si>
  <si>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</si>
  <si>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</si>
  <si>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</si>
  <si>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</si>
  <si>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</si>
  <si>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</si>
  <si>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</si>
  <si>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</si>
  <si>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</si>
  <si>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</si>
  <si>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</si>
  <si>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</si>
  <si>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</si>
  <si>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</si>
  <si>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</si>
  <si>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</si>
  <si>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</si>
  <si>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</si>
  <si>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</si>
  <si>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</si>
  <si>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</si>
  <si>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</si>
  <si>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</si>
  <si>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</si>
  <si>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</si>
  <si>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</si>
  <si>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</si>
  <si>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</si>
  <si>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</si>
  <si>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</si>
  <si>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</si>
  <si>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</si>
  <si>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</si>
  <si>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</si>
  <si>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</si>
  <si>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</si>
  <si>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</si>
  <si>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</si>
  <si>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</si>
  <si>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</si>
  <si>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</si>
  <si>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</si>
  <si>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</si>
  <si>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</si>
  <si>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</si>
  <si>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</si>
  <si>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</si>
  <si>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</si>
  <si>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</si>
  <si>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</si>
  <si>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</si>
  <si>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</si>
  <si>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</si>
  <si>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</si>
  <si>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</si>
  <si>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</si>
  <si>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</si>
  <si>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</si>
  <si>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</si>
  <si>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</si>
  <si>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</si>
  <si>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</si>
  <si>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</si>
  <si>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</si>
  <si>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</si>
  <si>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</si>
  <si>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</si>
  <si>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</si>
  <si>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</si>
  <si>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</si>
  <si>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</si>
  <si>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</si>
  <si>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</si>
  <si>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</si>
  <si>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</si>
  <si>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</si>
  <si>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</si>
  <si>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</si>
  <si>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</si>
  <si>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</si>
  <si>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</si>
  <si>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</si>
  <si>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</si>
  <si>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</si>
  <si>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</si>
  <si>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</si>
  <si>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</si>
  <si>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</si>
  <si>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</si>
  <si>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</si>
  <si>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</si>
  <si>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</si>
  <si>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</si>
  <si>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</si>
  <si>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</si>
  <si>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</si>
  <si>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</si>
  <si>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</si>
  <si>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</si>
  <si>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</si>
  <si>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</si>
  <si>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</si>
  <si>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</si>
  <si>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</si>
  <si>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</si>
  <si>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</si>
  <si>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</si>
  <si>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</si>
  <si>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</si>
  <si>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</si>
  <si>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</si>
  <si>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</si>
  <si>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</si>
  <si>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</si>
  <si>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</si>
  <si>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</si>
  <si>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</si>
  <si>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</si>
  <si>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</si>
  <si>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</si>
  <si>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</si>
  <si>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</si>
  <si>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</si>
  <si>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</si>
  <si>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</si>
  <si>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</si>
  <si>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</si>
  <si>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</si>
  <si>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</si>
  <si>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</si>
  <si>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</si>
  <si>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</si>
  <si>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</si>
  <si>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</si>
  <si>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</si>
  <si>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</si>
  <si>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</si>
  <si>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</si>
  <si>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</si>
  <si>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</si>
  <si>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</si>
  <si>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</si>
  <si>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</si>
  <si>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</si>
  <si>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</si>
  <si>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</si>
  <si>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</si>
  <si>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</si>
  <si>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</si>
  <si>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</si>
  <si>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</si>
  <si>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</si>
  <si>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</si>
  <si>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</si>
  <si>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</si>
  <si>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</si>
  <si>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</si>
  <si>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</si>
  <si>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</si>
  <si>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</si>
  <si>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</si>
  <si>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</si>
  <si>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</si>
  <si>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</si>
  <si>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</si>
  <si>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</si>
  <si>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</si>
  <si>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</si>
  <si>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</si>
  <si>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</si>
  <si>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</si>
  <si>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</si>
  <si>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</si>
  <si>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</si>
  <si>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</si>
  <si>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</si>
  <si>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</si>
  <si>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</si>
  <si>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</si>
  <si>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</si>
  <si>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</si>
  <si>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</si>
  <si>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</si>
  <si>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</si>
  <si>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</si>
  <si>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</si>
  <si>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</si>
  <si>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</si>
  <si>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</si>
  <si>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</si>
  <si>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</si>
  <si>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</si>
  <si>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</si>
  <si>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</si>
  <si>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</si>
  <si>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</si>
  <si>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</si>
  <si>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</si>
  <si>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</si>
  <si>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</si>
  <si>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</si>
  <si>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</si>
  <si>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</si>
  <si>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</si>
  <si>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</si>
  <si>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</si>
  <si>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</si>
  <si>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</si>
  <si>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</si>
  <si>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</si>
  <si>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</si>
  <si>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</si>
  <si>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</si>
  <si>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</si>
  <si>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</si>
  <si>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</si>
  <si>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</si>
  <si>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</si>
  <si>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</si>
  <si>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</si>
  <si>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</si>
  <si>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</si>
  <si>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</si>
  <si>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</si>
  <si>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</si>
  <si>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</si>
  <si>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</si>
  <si>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</si>
  <si>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</si>
  <si>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</si>
  <si>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</si>
  <si>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</si>
  <si>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</si>
  <si>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</si>
  <si>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</si>
  <si>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</si>
  <si>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</si>
  <si>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</si>
  <si>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</si>
  <si>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</si>
  <si>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</si>
  <si>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</si>
  <si>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</si>
  <si>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</si>
  <si>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</si>
  <si>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</si>
  <si>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</si>
  <si>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</si>
  <si>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</si>
  <si>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</si>
  <si>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</si>
  <si>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</si>
  <si>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</si>
  <si>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</si>
  <si>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</si>
  <si>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</si>
  <si>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</si>
  <si>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</si>
  <si>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</si>
  <si>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</si>
  <si>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</si>
  <si>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</si>
  <si>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</si>
  <si>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</si>
  <si>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</si>
  <si>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</si>
  <si>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</si>
  <si>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</si>
  <si>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</si>
  <si>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</si>
  <si>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</si>
  <si>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</si>
  <si>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</si>
  <si>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</si>
  <si>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</si>
  <si>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</si>
  <si>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</si>
  <si>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</si>
  <si>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</si>
  <si>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</si>
  <si>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</si>
  <si>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</si>
  <si>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</si>
  <si>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</si>
  <si>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</si>
  <si>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</si>
  <si>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</si>
  <si>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</si>
  <si>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</si>
  <si>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</si>
  <si>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</si>
  <si>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</si>
  <si>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</si>
  <si>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</si>
  <si>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</si>
  <si>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</si>
  <si>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</si>
  <si>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</si>
  <si>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</si>
  <si>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</si>
  <si>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</si>
  <si>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</si>
  <si>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</si>
  <si>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</si>
  <si>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</si>
  <si>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</si>
  <si>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</si>
  <si>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</si>
  <si>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</si>
  <si>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</si>
  <si>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</si>
  <si>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</si>
  <si>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</si>
  <si>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</si>
  <si>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</si>
  <si>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</si>
  <si>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</si>
  <si>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</si>
  <si>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</si>
  <si>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</si>
  <si>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</si>
  <si>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</si>
  <si>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</si>
  <si>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</si>
  <si>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</si>
  <si>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</si>
  <si>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</si>
  <si>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</si>
  <si>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</si>
  <si>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</si>
  <si>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</si>
  <si>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</si>
  <si>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</si>
  <si>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</si>
  <si>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</si>
  <si>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</si>
  <si>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</si>
  <si>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</si>
  <si>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</si>
  <si>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</si>
  <si>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</si>
  <si>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</si>
  <si>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</si>
  <si>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</si>
  <si>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</si>
  <si>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</si>
  <si>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</si>
  <si>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</si>
  <si>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</si>
  <si>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</si>
  <si>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</si>
  <si>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</si>
  <si>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</si>
  <si>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</si>
  <si>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</si>
  <si>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</si>
  <si>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</si>
  <si>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</si>
  <si>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</si>
  <si>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</si>
  <si>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</si>
  <si>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</si>
  <si>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</si>
  <si>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</si>
  <si>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</si>
  <si>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</si>
  <si>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</si>
  <si>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</si>
  <si>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</si>
  <si>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</si>
  <si>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</si>
  <si>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</si>
  <si>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</si>
  <si>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</si>
  <si>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</si>
  <si>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</si>
  <si>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</si>
  <si>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</si>
  <si>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</si>
  <si>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</si>
  <si>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</si>
  <si>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</si>
  <si>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</si>
  <si>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</si>
  <si>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</si>
  <si>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</si>
  <si>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</si>
  <si>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</si>
  <si>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</si>
  <si>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</si>
  <si>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</si>
  <si>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</si>
  <si>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</si>
  <si>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</si>
  <si>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</si>
  <si>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</si>
  <si>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</si>
  <si>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</si>
  <si>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</si>
  <si>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</si>
  <si>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</si>
  <si>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</si>
  <si>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</si>
  <si>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</si>
  <si>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</si>
  <si>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</si>
  <si>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</si>
  <si>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</si>
  <si>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</si>
  <si>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</si>
  <si>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</si>
  <si>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</si>
  <si>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</si>
  <si>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</si>
  <si>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</si>
  <si>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</si>
  <si>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</si>
  <si>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</si>
  <si>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</si>
  <si>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</si>
  <si>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</si>
  <si>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</si>
  <si>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</si>
  <si>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</si>
  <si>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</si>
  <si>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</si>
  <si>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</si>
  <si>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</si>
  <si>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</si>
  <si>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</si>
  <si>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</si>
  <si>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</si>
  <si>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</si>
  <si>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</si>
  <si>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</si>
  <si>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</si>
  <si>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</si>
  <si>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</si>
  <si>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</si>
  <si>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</si>
  <si>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</si>
  <si>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</si>
  <si>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</si>
  <si>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</si>
  <si>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</si>
  <si>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</si>
  <si>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</si>
  <si>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</si>
  <si>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</si>
  <si>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</si>
  <si>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</si>
  <si>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</si>
  <si>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</si>
  <si>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</si>
  <si>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</si>
  <si>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</si>
  <si>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</si>
  <si>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</si>
  <si>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</si>
  <si>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</si>
  <si>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</si>
  <si>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</si>
  <si>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</si>
  <si>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</si>
  <si>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</si>
  <si>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</si>
  <si>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</si>
  <si>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</si>
  <si>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</si>
  <si>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</si>
  <si>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</si>
  <si>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</si>
  <si>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</si>
  <si>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</si>
  <si>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</si>
  <si>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</si>
  <si>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</si>
  <si>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</si>
  <si>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</si>
  <si>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</si>
  <si>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</si>
  <si>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</si>
  <si>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</si>
  <si>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</si>
  <si>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</si>
  <si>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</si>
  <si>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</si>
  <si>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</si>
  <si>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</si>
  <si>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</si>
  <si>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</si>
  <si>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</si>
  <si>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</si>
  <si>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</si>
  <si>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</si>
  <si>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</si>
  <si>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</si>
  <si>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</si>
  <si>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</si>
  <si>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</si>
  <si>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</si>
  <si>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</si>
  <si>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</si>
  <si>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</si>
  <si>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</si>
  <si>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</si>
  <si>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</si>
  <si>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</si>
  <si>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</si>
  <si>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</si>
  <si>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</si>
  <si>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</si>
  <si>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</si>
  <si>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</si>
  <si>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</si>
  <si>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</si>
  <si>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</si>
  <si>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</si>
  <si>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</si>
  <si>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</si>
  <si>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</si>
  <si>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</si>
  <si>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</si>
  <si>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</si>
  <si>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</si>
  <si>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</si>
  <si>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</si>
  <si>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</si>
  <si>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</si>
  <si>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</si>
  <si>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</si>
  <si>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</si>
  <si>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</si>
  <si>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</si>
  <si>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</si>
  <si>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</si>
  <si>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</si>
  <si>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</si>
  <si>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</si>
  <si>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</si>
  <si>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</si>
  <si>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</si>
  <si>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</si>
  <si>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</si>
  <si>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</si>
  <si>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</si>
  <si>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</si>
  <si>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</si>
  <si>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</si>
  <si>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</si>
  <si>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</si>
  <si>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</si>
  <si>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</si>
  <si>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</si>
  <si>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</si>
  <si>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</si>
  <si>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</si>
  <si>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</si>
  <si>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</si>
  <si>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</si>
  <si>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</si>
  <si>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</si>
  <si>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</si>
  <si>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</si>
  <si>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</si>
  <si>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</si>
  <si>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</si>
  <si>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</si>
  <si>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</si>
  <si>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</si>
  <si>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</si>
  <si>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</si>
  <si>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</si>
  <si>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</si>
  <si>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</si>
  <si>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</si>
  <si>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</si>
  <si>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</si>
  <si>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</si>
  <si>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</si>
  <si>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</si>
  <si>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</si>
  <si>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</si>
  <si>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</si>
  <si>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</si>
  <si>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</si>
  <si>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</si>
  <si>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</si>
  <si>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</si>
  <si>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</si>
  <si>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</si>
  <si>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</si>
  <si>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</si>
  <si>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</si>
  <si>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</si>
  <si>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</si>
  <si>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</si>
  <si>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</si>
  <si>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</si>
  <si>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</si>
  <si>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</si>
  <si>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</si>
  <si>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</si>
  <si>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</si>
  <si>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</si>
  <si>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</si>
  <si>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</si>
  <si>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</si>
  <si>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</si>
  <si>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</si>
  <si>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</si>
  <si>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</si>
  <si>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</si>
  <si>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</si>
  <si>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</si>
  <si>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</si>
  <si>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</si>
  <si>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</si>
  <si>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</si>
  <si>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</si>
  <si>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</si>
  <si>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</si>
  <si>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</si>
  <si>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</si>
  <si>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</si>
  <si>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</si>
  <si>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</si>
  <si>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</si>
  <si>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</si>
  <si>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</si>
  <si>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</si>
  <si>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</si>
  <si>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</si>
  <si>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</si>
  <si>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</si>
  <si>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</si>
  <si>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</si>
  <si>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</si>
  <si>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</si>
  <si>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</si>
  <si>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</si>
  <si>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</si>
  <si>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</si>
  <si>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</si>
  <si>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</si>
  <si>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</si>
  <si>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</si>
  <si>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</si>
  <si>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</si>
  <si>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</si>
  <si>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</si>
  <si>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</si>
  <si>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</si>
  <si>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</si>
  <si>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</si>
  <si>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</si>
  <si>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</si>
  <si>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</si>
  <si>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</si>
  <si>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</si>
  <si>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</si>
  <si>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</si>
  <si>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</si>
  <si>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</si>
  <si>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</si>
  <si>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</si>
  <si>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</si>
  <si>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</si>
  <si>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</si>
  <si>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</si>
  <si>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</si>
  <si>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</si>
  <si>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</si>
  <si>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</si>
  <si>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</si>
  <si>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</si>
  <si>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</si>
  <si>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</si>
  <si>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</si>
  <si>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</si>
  <si>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</si>
  <si>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</si>
  <si>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</si>
  <si>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</si>
  <si>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</si>
  <si>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</si>
  <si>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</si>
  <si>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</si>
  <si>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</si>
  <si>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</si>
  <si>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</si>
  <si>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</si>
  <si>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</si>
  <si>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</si>
  <si>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</si>
  <si>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</si>
  <si>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</si>
  <si>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</si>
  <si>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</si>
  <si>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</si>
  <si>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</si>
  <si>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</si>
  <si>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</si>
  <si>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</si>
  <si>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</si>
  <si>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</si>
  <si>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</si>
  <si>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</si>
  <si>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</si>
  <si>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</si>
  <si>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</si>
  <si>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</si>
  <si>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</si>
  <si>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</si>
  <si>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</si>
  <si>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</si>
  <si>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</si>
  <si>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</si>
  <si>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</si>
  <si>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</si>
  <si>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</si>
  <si>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</si>
  <si>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</si>
  <si>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</si>
  <si>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</si>
  <si>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</si>
  <si>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</si>
  <si>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</si>
  <si>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</si>
  <si>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</si>
  <si>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</si>
  <si>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</si>
  <si>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</si>
  <si>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</si>
  <si>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</si>
  <si>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</si>
  <si>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</si>
  <si>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</si>
  <si>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</si>
  <si>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</si>
  <si>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</si>
  <si>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</si>
  <si>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</si>
  <si>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</si>
  <si>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</si>
  <si>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</si>
  <si>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</si>
  <si>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</si>
  <si>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</si>
  <si>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</si>
  <si>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</si>
  <si>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</si>
  <si>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</si>
  <si>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</si>
  <si>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</si>
  <si>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</si>
  <si>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</si>
  <si>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</si>
  <si>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</si>
  <si>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</si>
  <si>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</si>
  <si>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</si>
  <si>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</si>
  <si>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</si>
  <si>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</si>
  <si>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</si>
  <si>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</si>
  <si>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</si>
  <si>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</si>
  <si>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</si>
  <si>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</si>
  <si>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</si>
  <si>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</si>
  <si>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</si>
  <si>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</si>
  <si>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</si>
  <si>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</si>
  <si>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</si>
  <si>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</si>
  <si>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</si>
  <si>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</si>
  <si>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</si>
  <si>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</si>
  <si>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</si>
  <si>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</si>
  <si>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</si>
  <si>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</si>
  <si>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</si>
  <si>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</si>
  <si>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</si>
  <si>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</si>
  <si>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</si>
  <si>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</si>
  <si>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</si>
  <si>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</si>
  <si>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</si>
  <si>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</si>
  <si>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</si>
  <si>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</si>
  <si>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</si>
  <si>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</si>
  <si>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</si>
  <si>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</si>
  <si>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</si>
  <si>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</si>
  <si>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</si>
  <si>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</si>
  <si>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</si>
  <si>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</si>
  <si>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</si>
  <si>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</si>
  <si>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</si>
  <si>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</si>
  <si>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</si>
  <si>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</si>
  <si>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</si>
  <si>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</si>
  <si>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</si>
  <si>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</si>
  <si>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</si>
  <si>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</si>
  <si>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</si>
  <si>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</si>
  <si>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</si>
  <si>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</si>
  <si>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</si>
  <si>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</si>
  <si>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</si>
  <si>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</si>
  <si>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</si>
  <si>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</si>
  <si>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</si>
  <si>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</si>
  <si>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</si>
  <si>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</si>
  <si>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</si>
  <si>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</si>
  <si>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</si>
  <si>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</si>
  <si>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</si>
  <si>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</si>
  <si>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</si>
  <si>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</si>
  <si>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</si>
  <si>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</si>
  <si>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</si>
  <si>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</si>
  <si>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</si>
  <si>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</si>
  <si>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</si>
  <si>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</si>
  <si>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</si>
  <si>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</si>
  <si>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</si>
  <si>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</si>
  <si>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</si>
  <si>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</si>
  <si>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</si>
  <si>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</si>
  <si>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</si>
  <si>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</si>
  <si>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</si>
  <si>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</si>
  <si>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</si>
  <si>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</si>
  <si>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</si>
  <si>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</si>
  <si>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</si>
  <si>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</si>
  <si>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</si>
  <si>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</si>
  <si>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</si>
  <si>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</si>
  <si>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</si>
  <si>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</si>
  <si>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</si>
  <si>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</si>
  <si>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</si>
  <si>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</si>
  <si>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</si>
  <si>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</si>
  <si>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</si>
  <si>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</si>
  <si>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</si>
  <si>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</si>
  <si>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</si>
  <si>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</si>
  <si>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</si>
  <si>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</si>
  <si>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</si>
  <si>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</si>
  <si>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</si>
  <si>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</si>
  <si>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</si>
  <si>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</si>
  <si>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</si>
  <si>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</si>
  <si>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</si>
  <si>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</si>
  <si>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</si>
  <si>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</si>
  <si>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</si>
  <si>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</si>
  <si>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</si>
  <si>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</si>
  <si>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</si>
  <si>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</si>
  <si>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</si>
  <si>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</si>
  <si>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</si>
  <si>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</si>
  <si>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</si>
  <si>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</si>
  <si>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</si>
  <si>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</si>
  <si>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</si>
  <si>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</si>
  <si>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</si>
  <si>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</si>
  <si>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</si>
  <si>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</si>
  <si>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</si>
  <si>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</si>
  <si>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</si>
  <si>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</si>
  <si>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</si>
  <si>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</si>
  <si>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</si>
  <si>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</si>
  <si>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</si>
  <si>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</si>
  <si>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</si>
  <si>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</si>
  <si>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</si>
  <si>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</si>
  <si>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</si>
  <si>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</si>
  <si>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</si>
  <si>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</si>
  <si>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</si>
  <si>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</si>
  <si>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</si>
  <si>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</si>
  <si>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</si>
  <si>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</si>
  <si>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</si>
  <si>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</si>
  <si>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</si>
  <si>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</si>
  <si>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</si>
  <si>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</si>
  <si>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</si>
  <si>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</si>
  <si>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</si>
  <si>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</si>
  <si>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</si>
  <si>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</si>
  <si>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</si>
  <si>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</si>
  <si>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</si>
  <si>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</si>
  <si>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</si>
  <si>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</si>
  <si>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</si>
  <si>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</si>
  <si>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</si>
  <si>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</si>
  <si>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</si>
  <si>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</si>
  <si>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</si>
  <si>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</si>
  <si>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</si>
  <si>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</si>
  <si>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</si>
  <si>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</si>
  <si>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</si>
  <si>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</si>
  <si>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</si>
  <si>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</si>
  <si>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</si>
  <si>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</si>
  <si>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</si>
  <si>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</si>
  <si>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</si>
  <si>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</si>
  <si>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</si>
  <si>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</si>
  <si>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</si>
  <si>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</si>
  <si>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</si>
  <si>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</si>
  <si>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</si>
  <si>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</si>
  <si>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</si>
  <si>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</si>
  <si>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</si>
  <si>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</si>
  <si>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</si>
  <si>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</si>
  <si>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</si>
  <si>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</si>
  <si>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</si>
  <si>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</si>
  <si>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</si>
  <si>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</si>
  <si>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</si>
  <si>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</si>
  <si>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</si>
  <si>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</si>
  <si>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</si>
  <si>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</si>
  <si>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</si>
  <si>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</si>
  <si>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</si>
  <si>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</si>
  <si>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</si>
  <si>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</si>
  <si>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</si>
  <si>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</si>
  <si>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</si>
  <si>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</si>
  <si>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</si>
  <si>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</si>
  <si>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</si>
  <si>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</si>
  <si>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</si>
  <si>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</si>
  <si>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</si>
  <si>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</si>
  <si>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</si>
  <si>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</si>
  <si>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</si>
  <si>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</si>
  <si>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</si>
  <si>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</si>
  <si>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</si>
  <si>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</si>
  <si>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</si>
  <si>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</si>
  <si>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</si>
  <si>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</si>
  <si>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</si>
  <si>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</si>
  <si>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</si>
  <si>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</si>
  <si>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</si>
  <si>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</si>
  <si>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</si>
  <si>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</si>
  <si>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</si>
  <si>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</si>
  <si>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</si>
  <si>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</si>
  <si>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</si>
  <si>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</si>
  <si>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</si>
  <si>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</si>
  <si>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</si>
  <si>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</si>
  <si>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</si>
  <si>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</si>
  <si>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</si>
  <si>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</si>
  <si>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</si>
  <si>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</si>
  <si>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</si>
  <si>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</si>
  <si>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</si>
  <si>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</si>
  <si>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</si>
  <si>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</si>
  <si>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</si>
  <si>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</si>
  <si>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</si>
  <si>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</si>
  <si>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</si>
  <si>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</si>
  <si>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</si>
  <si>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</si>
  <si>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</si>
  <si>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</si>
  <si>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</si>
  <si>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</si>
  <si>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</si>
  <si>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</si>
  <si>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</si>
  <si>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</si>
  <si>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</si>
  <si>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</si>
  <si>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</si>
  <si>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</si>
  <si>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</si>
  <si>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</si>
  <si>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</si>
  <si>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</si>
  <si>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</si>
  <si>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</si>
  <si>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</si>
  <si>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</si>
  <si>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</si>
  <si>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</si>
  <si>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</si>
  <si>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</si>
  <si>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</si>
  <si>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</si>
  <si>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</si>
  <si>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</si>
  <si>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</si>
  <si>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</si>
  <si>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</si>
  <si>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</si>
  <si>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</si>
  <si>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</si>
  <si>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</si>
  <si>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</si>
  <si>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</si>
  <si>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</si>
  <si>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</si>
  <si>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</si>
  <si>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</si>
  <si>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</si>
  <si>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</si>
  <si>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</si>
  <si>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</si>
  <si>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</si>
  <si>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</si>
  <si>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</si>
  <si>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</si>
  <si>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</si>
  <si>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</si>
  <si>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</si>
  <si>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</si>
  <si>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</si>
  <si>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</si>
  <si>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</si>
  <si>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</si>
  <si>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</si>
  <si>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</si>
  <si>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</si>
  <si>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</si>
  <si>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</si>
  <si>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</si>
  <si>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</si>
  <si>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</si>
  <si>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</si>
  <si>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</si>
  <si>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</si>
  <si>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</si>
  <si>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</si>
  <si>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</si>
  <si>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</si>
  <si>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</si>
  <si>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</si>
  <si>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</si>
  <si>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</si>
  <si>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</si>
  <si>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</si>
  <si>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</si>
  <si>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</si>
  <si>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</si>
  <si>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</si>
  <si>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</si>
  <si>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</si>
  <si>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</si>
  <si>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</si>
  <si>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</si>
  <si>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</si>
  <si>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</si>
  <si>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</si>
  <si>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</si>
  <si>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</si>
  <si>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</si>
  <si>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</si>
  <si>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</si>
  <si>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</si>
  <si>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</si>
  <si>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</si>
  <si>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</si>
  <si>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</si>
  <si>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</si>
  <si>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</si>
  <si>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</si>
  <si>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</si>
  <si>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</si>
  <si>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</si>
  <si>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</si>
  <si>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</si>
  <si>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</si>
  <si>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</si>
  <si>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</si>
  <si>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</si>
  <si>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</si>
  <si>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</si>
  <si>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</si>
  <si>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</si>
  <si>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</si>
  <si>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</si>
  <si>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</si>
  <si>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</si>
  <si>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</si>
  <si>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</si>
  <si>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</si>
  <si>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</si>
  <si>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</si>
  <si>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</si>
  <si>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</si>
  <si>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</si>
  <si>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</si>
  <si>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</si>
  <si>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</si>
  <si>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</si>
  <si>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</si>
  <si>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</si>
  <si>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</si>
  <si>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</si>
  <si>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</si>
  <si>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</si>
  <si>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</si>
  <si>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</si>
  <si>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</si>
  <si>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</si>
  <si>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</si>
  <si>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</si>
  <si>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</si>
  <si>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</si>
  <si>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</si>
  <si>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</si>
  <si>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</si>
  <si>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</si>
  <si>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</si>
  <si>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</si>
  <si>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</si>
  <si>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</si>
  <si>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</si>
  <si>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</si>
  <si>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</si>
  <si>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</si>
  <si>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</si>
  <si>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</si>
  <si>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</si>
  <si>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</si>
  <si>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</si>
  <si>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</si>
  <si>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</si>
  <si>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</si>
  <si>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</si>
  <si>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</si>
  <si>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</si>
  <si>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</si>
  <si>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</si>
  <si>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</si>
  <si>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</si>
  <si>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</si>
  <si>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</si>
  <si>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</si>
  <si>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</si>
  <si>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</si>
  <si>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</si>
  <si>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</si>
  <si>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</si>
  <si>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</si>
  <si>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</si>
  <si>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</si>
  <si>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</si>
  <si>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</si>
  <si>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</si>
  <si>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</si>
  <si>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</si>
  <si>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</si>
  <si>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</si>
  <si>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</si>
  <si>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</si>
  <si>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</si>
  <si>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</si>
  <si>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</si>
  <si>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</si>
  <si>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</si>
  <si>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</si>
  <si>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</si>
  <si>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</si>
  <si>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</si>
  <si>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</si>
  <si>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</si>
  <si>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</si>
  <si>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</si>
  <si>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</si>
  <si>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</si>
  <si>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</si>
  <si>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</si>
  <si>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</si>
  <si>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</si>
  <si>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</si>
  <si>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</si>
  <si>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</si>
  <si>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</si>
  <si>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</si>
  <si>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</si>
  <si>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</si>
  <si>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</si>
  <si>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</si>
  <si>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</si>
  <si>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</si>
  <si>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</si>
  <si>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</si>
  <si>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</si>
  <si>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</si>
  <si>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</si>
  <si>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</si>
  <si>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</si>
  <si>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</si>
  <si>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</si>
  <si>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</si>
  <si>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</si>
  <si>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</si>
  <si>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</si>
  <si>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</si>
  <si>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</si>
  <si>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</si>
  <si>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</si>
  <si>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</si>
  <si>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</si>
  <si>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</si>
  <si>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</si>
  <si>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</si>
  <si>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</si>
  <si>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</si>
  <si>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</si>
  <si>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</si>
  <si>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</si>
  <si>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</si>
  <si>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</si>
  <si>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</si>
  <si>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</si>
  <si>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</si>
  <si>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</si>
  <si>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</si>
  <si>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</si>
  <si>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</si>
  <si>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</si>
  <si>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</si>
  <si>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</si>
  <si>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</si>
  <si>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</si>
  <si>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</si>
  <si>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</si>
  <si>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</si>
  <si>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</si>
  <si>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</si>
  <si>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</si>
  <si>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</si>
  <si>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</si>
  <si>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</si>
  <si>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</si>
  <si>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</si>
  <si>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</si>
  <si>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</si>
  <si>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</si>
  <si>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</si>
  <si>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</si>
  <si>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</si>
  <si>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</si>
  <si>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</si>
  <si>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</si>
  <si>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</si>
  <si>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</si>
  <si>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</si>
  <si>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</si>
  <si>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</si>
  <si>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</si>
  <si>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</si>
  <si>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</si>
  <si>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</si>
  <si>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</si>
  <si>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</si>
  <si>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</si>
  <si>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</si>
  <si>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</si>
  <si>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</si>
  <si>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</si>
  <si>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</si>
  <si>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</si>
  <si>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</si>
  <si>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</si>
  <si>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</si>
  <si>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</si>
  <si>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</si>
  <si>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</si>
  <si>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</si>
  <si>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</si>
  <si>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</si>
  <si>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</si>
  <si>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</si>
  <si>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</si>
  <si>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</si>
  <si>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</si>
  <si>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</si>
  <si>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</si>
  <si>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</si>
  <si>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</si>
  <si>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</si>
  <si>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</si>
  <si>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</si>
  <si>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</si>
  <si>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</si>
  <si>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</si>
  <si>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</si>
  <si>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</si>
  <si>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</si>
  <si>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</si>
  <si>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</si>
  <si>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</si>
  <si>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</si>
  <si>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</si>
  <si>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</si>
  <si>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</si>
  <si>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</si>
  <si>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</si>
  <si>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</si>
  <si>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</si>
  <si>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</si>
  <si>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</si>
  <si>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</si>
  <si>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</si>
  <si>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</si>
  <si>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</si>
  <si>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</si>
  <si>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</si>
  <si>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</si>
  <si>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</si>
  <si>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</si>
  <si>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</si>
  <si>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</si>
  <si>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</si>
  <si>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</si>
  <si>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</si>
  <si>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</si>
  <si>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</si>
  <si>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</si>
  <si>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</si>
  <si>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</si>
  <si>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</si>
  <si>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</si>
  <si>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</si>
  <si>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</si>
  <si>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</si>
  <si>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</si>
  <si>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</si>
  <si>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</si>
  <si>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</si>
  <si>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</si>
  <si>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</si>
  <si>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</si>
  <si>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</si>
  <si>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</si>
  <si>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</si>
  <si>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</si>
  <si>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</si>
  <si>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</si>
  <si>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</si>
  <si>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</si>
  <si>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</si>
  <si>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</si>
  <si>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</si>
  <si>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</si>
  <si>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</si>
  <si>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</si>
  <si>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</si>
  <si>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</si>
  <si>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</si>
  <si>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</si>
  <si>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</si>
  <si>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</si>
  <si>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</si>
  <si>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</si>
  <si>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</si>
  <si>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</si>
  <si>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</si>
  <si>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</si>
  <si>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</si>
  <si>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</si>
  <si>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</si>
  <si>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</si>
  <si>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</si>
  <si>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</si>
  <si>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</si>
  <si>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</si>
  <si>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</si>
  <si>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</si>
  <si>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</si>
  <si>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</si>
  <si>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</si>
  <si>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</si>
  <si>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</si>
  <si>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</si>
  <si>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</si>
  <si>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</si>
  <si>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</si>
  <si>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</si>
  <si>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</si>
  <si>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</si>
  <si>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</si>
  <si>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</si>
  <si>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</si>
  <si>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</si>
  <si>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</si>
  <si>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</si>
  <si>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</si>
  <si>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</si>
  <si>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</si>
  <si>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</si>
  <si>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</si>
  <si>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</si>
  <si>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</si>
  <si>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</si>
  <si>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</si>
  <si>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</si>
  <si>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</si>
  <si>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</si>
  <si>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</si>
  <si>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</si>
  <si>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</si>
  <si>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</si>
  <si>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</si>
  <si>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</si>
  <si>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</si>
  <si>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</si>
  <si>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</si>
  <si>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</si>
  <si>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</si>
  <si>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</si>
  <si>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</si>
  <si>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</si>
  <si>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</si>
  <si>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</si>
  <si>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</si>
  <si>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</si>
  <si>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</si>
  <si>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</si>
  <si>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</si>
  <si>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</si>
  <si>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</si>
  <si>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</si>
  <si>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</si>
  <si>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</si>
  <si>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</si>
  <si>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</si>
  <si>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</si>
  <si>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</si>
  <si>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</si>
  <si>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</si>
  <si>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</si>
  <si>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</si>
  <si>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</si>
  <si>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</si>
  <si>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</si>
  <si>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</si>
  <si>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</si>
  <si>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</si>
  <si>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</si>
  <si>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</si>
  <si>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</si>
  <si>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</si>
  <si>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</si>
  <si>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</si>
  <si>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</si>
  <si>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</si>
  <si>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</si>
  <si>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</si>
  <si>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</si>
  <si>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</si>
  <si>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</si>
  <si>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</si>
  <si>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</si>
  <si>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</si>
  <si>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</si>
  <si>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</si>
  <si>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</si>
  <si>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</si>
  <si>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</si>
  <si>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</si>
  <si>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</si>
  <si>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</si>
  <si>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</si>
  <si>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</si>
  <si>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</si>
  <si>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</si>
  <si>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</si>
  <si>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</si>
  <si>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</si>
  <si>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</si>
  <si>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</si>
  <si>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</si>
  <si>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</si>
  <si>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</si>
  <si>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</si>
  <si>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</si>
  <si>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</si>
  <si>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</si>
  <si>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</si>
  <si>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</si>
  <si>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</si>
  <si>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</si>
  <si>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</si>
  <si>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</si>
  <si>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</si>
  <si>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</si>
  <si>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</si>
  <si>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</si>
  <si>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</si>
  <si>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</si>
  <si>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</si>
  <si>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</si>
  <si>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</si>
  <si>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</si>
  <si>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</si>
  <si>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</si>
  <si>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</si>
  <si>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</si>
  <si>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</si>
  <si>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</si>
  <si>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</si>
  <si>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</si>
  <si>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</si>
  <si>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</si>
  <si>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</si>
  <si>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</si>
  <si>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</si>
  <si>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</si>
  <si>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</si>
  <si>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</si>
  <si>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</si>
  <si>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</si>
  <si>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</si>
  <si>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</si>
  <si>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</si>
  <si>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</si>
  <si>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</si>
  <si>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</si>
  <si>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</si>
  <si>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</si>
  <si>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</si>
  <si>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</si>
  <si>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</si>
  <si>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</si>
  <si>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</si>
  <si>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</si>
  <si>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</si>
  <si>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</si>
  <si>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</si>
  <si>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</si>
  <si>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</si>
  <si>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</si>
  <si>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</si>
  <si>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</si>
  <si>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</si>
  <si>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</si>
  <si>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</si>
  <si>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</si>
  <si>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</si>
  <si>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</si>
  <si>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</si>
  <si>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</si>
  <si>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</si>
  <si>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</si>
  <si>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</si>
  <si>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</si>
  <si>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</si>
  <si>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</si>
  <si>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</si>
  <si>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</si>
  <si>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</si>
  <si>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</si>
  <si>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</si>
  <si>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</si>
  <si>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</si>
  <si>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</si>
  <si>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</si>
  <si>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</si>
  <si>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</si>
  <si>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</si>
  <si>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</si>
  <si>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</si>
  <si>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</si>
  <si>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</si>
  <si>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</si>
  <si>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</si>
  <si>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</si>
  <si>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</si>
  <si>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</si>
  <si>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</si>
  <si>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</si>
  <si>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</si>
  <si>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</si>
  <si>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</si>
  <si>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</si>
  <si>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</si>
  <si>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</si>
  <si>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</si>
  <si>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</si>
  <si>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</si>
  <si>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</si>
  <si>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</si>
  <si>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</si>
  <si>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</si>
  <si>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</si>
  <si>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</si>
  <si>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</si>
  <si>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</si>
  <si>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</si>
  <si>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</si>
  <si>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</si>
  <si>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</si>
  <si>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</si>
  <si>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</si>
  <si>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</si>
  <si>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</si>
  <si>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</si>
  <si>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</si>
  <si>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</si>
  <si>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</si>
  <si>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</si>
  <si>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</si>
  <si>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</si>
  <si>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</si>
  <si>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</si>
  <si>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</si>
  <si>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</si>
  <si>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</si>
  <si>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</si>
  <si>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</si>
  <si>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</si>
  <si>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</si>
  <si>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</si>
  <si>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</si>
  <si>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</si>
  <si>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</si>
  <si>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</si>
  <si>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</si>
  <si>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</si>
  <si>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</si>
  <si>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</si>
  <si>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</si>
  <si>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</si>
  <si>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</si>
  <si>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</si>
  <si>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</si>
  <si>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</si>
  <si>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</si>
  <si>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</si>
  <si>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</si>
  <si>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</si>
  <si>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</si>
  <si>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</si>
  <si>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</si>
  <si>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</si>
  <si>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</si>
  <si>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</si>
  <si>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</si>
  <si>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</si>
  <si>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</si>
  <si>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</si>
  <si>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</si>
  <si>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</si>
  <si>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</si>
  <si>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</si>
  <si>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</si>
  <si>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</si>
  <si>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</si>
  <si>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</si>
  <si>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</si>
  <si>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</si>
  <si>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</si>
  <si>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</si>
  <si>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</si>
  <si>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</si>
  <si>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</si>
  <si>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</si>
  <si>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</si>
  <si>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</si>
  <si>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</si>
  <si>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</si>
  <si>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</si>
  <si>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</si>
  <si>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</si>
  <si>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</si>
  <si>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</si>
  <si>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</si>
  <si>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</si>
  <si>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</si>
  <si>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</si>
  <si>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</si>
  <si>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</si>
  <si>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</si>
  <si>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</si>
  <si>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</si>
  <si>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</si>
  <si>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</si>
  <si>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</si>
  <si>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</si>
  <si>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</si>
  <si>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</si>
  <si>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</si>
  <si>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</si>
  <si>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</si>
  <si>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</si>
  <si>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</si>
  <si>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</si>
  <si>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</si>
  <si>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</si>
  <si>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</si>
  <si>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</si>
  <si>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</si>
  <si>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</si>
  <si>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</si>
  <si>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</si>
  <si>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</si>
  <si>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</si>
  <si>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</si>
  <si>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</si>
  <si>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</si>
  <si>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</si>
  <si>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</si>
  <si>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</si>
  <si>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</si>
  <si>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</si>
  <si>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</si>
  <si>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</si>
  <si>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</si>
  <si>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</si>
  <si>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</si>
  <si>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</si>
  <si>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</si>
  <si>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</si>
  <si>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</si>
  <si>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</si>
  <si>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</si>
  <si>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</si>
  <si>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</si>
  <si>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</si>
  <si>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</si>
  <si>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</si>
  <si>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</si>
  <si>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</si>
  <si>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</si>
  <si>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</si>
  <si>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</si>
  <si>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</si>
  <si>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</si>
  <si>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</si>
  <si>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</si>
  <si>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</si>
  <si>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</si>
  <si>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</si>
  <si>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</si>
  <si>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</si>
  <si>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</si>
  <si>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</si>
  <si>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</si>
  <si>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</si>
  <si>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</si>
  <si>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</si>
  <si>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</si>
  <si>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</si>
  <si>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</si>
  <si>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</si>
  <si>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</si>
  <si>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</si>
  <si>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</si>
  <si>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</si>
  <si>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</si>
  <si>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</si>
  <si>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</si>
  <si>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</si>
  <si>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</si>
  <si>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</si>
  <si>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</si>
  <si>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</si>
  <si>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</si>
  <si>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</si>
  <si>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</si>
  <si>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</si>
  <si>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</si>
  <si>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</si>
  <si>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</si>
  <si>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</si>
  <si>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</si>
  <si>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</si>
  <si>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</si>
  <si>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</si>
  <si>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</si>
  <si>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</si>
  <si>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</si>
  <si>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</si>
  <si>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</si>
  <si>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</si>
  <si>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</si>
  <si>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</si>
  <si>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</si>
  <si>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</si>
  <si>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</si>
  <si>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</si>
  <si>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</si>
  <si>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</si>
  <si>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</si>
  <si>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</si>
  <si>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</si>
  <si>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</si>
  <si>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</si>
  <si>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</si>
  <si>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</si>
  <si>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</si>
  <si>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</si>
  <si>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</si>
  <si>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</si>
  <si>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</si>
  <si>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</si>
  <si>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</si>
  <si>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</si>
  <si>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</si>
  <si>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</si>
  <si>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</si>
  <si>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</si>
  <si>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</si>
  <si>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</si>
  <si>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</si>
  <si>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</si>
  <si>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</si>
  <si>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</si>
  <si>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</si>
  <si>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</si>
  <si>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</si>
  <si>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</si>
  <si>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</si>
  <si>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</si>
  <si>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</si>
  <si>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</si>
  <si>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</si>
  <si>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</si>
  <si>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</si>
  <si>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</si>
  <si>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</si>
  <si>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</si>
  <si>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</si>
  <si>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</si>
  <si>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</si>
  <si>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</si>
  <si>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</si>
  <si>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</si>
  <si>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</si>
  <si>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</si>
  <si>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</si>
  <si>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</si>
  <si>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</si>
  <si>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</si>
  <si>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</si>
  <si>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</si>
  <si>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</si>
  <si>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</si>
  <si>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</si>
  <si>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</si>
  <si>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</si>
  <si>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</si>
  <si>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</si>
  <si>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</si>
  <si>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</si>
  <si>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</si>
  <si>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</si>
  <si>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</si>
  <si>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</si>
  <si>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</si>
  <si>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</si>
  <si>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</si>
  <si>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</si>
  <si>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</si>
  <si>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</si>
  <si>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</si>
  <si>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</si>
  <si>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</si>
  <si>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</si>
  <si>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</si>
  <si>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</si>
  <si>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</si>
  <si>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</si>
  <si>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</si>
  <si>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</si>
  <si>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</si>
  <si>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</si>
  <si>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</si>
  <si>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</si>
  <si>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</si>
  <si>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</si>
  <si>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</si>
  <si>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</si>
  <si>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</si>
  <si>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</si>
  <si>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</si>
  <si>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</si>
  <si>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</si>
  <si>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</si>
  <si>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</si>
  <si>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</si>
  <si>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</si>
  <si>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</si>
  <si>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</si>
  <si>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</si>
  <si>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</si>
  <si>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</si>
  <si>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</si>
  <si>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</si>
  <si>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</si>
  <si>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Cancelled</t>
  </si>
  <si>
    <t xml:space="preserve">Total Projects </t>
  </si>
  <si>
    <t>Percentage Successful</t>
  </si>
  <si>
    <t xml:space="preserve">Percentage Failed 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</si>
  <si>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</si>
  <si>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</si>
  <si>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</si>
  <si>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</si>
  <si>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</si>
  <si>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</si>
  <si>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</si>
  <si>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</si>
  <si>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</si>
  <si>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</si>
  <si>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</si>
  <si>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</si>
  <si>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</si>
  <si>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</si>
  <si>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&lt;1000</t>
  </si>
  <si>
    <t>&lt;50000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</si>
  <si>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</si>
  <si>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</si>
  <si>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</si>
  <si>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</si>
  <si>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</si>
  <si>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</si>
  <si>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</si>
  <si>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</si>
  <si>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</si>
  <si>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</si>
  <si>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</si>
  <si>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</si>
  <si>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</si>
  <si>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</si>
  <si>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</si>
  <si>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</si>
  <si>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</si>
  <si>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</si>
  <si>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</si>
  <si>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&gt;=50000</t>
  </si>
  <si>
    <t>&gt;=0</t>
  </si>
  <si>
    <t>Range Max</t>
  </si>
  <si>
    <t>Range Min</t>
  </si>
  <si>
    <t>Outcome</t>
  </si>
  <si>
    <t>Backers_count</t>
  </si>
  <si>
    <t>Helper</t>
  </si>
  <si>
    <t>Mean</t>
  </si>
  <si>
    <t>Median</t>
  </si>
  <si>
    <t>Minimum</t>
  </si>
  <si>
    <t>Maximum</t>
  </si>
  <si>
    <t>Variance population</t>
  </si>
  <si>
    <t>Variance sample</t>
  </si>
  <si>
    <t>Standard deviation</t>
  </si>
  <si>
    <t xml:space="preserve">Variance population </t>
  </si>
  <si>
    <t xml:space="preserve">Variance smaple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</si>
</sst>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7D7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numFmt numFmtId="0" formatCode="General"/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7D7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7D7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7C80"/>
      <color rgb="FFCCFFCC"/>
      <color rgb="FFFFABAB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D-4B4B-846B-F7458943D11F}"/>
            </c:ext>
          </c:extLst>
        </c:ser>
        <c:ser>
          <c:idx val="1"/>
          <c:order val="1"/>
          <c:tx>
            <c:strRef>
              <c:f>PivotTable1!$C$4:$C$5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D-4B4B-846B-F7458943D11F}"/>
            </c:ext>
          </c:extLst>
        </c:ser>
        <c:ser>
          <c:idx val="2"/>
          <c:order val="2"/>
          <c:tx>
            <c:strRef>
              <c:f>PivotTable1!$D$4:$D$5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D-4B4B-846B-F7458943D11F}"/>
            </c:ext>
          </c:extLst>
        </c:ser>
        <c:ser>
          <c:idx val="3"/>
          <c:order val="3"/>
          <c:tx>
            <c:strRef>
              <c:f>PivotTable1!$E$4:$E$5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D-4B4B-846B-F7458943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716495"/>
        <c:axId val="319705455"/>
      </c:barChart>
      <c:catAx>
        <c:axId val="31971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5455"/>
        <c:crosses val="autoZero"/>
        <c:auto val="1"/>
        <c:lblAlgn val="ctr"/>
        <c:lblOffset val="100"/>
        <c:noMultiLvlLbl val="0"/>
      </c:catAx>
      <c:valAx>
        <c:axId val="31970545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1649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4732-8D49-9771D15EF2CE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4-4732-8D49-9771D15EF2CE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4-4732-8D49-9771D15EF2CE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4-4732-8D49-9771D15E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924367"/>
        <c:axId val="1303920047"/>
      </c:barChart>
      <c:catAx>
        <c:axId val="13039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0047"/>
        <c:crosses val="autoZero"/>
        <c:auto val="1"/>
        <c:lblAlgn val="ctr"/>
        <c:lblOffset val="100"/>
        <c:noMultiLvlLbl val="0"/>
      </c:catAx>
      <c:valAx>
        <c:axId val="13039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F-4E57-9F6C-5114A60D352C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F-4E57-9F6C-5114A60D352C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F-4E57-9F6C-5114A60D352C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8F-4E57-9F6C-5114A60D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501935"/>
        <c:axId val="1296408479"/>
      </c:barChart>
      <c:catAx>
        <c:axId val="13035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08479"/>
        <c:crosses val="autoZero"/>
        <c:auto val="1"/>
        <c:lblAlgn val="ctr"/>
        <c:lblOffset val="100"/>
        <c:noMultiLvlLbl val="0"/>
      </c:catAx>
      <c:valAx>
        <c:axId val="12964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5-48D0-AAED-4176547425BD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5-48D0-AAED-4176547425BD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5-48D0-AAED-4176547425BD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5-48D0-AAED-4176547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328"/>
        <c:axId val="55675968"/>
      </c:lineChart>
      <c:catAx>
        <c:axId val="556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5968"/>
        <c:crosses val="autoZero"/>
        <c:auto val="1"/>
        <c:lblAlgn val="ctr"/>
        <c:lblOffset val="100"/>
        <c:noMultiLvlLbl val="0"/>
      </c:catAx>
      <c:valAx>
        <c:axId val="556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5-43F0-9926-CE12F8705B7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3F0-9926-CE12F8705B7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5-43F0-9926-CE12F870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8495"/>
        <c:axId val="79766575"/>
      </c:lineChart>
      <c:catAx>
        <c:axId val="797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575"/>
        <c:crosses val="autoZero"/>
        <c:auto val="1"/>
        <c:lblAlgn val="ctr"/>
        <c:lblOffset val="100"/>
        <c:noMultiLvlLbl val="0"/>
      </c:catAx>
      <c:valAx>
        <c:axId val="797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</a:t>
            </a:r>
            <a:r>
              <a:rPr lang="en-US"/>
              <a:t>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'Bonus Statistical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'Bonus 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0E-4CF9-8B71-341C4065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58848"/>
        <c:axId val="320559328"/>
      </c:scatterChart>
      <c:valAx>
        <c:axId val="3205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9328"/>
        <c:crosses val="autoZero"/>
        <c:crossBetween val="midCat"/>
      </c:valAx>
      <c:valAx>
        <c:axId val="3205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Unsuccessful</a:t>
            </a:r>
            <a:r>
              <a:rPr lang="en-AU" baseline="0"/>
              <a:t> </a:t>
            </a:r>
            <a:r>
              <a:rPr lang="en-AU"/>
              <a:t>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Analysis'!$F$1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'Bonus Statistical Analysis'!$E$2:$E$365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xVal>
          <c:yVal>
            <c:numRef>
              <c:f>'Bonus Statistical Analysis'!$F$2:$F$365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8-4993-98C2-5D7F7A4E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42400"/>
        <c:axId val="448041920"/>
      </c:scatterChart>
      <c:valAx>
        <c:axId val="4480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1920"/>
        <c:crosses val="autoZero"/>
        <c:crossBetween val="midCat"/>
      </c:valAx>
      <c:valAx>
        <c:axId val="448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393698</xdr:colOff>
      <xdr:row>1</xdr:row>
      <xdr:rowOff>87310</xdr:rowOff>
    </xdr:from>
    <xdr:to>
      <xdr:col>15</xdr:col>
      <xdr:colOff>571500</xdr:colOff>
      <xdr:row>17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F77-3407-8DC1-CCD0-4CF26297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544735</xdr:colOff>
      <xdr:row>1</xdr:row>
      <xdr:rowOff>89127</xdr:rowOff>
    </xdr:from>
    <xdr:to>
      <xdr:col>16</xdr:col>
      <xdr:colOff>108857</xdr:colOff>
      <xdr:row>21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38657-55B3-CCFB-4875-218BD2CB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563787</xdr:colOff>
      <xdr:row>23</xdr:row>
      <xdr:rowOff>53065</xdr:rowOff>
    </xdr:from>
    <xdr:to>
      <xdr:col>16</xdr:col>
      <xdr:colOff>99785</xdr:colOff>
      <xdr:row>43</xdr:row>
      <xdr:rowOff>72572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11828-D26F-9236-0800-0519F64B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215899</xdr:colOff>
      <xdr:row>3</xdr:row>
      <xdr:rowOff>7936</xdr:rowOff>
    </xdr:from>
    <xdr:to>
      <xdr:col>13</xdr:col>
      <xdr:colOff>280987</xdr:colOff>
      <xdr:row>18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354F7-F1BB-450A-5EE6-911ADDEC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207309</xdr:colOff>
      <xdr:row>14</xdr:row>
      <xdr:rowOff>180413</xdr:rowOff>
    </xdr:from>
    <xdr:to>
      <xdr:col>8</xdr:col>
      <xdr:colOff>11205</xdr:colOff>
      <xdr:row>36</xdr:row>
      <xdr:rowOff>151278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92B3A-F4ED-64C4-309B-62B3F524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195262</xdr:rowOff>
    </xdr:from>
    <xdr:to>
      <xdr:col>16</xdr:col>
      <xdr:colOff>366712</xdr:colOff>
      <xdr:row>22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726AF-6D5D-4734-A180-64C686D34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16</xdr:col>
      <xdr:colOff>366712</xdr:colOff>
      <xdr:row>44</xdr:row>
      <xdr:rowOff>71439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26B4B-78A8-49D4-8461-6168175A5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reya Huang" refreshedDate="45439.672549074072" createdVersion="8" refreshedVersion="8" minRefreshableVersion="3" recordCount="1000" xr:uid="{0433D2EF-9A8F-4200-8E84-726DD5304D9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76D8C-E932-482B-BC3B-D493B24C6E6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name="outcome" axis="axisCol" dataField="1" showAll="0" countSubtotal="1">
      <items count="5">
        <item x="3"/>
        <item x="0"/>
        <item x="2"/>
        <item x="1"/>
        <item t="coun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4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EC97A-372F-417B-A307-98B06FF56AB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81E3-FF32-4D06-A22C-5C7AB45927C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E67-44B4-4578-A17D-3711EA738239}">
  <sheetPr codeName="Sheet1"/>
  <dimension ref="A2:F15"/>
  <sheetViews>
    <sheetView workbookViewId="0">
      <selection activeCell="A4" sqref="A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2" spans="1:6" x14ac:dyDescent="0.5">
      <c r="A2" s="7" t="s">
        <v>6</v>
      </c>
      <c r="B2" t="s">
        <v>2066</v>
      </c>
    </row>
    <row r="4" spans="1:6" x14ac:dyDescent="0.5">
      <c r="A4" s="7" t="s">
        <v>2070</v>
      </c>
      <c r="B4" s="7" t="s">
        <v>2067</v>
      </c>
    </row>
    <row r="5" spans="1:6" x14ac:dyDescent="0.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8" t="s">
        <v>2041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5">
      <c r="A7" s="8" t="s">
        <v>2033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5">
      <c r="A8" s="8" t="s">
        <v>2050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5">
      <c r="A9" s="8" t="s">
        <v>2064</v>
      </c>
      <c r="B9" s="11"/>
      <c r="C9" s="11"/>
      <c r="D9" s="11"/>
      <c r="E9" s="11">
        <v>4</v>
      </c>
      <c r="F9" s="11">
        <v>4</v>
      </c>
    </row>
    <row r="10" spans="1:6" x14ac:dyDescent="0.5">
      <c r="A10" s="8" t="s">
        <v>2035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5">
      <c r="A11" s="8" t="s">
        <v>2054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5">
      <c r="A12" s="8" t="s">
        <v>2047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5">
      <c r="A13" s="8" t="s">
        <v>2037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5">
      <c r="A14" s="8" t="s">
        <v>2039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5">
      <c r="A15" s="8" t="s">
        <v>2068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D936-247C-4B04-BE5A-F611FF237903}">
  <sheetPr codeName="Sheet2"/>
  <dimension ref="A1:F30"/>
  <sheetViews>
    <sheetView topLeftCell="A10" zoomScale="70" zoomScaleNormal="70" workbookViewId="0">
      <selection activeCell="C21" sqref="C21"/>
    </sheetView>
  </sheetViews>
  <sheetFormatPr defaultRowHeight="15.75" x14ac:dyDescent="0.5"/>
  <cols>
    <col min="1" max="1" width="16.875" bestFit="1" customWidth="1"/>
    <col min="2" max="2" width="15.6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5">
      <c r="A1" s="7" t="s">
        <v>6</v>
      </c>
      <c r="B1" t="s">
        <v>2066</v>
      </c>
    </row>
    <row r="2" spans="1:6" x14ac:dyDescent="0.5">
      <c r="A2" s="7" t="s">
        <v>2031</v>
      </c>
      <c r="B2" t="s">
        <v>2066</v>
      </c>
    </row>
    <row r="4" spans="1:6" x14ac:dyDescent="0.5">
      <c r="A4" s="7" t="s">
        <v>2070</v>
      </c>
      <c r="B4" s="7" t="s">
        <v>2067</v>
      </c>
    </row>
    <row r="5" spans="1:6" x14ac:dyDescent="0.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8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5">
      <c r="A7" s="8" t="s">
        <v>2065</v>
      </c>
      <c r="B7" s="11"/>
      <c r="C7" s="11"/>
      <c r="D7" s="11"/>
      <c r="E7" s="11">
        <v>4</v>
      </c>
      <c r="F7" s="11">
        <v>4</v>
      </c>
    </row>
    <row r="8" spans="1:6" x14ac:dyDescent="0.5">
      <c r="A8" s="8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5">
      <c r="A9" s="8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5">
      <c r="A10" s="8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5">
      <c r="A11" s="8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5">
      <c r="A12" s="8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5">
      <c r="A13" s="8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5">
      <c r="A14" s="8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5">
      <c r="A15" s="8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5">
      <c r="A16" s="8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5">
      <c r="A17" s="8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5">
      <c r="A18" s="8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5">
      <c r="A19" s="8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5">
      <c r="A20" s="8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5">
      <c r="A21" s="8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5">
      <c r="A22" s="8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5">
      <c r="A23" s="8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5">
      <c r="A24" s="8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5">
      <c r="A25" s="8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5">
      <c r="A26" s="8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5">
      <c r="A27" s="8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5">
      <c r="A28" s="8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5">
      <c r="A29" s="8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5">
      <c r="A30" s="8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F77D-D9CD-4A15-8953-BF57A030016B}">
  <sheetPr codeName="Sheet3"/>
  <dimension ref="A1:F18"/>
  <sheetViews>
    <sheetView topLeftCell="A7" workbookViewId="0">
      <selection activeCell="D25" sqref="D2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7" t="s">
        <v>2031</v>
      </c>
      <c r="B1" t="s">
        <v>2066</v>
      </c>
    </row>
    <row r="2" spans="1:6" x14ac:dyDescent="0.5">
      <c r="A2" s="7" t="s">
        <v>2085</v>
      </c>
      <c r="B2" t="s">
        <v>2066</v>
      </c>
    </row>
    <row r="4" spans="1:6" x14ac:dyDescent="0.5">
      <c r="A4" s="7" t="s">
        <v>2070</v>
      </c>
      <c r="B4" s="7" t="s">
        <v>2067</v>
      </c>
    </row>
    <row r="5" spans="1:6" x14ac:dyDescent="0.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8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5">
      <c r="A7" s="8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5">
      <c r="A8" s="8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5">
      <c r="A9" s="8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5">
      <c r="A10" s="8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5">
      <c r="A11" s="8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5">
      <c r="A12" s="8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5">
      <c r="A13" s="8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5">
      <c r="A14" s="8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5">
      <c r="A15" s="8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5">
      <c r="A16" s="8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5">
      <c r="A17" s="8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5">
      <c r="A18" s="8" t="s">
        <v>2068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opLeftCell="D1" zoomScale="70" zoomScaleNormal="70" workbookViewId="0">
      <selection activeCell="G1" sqref="G1"/>
    </sheetView>
  </sheetViews>
  <sheetFormatPr defaultColWidth="11" defaultRowHeight="15.75" x14ac:dyDescent="0.5"/>
  <cols>
    <col min="1" max="1" width="6.4375" customWidth="1"/>
    <col min="2" max="2" width="30.6875" bestFit="1" customWidth="1"/>
    <col min="3" max="3" width="33.5" style="3" customWidth="1"/>
    <col min="6" max="6" width="18.25" customWidth="1"/>
    <col min="7" max="7" width="13.9375" customWidth="1"/>
    <col min="8" max="8" width="18.1875" customWidth="1"/>
    <col min="9" max="9" width="23.625" customWidth="1"/>
    <col min="12" max="12" width="17.4375" customWidth="1"/>
    <col min="13" max="13" width="15.6875" customWidth="1"/>
    <col min="14" max="14" width="25.75" customWidth="1"/>
    <col min="15" max="15" width="24.375" customWidth="1"/>
    <col min="16" max="16" width="17.6875" customWidth="1"/>
    <col min="17" max="17" width="16.75" customWidth="1"/>
    <col min="18" max="18" width="28" bestFit="1" customWidth="1"/>
    <col min="19" max="19" width="20.6875" customWidth="1"/>
    <col min="20" max="20" width="18.3125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2133</v>
      </c>
    </row>
    <row r="2" spans="1:2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6" t="str">
        <f>IF(H2&gt;0, E2/H2, "0")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t="str">
        <f>IF(G2="successful", ROW(G2)-ROW($G$2)+1, "")</f>
        <v/>
      </c>
    </row>
    <row r="3" spans="1:2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ref="I3:I66" si="1">IF(H3&gt;0, E3/H3, 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>
        <f t="shared" ref="U3:U66" si="4">IF(G3="successful", ROW(G3)-ROW($G$2)+1, "")</f>
        <v>2</v>
      </c>
    </row>
    <row r="4" spans="1:21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>
        <f t="shared" si="4"/>
        <v>3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t="str">
        <f t="shared" si="4"/>
        <v/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t="str">
        <f t="shared" si="4"/>
        <v/>
      </c>
    </row>
    <row r="7" spans="1:2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>
        <f t="shared" si="4"/>
        <v>6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t="str">
        <f t="shared" si="4"/>
        <v/>
      </c>
    </row>
    <row r="9" spans="1:2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>
        <f t="shared" si="4"/>
        <v>8</v>
      </c>
    </row>
    <row r="10" spans="1:2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t="str">
        <f t="shared" si="4"/>
        <v/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t="str">
        <f t="shared" si="4"/>
        <v/>
      </c>
    </row>
    <row r="12" spans="1:2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>
        <f t="shared" si="4"/>
        <v>11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t="str">
        <f t="shared" si="4"/>
        <v/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t="str">
        <f t="shared" si="4"/>
        <v/>
      </c>
    </row>
    <row r="15" spans="1:21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>
        <f t="shared" si="4"/>
        <v>14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t="str">
        <f t="shared" si="4"/>
        <v/>
      </c>
    </row>
    <row r="17" spans="1:21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t="str">
        <f t="shared" si="4"/>
        <v/>
      </c>
    </row>
    <row r="18" spans="1:2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>
        <f t="shared" si="4"/>
        <v>17</v>
      </c>
    </row>
    <row r="19" spans="1:2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>
        <f t="shared" si="4"/>
        <v>18</v>
      </c>
    </row>
    <row r="20" spans="1:2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t="str">
        <f t="shared" si="4"/>
        <v/>
      </c>
    </row>
    <row r="21" spans="1:21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t="str">
        <f t="shared" si="4"/>
        <v/>
      </c>
    </row>
    <row r="22" spans="1:2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>
        <f t="shared" si="4"/>
        <v>21</v>
      </c>
    </row>
    <row r="23" spans="1:21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t="str">
        <f t="shared" si="4"/>
        <v/>
      </c>
    </row>
    <row r="24" spans="1:2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>
        <f t="shared" si="4"/>
        <v>23</v>
      </c>
    </row>
    <row r="25" spans="1:2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>
        <f t="shared" si="4"/>
        <v>24</v>
      </c>
    </row>
    <row r="26" spans="1:2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>
        <f t="shared" si="4"/>
        <v>25</v>
      </c>
    </row>
    <row r="27" spans="1:2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>
        <f t="shared" si="4"/>
        <v>26</v>
      </c>
    </row>
    <row r="28" spans="1:2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t="str">
        <f t="shared" si="4"/>
        <v/>
      </c>
    </row>
    <row r="29" spans="1:21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t="str">
        <f t="shared" si="4"/>
        <v/>
      </c>
    </row>
    <row r="30" spans="1:2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>
        <f t="shared" si="4"/>
        <v>29</v>
      </c>
    </row>
    <row r="31" spans="1:2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>
        <f t="shared" si="4"/>
        <v>30</v>
      </c>
    </row>
    <row r="32" spans="1:2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>
        <f t="shared" si="4"/>
        <v>31</v>
      </c>
    </row>
    <row r="33" spans="1:2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>
        <f t="shared" si="4"/>
        <v>32</v>
      </c>
    </row>
    <row r="34" spans="1:21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t="str">
        <f t="shared" si="4"/>
        <v/>
      </c>
    </row>
    <row r="35" spans="1:2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>
        <f t="shared" si="4"/>
        <v>34</v>
      </c>
    </row>
    <row r="36" spans="1:21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>
        <f t="shared" si="4"/>
        <v>35</v>
      </c>
    </row>
    <row r="37" spans="1:2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>
        <f t="shared" si="4"/>
        <v>36</v>
      </c>
    </row>
    <row r="38" spans="1:2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>
        <f t="shared" si="4"/>
        <v>37</v>
      </c>
    </row>
    <row r="39" spans="1:21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>
        <f t="shared" si="4"/>
        <v>38</v>
      </c>
    </row>
    <row r="40" spans="1:2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>
        <f t="shared" si="4"/>
        <v>39</v>
      </c>
    </row>
    <row r="41" spans="1:21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t="str">
        <f t="shared" si="4"/>
        <v/>
      </c>
    </row>
    <row r="42" spans="1:2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>
        <f t="shared" si="4"/>
        <v>41</v>
      </c>
    </row>
    <row r="43" spans="1:2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>
        <f t="shared" si="4"/>
        <v>42</v>
      </c>
    </row>
    <row r="44" spans="1:2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>
        <f t="shared" si="4"/>
        <v>43</v>
      </c>
    </row>
    <row r="45" spans="1:2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>
        <f t="shared" si="4"/>
        <v>44</v>
      </c>
    </row>
    <row r="46" spans="1:2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>
        <f t="shared" si="4"/>
        <v>45</v>
      </c>
    </row>
    <row r="47" spans="1:21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t="str">
        <f t="shared" si="4"/>
        <v/>
      </c>
    </row>
    <row r="48" spans="1:2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>
        <f t="shared" si="4"/>
        <v>47</v>
      </c>
    </row>
    <row r="49" spans="1:2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>
        <f t="shared" si="4"/>
        <v>48</v>
      </c>
    </row>
    <row r="50" spans="1:2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>
        <f t="shared" si="4"/>
        <v>49</v>
      </c>
    </row>
    <row r="51" spans="1:2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>
        <f t="shared" si="4"/>
        <v>50</v>
      </c>
    </row>
    <row r="52" spans="1:21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t="str">
        <f t="shared" si="4"/>
        <v/>
      </c>
    </row>
    <row r="53" spans="1:21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t="str">
        <f t="shared" si="4"/>
        <v/>
      </c>
    </row>
    <row r="54" spans="1:21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t="str">
        <f t="shared" si="4"/>
        <v/>
      </c>
    </row>
    <row r="55" spans="1:2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>
        <f t="shared" si="4"/>
        <v>54</v>
      </c>
    </row>
    <row r="56" spans="1:21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t="str">
        <f t="shared" si="4"/>
        <v/>
      </c>
    </row>
    <row r="57" spans="1:2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>
        <f t="shared" si="4"/>
        <v>56</v>
      </c>
    </row>
    <row r="58" spans="1:21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>
        <f t="shared" si="4"/>
        <v>57</v>
      </c>
    </row>
    <row r="59" spans="1:2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>
        <f t="shared" si="4"/>
        <v>58</v>
      </c>
    </row>
    <row r="60" spans="1:2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>
        <f t="shared" si="4"/>
        <v>59</v>
      </c>
    </row>
    <row r="61" spans="1:2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>
        <f t="shared" si="4"/>
        <v>60</v>
      </c>
    </row>
    <row r="62" spans="1:2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>
        <f t="shared" si="4"/>
        <v>61</v>
      </c>
    </row>
    <row r="63" spans="1:21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t="str">
        <f t="shared" si="4"/>
        <v/>
      </c>
    </row>
    <row r="64" spans="1:2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>
        <f t="shared" si="4"/>
        <v>63</v>
      </c>
    </row>
    <row r="65" spans="1:21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t="str">
        <f t="shared" si="4"/>
        <v/>
      </c>
    </row>
    <row r="66" spans="1:21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5">(E66/D66)*100</f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t="str">
        <f t="shared" si="4"/>
        <v/>
      </c>
    </row>
    <row r="67" spans="1:2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6">
        <f t="shared" ref="I67:I130" si="6">IF(H67&gt;0, E67/H67, 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>
        <f t="shared" ref="U67:U130" si="9">IF(G67="successful", ROW(G67)-ROW($G$2)+1, "")</f>
        <v>66</v>
      </c>
    </row>
    <row r="68" spans="1:21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6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t="str">
        <f t="shared" si="9"/>
        <v/>
      </c>
    </row>
    <row r="69" spans="1:21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>
        <f t="shared" si="9"/>
        <v>68</v>
      </c>
    </row>
    <row r="70" spans="1:2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>
        <f t="shared" si="9"/>
        <v>69</v>
      </c>
    </row>
    <row r="71" spans="1:2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t="str">
        <f t="shared" si="9"/>
        <v/>
      </c>
    </row>
    <row r="72" spans="1:2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>
        <f t="shared" si="9"/>
        <v>71</v>
      </c>
    </row>
    <row r="73" spans="1:21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>
        <f t="shared" si="9"/>
        <v>72</v>
      </c>
    </row>
    <row r="74" spans="1:2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>
        <f t="shared" si="9"/>
        <v>73</v>
      </c>
    </row>
    <row r="75" spans="1:2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>
        <f t="shared" si="9"/>
        <v>74</v>
      </c>
    </row>
    <row r="76" spans="1:2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>
        <f t="shared" si="9"/>
        <v>75</v>
      </c>
    </row>
    <row r="77" spans="1:2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>
        <f t="shared" si="9"/>
        <v>76</v>
      </c>
    </row>
    <row r="78" spans="1:21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t="str">
        <f t="shared" si="9"/>
        <v/>
      </c>
    </row>
    <row r="79" spans="1:21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t="str">
        <f t="shared" si="9"/>
        <v/>
      </c>
    </row>
    <row r="80" spans="1:2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>
        <f t="shared" si="9"/>
        <v>79</v>
      </c>
    </row>
    <row r="81" spans="1:21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t="str">
        <f t="shared" si="9"/>
        <v/>
      </c>
    </row>
    <row r="82" spans="1:2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>
        <f t="shared" si="9"/>
        <v>81</v>
      </c>
    </row>
    <row r="83" spans="1:2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>
        <f t="shared" si="9"/>
        <v>82</v>
      </c>
    </row>
    <row r="84" spans="1:2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>
        <f t="shared" si="9"/>
        <v>83</v>
      </c>
    </row>
    <row r="85" spans="1:21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t="str">
        <f t="shared" si="9"/>
        <v/>
      </c>
    </row>
    <row r="86" spans="1:2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>
        <f t="shared" si="9"/>
        <v>85</v>
      </c>
    </row>
    <row r="87" spans="1:2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>
        <f t="shared" si="9"/>
        <v>86</v>
      </c>
    </row>
    <row r="88" spans="1:2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>
        <f t="shared" si="9"/>
        <v>87</v>
      </c>
    </row>
    <row r="89" spans="1:21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t="str">
        <f t="shared" si="9"/>
        <v/>
      </c>
    </row>
    <row r="90" spans="1:2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>
        <f t="shared" si="9"/>
        <v>89</v>
      </c>
    </row>
    <row r="91" spans="1:2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>
        <f t="shared" si="9"/>
        <v>90</v>
      </c>
    </row>
    <row r="92" spans="1:21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t="str">
        <f t="shared" si="9"/>
        <v/>
      </c>
    </row>
    <row r="93" spans="1:21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t="str">
        <f t="shared" si="9"/>
        <v/>
      </c>
    </row>
    <row r="94" spans="1:2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>
        <f t="shared" si="9"/>
        <v>93</v>
      </c>
    </row>
    <row r="95" spans="1:2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t="str">
        <f t="shared" si="9"/>
        <v/>
      </c>
    </row>
    <row r="96" spans="1:2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>
        <f t="shared" si="9"/>
        <v>95</v>
      </c>
    </row>
    <row r="97" spans="1:21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>
        <f t="shared" si="9"/>
        <v>96</v>
      </c>
    </row>
    <row r="98" spans="1:2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>
        <f t="shared" si="9"/>
        <v>97</v>
      </c>
    </row>
    <row r="99" spans="1:2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>
        <f t="shared" si="9"/>
        <v>98</v>
      </c>
    </row>
    <row r="100" spans="1:21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t="str">
        <f t="shared" si="9"/>
        <v/>
      </c>
    </row>
    <row r="101" spans="1:2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>
        <f t="shared" si="9"/>
        <v>100</v>
      </c>
    </row>
    <row r="102" spans="1:21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t="str">
        <f t="shared" si="9"/>
        <v/>
      </c>
    </row>
    <row r="103" spans="1:2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>
        <f t="shared" si="9"/>
        <v>102</v>
      </c>
    </row>
    <row r="104" spans="1:2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>
        <f t="shared" si="9"/>
        <v>103</v>
      </c>
    </row>
    <row r="105" spans="1:21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t="str">
        <f t="shared" si="9"/>
        <v/>
      </c>
    </row>
    <row r="106" spans="1:2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>
        <f t="shared" si="9"/>
        <v>105</v>
      </c>
    </row>
    <row r="107" spans="1:2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>
        <f t="shared" si="9"/>
        <v>106</v>
      </c>
    </row>
    <row r="108" spans="1:2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>
        <f t="shared" si="9"/>
        <v>107</v>
      </c>
    </row>
    <row r="109" spans="1:21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>
        <f t="shared" si="9"/>
        <v>108</v>
      </c>
    </row>
    <row r="110" spans="1:21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>
        <f t="shared" si="9"/>
        <v>109</v>
      </c>
    </row>
    <row r="111" spans="1:21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t="str">
        <f t="shared" si="9"/>
        <v/>
      </c>
    </row>
    <row r="112" spans="1:21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t="str">
        <f t="shared" si="9"/>
        <v/>
      </c>
    </row>
    <row r="113" spans="1:2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>
        <f t="shared" si="9"/>
        <v>112</v>
      </c>
    </row>
    <row r="114" spans="1:2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>
        <f t="shared" si="9"/>
        <v>113</v>
      </c>
    </row>
    <row r="115" spans="1:2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>
        <f t="shared" si="9"/>
        <v>114</v>
      </c>
    </row>
    <row r="116" spans="1:2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>
        <f t="shared" si="9"/>
        <v>115</v>
      </c>
    </row>
    <row r="117" spans="1:21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t="str">
        <f t="shared" si="9"/>
        <v/>
      </c>
    </row>
    <row r="118" spans="1:21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t="str">
        <f t="shared" si="9"/>
        <v/>
      </c>
    </row>
    <row r="119" spans="1:2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>
        <f t="shared" si="9"/>
        <v>118</v>
      </c>
    </row>
    <row r="120" spans="1:2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>
        <f t="shared" si="9"/>
        <v>119</v>
      </c>
    </row>
    <row r="121" spans="1:21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>
        <f t="shared" si="9"/>
        <v>120</v>
      </c>
    </row>
    <row r="122" spans="1:2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>
        <f t="shared" si="9"/>
        <v>121</v>
      </c>
    </row>
    <row r="123" spans="1:2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>
        <f t="shared" si="9"/>
        <v>122</v>
      </c>
    </row>
    <row r="124" spans="1:21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t="str">
        <f t="shared" si="9"/>
        <v/>
      </c>
    </row>
    <row r="125" spans="1:21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t="str">
        <f t="shared" si="9"/>
        <v/>
      </c>
    </row>
    <row r="126" spans="1:2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>
        <f t="shared" si="9"/>
        <v>125</v>
      </c>
    </row>
    <row r="127" spans="1:2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>
        <f t="shared" si="9"/>
        <v>126</v>
      </c>
    </row>
    <row r="128" spans="1:21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t="str">
        <f t="shared" si="9"/>
        <v/>
      </c>
    </row>
    <row r="129" spans="1:21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t="str">
        <f t="shared" si="9"/>
        <v/>
      </c>
    </row>
    <row r="130" spans="1:2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0">(E130/D130)*100</f>
        <v>60.334277620396605</v>
      </c>
      <c r="G130" t="s">
        <v>74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t="str">
        <f t="shared" si="9"/>
        <v/>
      </c>
    </row>
    <row r="131" spans="1:2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0"/>
        <v>3.202693602693603</v>
      </c>
      <c r="G131" t="s">
        <v>74</v>
      </c>
      <c r="H131">
        <v>55</v>
      </c>
      <c r="I131" s="6">
        <f t="shared" ref="I131:I194" si="11">IF(H131&gt;0, E131/H131, 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2">(((L131/60)/60)/24)+DATE(1970,1,1)</f>
        <v>42038.25</v>
      </c>
      <c r="O131" s="9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t="str">
        <f t="shared" ref="U131:U194" si="14">IF(G131="successful", ROW(G131)-ROW($G$2)+1, "")</f>
        <v/>
      </c>
    </row>
    <row r="132" spans="1:2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155.46875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2"/>
        <v>40842.208333333336</v>
      </c>
      <c r="O132" s="9">
        <f t="shared" si="13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>
        <f t="shared" si="14"/>
        <v>131</v>
      </c>
    </row>
    <row r="133" spans="1:21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2"/>
        <v>41607.25</v>
      </c>
      <c r="O133" s="9">
        <f t="shared" si="13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>
        <f t="shared" si="14"/>
        <v>132</v>
      </c>
    </row>
    <row r="134" spans="1:2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2"/>
        <v>43112.25</v>
      </c>
      <c r="O134" s="9">
        <f t="shared" si="13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>
        <f t="shared" si="14"/>
        <v>133</v>
      </c>
    </row>
    <row r="135" spans="1:2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2"/>
        <v>40767.208333333336</v>
      </c>
      <c r="O135" s="9">
        <f t="shared" si="13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>
        <f t="shared" si="14"/>
        <v>134</v>
      </c>
    </row>
    <row r="136" spans="1:21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2"/>
        <v>40713.208333333336</v>
      </c>
      <c r="O136" s="9">
        <f t="shared" si="13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t="str">
        <f t="shared" si="14"/>
        <v/>
      </c>
    </row>
    <row r="137" spans="1:21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2"/>
        <v>41340.25</v>
      </c>
      <c r="O137" s="9">
        <f t="shared" si="13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t="str">
        <f t="shared" si="14"/>
        <v/>
      </c>
    </row>
    <row r="138" spans="1:2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2"/>
        <v>41797.208333333336</v>
      </c>
      <c r="O138" s="9">
        <f t="shared" si="13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t="str">
        <f t="shared" si="14"/>
        <v/>
      </c>
    </row>
    <row r="139" spans="1:2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2"/>
        <v>40457.208333333336</v>
      </c>
      <c r="O139" s="9">
        <f t="shared" si="13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>
        <f t="shared" si="14"/>
        <v>138</v>
      </c>
    </row>
    <row r="140" spans="1:21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2"/>
        <v>41180.208333333336</v>
      </c>
      <c r="O140" s="9">
        <f t="shared" si="13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t="str">
        <f t="shared" si="14"/>
        <v/>
      </c>
    </row>
    <row r="141" spans="1:21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2"/>
        <v>42115.208333333328</v>
      </c>
      <c r="O141" s="9">
        <f t="shared" si="13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t="str">
        <f t="shared" si="14"/>
        <v/>
      </c>
    </row>
    <row r="142" spans="1:21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2"/>
        <v>43156.25</v>
      </c>
      <c r="O142" s="9">
        <f t="shared" si="13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>
        <f t="shared" si="14"/>
        <v>141</v>
      </c>
    </row>
    <row r="143" spans="1:2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2"/>
        <v>42167.208333333328</v>
      </c>
      <c r="O143" s="9">
        <f t="shared" si="13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>
        <f t="shared" si="14"/>
        <v>142</v>
      </c>
    </row>
    <row r="144" spans="1:2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2"/>
        <v>41005.208333333336</v>
      </c>
      <c r="O144" s="9">
        <f t="shared" si="13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>
        <f t="shared" si="14"/>
        <v>143</v>
      </c>
    </row>
    <row r="145" spans="1:2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2"/>
        <v>40357.208333333336</v>
      </c>
      <c r="O145" s="9">
        <f t="shared" si="13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>
        <f t="shared" si="14"/>
        <v>144</v>
      </c>
    </row>
    <row r="146" spans="1:2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2"/>
        <v>43633.208333333328</v>
      </c>
      <c r="O146" s="9">
        <f t="shared" si="13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>
        <f t="shared" si="14"/>
        <v>145</v>
      </c>
    </row>
    <row r="147" spans="1:2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2"/>
        <v>41889.208333333336</v>
      </c>
      <c r="O147" s="9">
        <f t="shared" si="13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>
        <f t="shared" si="14"/>
        <v>146</v>
      </c>
    </row>
    <row r="148" spans="1:21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2"/>
        <v>40855.25</v>
      </c>
      <c r="O148" s="9">
        <f t="shared" si="13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t="str">
        <f t="shared" si="14"/>
        <v/>
      </c>
    </row>
    <row r="149" spans="1:21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2"/>
        <v>42534.208333333328</v>
      </c>
      <c r="O149" s="9">
        <f t="shared" si="13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>
        <f t="shared" si="14"/>
        <v>148</v>
      </c>
    </row>
    <row r="150" spans="1:2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2"/>
        <v>42941.208333333328</v>
      </c>
      <c r="O150" s="9">
        <f t="shared" si="13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>
        <f t="shared" si="14"/>
        <v>149</v>
      </c>
    </row>
    <row r="151" spans="1:2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2"/>
        <v>41275.25</v>
      </c>
      <c r="O151" s="9">
        <f t="shared" si="13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>
        <f t="shared" si="14"/>
        <v>150</v>
      </c>
    </row>
    <row r="152" spans="1:21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2"/>
        <v>43450.25</v>
      </c>
      <c r="O152" s="9">
        <f t="shared" si="13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t="str">
        <f t="shared" si="14"/>
        <v/>
      </c>
    </row>
    <row r="153" spans="1:21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2"/>
        <v>41799.208333333336</v>
      </c>
      <c r="O153" s="9">
        <f t="shared" si="13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t="str">
        <f t="shared" si="14"/>
        <v/>
      </c>
    </row>
    <row r="154" spans="1:2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2"/>
        <v>42783.25</v>
      </c>
      <c r="O154" s="9">
        <f t="shared" si="13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>
        <f t="shared" si="14"/>
        <v>153</v>
      </c>
    </row>
    <row r="155" spans="1:21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2"/>
        <v>41201.208333333336</v>
      </c>
      <c r="O155" s="9">
        <f t="shared" si="13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t="str">
        <f t="shared" si="14"/>
        <v/>
      </c>
    </row>
    <row r="156" spans="1:21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2"/>
        <v>42502.208333333328</v>
      </c>
      <c r="O156" s="9">
        <f t="shared" si="13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t="str">
        <f t="shared" si="14"/>
        <v/>
      </c>
    </row>
    <row r="157" spans="1:21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2"/>
        <v>40262.208333333336</v>
      </c>
      <c r="O157" s="9">
        <f t="shared" si="13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t="str">
        <f t="shared" si="14"/>
        <v/>
      </c>
    </row>
    <row r="158" spans="1:2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2"/>
        <v>43743.208333333328</v>
      </c>
      <c r="O158" s="9">
        <f t="shared" si="13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t="str">
        <f t="shared" si="14"/>
        <v/>
      </c>
    </row>
    <row r="159" spans="1:21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2"/>
        <v>41638.25</v>
      </c>
      <c r="O159" s="9">
        <f t="shared" si="13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t="str">
        <f t="shared" si="14"/>
        <v/>
      </c>
    </row>
    <row r="160" spans="1:2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2"/>
        <v>42346.25</v>
      </c>
      <c r="O160" s="9">
        <f t="shared" si="13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>
        <f t="shared" si="14"/>
        <v>159</v>
      </c>
    </row>
    <row r="161" spans="1:2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2"/>
        <v>43551.208333333328</v>
      </c>
      <c r="O161" s="9">
        <f t="shared" si="13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>
        <f t="shared" si="14"/>
        <v>160</v>
      </c>
    </row>
    <row r="162" spans="1:2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2"/>
        <v>43582.208333333328</v>
      </c>
      <c r="O162" s="9">
        <f t="shared" si="13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>
        <f t="shared" si="14"/>
        <v>161</v>
      </c>
    </row>
    <row r="163" spans="1:21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2"/>
        <v>42270.208333333328</v>
      </c>
      <c r="O163" s="9">
        <f t="shared" si="13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t="str">
        <f t="shared" si="14"/>
        <v/>
      </c>
    </row>
    <row r="164" spans="1:21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2"/>
        <v>43442.25</v>
      </c>
      <c r="O164" s="9">
        <f t="shared" si="13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>
        <f t="shared" si="14"/>
        <v>163</v>
      </c>
    </row>
    <row r="165" spans="1:2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2"/>
        <v>43028.208333333328</v>
      </c>
      <c r="O165" s="9">
        <f t="shared" si="13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>
        <f t="shared" si="14"/>
        <v>164</v>
      </c>
    </row>
    <row r="166" spans="1:2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2"/>
        <v>43016.208333333328</v>
      </c>
      <c r="O166" s="9">
        <f t="shared" si="13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>
        <f t="shared" si="14"/>
        <v>165</v>
      </c>
    </row>
    <row r="167" spans="1:2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2"/>
        <v>42948.208333333328</v>
      </c>
      <c r="O167" s="9">
        <f t="shared" si="13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>
        <f t="shared" si="14"/>
        <v>166</v>
      </c>
    </row>
    <row r="168" spans="1:2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2"/>
        <v>40534.25</v>
      </c>
      <c r="O168" s="9">
        <f t="shared" si="13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>
        <f t="shared" si="14"/>
        <v>167</v>
      </c>
    </row>
    <row r="169" spans="1:2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2"/>
        <v>41435.208333333336</v>
      </c>
      <c r="O169" s="9">
        <f t="shared" si="13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>
        <f t="shared" si="14"/>
        <v>168</v>
      </c>
    </row>
    <row r="170" spans="1:21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2"/>
        <v>43518.25</v>
      </c>
      <c r="O170" s="9">
        <f t="shared" si="13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t="str">
        <f t="shared" si="14"/>
        <v/>
      </c>
    </row>
    <row r="171" spans="1:2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2"/>
        <v>41077.208333333336</v>
      </c>
      <c r="O171" s="9">
        <f t="shared" si="13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>
        <f t="shared" si="14"/>
        <v>170</v>
      </c>
    </row>
    <row r="172" spans="1:21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2"/>
        <v>42950.208333333328</v>
      </c>
      <c r="O172" s="9">
        <f t="shared" si="13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t="str">
        <f t="shared" si="14"/>
        <v/>
      </c>
    </row>
    <row r="173" spans="1:21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2"/>
        <v>41718.208333333336</v>
      </c>
      <c r="O173" s="9">
        <f t="shared" si="13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t="str">
        <f t="shared" si="14"/>
        <v/>
      </c>
    </row>
    <row r="174" spans="1:21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2"/>
        <v>41839.208333333336</v>
      </c>
      <c r="O174" s="9">
        <f t="shared" si="13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t="str">
        <f t="shared" si="14"/>
        <v/>
      </c>
    </row>
    <row r="175" spans="1:2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2"/>
        <v>41412.208333333336</v>
      </c>
      <c r="O175" s="9">
        <f t="shared" si="13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>
        <f t="shared" si="14"/>
        <v>174</v>
      </c>
    </row>
    <row r="176" spans="1:2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2"/>
        <v>42282.208333333328</v>
      </c>
      <c r="O176" s="9">
        <f t="shared" si="13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>
        <f t="shared" si="14"/>
        <v>175</v>
      </c>
    </row>
    <row r="177" spans="1:21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2"/>
        <v>42613.208333333328</v>
      </c>
      <c r="O177" s="9">
        <f t="shared" si="13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t="str">
        <f t="shared" si="14"/>
        <v/>
      </c>
    </row>
    <row r="178" spans="1:21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2"/>
        <v>42616.208333333328</v>
      </c>
      <c r="O178" s="9">
        <f t="shared" si="13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t="str">
        <f t="shared" si="14"/>
        <v/>
      </c>
    </row>
    <row r="179" spans="1:2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2"/>
        <v>40497.25</v>
      </c>
      <c r="O179" s="9">
        <f t="shared" si="13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>
        <f t="shared" si="14"/>
        <v>178</v>
      </c>
    </row>
    <row r="180" spans="1:21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2"/>
        <v>42999.208333333328</v>
      </c>
      <c r="O180" s="9">
        <f t="shared" si="13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t="str">
        <f t="shared" si="14"/>
        <v/>
      </c>
    </row>
    <row r="181" spans="1:21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2"/>
        <v>41350.208333333336</v>
      </c>
      <c r="O181" s="9">
        <f t="shared" si="13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>
        <f t="shared" si="14"/>
        <v>180</v>
      </c>
    </row>
    <row r="182" spans="1:2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2"/>
        <v>40259.208333333336</v>
      </c>
      <c r="O182" s="9">
        <f t="shared" si="13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>
        <f t="shared" si="14"/>
        <v>181</v>
      </c>
    </row>
    <row r="183" spans="1:21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2"/>
        <v>43012.208333333328</v>
      </c>
      <c r="O183" s="9">
        <f t="shared" si="13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t="str">
        <f t="shared" si="14"/>
        <v/>
      </c>
    </row>
    <row r="184" spans="1:21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2"/>
        <v>43631.208333333328</v>
      </c>
      <c r="O184" s="9">
        <f t="shared" si="13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>
        <f t="shared" si="14"/>
        <v>183</v>
      </c>
    </row>
    <row r="185" spans="1:21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2"/>
        <v>40430.208333333336</v>
      </c>
      <c r="O185" s="9">
        <f t="shared" si="13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t="str">
        <f t="shared" si="14"/>
        <v/>
      </c>
    </row>
    <row r="186" spans="1:2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2"/>
        <v>43588.208333333328</v>
      </c>
      <c r="O186" s="9">
        <f t="shared" si="13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>
        <f t="shared" si="14"/>
        <v>185</v>
      </c>
    </row>
    <row r="187" spans="1:21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2"/>
        <v>43233.208333333328</v>
      </c>
      <c r="O187" s="9">
        <f t="shared" si="13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t="str">
        <f t="shared" si="14"/>
        <v/>
      </c>
    </row>
    <row r="188" spans="1:21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2"/>
        <v>41782.208333333336</v>
      </c>
      <c r="O188" s="9">
        <f t="shared" si="13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t="str">
        <f t="shared" si="14"/>
        <v/>
      </c>
    </row>
    <row r="189" spans="1:2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2"/>
        <v>41328.25</v>
      </c>
      <c r="O189" s="9">
        <f t="shared" si="13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>
        <f t="shared" si="14"/>
        <v>188</v>
      </c>
    </row>
    <row r="190" spans="1:21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2"/>
        <v>41975.25</v>
      </c>
      <c r="O190" s="9">
        <f t="shared" si="13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t="str">
        <f t="shared" si="14"/>
        <v/>
      </c>
    </row>
    <row r="191" spans="1:2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2"/>
        <v>42433.25</v>
      </c>
      <c r="O191" s="9">
        <f t="shared" si="13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t="str">
        <f t="shared" si="14"/>
        <v/>
      </c>
    </row>
    <row r="192" spans="1:21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2"/>
        <v>41429.208333333336</v>
      </c>
      <c r="O192" s="9">
        <f t="shared" si="13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t="str">
        <f t="shared" si="14"/>
        <v/>
      </c>
    </row>
    <row r="193" spans="1:21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2"/>
        <v>43536.208333333328</v>
      </c>
      <c r="O193" s="9">
        <f t="shared" si="13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t="str">
        <f t="shared" si="14"/>
        <v/>
      </c>
    </row>
    <row r="194" spans="1:21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5">(E194/D194)*100</f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2"/>
        <v>41817.208333333336</v>
      </c>
      <c r="O194" s="9">
        <f t="shared" si="13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t="str">
        <f t="shared" si="14"/>
        <v/>
      </c>
    </row>
    <row r="195" spans="1:21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5"/>
        <v>45.636363636363633</v>
      </c>
      <c r="G195" t="s">
        <v>14</v>
      </c>
      <c r="H195">
        <v>65</v>
      </c>
      <c r="I195" s="6">
        <f t="shared" ref="I195:I258" si="16">IF(H195&gt;0, E195/H195, 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7">(((L195/60)/60)/24)+DATE(1970,1,1)</f>
        <v>43198.208333333328</v>
      </c>
      <c r="O195" s="9">
        <f t="shared" ref="O195:O258" si="18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t="str">
        <f t="shared" ref="U195:U258" si="19">IF(G195="successful", ROW(G195)-ROW($G$2)+1, "")</f>
        <v/>
      </c>
    </row>
    <row r="196" spans="1:2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5"/>
        <v>122.7605633802817</v>
      </c>
      <c r="G196" t="s">
        <v>20</v>
      </c>
      <c r="H196">
        <v>126</v>
      </c>
      <c r="I196" s="6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7"/>
        <v>42261.208333333328</v>
      </c>
      <c r="O196" s="9">
        <f t="shared" si="18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>
        <f t="shared" si="19"/>
        <v>195</v>
      </c>
    </row>
    <row r="197" spans="1:2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 s="6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7"/>
        <v>43310.208333333328</v>
      </c>
      <c r="O197" s="9">
        <f t="shared" si="18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>
        <f t="shared" si="19"/>
        <v>196</v>
      </c>
    </row>
    <row r="198" spans="1:21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6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7"/>
        <v>42616.208333333328</v>
      </c>
      <c r="O198" s="9">
        <f t="shared" si="18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t="str">
        <f t="shared" si="19"/>
        <v/>
      </c>
    </row>
    <row r="199" spans="1:2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6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7"/>
        <v>42909.208333333328</v>
      </c>
      <c r="O199" s="9">
        <f t="shared" si="18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>
        <f t="shared" si="19"/>
        <v>198</v>
      </c>
    </row>
    <row r="200" spans="1:21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6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7"/>
        <v>40396.208333333336</v>
      </c>
      <c r="O200" s="9">
        <f t="shared" si="18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t="str">
        <f t="shared" si="19"/>
        <v/>
      </c>
    </row>
    <row r="201" spans="1:21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6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7"/>
        <v>42192.208333333328</v>
      </c>
      <c r="O201" s="9">
        <f t="shared" si="18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t="str">
        <f t="shared" si="19"/>
        <v/>
      </c>
    </row>
    <row r="202" spans="1:21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6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7"/>
        <v>40262.208333333336</v>
      </c>
      <c r="O202" s="9">
        <f t="shared" si="18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t="str">
        <f t="shared" si="19"/>
        <v/>
      </c>
    </row>
    <row r="203" spans="1:2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6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7"/>
        <v>41845.208333333336</v>
      </c>
      <c r="O203" s="9">
        <f t="shared" si="18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>
        <f t="shared" si="19"/>
        <v>202</v>
      </c>
    </row>
    <row r="204" spans="1:2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6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7"/>
        <v>40818.208333333336</v>
      </c>
      <c r="O204" s="9">
        <f t="shared" si="18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t="str">
        <f t="shared" si="19"/>
        <v/>
      </c>
    </row>
    <row r="205" spans="1:21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6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7"/>
        <v>42752.25</v>
      </c>
      <c r="O205" s="9">
        <f t="shared" si="18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>
        <f t="shared" si="19"/>
        <v>204</v>
      </c>
    </row>
    <row r="206" spans="1:21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6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7"/>
        <v>40636.208333333336</v>
      </c>
      <c r="O206" s="9">
        <f t="shared" si="18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t="str">
        <f t="shared" si="19"/>
        <v/>
      </c>
    </row>
    <row r="207" spans="1:2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6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7"/>
        <v>43390.208333333328</v>
      </c>
      <c r="O207" s="9">
        <f t="shared" si="18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>
        <f t="shared" si="19"/>
        <v>206</v>
      </c>
    </row>
    <row r="208" spans="1:2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6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7"/>
        <v>40236.25</v>
      </c>
      <c r="O208" s="9">
        <f t="shared" si="18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t="str">
        <f t="shared" si="19"/>
        <v/>
      </c>
    </row>
    <row r="209" spans="1:2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6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7"/>
        <v>43340.208333333328</v>
      </c>
      <c r="O209" s="9">
        <f t="shared" si="18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>
        <f t="shared" si="19"/>
        <v>208</v>
      </c>
    </row>
    <row r="210" spans="1:2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6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7"/>
        <v>43048.25</v>
      </c>
      <c r="O210" s="9">
        <f t="shared" si="18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>
        <f t="shared" si="19"/>
        <v>209</v>
      </c>
    </row>
    <row r="211" spans="1:2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6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7"/>
        <v>42496.208333333328</v>
      </c>
      <c r="O211" s="9">
        <f t="shared" si="18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t="str">
        <f t="shared" si="19"/>
        <v/>
      </c>
    </row>
    <row r="212" spans="1:21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6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7"/>
        <v>42797.25</v>
      </c>
      <c r="O212" s="9">
        <f t="shared" si="18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t="str">
        <f t="shared" si="19"/>
        <v/>
      </c>
    </row>
    <row r="213" spans="1:21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6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7"/>
        <v>41513.208333333336</v>
      </c>
      <c r="O213" s="9">
        <f t="shared" si="18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t="str">
        <f t="shared" si="19"/>
        <v/>
      </c>
    </row>
    <row r="214" spans="1:21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6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7"/>
        <v>43814.25</v>
      </c>
      <c r="O214" s="9">
        <f t="shared" si="18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>
        <f t="shared" si="19"/>
        <v>213</v>
      </c>
    </row>
    <row r="215" spans="1:21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6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7"/>
        <v>40488.208333333336</v>
      </c>
      <c r="O215" s="9">
        <f t="shared" si="18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>
        <f t="shared" si="19"/>
        <v>214</v>
      </c>
    </row>
    <row r="216" spans="1:2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6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7"/>
        <v>40409.208333333336</v>
      </c>
      <c r="O216" s="9">
        <f t="shared" si="18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>
        <f t="shared" si="19"/>
        <v>215</v>
      </c>
    </row>
    <row r="217" spans="1:21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6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7"/>
        <v>43509.25</v>
      </c>
      <c r="O217" s="9">
        <f t="shared" si="18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t="str">
        <f t="shared" si="19"/>
        <v/>
      </c>
    </row>
    <row r="218" spans="1:2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6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7"/>
        <v>40869.25</v>
      </c>
      <c r="O218" s="9">
        <f t="shared" si="18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>
        <f t="shared" si="19"/>
        <v>217</v>
      </c>
    </row>
    <row r="219" spans="1:21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6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7"/>
        <v>43583.208333333328</v>
      </c>
      <c r="O219" s="9">
        <f t="shared" si="18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t="str">
        <f t="shared" si="19"/>
        <v/>
      </c>
    </row>
    <row r="220" spans="1:2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6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7"/>
        <v>40858.25</v>
      </c>
      <c r="O220" s="9">
        <f t="shared" si="18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>
        <f t="shared" si="19"/>
        <v>219</v>
      </c>
    </row>
    <row r="221" spans="1:2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6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7"/>
        <v>41137.208333333336</v>
      </c>
      <c r="O221" s="9">
        <f t="shared" si="18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>
        <f t="shared" si="19"/>
        <v>220</v>
      </c>
    </row>
    <row r="222" spans="1:21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6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7"/>
        <v>40725.208333333336</v>
      </c>
      <c r="O222" s="9">
        <f t="shared" si="18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t="str">
        <f t="shared" si="19"/>
        <v/>
      </c>
    </row>
    <row r="223" spans="1:21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6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7"/>
        <v>41081.208333333336</v>
      </c>
      <c r="O223" s="9">
        <f t="shared" si="18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t="str">
        <f t="shared" si="19"/>
        <v/>
      </c>
    </row>
    <row r="224" spans="1:2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6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7"/>
        <v>41914.208333333336</v>
      </c>
      <c r="O224" s="9">
        <f t="shared" si="18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>
        <f t="shared" si="19"/>
        <v>223</v>
      </c>
    </row>
    <row r="225" spans="1:21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6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7"/>
        <v>42445.208333333328</v>
      </c>
      <c r="O225" s="9">
        <f t="shared" si="18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t="str">
        <f t="shared" si="19"/>
        <v/>
      </c>
    </row>
    <row r="226" spans="1:2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6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7"/>
        <v>41906.208333333336</v>
      </c>
      <c r="O226" s="9">
        <f t="shared" si="18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>
        <f t="shared" si="19"/>
        <v>225</v>
      </c>
    </row>
    <row r="227" spans="1:2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6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7"/>
        <v>41762.208333333336</v>
      </c>
      <c r="O227" s="9">
        <f t="shared" si="18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>
        <f t="shared" si="19"/>
        <v>226</v>
      </c>
    </row>
    <row r="228" spans="1:2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6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7"/>
        <v>40276.208333333336</v>
      </c>
      <c r="O228" s="9">
        <f t="shared" si="18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>
        <f t="shared" si="19"/>
        <v>227</v>
      </c>
    </row>
    <row r="229" spans="1:2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6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7"/>
        <v>42139.208333333328</v>
      </c>
      <c r="O229" s="9">
        <f t="shared" si="18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>
        <f t="shared" si="19"/>
        <v>228</v>
      </c>
    </row>
    <row r="230" spans="1:2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6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7"/>
        <v>42613.208333333328</v>
      </c>
      <c r="O230" s="9">
        <f t="shared" si="18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>
        <f t="shared" si="19"/>
        <v>229</v>
      </c>
    </row>
    <row r="231" spans="1:2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6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7"/>
        <v>42887.208333333328</v>
      </c>
      <c r="O231" s="9">
        <f t="shared" si="18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>
        <f t="shared" si="19"/>
        <v>230</v>
      </c>
    </row>
    <row r="232" spans="1:2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6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7"/>
        <v>43805.25</v>
      </c>
      <c r="O232" s="9">
        <f t="shared" si="18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>
        <f t="shared" si="19"/>
        <v>231</v>
      </c>
    </row>
    <row r="233" spans="1:2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6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7"/>
        <v>41415.208333333336</v>
      </c>
      <c r="O233" s="9">
        <f t="shared" si="18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t="str">
        <f t="shared" si="19"/>
        <v/>
      </c>
    </row>
    <row r="234" spans="1:2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6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7"/>
        <v>42576.208333333328</v>
      </c>
      <c r="O234" s="9">
        <f t="shared" si="18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>
        <f t="shared" si="19"/>
        <v>233</v>
      </c>
    </row>
    <row r="235" spans="1:2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6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7"/>
        <v>40706.208333333336</v>
      </c>
      <c r="O235" s="9">
        <f t="shared" si="18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>
        <f t="shared" si="19"/>
        <v>234</v>
      </c>
    </row>
    <row r="236" spans="1:2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6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7"/>
        <v>42969.208333333328</v>
      </c>
      <c r="O236" s="9">
        <f t="shared" si="18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>
        <f t="shared" si="19"/>
        <v>235</v>
      </c>
    </row>
    <row r="237" spans="1:21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6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7"/>
        <v>42779.25</v>
      </c>
      <c r="O237" s="9">
        <f t="shared" si="18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t="str">
        <f t="shared" si="19"/>
        <v/>
      </c>
    </row>
    <row r="238" spans="1:21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6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7"/>
        <v>43641.208333333328</v>
      </c>
      <c r="O238" s="9">
        <f t="shared" si="18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t="str">
        <f t="shared" si="19"/>
        <v/>
      </c>
    </row>
    <row r="239" spans="1:21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6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7"/>
        <v>41754.208333333336</v>
      </c>
      <c r="O239" s="9">
        <f t="shared" si="18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>
        <f t="shared" si="19"/>
        <v>238</v>
      </c>
    </row>
    <row r="240" spans="1:2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6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7"/>
        <v>43083.25</v>
      </c>
      <c r="O240" s="9">
        <f t="shared" si="18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>
        <f t="shared" si="19"/>
        <v>239</v>
      </c>
    </row>
    <row r="241" spans="1:21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6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7"/>
        <v>42245.208333333328</v>
      </c>
      <c r="O241" s="9">
        <f t="shared" si="18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t="str">
        <f t="shared" si="19"/>
        <v/>
      </c>
    </row>
    <row r="242" spans="1:2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6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7"/>
        <v>40396.208333333336</v>
      </c>
      <c r="O242" s="9">
        <f t="shared" si="18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>
        <f t="shared" si="19"/>
        <v>241</v>
      </c>
    </row>
    <row r="243" spans="1:2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6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7"/>
        <v>41742.208333333336</v>
      </c>
      <c r="O243" s="9">
        <f t="shared" si="18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>
        <f t="shared" si="19"/>
        <v>242</v>
      </c>
    </row>
    <row r="244" spans="1:2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6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7"/>
        <v>42865.208333333328</v>
      </c>
      <c r="O244" s="9">
        <f t="shared" si="18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>
        <f t="shared" si="19"/>
        <v>243</v>
      </c>
    </row>
    <row r="245" spans="1:21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6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7"/>
        <v>43163.25</v>
      </c>
      <c r="O245" s="9">
        <f t="shared" si="18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>
        <f t="shared" si="19"/>
        <v>244</v>
      </c>
    </row>
    <row r="246" spans="1:21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6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7"/>
        <v>41834.208333333336</v>
      </c>
      <c r="O246" s="9">
        <f t="shared" si="18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>
        <f t="shared" si="19"/>
        <v>245</v>
      </c>
    </row>
    <row r="247" spans="1:2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6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7"/>
        <v>41736.208333333336</v>
      </c>
      <c r="O247" s="9">
        <f t="shared" si="18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>
        <f t="shared" si="19"/>
        <v>246</v>
      </c>
    </row>
    <row r="248" spans="1:2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6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7"/>
        <v>41491.208333333336</v>
      </c>
      <c r="O248" s="9">
        <f t="shared" si="18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>
        <f t="shared" si="19"/>
        <v>247</v>
      </c>
    </row>
    <row r="249" spans="1:2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6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7"/>
        <v>42726.25</v>
      </c>
      <c r="O249" s="9">
        <f t="shared" si="18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>
        <f t="shared" si="19"/>
        <v>248</v>
      </c>
    </row>
    <row r="250" spans="1:2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6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7"/>
        <v>42004.25</v>
      </c>
      <c r="O250" s="9">
        <f t="shared" si="18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>
        <f t="shared" si="19"/>
        <v>249</v>
      </c>
    </row>
    <row r="251" spans="1:2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6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7"/>
        <v>42006.25</v>
      </c>
      <c r="O251" s="9">
        <f t="shared" si="18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>
        <f t="shared" si="19"/>
        <v>250</v>
      </c>
    </row>
    <row r="252" spans="1:21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6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7"/>
        <v>40203.25</v>
      </c>
      <c r="O252" s="9">
        <f t="shared" si="18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t="str">
        <f t="shared" si="19"/>
        <v/>
      </c>
    </row>
    <row r="253" spans="1:21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6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7"/>
        <v>41252.25</v>
      </c>
      <c r="O253" s="9">
        <f t="shared" si="18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t="str">
        <f t="shared" si="19"/>
        <v/>
      </c>
    </row>
    <row r="254" spans="1:21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6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7"/>
        <v>41572.208333333336</v>
      </c>
      <c r="O254" s="9">
        <f t="shared" si="18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>
        <f t="shared" si="19"/>
        <v>253</v>
      </c>
    </row>
    <row r="255" spans="1:21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6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7"/>
        <v>40641.208333333336</v>
      </c>
      <c r="O255" s="9">
        <f t="shared" si="18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t="str">
        <f t="shared" si="19"/>
        <v/>
      </c>
    </row>
    <row r="256" spans="1:21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6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7"/>
        <v>42787.25</v>
      </c>
      <c r="O256" s="9">
        <f t="shared" si="18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>
        <f t="shared" si="19"/>
        <v>255</v>
      </c>
    </row>
    <row r="257" spans="1:21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6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7"/>
        <v>40590.25</v>
      </c>
      <c r="O257" s="9">
        <f t="shared" si="18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>
        <f t="shared" si="19"/>
        <v>256</v>
      </c>
    </row>
    <row r="258" spans="1:21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0">(E258/D258)*100</f>
        <v>23.390243902439025</v>
      </c>
      <c r="G258" t="s">
        <v>14</v>
      </c>
      <c r="H258">
        <v>15</v>
      </c>
      <c r="I258" s="6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7"/>
        <v>42393.25</v>
      </c>
      <c r="O258" s="9">
        <f t="shared" si="18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t="str">
        <f t="shared" si="19"/>
        <v/>
      </c>
    </row>
    <row r="259" spans="1:2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0"/>
        <v>146</v>
      </c>
      <c r="G259" t="s">
        <v>20</v>
      </c>
      <c r="H259">
        <v>92</v>
      </c>
      <c r="I259" s="6">
        <f t="shared" ref="I259:I322" si="21">IF(H259&gt;0, E259/H259, 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2">(((L259/60)/60)/24)+DATE(1970,1,1)</f>
        <v>41338.25</v>
      </c>
      <c r="O259" s="9">
        <f t="shared" ref="O259:O322" si="23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>
        <f t="shared" ref="U259:U322" si="24">IF(G259="successful", ROW(G259)-ROW($G$2)+1, "")</f>
        <v>258</v>
      </c>
    </row>
    <row r="260" spans="1:2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0"/>
        <v>268.48</v>
      </c>
      <c r="G260" t="s">
        <v>20</v>
      </c>
      <c r="H260">
        <v>186</v>
      </c>
      <c r="I260" s="6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2"/>
        <v>42712.25</v>
      </c>
      <c r="O260" s="9">
        <f t="shared" si="23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>
        <f t="shared" si="24"/>
        <v>259</v>
      </c>
    </row>
    <row r="261" spans="1:21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0"/>
        <v>597.5</v>
      </c>
      <c r="G261" t="s">
        <v>20</v>
      </c>
      <c r="H261">
        <v>138</v>
      </c>
      <c r="I261" s="6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2"/>
        <v>41251.25</v>
      </c>
      <c r="O261" s="9">
        <f t="shared" si="23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>
        <f t="shared" si="24"/>
        <v>260</v>
      </c>
    </row>
    <row r="262" spans="1:2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0"/>
        <v>157.69841269841268</v>
      </c>
      <c r="G262" t="s">
        <v>20</v>
      </c>
      <c r="H262">
        <v>261</v>
      </c>
      <c r="I262" s="6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2"/>
        <v>41180.208333333336</v>
      </c>
      <c r="O262" s="9">
        <f t="shared" si="23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>
        <f t="shared" si="24"/>
        <v>261</v>
      </c>
    </row>
    <row r="263" spans="1:21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31.201660735468568</v>
      </c>
      <c r="G263" t="s">
        <v>14</v>
      </c>
      <c r="H263">
        <v>454</v>
      </c>
      <c r="I263" s="6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2"/>
        <v>40415.208333333336</v>
      </c>
      <c r="O263" s="9">
        <f t="shared" si="23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t="str">
        <f t="shared" si="24"/>
        <v/>
      </c>
    </row>
    <row r="264" spans="1:2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313.41176470588238</v>
      </c>
      <c r="G264" t="s">
        <v>20</v>
      </c>
      <c r="H264">
        <v>107</v>
      </c>
      <c r="I264" s="6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2"/>
        <v>40638.208333333336</v>
      </c>
      <c r="O264" s="9">
        <f t="shared" si="23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>
        <f t="shared" si="24"/>
        <v>263</v>
      </c>
    </row>
    <row r="265" spans="1:2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370.89655172413791</v>
      </c>
      <c r="G265" t="s">
        <v>20</v>
      </c>
      <c r="H265">
        <v>199</v>
      </c>
      <c r="I265" s="6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2"/>
        <v>40187.25</v>
      </c>
      <c r="O265" s="9">
        <f t="shared" si="23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>
        <f t="shared" si="24"/>
        <v>264</v>
      </c>
    </row>
    <row r="266" spans="1:2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362.66447368421052</v>
      </c>
      <c r="G266" t="s">
        <v>20</v>
      </c>
      <c r="H266">
        <v>5512</v>
      </c>
      <c r="I266" s="6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2"/>
        <v>41317.25</v>
      </c>
      <c r="O266" s="9">
        <f t="shared" si="23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>
        <f t="shared" si="24"/>
        <v>265</v>
      </c>
    </row>
    <row r="267" spans="1:2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123.08163265306122</v>
      </c>
      <c r="G267" t="s">
        <v>20</v>
      </c>
      <c r="H267">
        <v>86</v>
      </c>
      <c r="I267" s="6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2"/>
        <v>42372.25</v>
      </c>
      <c r="O267" s="9">
        <f t="shared" si="23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>
        <f t="shared" si="24"/>
        <v>266</v>
      </c>
    </row>
    <row r="268" spans="1:21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76.766756032171585</v>
      </c>
      <c r="G268" t="s">
        <v>14</v>
      </c>
      <c r="H268">
        <v>3182</v>
      </c>
      <c r="I268" s="6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2"/>
        <v>41950.25</v>
      </c>
      <c r="O268" s="9">
        <f t="shared" si="23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t="str">
        <f t="shared" si="24"/>
        <v/>
      </c>
    </row>
    <row r="269" spans="1:2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233.62012987012989</v>
      </c>
      <c r="G269" t="s">
        <v>20</v>
      </c>
      <c r="H269">
        <v>2768</v>
      </c>
      <c r="I269" s="6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2"/>
        <v>41206.208333333336</v>
      </c>
      <c r="O269" s="9">
        <f t="shared" si="23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>
        <f t="shared" si="24"/>
        <v>268</v>
      </c>
    </row>
    <row r="270" spans="1:2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180.53333333333333</v>
      </c>
      <c r="G270" t="s">
        <v>20</v>
      </c>
      <c r="H270">
        <v>48</v>
      </c>
      <c r="I270" s="6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2"/>
        <v>41186.208333333336</v>
      </c>
      <c r="O270" s="9">
        <f t="shared" si="23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>
        <f t="shared" si="24"/>
        <v>269</v>
      </c>
    </row>
    <row r="271" spans="1:2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252.62857142857143</v>
      </c>
      <c r="G271" t="s">
        <v>20</v>
      </c>
      <c r="H271">
        <v>87</v>
      </c>
      <c r="I271" s="6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2"/>
        <v>43496.25</v>
      </c>
      <c r="O271" s="9">
        <f t="shared" si="23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>
        <f t="shared" si="24"/>
        <v>270</v>
      </c>
    </row>
    <row r="272" spans="1:2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27.176538240368025</v>
      </c>
      <c r="G272" t="s">
        <v>74</v>
      </c>
      <c r="H272">
        <v>1890</v>
      </c>
      <c r="I272" s="6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2"/>
        <v>40514.25</v>
      </c>
      <c r="O272" s="9">
        <f t="shared" si="23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t="str">
        <f t="shared" si="24"/>
        <v/>
      </c>
    </row>
    <row r="273" spans="1:21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1.2706571242680547</v>
      </c>
      <c r="G273" t="s">
        <v>47</v>
      </c>
      <c r="H273">
        <v>61</v>
      </c>
      <c r="I273" s="6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2"/>
        <v>42345.25</v>
      </c>
      <c r="O273" s="9">
        <f t="shared" si="23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t="str">
        <f t="shared" si="24"/>
        <v/>
      </c>
    </row>
    <row r="274" spans="1:2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304.0097847358121</v>
      </c>
      <c r="G274" t="s">
        <v>20</v>
      </c>
      <c r="H274">
        <v>1894</v>
      </c>
      <c r="I274" s="6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2"/>
        <v>43656.208333333328</v>
      </c>
      <c r="O274" s="9">
        <f t="shared" si="23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>
        <f t="shared" si="24"/>
        <v>273</v>
      </c>
    </row>
    <row r="275" spans="1:2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137.23076923076923</v>
      </c>
      <c r="G275" t="s">
        <v>20</v>
      </c>
      <c r="H275">
        <v>282</v>
      </c>
      <c r="I275" s="6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2"/>
        <v>42995.208333333328</v>
      </c>
      <c r="O275" s="9">
        <f t="shared" si="23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>
        <f t="shared" si="24"/>
        <v>274</v>
      </c>
    </row>
    <row r="276" spans="1:21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32.208333333333336</v>
      </c>
      <c r="G276" t="s">
        <v>14</v>
      </c>
      <c r="H276">
        <v>15</v>
      </c>
      <c r="I276" s="6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2"/>
        <v>43045.25</v>
      </c>
      <c r="O276" s="9">
        <f t="shared" si="23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t="str">
        <f t="shared" si="24"/>
        <v/>
      </c>
    </row>
    <row r="277" spans="1:21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241.51282051282053</v>
      </c>
      <c r="G277" t="s">
        <v>20</v>
      </c>
      <c r="H277">
        <v>116</v>
      </c>
      <c r="I277" s="6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2"/>
        <v>43561.208333333328</v>
      </c>
      <c r="O277" s="9">
        <f t="shared" si="23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>
        <f t="shared" si="24"/>
        <v>276</v>
      </c>
    </row>
    <row r="278" spans="1:21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96.8</v>
      </c>
      <c r="G278" t="s">
        <v>14</v>
      </c>
      <c r="H278">
        <v>133</v>
      </c>
      <c r="I278" s="6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2"/>
        <v>41018.208333333336</v>
      </c>
      <c r="O278" s="9">
        <f t="shared" si="23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t="str">
        <f t="shared" si="24"/>
        <v/>
      </c>
    </row>
    <row r="279" spans="1:21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1066.4285714285716</v>
      </c>
      <c r="G279" t="s">
        <v>20</v>
      </c>
      <c r="H279">
        <v>83</v>
      </c>
      <c r="I279" s="6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2"/>
        <v>40378.208333333336</v>
      </c>
      <c r="O279" s="9">
        <f t="shared" si="23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>
        <f t="shared" si="24"/>
        <v>278</v>
      </c>
    </row>
    <row r="280" spans="1:2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325.88888888888891</v>
      </c>
      <c r="G280" t="s">
        <v>20</v>
      </c>
      <c r="H280">
        <v>91</v>
      </c>
      <c r="I280" s="6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2"/>
        <v>41239.25</v>
      </c>
      <c r="O280" s="9">
        <f t="shared" si="23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>
        <f t="shared" si="24"/>
        <v>279</v>
      </c>
    </row>
    <row r="281" spans="1:2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170.70000000000002</v>
      </c>
      <c r="G281" t="s">
        <v>20</v>
      </c>
      <c r="H281">
        <v>546</v>
      </c>
      <c r="I281" s="6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2"/>
        <v>43346.208333333328</v>
      </c>
      <c r="O281" s="9">
        <f t="shared" si="23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>
        <f t="shared" si="24"/>
        <v>280</v>
      </c>
    </row>
    <row r="282" spans="1:21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581.44000000000005</v>
      </c>
      <c r="G282" t="s">
        <v>20</v>
      </c>
      <c r="H282">
        <v>393</v>
      </c>
      <c r="I282" s="6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2"/>
        <v>43060.25</v>
      </c>
      <c r="O282" s="9">
        <f t="shared" si="23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>
        <f t="shared" si="24"/>
        <v>281</v>
      </c>
    </row>
    <row r="283" spans="1:21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91.520972644376897</v>
      </c>
      <c r="G283" t="s">
        <v>14</v>
      </c>
      <c r="H283">
        <v>2062</v>
      </c>
      <c r="I283" s="6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2"/>
        <v>40979.25</v>
      </c>
      <c r="O283" s="9">
        <f t="shared" si="23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t="str">
        <f t="shared" si="24"/>
        <v/>
      </c>
    </row>
    <row r="284" spans="1:2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108.04761904761904</v>
      </c>
      <c r="G284" t="s">
        <v>20</v>
      </c>
      <c r="H284">
        <v>133</v>
      </c>
      <c r="I284" s="6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2"/>
        <v>42701.25</v>
      </c>
      <c r="O284" s="9">
        <f t="shared" si="23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>
        <f t="shared" si="24"/>
        <v>283</v>
      </c>
    </row>
    <row r="285" spans="1:21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18.728395061728396</v>
      </c>
      <c r="G285" t="s">
        <v>14</v>
      </c>
      <c r="H285">
        <v>29</v>
      </c>
      <c r="I285" s="6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2"/>
        <v>42520.208333333328</v>
      </c>
      <c r="O285" s="9">
        <f t="shared" si="23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t="str">
        <f t="shared" si="24"/>
        <v/>
      </c>
    </row>
    <row r="286" spans="1:21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83.193877551020407</v>
      </c>
      <c r="G286" t="s">
        <v>14</v>
      </c>
      <c r="H286">
        <v>132</v>
      </c>
      <c r="I286" s="6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2"/>
        <v>41030.208333333336</v>
      </c>
      <c r="O286" s="9">
        <f t="shared" si="23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t="str">
        <f t="shared" si="24"/>
        <v/>
      </c>
    </row>
    <row r="287" spans="1:2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706.33333333333337</v>
      </c>
      <c r="G287" t="s">
        <v>20</v>
      </c>
      <c r="H287">
        <v>254</v>
      </c>
      <c r="I287" s="6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2"/>
        <v>42623.208333333328</v>
      </c>
      <c r="O287" s="9">
        <f t="shared" si="23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>
        <f t="shared" si="24"/>
        <v>286</v>
      </c>
    </row>
    <row r="288" spans="1:2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17.446030330062445</v>
      </c>
      <c r="G288" t="s">
        <v>74</v>
      </c>
      <c r="H288">
        <v>184</v>
      </c>
      <c r="I288" s="6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2"/>
        <v>42697.25</v>
      </c>
      <c r="O288" s="9">
        <f t="shared" si="23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t="str">
        <f t="shared" si="24"/>
        <v/>
      </c>
    </row>
    <row r="289" spans="1:2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209.73015873015873</v>
      </c>
      <c r="G289" t="s">
        <v>20</v>
      </c>
      <c r="H289">
        <v>176</v>
      </c>
      <c r="I289" s="6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2"/>
        <v>42122.208333333328</v>
      </c>
      <c r="O289" s="9">
        <f t="shared" si="23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>
        <f t="shared" si="24"/>
        <v>288</v>
      </c>
    </row>
    <row r="290" spans="1:21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97.785714285714292</v>
      </c>
      <c r="G290" t="s">
        <v>14</v>
      </c>
      <c r="H290">
        <v>137</v>
      </c>
      <c r="I290" s="6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2"/>
        <v>40982.208333333336</v>
      </c>
      <c r="O290" s="9">
        <f t="shared" si="23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t="str">
        <f t="shared" si="24"/>
        <v/>
      </c>
    </row>
    <row r="291" spans="1:2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1684.25</v>
      </c>
      <c r="G291" t="s">
        <v>20</v>
      </c>
      <c r="H291">
        <v>337</v>
      </c>
      <c r="I291" s="6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2"/>
        <v>42219.208333333328</v>
      </c>
      <c r="O291" s="9">
        <f t="shared" si="23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>
        <f t="shared" si="24"/>
        <v>290</v>
      </c>
    </row>
    <row r="292" spans="1:21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54.402135231316727</v>
      </c>
      <c r="G292" t="s">
        <v>14</v>
      </c>
      <c r="H292">
        <v>908</v>
      </c>
      <c r="I292" s="6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2"/>
        <v>41404.208333333336</v>
      </c>
      <c r="O292" s="9">
        <f t="shared" si="23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t="str">
        <f t="shared" si="24"/>
        <v/>
      </c>
    </row>
    <row r="293" spans="1:2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456.61111111111109</v>
      </c>
      <c r="G293" t="s">
        <v>20</v>
      </c>
      <c r="H293">
        <v>107</v>
      </c>
      <c r="I293" s="6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2"/>
        <v>40831.208333333336</v>
      </c>
      <c r="O293" s="9">
        <f t="shared" si="23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>
        <f t="shared" si="24"/>
        <v>292</v>
      </c>
    </row>
    <row r="294" spans="1:21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9.8219178082191778</v>
      </c>
      <c r="G294" t="s">
        <v>14</v>
      </c>
      <c r="H294">
        <v>10</v>
      </c>
      <c r="I294" s="6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2"/>
        <v>40984.208333333336</v>
      </c>
      <c r="O294" s="9">
        <f t="shared" si="23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t="str">
        <f t="shared" si="24"/>
        <v/>
      </c>
    </row>
    <row r="295" spans="1:2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16.384615384615383</v>
      </c>
      <c r="G295" t="s">
        <v>74</v>
      </c>
      <c r="H295">
        <v>32</v>
      </c>
      <c r="I295" s="6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2"/>
        <v>40456.208333333336</v>
      </c>
      <c r="O295" s="9">
        <f t="shared" si="23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t="str">
        <f t="shared" si="24"/>
        <v/>
      </c>
    </row>
    <row r="296" spans="1:2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1339.6666666666667</v>
      </c>
      <c r="G296" t="s">
        <v>20</v>
      </c>
      <c r="H296">
        <v>183</v>
      </c>
      <c r="I296" s="6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2"/>
        <v>43399.208333333328</v>
      </c>
      <c r="O296" s="9">
        <f t="shared" si="23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>
        <f t="shared" si="24"/>
        <v>295</v>
      </c>
    </row>
    <row r="297" spans="1:21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35.650077760497666</v>
      </c>
      <c r="G297" t="s">
        <v>14</v>
      </c>
      <c r="H297">
        <v>1910</v>
      </c>
      <c r="I297" s="6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2"/>
        <v>41562.208333333336</v>
      </c>
      <c r="O297" s="9">
        <f t="shared" si="23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t="str">
        <f t="shared" si="24"/>
        <v/>
      </c>
    </row>
    <row r="298" spans="1:21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54.950819672131146</v>
      </c>
      <c r="G298" t="s">
        <v>14</v>
      </c>
      <c r="H298">
        <v>38</v>
      </c>
      <c r="I298" s="6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2"/>
        <v>43493.25</v>
      </c>
      <c r="O298" s="9">
        <f t="shared" si="23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t="str">
        <f t="shared" si="24"/>
        <v/>
      </c>
    </row>
    <row r="299" spans="1:21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94.236111111111114</v>
      </c>
      <c r="G299" t="s">
        <v>14</v>
      </c>
      <c r="H299">
        <v>104</v>
      </c>
      <c r="I299" s="6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2"/>
        <v>41653.25</v>
      </c>
      <c r="O299" s="9">
        <f t="shared" si="23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t="str">
        <f t="shared" si="24"/>
        <v/>
      </c>
    </row>
    <row r="300" spans="1:2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143.91428571428571</v>
      </c>
      <c r="G300" t="s">
        <v>20</v>
      </c>
      <c r="H300">
        <v>72</v>
      </c>
      <c r="I300" s="6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2"/>
        <v>42426.25</v>
      </c>
      <c r="O300" s="9">
        <f t="shared" si="23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>
        <f t="shared" si="24"/>
        <v>299</v>
      </c>
    </row>
    <row r="301" spans="1:21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51.421052631578945</v>
      </c>
      <c r="G301" t="s">
        <v>14</v>
      </c>
      <c r="H301">
        <v>49</v>
      </c>
      <c r="I301" s="6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2"/>
        <v>42432.25</v>
      </c>
      <c r="O301" s="9">
        <f t="shared" si="23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t="str">
        <f t="shared" si="24"/>
        <v/>
      </c>
    </row>
    <row r="302" spans="1:21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 s="6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2"/>
        <v>42977.208333333328</v>
      </c>
      <c r="O302" s="9">
        <f t="shared" si="23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t="str">
        <f t="shared" si="24"/>
        <v/>
      </c>
    </row>
    <row r="303" spans="1:2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1344.6666666666667</v>
      </c>
      <c r="G303" t="s">
        <v>20</v>
      </c>
      <c r="H303">
        <v>295</v>
      </c>
      <c r="I303" s="6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2"/>
        <v>42061.25</v>
      </c>
      <c r="O303" s="9">
        <f t="shared" si="23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>
        <f t="shared" si="24"/>
        <v>302</v>
      </c>
    </row>
    <row r="304" spans="1:21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31.844940867279899</v>
      </c>
      <c r="G304" t="s">
        <v>14</v>
      </c>
      <c r="H304">
        <v>245</v>
      </c>
      <c r="I304" s="6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2"/>
        <v>43345.208333333328</v>
      </c>
      <c r="O304" s="9">
        <f t="shared" si="23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t="str">
        <f t="shared" si="24"/>
        <v/>
      </c>
    </row>
    <row r="305" spans="1:21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82.617647058823536</v>
      </c>
      <c r="G305" t="s">
        <v>14</v>
      </c>
      <c r="H305">
        <v>32</v>
      </c>
      <c r="I305" s="6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2"/>
        <v>42376.25</v>
      </c>
      <c r="O305" s="9">
        <f t="shared" si="23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t="str">
        <f t="shared" si="24"/>
        <v/>
      </c>
    </row>
    <row r="306" spans="1:2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546.14285714285722</v>
      </c>
      <c r="G306" t="s">
        <v>20</v>
      </c>
      <c r="H306">
        <v>142</v>
      </c>
      <c r="I306" s="6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2"/>
        <v>42589.208333333328</v>
      </c>
      <c r="O306" s="9">
        <f t="shared" si="23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>
        <f t="shared" si="24"/>
        <v>305</v>
      </c>
    </row>
    <row r="307" spans="1:2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286.21428571428572</v>
      </c>
      <c r="G307" t="s">
        <v>20</v>
      </c>
      <c r="H307">
        <v>85</v>
      </c>
      <c r="I307" s="6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2"/>
        <v>42448.208333333328</v>
      </c>
      <c r="O307" s="9">
        <f t="shared" si="23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>
        <f t="shared" si="24"/>
        <v>306</v>
      </c>
    </row>
    <row r="308" spans="1:21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7.9076923076923071</v>
      </c>
      <c r="G308" t="s">
        <v>14</v>
      </c>
      <c r="H308">
        <v>7</v>
      </c>
      <c r="I308" s="6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2"/>
        <v>42930.208333333328</v>
      </c>
      <c r="O308" s="9">
        <f t="shared" si="23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t="str">
        <f t="shared" si="24"/>
        <v/>
      </c>
    </row>
    <row r="309" spans="1:2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132.13677811550153</v>
      </c>
      <c r="G309" t="s">
        <v>20</v>
      </c>
      <c r="H309">
        <v>659</v>
      </c>
      <c r="I309" s="6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2"/>
        <v>41066.208333333336</v>
      </c>
      <c r="O309" s="9">
        <f t="shared" si="23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>
        <f t="shared" si="24"/>
        <v>308</v>
      </c>
    </row>
    <row r="310" spans="1:21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74.077834179357026</v>
      </c>
      <c r="G310" t="s">
        <v>14</v>
      </c>
      <c r="H310">
        <v>803</v>
      </c>
      <c r="I310" s="6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2"/>
        <v>40651.208333333336</v>
      </c>
      <c r="O310" s="9">
        <f t="shared" si="23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t="str">
        <f t="shared" si="24"/>
        <v/>
      </c>
    </row>
    <row r="311" spans="1:2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75.292682926829272</v>
      </c>
      <c r="G311" t="s">
        <v>74</v>
      </c>
      <c r="H311">
        <v>75</v>
      </c>
      <c r="I311" s="6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2"/>
        <v>40807.208333333336</v>
      </c>
      <c r="O311" s="9">
        <f t="shared" si="23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t="str">
        <f t="shared" si="24"/>
        <v/>
      </c>
    </row>
    <row r="312" spans="1:21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20.333333333333332</v>
      </c>
      <c r="G312" t="s">
        <v>14</v>
      </c>
      <c r="H312">
        <v>16</v>
      </c>
      <c r="I312" s="6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2"/>
        <v>40277.208333333336</v>
      </c>
      <c r="O312" s="9">
        <f t="shared" si="23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t="str">
        <f t="shared" si="24"/>
        <v/>
      </c>
    </row>
    <row r="313" spans="1:2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203.36507936507937</v>
      </c>
      <c r="G313" t="s">
        <v>20</v>
      </c>
      <c r="H313">
        <v>121</v>
      </c>
      <c r="I313" s="6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2"/>
        <v>40590.25</v>
      </c>
      <c r="O313" s="9">
        <f t="shared" si="23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>
        <f t="shared" si="24"/>
        <v>312</v>
      </c>
    </row>
    <row r="314" spans="1:2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310.2284263959391</v>
      </c>
      <c r="G314" t="s">
        <v>20</v>
      </c>
      <c r="H314">
        <v>3742</v>
      </c>
      <c r="I314" s="6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2"/>
        <v>41572.208333333336</v>
      </c>
      <c r="O314" s="9">
        <f t="shared" si="23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>
        <f t="shared" si="24"/>
        <v>313</v>
      </c>
    </row>
    <row r="315" spans="1:2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395.31818181818181</v>
      </c>
      <c r="G315" t="s">
        <v>20</v>
      </c>
      <c r="H315">
        <v>223</v>
      </c>
      <c r="I315" s="6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2"/>
        <v>40966.25</v>
      </c>
      <c r="O315" s="9">
        <f t="shared" si="23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>
        <f t="shared" si="24"/>
        <v>314</v>
      </c>
    </row>
    <row r="316" spans="1:2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294.71428571428572</v>
      </c>
      <c r="G316" t="s">
        <v>20</v>
      </c>
      <c r="H316">
        <v>133</v>
      </c>
      <c r="I316" s="6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2"/>
        <v>43536.208333333328</v>
      </c>
      <c r="O316" s="9">
        <f t="shared" si="23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>
        <f t="shared" si="24"/>
        <v>315</v>
      </c>
    </row>
    <row r="317" spans="1:21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33.89473684210526</v>
      </c>
      <c r="G317" t="s">
        <v>14</v>
      </c>
      <c r="H317">
        <v>31</v>
      </c>
      <c r="I317" s="6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2"/>
        <v>41783.208333333336</v>
      </c>
      <c r="O317" s="9">
        <f t="shared" si="23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t="str">
        <f t="shared" si="24"/>
        <v/>
      </c>
    </row>
    <row r="318" spans="1:21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66.677083333333329</v>
      </c>
      <c r="G318" t="s">
        <v>14</v>
      </c>
      <c r="H318">
        <v>108</v>
      </c>
      <c r="I318" s="6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2"/>
        <v>43788.25</v>
      </c>
      <c r="O318" s="9">
        <f t="shared" si="23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t="str">
        <f t="shared" si="24"/>
        <v/>
      </c>
    </row>
    <row r="319" spans="1:21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19.227272727272727</v>
      </c>
      <c r="G319" t="s">
        <v>14</v>
      </c>
      <c r="H319">
        <v>30</v>
      </c>
      <c r="I319" s="6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2"/>
        <v>42869.208333333328</v>
      </c>
      <c r="O319" s="9">
        <f t="shared" si="23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t="str">
        <f t="shared" si="24"/>
        <v/>
      </c>
    </row>
    <row r="320" spans="1:21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15.842105263157894</v>
      </c>
      <c r="G320" t="s">
        <v>14</v>
      </c>
      <c r="H320">
        <v>17</v>
      </c>
      <c r="I320" s="6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2"/>
        <v>41684.25</v>
      </c>
      <c r="O320" s="9">
        <f t="shared" si="23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t="str">
        <f t="shared" si="24"/>
        <v/>
      </c>
    </row>
    <row r="321" spans="1:2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38.702380952380956</v>
      </c>
      <c r="G321" t="s">
        <v>74</v>
      </c>
      <c r="H321">
        <v>64</v>
      </c>
      <c r="I321" s="6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2"/>
        <v>40402.208333333336</v>
      </c>
      <c r="O321" s="9">
        <f t="shared" si="23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t="str">
        <f t="shared" si="24"/>
        <v/>
      </c>
    </row>
    <row r="322" spans="1:21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5">(E322/D322)*100</f>
        <v>9.5876777251184837</v>
      </c>
      <c r="G322" t="s">
        <v>14</v>
      </c>
      <c r="H322">
        <v>80</v>
      </c>
      <c r="I322" s="6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2"/>
        <v>40673.208333333336</v>
      </c>
      <c r="O322" s="9">
        <f t="shared" si="23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t="str">
        <f t="shared" si="24"/>
        <v/>
      </c>
    </row>
    <row r="323" spans="1:21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5"/>
        <v>94.144366197183089</v>
      </c>
      <c r="G323" t="s">
        <v>14</v>
      </c>
      <c r="H323">
        <v>2468</v>
      </c>
      <c r="I323" s="6">
        <f t="shared" ref="I323:I386" si="26">IF(H323&gt;0, E323/H323, 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7">(((L323/60)/60)/24)+DATE(1970,1,1)</f>
        <v>40634.208333333336</v>
      </c>
      <c r="O323" s="9">
        <f t="shared" ref="O323:O386" si="28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t="str">
        <f t="shared" ref="U323:U386" si="29">IF(G323="successful", ROW(G323)-ROW($G$2)+1, "")</f>
        <v/>
      </c>
    </row>
    <row r="324" spans="1:21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5"/>
        <v>166.56234096692114</v>
      </c>
      <c r="G324" t="s">
        <v>20</v>
      </c>
      <c r="H324">
        <v>5168</v>
      </c>
      <c r="I324" s="6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7"/>
        <v>40507.25</v>
      </c>
      <c r="O324" s="9">
        <f t="shared" si="28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>
        <f t="shared" si="29"/>
        <v>323</v>
      </c>
    </row>
    <row r="325" spans="1:21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5"/>
        <v>24.134831460674157</v>
      </c>
      <c r="G325" t="s">
        <v>14</v>
      </c>
      <c r="H325">
        <v>26</v>
      </c>
      <c r="I325" s="6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7"/>
        <v>41725.208333333336</v>
      </c>
      <c r="O325" s="9">
        <f t="shared" si="28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t="str">
        <f t="shared" si="29"/>
        <v/>
      </c>
    </row>
    <row r="326" spans="1:2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5"/>
        <v>164.05633802816902</v>
      </c>
      <c r="G326" t="s">
        <v>20</v>
      </c>
      <c r="H326">
        <v>307</v>
      </c>
      <c r="I326" s="6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7"/>
        <v>42176.208333333328</v>
      </c>
      <c r="O326" s="9">
        <f t="shared" si="28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>
        <f t="shared" si="29"/>
        <v>325</v>
      </c>
    </row>
    <row r="327" spans="1:21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5"/>
        <v>90.723076923076931</v>
      </c>
      <c r="G327" t="s">
        <v>14</v>
      </c>
      <c r="H327">
        <v>73</v>
      </c>
      <c r="I327" s="6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7"/>
        <v>43267.208333333328</v>
      </c>
      <c r="O327" s="9">
        <f t="shared" si="28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t="str">
        <f t="shared" si="29"/>
        <v/>
      </c>
    </row>
    <row r="328" spans="1:21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5"/>
        <v>46.194444444444443</v>
      </c>
      <c r="G328" t="s">
        <v>14</v>
      </c>
      <c r="H328">
        <v>128</v>
      </c>
      <c r="I328" s="6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7"/>
        <v>42364.25</v>
      </c>
      <c r="O328" s="9">
        <f t="shared" si="28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t="str">
        <f t="shared" si="29"/>
        <v/>
      </c>
    </row>
    <row r="329" spans="1:21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5"/>
        <v>38.53846153846154</v>
      </c>
      <c r="G329" t="s">
        <v>14</v>
      </c>
      <c r="H329">
        <v>33</v>
      </c>
      <c r="I329" s="6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7"/>
        <v>43705.208333333328</v>
      </c>
      <c r="O329" s="9">
        <f t="shared" si="28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t="str">
        <f t="shared" si="29"/>
        <v/>
      </c>
    </row>
    <row r="330" spans="1:21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5"/>
        <v>133.56231003039514</v>
      </c>
      <c r="G330" t="s">
        <v>20</v>
      </c>
      <c r="H330">
        <v>2441</v>
      </c>
      <c r="I330" s="6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7"/>
        <v>43434.25</v>
      </c>
      <c r="O330" s="9">
        <f t="shared" si="28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>
        <f t="shared" si="29"/>
        <v>329</v>
      </c>
    </row>
    <row r="331" spans="1:2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5"/>
        <v>22.896588486140725</v>
      </c>
      <c r="G331" t="s">
        <v>47</v>
      </c>
      <c r="H331">
        <v>211</v>
      </c>
      <c r="I331" s="6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7"/>
        <v>42716.25</v>
      </c>
      <c r="O331" s="9">
        <f t="shared" si="28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t="str">
        <f t="shared" si="29"/>
        <v/>
      </c>
    </row>
    <row r="332" spans="1:21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5"/>
        <v>184.95548961424333</v>
      </c>
      <c r="G332" t="s">
        <v>20</v>
      </c>
      <c r="H332">
        <v>1385</v>
      </c>
      <c r="I332" s="6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7"/>
        <v>43077.25</v>
      </c>
      <c r="O332" s="9">
        <f t="shared" si="28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>
        <f t="shared" si="29"/>
        <v>331</v>
      </c>
    </row>
    <row r="333" spans="1:2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5"/>
        <v>443.72727272727275</v>
      </c>
      <c r="G333" t="s">
        <v>20</v>
      </c>
      <c r="H333">
        <v>190</v>
      </c>
      <c r="I333" s="6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7"/>
        <v>40896.25</v>
      </c>
      <c r="O333" s="9">
        <f t="shared" si="28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>
        <f t="shared" si="29"/>
        <v>332</v>
      </c>
    </row>
    <row r="334" spans="1:21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5"/>
        <v>199.9806763285024</v>
      </c>
      <c r="G334" t="s">
        <v>20</v>
      </c>
      <c r="H334">
        <v>470</v>
      </c>
      <c r="I334" s="6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7"/>
        <v>41361.208333333336</v>
      </c>
      <c r="O334" s="9">
        <f t="shared" si="28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>
        <f t="shared" si="29"/>
        <v>333</v>
      </c>
    </row>
    <row r="335" spans="1:2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5"/>
        <v>123.95833333333333</v>
      </c>
      <c r="G335" t="s">
        <v>20</v>
      </c>
      <c r="H335">
        <v>253</v>
      </c>
      <c r="I335" s="6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7"/>
        <v>43424.25</v>
      </c>
      <c r="O335" s="9">
        <f t="shared" si="28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>
        <f t="shared" si="29"/>
        <v>334</v>
      </c>
    </row>
    <row r="336" spans="1:2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5"/>
        <v>186.61329305135951</v>
      </c>
      <c r="G336" t="s">
        <v>20</v>
      </c>
      <c r="H336">
        <v>1113</v>
      </c>
      <c r="I336" s="6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7"/>
        <v>43110.25</v>
      </c>
      <c r="O336" s="9">
        <f t="shared" si="28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>
        <f t="shared" si="29"/>
        <v>335</v>
      </c>
    </row>
    <row r="337" spans="1:2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5"/>
        <v>114.28538550057536</v>
      </c>
      <c r="G337" t="s">
        <v>20</v>
      </c>
      <c r="H337">
        <v>2283</v>
      </c>
      <c r="I337" s="6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7"/>
        <v>43784.25</v>
      </c>
      <c r="O337" s="9">
        <f t="shared" si="28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>
        <f t="shared" si="29"/>
        <v>336</v>
      </c>
    </row>
    <row r="338" spans="1:21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5"/>
        <v>97.032531824611041</v>
      </c>
      <c r="G338" t="s">
        <v>14</v>
      </c>
      <c r="H338">
        <v>1072</v>
      </c>
      <c r="I338" s="6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7"/>
        <v>40527.25</v>
      </c>
      <c r="O338" s="9">
        <f t="shared" si="28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t="str">
        <f t="shared" si="29"/>
        <v/>
      </c>
    </row>
    <row r="339" spans="1:2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5"/>
        <v>122.81904761904762</v>
      </c>
      <c r="G339" t="s">
        <v>20</v>
      </c>
      <c r="H339">
        <v>1095</v>
      </c>
      <c r="I339" s="6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7"/>
        <v>43780.25</v>
      </c>
      <c r="O339" s="9">
        <f t="shared" si="28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>
        <f t="shared" si="29"/>
        <v>338</v>
      </c>
    </row>
    <row r="340" spans="1:2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5"/>
        <v>179.14326647564468</v>
      </c>
      <c r="G340" t="s">
        <v>20</v>
      </c>
      <c r="H340">
        <v>1690</v>
      </c>
      <c r="I340" s="6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7"/>
        <v>40821.208333333336</v>
      </c>
      <c r="O340" s="9">
        <f t="shared" si="28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>
        <f t="shared" si="29"/>
        <v>339</v>
      </c>
    </row>
    <row r="341" spans="1:2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5"/>
        <v>79.951577402787962</v>
      </c>
      <c r="G341" t="s">
        <v>74</v>
      </c>
      <c r="H341">
        <v>1297</v>
      </c>
      <c r="I341" s="6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7"/>
        <v>42949.208333333328</v>
      </c>
      <c r="O341" s="9">
        <f t="shared" si="28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t="str">
        <f t="shared" si="29"/>
        <v/>
      </c>
    </row>
    <row r="342" spans="1:21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5"/>
        <v>94.242587601078171</v>
      </c>
      <c r="G342" t="s">
        <v>14</v>
      </c>
      <c r="H342">
        <v>393</v>
      </c>
      <c r="I342" s="6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7"/>
        <v>40889.25</v>
      </c>
      <c r="O342" s="9">
        <f t="shared" si="28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t="str">
        <f t="shared" si="29"/>
        <v/>
      </c>
    </row>
    <row r="343" spans="1:21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5"/>
        <v>84.669291338582681</v>
      </c>
      <c r="G343" t="s">
        <v>14</v>
      </c>
      <c r="H343">
        <v>1257</v>
      </c>
      <c r="I343" s="6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7"/>
        <v>42244.208333333328</v>
      </c>
      <c r="O343" s="9">
        <f t="shared" si="28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t="str">
        <f t="shared" si="29"/>
        <v/>
      </c>
    </row>
    <row r="344" spans="1:21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5"/>
        <v>66.521920668058456</v>
      </c>
      <c r="G344" t="s">
        <v>14</v>
      </c>
      <c r="H344">
        <v>328</v>
      </c>
      <c r="I344" s="6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7"/>
        <v>41475.208333333336</v>
      </c>
      <c r="O344" s="9">
        <f t="shared" si="28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t="str">
        <f t="shared" si="29"/>
        <v/>
      </c>
    </row>
    <row r="345" spans="1:21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5"/>
        <v>53.922222222222224</v>
      </c>
      <c r="G345" t="s">
        <v>14</v>
      </c>
      <c r="H345">
        <v>147</v>
      </c>
      <c r="I345" s="6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7"/>
        <v>41597.25</v>
      </c>
      <c r="O345" s="9">
        <f t="shared" si="28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t="str">
        <f t="shared" si="29"/>
        <v/>
      </c>
    </row>
    <row r="346" spans="1:21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5"/>
        <v>41.983299595141702</v>
      </c>
      <c r="G346" t="s">
        <v>14</v>
      </c>
      <c r="H346">
        <v>830</v>
      </c>
      <c r="I346" s="6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7"/>
        <v>43122.25</v>
      </c>
      <c r="O346" s="9">
        <f t="shared" si="28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t="str">
        <f t="shared" si="29"/>
        <v/>
      </c>
    </row>
    <row r="347" spans="1:21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5"/>
        <v>14.69479695431472</v>
      </c>
      <c r="G347" t="s">
        <v>14</v>
      </c>
      <c r="H347">
        <v>331</v>
      </c>
      <c r="I347" s="6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7"/>
        <v>42194.208333333328</v>
      </c>
      <c r="O347" s="9">
        <f t="shared" si="28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t="str">
        <f t="shared" si="29"/>
        <v/>
      </c>
    </row>
    <row r="348" spans="1:21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5"/>
        <v>34.475000000000001</v>
      </c>
      <c r="G348" t="s">
        <v>14</v>
      </c>
      <c r="H348">
        <v>25</v>
      </c>
      <c r="I348" s="6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7"/>
        <v>42971.208333333328</v>
      </c>
      <c r="O348" s="9">
        <f t="shared" si="28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t="str">
        <f t="shared" si="29"/>
        <v/>
      </c>
    </row>
    <row r="349" spans="1:2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5"/>
        <v>1400.7777777777778</v>
      </c>
      <c r="G349" t="s">
        <v>20</v>
      </c>
      <c r="H349">
        <v>191</v>
      </c>
      <c r="I349" s="6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7"/>
        <v>42046.25</v>
      </c>
      <c r="O349" s="9">
        <f t="shared" si="28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>
        <f t="shared" si="29"/>
        <v>348</v>
      </c>
    </row>
    <row r="350" spans="1:21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5"/>
        <v>71.770351758793964</v>
      </c>
      <c r="G350" t="s">
        <v>14</v>
      </c>
      <c r="H350">
        <v>3483</v>
      </c>
      <c r="I350" s="6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7"/>
        <v>42782.25</v>
      </c>
      <c r="O350" s="9">
        <f t="shared" si="28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t="str">
        <f t="shared" si="29"/>
        <v/>
      </c>
    </row>
    <row r="351" spans="1:21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5"/>
        <v>53.074115044247783</v>
      </c>
      <c r="G351" t="s">
        <v>14</v>
      </c>
      <c r="H351">
        <v>923</v>
      </c>
      <c r="I351" s="6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7"/>
        <v>42930.208333333328</v>
      </c>
      <c r="O351" s="9">
        <f t="shared" si="28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t="str">
        <f t="shared" si="29"/>
        <v/>
      </c>
    </row>
    <row r="352" spans="1:21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5"/>
        <v>5</v>
      </c>
      <c r="G352" t="s">
        <v>14</v>
      </c>
      <c r="H352">
        <v>1</v>
      </c>
      <c r="I352" s="6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7"/>
        <v>42144.208333333328</v>
      </c>
      <c r="O352" s="9">
        <f t="shared" si="28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t="str">
        <f t="shared" si="29"/>
        <v/>
      </c>
    </row>
    <row r="353" spans="1:2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5"/>
        <v>127.70715249662618</v>
      </c>
      <c r="G353" t="s">
        <v>20</v>
      </c>
      <c r="H353">
        <v>2013</v>
      </c>
      <c r="I353" s="6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7"/>
        <v>42240.208333333328</v>
      </c>
      <c r="O353" s="9">
        <f t="shared" si="28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>
        <f t="shared" si="29"/>
        <v>352</v>
      </c>
    </row>
    <row r="354" spans="1:21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5"/>
        <v>34.892857142857139</v>
      </c>
      <c r="G354" t="s">
        <v>14</v>
      </c>
      <c r="H354">
        <v>33</v>
      </c>
      <c r="I354" s="6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7"/>
        <v>42315.25</v>
      </c>
      <c r="O354" s="9">
        <f t="shared" si="28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t="str">
        <f t="shared" si="29"/>
        <v/>
      </c>
    </row>
    <row r="355" spans="1:2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5"/>
        <v>410.59821428571428</v>
      </c>
      <c r="G355" t="s">
        <v>20</v>
      </c>
      <c r="H355">
        <v>1703</v>
      </c>
      <c r="I355" s="6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7"/>
        <v>43651.208333333328</v>
      </c>
      <c r="O355" s="9">
        <f t="shared" si="28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>
        <f t="shared" si="29"/>
        <v>354</v>
      </c>
    </row>
    <row r="356" spans="1:2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5"/>
        <v>123.73770491803278</v>
      </c>
      <c r="G356" t="s">
        <v>20</v>
      </c>
      <c r="H356">
        <v>80</v>
      </c>
      <c r="I356" s="6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7"/>
        <v>41520.208333333336</v>
      </c>
      <c r="O356" s="9">
        <f t="shared" si="28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>
        <f t="shared" si="29"/>
        <v>355</v>
      </c>
    </row>
    <row r="357" spans="1:2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5"/>
        <v>58.973684210526315</v>
      </c>
      <c r="G357" t="s">
        <v>47</v>
      </c>
      <c r="H357">
        <v>86</v>
      </c>
      <c r="I357" s="6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7"/>
        <v>42757.25</v>
      </c>
      <c r="O357" s="9">
        <f t="shared" si="28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t="str">
        <f t="shared" si="29"/>
        <v/>
      </c>
    </row>
    <row r="358" spans="1:21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5"/>
        <v>36.892473118279568</v>
      </c>
      <c r="G358" t="s">
        <v>14</v>
      </c>
      <c r="H358">
        <v>40</v>
      </c>
      <c r="I358" s="6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7"/>
        <v>40922.25</v>
      </c>
      <c r="O358" s="9">
        <f t="shared" si="28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t="str">
        <f t="shared" si="29"/>
        <v/>
      </c>
    </row>
    <row r="359" spans="1:2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5"/>
        <v>184.91304347826087</v>
      </c>
      <c r="G359" t="s">
        <v>20</v>
      </c>
      <c r="H359">
        <v>41</v>
      </c>
      <c r="I359" s="6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7"/>
        <v>42250.208333333328</v>
      </c>
      <c r="O359" s="9">
        <f t="shared" si="28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>
        <f t="shared" si="29"/>
        <v>358</v>
      </c>
    </row>
    <row r="360" spans="1:21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5"/>
        <v>11.814432989690722</v>
      </c>
      <c r="G360" t="s">
        <v>14</v>
      </c>
      <c r="H360">
        <v>23</v>
      </c>
      <c r="I360" s="6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7"/>
        <v>43322.208333333328</v>
      </c>
      <c r="O360" s="9">
        <f t="shared" si="28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t="str">
        <f t="shared" si="29"/>
        <v/>
      </c>
    </row>
    <row r="361" spans="1:2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5"/>
        <v>298.7</v>
      </c>
      <c r="G361" t="s">
        <v>20</v>
      </c>
      <c r="H361">
        <v>187</v>
      </c>
      <c r="I361" s="6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7"/>
        <v>40782.208333333336</v>
      </c>
      <c r="O361" s="9">
        <f t="shared" si="28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>
        <f t="shared" si="29"/>
        <v>360</v>
      </c>
    </row>
    <row r="362" spans="1:2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5"/>
        <v>226.35175879396985</v>
      </c>
      <c r="G362" t="s">
        <v>20</v>
      </c>
      <c r="H362">
        <v>2875</v>
      </c>
      <c r="I362" s="6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7"/>
        <v>40544.25</v>
      </c>
      <c r="O362" s="9">
        <f t="shared" si="28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>
        <f t="shared" si="29"/>
        <v>361</v>
      </c>
    </row>
    <row r="363" spans="1:2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5"/>
        <v>173.56363636363636</v>
      </c>
      <c r="G363" t="s">
        <v>20</v>
      </c>
      <c r="H363">
        <v>88</v>
      </c>
      <c r="I363" s="6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7"/>
        <v>43015.208333333328</v>
      </c>
      <c r="O363" s="9">
        <f t="shared" si="28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>
        <f t="shared" si="29"/>
        <v>362</v>
      </c>
    </row>
    <row r="364" spans="1:2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5"/>
        <v>371.75675675675677</v>
      </c>
      <c r="G364" t="s">
        <v>20</v>
      </c>
      <c r="H364">
        <v>191</v>
      </c>
      <c r="I364" s="6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7"/>
        <v>40570.25</v>
      </c>
      <c r="O364" s="9">
        <f t="shared" si="28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>
        <f t="shared" si="29"/>
        <v>363</v>
      </c>
    </row>
    <row r="365" spans="1:2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5"/>
        <v>160.19230769230771</v>
      </c>
      <c r="G365" t="s">
        <v>20</v>
      </c>
      <c r="H365">
        <v>139</v>
      </c>
      <c r="I365" s="6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7"/>
        <v>40904.25</v>
      </c>
      <c r="O365" s="9">
        <f t="shared" si="28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>
        <f t="shared" si="29"/>
        <v>364</v>
      </c>
    </row>
    <row r="366" spans="1:2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5"/>
        <v>1616.3333333333335</v>
      </c>
      <c r="G366" t="s">
        <v>20</v>
      </c>
      <c r="H366">
        <v>186</v>
      </c>
      <c r="I366" s="6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7"/>
        <v>43164.25</v>
      </c>
      <c r="O366" s="9">
        <f t="shared" si="28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>
        <f t="shared" si="29"/>
        <v>365</v>
      </c>
    </row>
    <row r="367" spans="1:2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5"/>
        <v>733.4375</v>
      </c>
      <c r="G367" t="s">
        <v>20</v>
      </c>
      <c r="H367">
        <v>112</v>
      </c>
      <c r="I367" s="6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7"/>
        <v>42733.25</v>
      </c>
      <c r="O367" s="9">
        <f t="shared" si="28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>
        <f t="shared" si="29"/>
        <v>366</v>
      </c>
    </row>
    <row r="368" spans="1:2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5"/>
        <v>592.11111111111109</v>
      </c>
      <c r="G368" t="s">
        <v>20</v>
      </c>
      <c r="H368">
        <v>101</v>
      </c>
      <c r="I368" s="6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7"/>
        <v>40546.25</v>
      </c>
      <c r="O368" s="9">
        <f t="shared" si="28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>
        <f t="shared" si="29"/>
        <v>367</v>
      </c>
    </row>
    <row r="369" spans="1:21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5"/>
        <v>18.888888888888889</v>
      </c>
      <c r="G369" t="s">
        <v>14</v>
      </c>
      <c r="H369">
        <v>75</v>
      </c>
      <c r="I369" s="6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7"/>
        <v>41930.208333333336</v>
      </c>
      <c r="O369" s="9">
        <f t="shared" si="28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t="str">
        <f t="shared" si="29"/>
        <v/>
      </c>
    </row>
    <row r="370" spans="1:2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5"/>
        <v>276.80769230769232</v>
      </c>
      <c r="G370" t="s">
        <v>20</v>
      </c>
      <c r="H370">
        <v>206</v>
      </c>
      <c r="I370" s="6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7"/>
        <v>40464.208333333336</v>
      </c>
      <c r="O370" s="9">
        <f t="shared" si="28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>
        <f t="shared" si="29"/>
        <v>369</v>
      </c>
    </row>
    <row r="371" spans="1:2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5"/>
        <v>273.01851851851848</v>
      </c>
      <c r="G371" t="s">
        <v>20</v>
      </c>
      <c r="H371">
        <v>154</v>
      </c>
      <c r="I371" s="6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7"/>
        <v>41308.25</v>
      </c>
      <c r="O371" s="9">
        <f t="shared" si="28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>
        <f t="shared" si="29"/>
        <v>370</v>
      </c>
    </row>
    <row r="372" spans="1:2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5"/>
        <v>159.36331255565449</v>
      </c>
      <c r="G372" t="s">
        <v>20</v>
      </c>
      <c r="H372">
        <v>5966</v>
      </c>
      <c r="I372" s="6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7"/>
        <v>43570.208333333328</v>
      </c>
      <c r="O372" s="9">
        <f t="shared" si="28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>
        <f t="shared" si="29"/>
        <v>371</v>
      </c>
    </row>
    <row r="373" spans="1:21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5"/>
        <v>67.869978858350947</v>
      </c>
      <c r="G373" t="s">
        <v>14</v>
      </c>
      <c r="H373">
        <v>2176</v>
      </c>
      <c r="I373" s="6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7"/>
        <v>42043.25</v>
      </c>
      <c r="O373" s="9">
        <f t="shared" si="28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t="str">
        <f t="shared" si="29"/>
        <v/>
      </c>
    </row>
    <row r="374" spans="1:21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5"/>
        <v>1591.5555555555554</v>
      </c>
      <c r="G374" t="s">
        <v>20</v>
      </c>
      <c r="H374">
        <v>169</v>
      </c>
      <c r="I374" s="6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7"/>
        <v>42012.25</v>
      </c>
      <c r="O374" s="9">
        <f t="shared" si="28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>
        <f t="shared" si="29"/>
        <v>373</v>
      </c>
    </row>
    <row r="375" spans="1:2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5"/>
        <v>730.18222222222221</v>
      </c>
      <c r="G375" t="s">
        <v>20</v>
      </c>
      <c r="H375">
        <v>2106</v>
      </c>
      <c r="I375" s="6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7"/>
        <v>42964.208333333328</v>
      </c>
      <c r="O375" s="9">
        <f t="shared" si="28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>
        <f t="shared" si="29"/>
        <v>374</v>
      </c>
    </row>
    <row r="376" spans="1:21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5"/>
        <v>13.185782556750297</v>
      </c>
      <c r="G376" t="s">
        <v>14</v>
      </c>
      <c r="H376">
        <v>441</v>
      </c>
      <c r="I376" s="6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7"/>
        <v>43476.25</v>
      </c>
      <c r="O376" s="9">
        <f t="shared" si="28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t="str">
        <f t="shared" si="29"/>
        <v/>
      </c>
    </row>
    <row r="377" spans="1:21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5"/>
        <v>54.777777777777779</v>
      </c>
      <c r="G377" t="s">
        <v>14</v>
      </c>
      <c r="H377">
        <v>25</v>
      </c>
      <c r="I377" s="6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7"/>
        <v>42293.208333333328</v>
      </c>
      <c r="O377" s="9">
        <f t="shared" si="28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t="str">
        <f t="shared" si="29"/>
        <v/>
      </c>
    </row>
    <row r="378" spans="1:2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5"/>
        <v>361.02941176470591</v>
      </c>
      <c r="G378" t="s">
        <v>20</v>
      </c>
      <c r="H378">
        <v>131</v>
      </c>
      <c r="I378" s="6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7"/>
        <v>41826.208333333336</v>
      </c>
      <c r="O378" s="9">
        <f t="shared" si="28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>
        <f t="shared" si="29"/>
        <v>377</v>
      </c>
    </row>
    <row r="379" spans="1:21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5"/>
        <v>10.257545271629779</v>
      </c>
      <c r="G379" t="s">
        <v>14</v>
      </c>
      <c r="H379">
        <v>127</v>
      </c>
      <c r="I379" s="6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7"/>
        <v>43760.208333333328</v>
      </c>
      <c r="O379" s="9">
        <f t="shared" si="28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t="str">
        <f t="shared" si="29"/>
        <v/>
      </c>
    </row>
    <row r="380" spans="1:21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5"/>
        <v>13.962962962962964</v>
      </c>
      <c r="G380" t="s">
        <v>14</v>
      </c>
      <c r="H380">
        <v>355</v>
      </c>
      <c r="I380" s="6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7"/>
        <v>43241.208333333328</v>
      </c>
      <c r="O380" s="9">
        <f t="shared" si="28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t="str">
        <f t="shared" si="29"/>
        <v/>
      </c>
    </row>
    <row r="381" spans="1:21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5"/>
        <v>40.444444444444443</v>
      </c>
      <c r="G381" t="s">
        <v>14</v>
      </c>
      <c r="H381">
        <v>44</v>
      </c>
      <c r="I381" s="6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7"/>
        <v>40843.208333333336</v>
      </c>
      <c r="O381" s="9">
        <f t="shared" si="28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t="str">
        <f t="shared" si="29"/>
        <v/>
      </c>
    </row>
    <row r="382" spans="1:21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5"/>
        <v>160.32</v>
      </c>
      <c r="G382" t="s">
        <v>20</v>
      </c>
      <c r="H382">
        <v>84</v>
      </c>
      <c r="I382" s="6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7"/>
        <v>41448.208333333336</v>
      </c>
      <c r="O382" s="9">
        <f t="shared" si="28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>
        <f t="shared" si="29"/>
        <v>381</v>
      </c>
    </row>
    <row r="383" spans="1:2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5"/>
        <v>183.9433962264151</v>
      </c>
      <c r="G383" t="s">
        <v>20</v>
      </c>
      <c r="H383">
        <v>155</v>
      </c>
      <c r="I383" s="6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7"/>
        <v>42163.208333333328</v>
      </c>
      <c r="O383" s="9">
        <f t="shared" si="28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>
        <f t="shared" si="29"/>
        <v>382</v>
      </c>
    </row>
    <row r="384" spans="1:21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5"/>
        <v>63.769230769230766</v>
      </c>
      <c r="G384" t="s">
        <v>14</v>
      </c>
      <c r="H384">
        <v>67</v>
      </c>
      <c r="I384" s="6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7"/>
        <v>43024.208333333328</v>
      </c>
      <c r="O384" s="9">
        <f t="shared" si="28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t="str">
        <f t="shared" si="29"/>
        <v/>
      </c>
    </row>
    <row r="385" spans="1:2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5"/>
        <v>225.38095238095238</v>
      </c>
      <c r="G385" t="s">
        <v>20</v>
      </c>
      <c r="H385">
        <v>189</v>
      </c>
      <c r="I385" s="6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7"/>
        <v>43509.25</v>
      </c>
      <c r="O385" s="9">
        <f t="shared" si="28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>
        <f t="shared" si="29"/>
        <v>384</v>
      </c>
    </row>
    <row r="386" spans="1:2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0">(E386/D386)*100</f>
        <v>172.00961538461539</v>
      </c>
      <c r="G386" t="s">
        <v>20</v>
      </c>
      <c r="H386">
        <v>4799</v>
      </c>
      <c r="I386" s="6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7"/>
        <v>42776.25</v>
      </c>
      <c r="O386" s="9">
        <f t="shared" si="28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>
        <f t="shared" si="29"/>
        <v>385</v>
      </c>
    </row>
    <row r="387" spans="1:21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0"/>
        <v>146.16709511568124</v>
      </c>
      <c r="G387" t="s">
        <v>20</v>
      </c>
      <c r="H387">
        <v>1137</v>
      </c>
      <c r="I387" s="6">
        <f t="shared" ref="I387:I450" si="31">IF(H387&gt;0, E387/H387, 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2">(((L387/60)/60)/24)+DATE(1970,1,1)</f>
        <v>43553.208333333328</v>
      </c>
      <c r="O387" s="9">
        <f t="shared" ref="O387:O450" si="3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>
        <f t="shared" ref="U387:U450" si="34">IF(G387="successful", ROW(G387)-ROW($G$2)+1, "")</f>
        <v>386</v>
      </c>
    </row>
    <row r="388" spans="1:21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0"/>
        <v>76.42361623616236</v>
      </c>
      <c r="G388" t="s">
        <v>14</v>
      </c>
      <c r="H388">
        <v>1068</v>
      </c>
      <c r="I388" s="6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2"/>
        <v>40355.208333333336</v>
      </c>
      <c r="O388" s="9">
        <f t="shared" si="3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t="str">
        <f t="shared" si="34"/>
        <v/>
      </c>
    </row>
    <row r="389" spans="1:21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0"/>
        <v>39.261467889908261</v>
      </c>
      <c r="G389" t="s">
        <v>14</v>
      </c>
      <c r="H389">
        <v>424</v>
      </c>
      <c r="I389" s="6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2"/>
        <v>41072.208333333336</v>
      </c>
      <c r="O389" s="9">
        <f t="shared" si="3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t="str">
        <f t="shared" si="34"/>
        <v/>
      </c>
    </row>
    <row r="390" spans="1:2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0"/>
        <v>11.270034843205574</v>
      </c>
      <c r="G390" t="s">
        <v>74</v>
      </c>
      <c r="H390">
        <v>145</v>
      </c>
      <c r="I390" s="6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2"/>
        <v>40912.25</v>
      </c>
      <c r="O390" s="9">
        <f t="shared" si="3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t="str">
        <f t="shared" si="34"/>
        <v/>
      </c>
    </row>
    <row r="391" spans="1:2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0"/>
        <v>122.11084337349398</v>
      </c>
      <c r="G391" t="s">
        <v>20</v>
      </c>
      <c r="H391">
        <v>1152</v>
      </c>
      <c r="I391" s="6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2"/>
        <v>40479.208333333336</v>
      </c>
      <c r="O391" s="9">
        <f t="shared" si="3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>
        <f t="shared" si="34"/>
        <v>390</v>
      </c>
    </row>
    <row r="392" spans="1:2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0"/>
        <v>186.54166666666669</v>
      </c>
      <c r="G392" t="s">
        <v>20</v>
      </c>
      <c r="H392">
        <v>50</v>
      </c>
      <c r="I392" s="6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2"/>
        <v>41530.208333333336</v>
      </c>
      <c r="O392" s="9">
        <f t="shared" si="3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>
        <f t="shared" si="34"/>
        <v>391</v>
      </c>
    </row>
    <row r="393" spans="1:21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0"/>
        <v>7.2731788079470201</v>
      </c>
      <c r="G393" t="s">
        <v>14</v>
      </c>
      <c r="H393">
        <v>151</v>
      </c>
      <c r="I393" s="6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2"/>
        <v>41653.25</v>
      </c>
      <c r="O393" s="9">
        <f t="shared" si="3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t="str">
        <f t="shared" si="34"/>
        <v/>
      </c>
    </row>
    <row r="394" spans="1:21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0"/>
        <v>65.642371234207957</v>
      </c>
      <c r="G394" t="s">
        <v>14</v>
      </c>
      <c r="H394">
        <v>1608</v>
      </c>
      <c r="I394" s="6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2"/>
        <v>40549.25</v>
      </c>
      <c r="O394" s="9">
        <f t="shared" si="3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t="str">
        <f t="shared" si="34"/>
        <v/>
      </c>
    </row>
    <row r="395" spans="1:2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0"/>
        <v>228.96178343949046</v>
      </c>
      <c r="G395" t="s">
        <v>20</v>
      </c>
      <c r="H395">
        <v>3059</v>
      </c>
      <c r="I395" s="6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2"/>
        <v>42933.208333333328</v>
      </c>
      <c r="O395" s="9">
        <f t="shared" si="3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>
        <f t="shared" si="34"/>
        <v>394</v>
      </c>
    </row>
    <row r="396" spans="1:2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0"/>
        <v>469.37499999999994</v>
      </c>
      <c r="G396" t="s">
        <v>20</v>
      </c>
      <c r="H396">
        <v>34</v>
      </c>
      <c r="I396" s="6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2"/>
        <v>41484.208333333336</v>
      </c>
      <c r="O396" s="9">
        <f t="shared" si="3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>
        <f t="shared" si="34"/>
        <v>395</v>
      </c>
    </row>
    <row r="397" spans="1:21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0"/>
        <v>130.11267605633802</v>
      </c>
      <c r="G397" t="s">
        <v>20</v>
      </c>
      <c r="H397">
        <v>220</v>
      </c>
      <c r="I397" s="6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2"/>
        <v>40885.25</v>
      </c>
      <c r="O397" s="9">
        <f t="shared" si="3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>
        <f t="shared" si="34"/>
        <v>396</v>
      </c>
    </row>
    <row r="398" spans="1:2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0"/>
        <v>167.05422993492408</v>
      </c>
      <c r="G398" t="s">
        <v>20</v>
      </c>
      <c r="H398">
        <v>1604</v>
      </c>
      <c r="I398" s="6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2"/>
        <v>43378.208333333328</v>
      </c>
      <c r="O398" s="9">
        <f t="shared" si="3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>
        <f t="shared" si="34"/>
        <v>397</v>
      </c>
    </row>
    <row r="399" spans="1:2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0"/>
        <v>173.8641975308642</v>
      </c>
      <c r="G399" t="s">
        <v>20</v>
      </c>
      <c r="H399">
        <v>454</v>
      </c>
      <c r="I399" s="6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2"/>
        <v>41417.208333333336</v>
      </c>
      <c r="O399" s="9">
        <f t="shared" si="3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>
        <f t="shared" si="34"/>
        <v>398</v>
      </c>
    </row>
    <row r="400" spans="1:2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0"/>
        <v>717.76470588235293</v>
      </c>
      <c r="G400" t="s">
        <v>20</v>
      </c>
      <c r="H400">
        <v>123</v>
      </c>
      <c r="I400" s="6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2"/>
        <v>43228.208333333328</v>
      </c>
      <c r="O400" s="9">
        <f t="shared" si="3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>
        <f t="shared" si="34"/>
        <v>399</v>
      </c>
    </row>
    <row r="401" spans="1:21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0"/>
        <v>63.850976361767728</v>
      </c>
      <c r="G401" t="s">
        <v>14</v>
      </c>
      <c r="H401">
        <v>941</v>
      </c>
      <c r="I401" s="6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2"/>
        <v>40576.25</v>
      </c>
      <c r="O401" s="9">
        <f t="shared" si="3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t="str">
        <f t="shared" si="34"/>
        <v/>
      </c>
    </row>
    <row r="402" spans="1:21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0"/>
        <v>2</v>
      </c>
      <c r="G402" t="s">
        <v>14</v>
      </c>
      <c r="H402">
        <v>1</v>
      </c>
      <c r="I402" s="6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2"/>
        <v>41502.208333333336</v>
      </c>
      <c r="O402" s="9">
        <f t="shared" si="3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t="str">
        <f t="shared" si="34"/>
        <v/>
      </c>
    </row>
    <row r="403" spans="1:2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0"/>
        <v>1530.2222222222222</v>
      </c>
      <c r="G403" t="s">
        <v>20</v>
      </c>
      <c r="H403">
        <v>299</v>
      </c>
      <c r="I403" s="6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2"/>
        <v>43765.208333333328</v>
      </c>
      <c r="O403" s="9">
        <f t="shared" si="3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>
        <f t="shared" si="34"/>
        <v>402</v>
      </c>
    </row>
    <row r="404" spans="1:21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0"/>
        <v>40.356164383561641</v>
      </c>
      <c r="G404" t="s">
        <v>14</v>
      </c>
      <c r="H404">
        <v>40</v>
      </c>
      <c r="I404" s="6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2"/>
        <v>40914.25</v>
      </c>
      <c r="O404" s="9">
        <f t="shared" si="3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t="str">
        <f t="shared" si="34"/>
        <v/>
      </c>
    </row>
    <row r="405" spans="1:21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0"/>
        <v>86.220633299284984</v>
      </c>
      <c r="G405" t="s">
        <v>14</v>
      </c>
      <c r="H405">
        <v>3015</v>
      </c>
      <c r="I405" s="6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2"/>
        <v>40310.208333333336</v>
      </c>
      <c r="O405" s="9">
        <f t="shared" si="3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t="str">
        <f t="shared" si="34"/>
        <v/>
      </c>
    </row>
    <row r="406" spans="1:2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0"/>
        <v>315.58486707566465</v>
      </c>
      <c r="G406" t="s">
        <v>20</v>
      </c>
      <c r="H406">
        <v>2237</v>
      </c>
      <c r="I406" s="6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2"/>
        <v>43053.25</v>
      </c>
      <c r="O406" s="9">
        <f t="shared" si="3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>
        <f t="shared" si="34"/>
        <v>405</v>
      </c>
    </row>
    <row r="407" spans="1:21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0"/>
        <v>89.618243243243242</v>
      </c>
      <c r="G407" t="s">
        <v>14</v>
      </c>
      <c r="H407">
        <v>435</v>
      </c>
      <c r="I407" s="6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2"/>
        <v>43255.208333333328</v>
      </c>
      <c r="O407" s="9">
        <f t="shared" si="3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t="str">
        <f t="shared" si="34"/>
        <v/>
      </c>
    </row>
    <row r="408" spans="1:2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0"/>
        <v>182.14503816793894</v>
      </c>
      <c r="G408" t="s">
        <v>20</v>
      </c>
      <c r="H408">
        <v>645</v>
      </c>
      <c r="I408" s="6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2"/>
        <v>41304.25</v>
      </c>
      <c r="O408" s="9">
        <f t="shared" si="3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>
        <f t="shared" si="34"/>
        <v>407</v>
      </c>
    </row>
    <row r="409" spans="1:2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0"/>
        <v>355.88235294117646</v>
      </c>
      <c r="G409" t="s">
        <v>20</v>
      </c>
      <c r="H409">
        <v>484</v>
      </c>
      <c r="I409" s="6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2"/>
        <v>43751.208333333328</v>
      </c>
      <c r="O409" s="9">
        <f t="shared" si="3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>
        <f t="shared" si="34"/>
        <v>408</v>
      </c>
    </row>
    <row r="410" spans="1:2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0"/>
        <v>131.83695652173913</v>
      </c>
      <c r="G410" t="s">
        <v>20</v>
      </c>
      <c r="H410">
        <v>154</v>
      </c>
      <c r="I410" s="6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2"/>
        <v>42541.208333333328</v>
      </c>
      <c r="O410" s="9">
        <f t="shared" si="3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>
        <f t="shared" si="34"/>
        <v>409</v>
      </c>
    </row>
    <row r="411" spans="1:21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0"/>
        <v>46.315634218289084</v>
      </c>
      <c r="G411" t="s">
        <v>14</v>
      </c>
      <c r="H411">
        <v>714</v>
      </c>
      <c r="I411" s="6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2"/>
        <v>42843.208333333328</v>
      </c>
      <c r="O411" s="9">
        <f t="shared" si="3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t="str">
        <f t="shared" si="34"/>
        <v/>
      </c>
    </row>
    <row r="412" spans="1:2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0"/>
        <v>36.132726089785294</v>
      </c>
      <c r="G412" t="s">
        <v>47</v>
      </c>
      <c r="H412">
        <v>1111</v>
      </c>
      <c r="I412" s="6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2"/>
        <v>42122.208333333328</v>
      </c>
      <c r="O412" s="9">
        <f t="shared" si="3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t="str">
        <f t="shared" si="34"/>
        <v/>
      </c>
    </row>
    <row r="413" spans="1:2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0"/>
        <v>104.62820512820512</v>
      </c>
      <c r="G413" t="s">
        <v>20</v>
      </c>
      <c r="H413">
        <v>82</v>
      </c>
      <c r="I413" s="6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2"/>
        <v>42884.208333333328</v>
      </c>
      <c r="O413" s="9">
        <f t="shared" si="3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>
        <f t="shared" si="34"/>
        <v>412</v>
      </c>
    </row>
    <row r="414" spans="1:2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0"/>
        <v>668.85714285714289</v>
      </c>
      <c r="G414" t="s">
        <v>20</v>
      </c>
      <c r="H414">
        <v>134</v>
      </c>
      <c r="I414" s="6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2"/>
        <v>41642.25</v>
      </c>
      <c r="O414" s="9">
        <f t="shared" si="3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>
        <f t="shared" si="34"/>
        <v>413</v>
      </c>
    </row>
    <row r="415" spans="1:2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0"/>
        <v>62.072823218997364</v>
      </c>
      <c r="G415" t="s">
        <v>47</v>
      </c>
      <c r="H415">
        <v>1089</v>
      </c>
      <c r="I415" s="6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2"/>
        <v>43431.25</v>
      </c>
      <c r="O415" s="9">
        <f t="shared" si="3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t="str">
        <f t="shared" si="34"/>
        <v/>
      </c>
    </row>
    <row r="416" spans="1:21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0"/>
        <v>84.699787460148784</v>
      </c>
      <c r="G416" t="s">
        <v>14</v>
      </c>
      <c r="H416">
        <v>5497</v>
      </c>
      <c r="I416" s="6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2"/>
        <v>40288.208333333336</v>
      </c>
      <c r="O416" s="9">
        <f t="shared" si="3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t="str">
        <f t="shared" si="34"/>
        <v/>
      </c>
    </row>
    <row r="417" spans="1:21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0"/>
        <v>11.059030837004405</v>
      </c>
      <c r="G417" t="s">
        <v>14</v>
      </c>
      <c r="H417">
        <v>418</v>
      </c>
      <c r="I417" s="6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2"/>
        <v>40921.25</v>
      </c>
      <c r="O417" s="9">
        <f t="shared" si="3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t="str">
        <f t="shared" si="34"/>
        <v/>
      </c>
    </row>
    <row r="418" spans="1:21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0"/>
        <v>43.838781575037146</v>
      </c>
      <c r="G418" t="s">
        <v>14</v>
      </c>
      <c r="H418">
        <v>1439</v>
      </c>
      <c r="I418" s="6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2"/>
        <v>40560.25</v>
      </c>
      <c r="O418" s="9">
        <f t="shared" si="3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t="str">
        <f t="shared" si="34"/>
        <v/>
      </c>
    </row>
    <row r="419" spans="1:21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0"/>
        <v>55.470588235294116</v>
      </c>
      <c r="G419" t="s">
        <v>14</v>
      </c>
      <c r="H419">
        <v>15</v>
      </c>
      <c r="I419" s="6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2"/>
        <v>43407.208333333328</v>
      </c>
      <c r="O419" s="9">
        <f t="shared" si="3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t="str">
        <f t="shared" si="34"/>
        <v/>
      </c>
    </row>
    <row r="420" spans="1:21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0"/>
        <v>57.399511301160658</v>
      </c>
      <c r="G420" t="s">
        <v>14</v>
      </c>
      <c r="H420">
        <v>1999</v>
      </c>
      <c r="I420" s="6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2"/>
        <v>41035.208333333336</v>
      </c>
      <c r="O420" s="9">
        <f t="shared" si="3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t="str">
        <f t="shared" si="34"/>
        <v/>
      </c>
    </row>
    <row r="421" spans="1:2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0"/>
        <v>123.43497363796135</v>
      </c>
      <c r="G421" t="s">
        <v>20</v>
      </c>
      <c r="H421">
        <v>5203</v>
      </c>
      <c r="I421" s="6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2"/>
        <v>40899.25</v>
      </c>
      <c r="O421" s="9">
        <f t="shared" si="3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>
        <f t="shared" si="34"/>
        <v>420</v>
      </c>
    </row>
    <row r="422" spans="1:2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0"/>
        <v>128.46</v>
      </c>
      <c r="G422" t="s">
        <v>20</v>
      </c>
      <c r="H422">
        <v>94</v>
      </c>
      <c r="I422" s="6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2"/>
        <v>42911.208333333328</v>
      </c>
      <c r="O422" s="9">
        <f t="shared" si="3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>
        <f t="shared" si="34"/>
        <v>421</v>
      </c>
    </row>
    <row r="423" spans="1:21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0"/>
        <v>63.989361702127653</v>
      </c>
      <c r="G423" t="s">
        <v>14</v>
      </c>
      <c r="H423">
        <v>118</v>
      </c>
      <c r="I423" s="6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2"/>
        <v>42915.208333333328</v>
      </c>
      <c r="O423" s="9">
        <f t="shared" si="3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t="str">
        <f t="shared" si="34"/>
        <v/>
      </c>
    </row>
    <row r="424" spans="1:21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0"/>
        <v>127.29885057471265</v>
      </c>
      <c r="G424" t="s">
        <v>20</v>
      </c>
      <c r="H424">
        <v>205</v>
      </c>
      <c r="I424" s="6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2"/>
        <v>40285.208333333336</v>
      </c>
      <c r="O424" s="9">
        <f t="shared" si="3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>
        <f t="shared" si="34"/>
        <v>423</v>
      </c>
    </row>
    <row r="425" spans="1:21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0"/>
        <v>10.638024357239512</v>
      </c>
      <c r="G425" t="s">
        <v>14</v>
      </c>
      <c r="H425">
        <v>162</v>
      </c>
      <c r="I425" s="6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2"/>
        <v>40808.208333333336</v>
      </c>
      <c r="O425" s="9">
        <f t="shared" si="3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t="str">
        <f t="shared" si="34"/>
        <v/>
      </c>
    </row>
    <row r="426" spans="1:21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0"/>
        <v>40.470588235294116</v>
      </c>
      <c r="G426" t="s">
        <v>14</v>
      </c>
      <c r="H426">
        <v>83</v>
      </c>
      <c r="I426" s="6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2"/>
        <v>43208.208333333328</v>
      </c>
      <c r="O426" s="9">
        <f t="shared" si="3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t="str">
        <f t="shared" si="34"/>
        <v/>
      </c>
    </row>
    <row r="427" spans="1:2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0"/>
        <v>287.66666666666663</v>
      </c>
      <c r="G427" t="s">
        <v>20</v>
      </c>
      <c r="H427">
        <v>92</v>
      </c>
      <c r="I427" s="6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2"/>
        <v>42213.208333333328</v>
      </c>
      <c r="O427" s="9">
        <f t="shared" si="3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>
        <f t="shared" si="34"/>
        <v>426</v>
      </c>
    </row>
    <row r="428" spans="1:2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0"/>
        <v>572.94444444444446</v>
      </c>
      <c r="G428" t="s">
        <v>20</v>
      </c>
      <c r="H428">
        <v>219</v>
      </c>
      <c r="I428" s="6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2"/>
        <v>41332.25</v>
      </c>
      <c r="O428" s="9">
        <f t="shared" si="3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>
        <f t="shared" si="34"/>
        <v>427</v>
      </c>
    </row>
    <row r="429" spans="1:2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0"/>
        <v>112.90429799426933</v>
      </c>
      <c r="G429" t="s">
        <v>20</v>
      </c>
      <c r="H429">
        <v>2526</v>
      </c>
      <c r="I429" s="6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2"/>
        <v>41895.208333333336</v>
      </c>
      <c r="O429" s="9">
        <f t="shared" si="3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>
        <f t="shared" si="34"/>
        <v>428</v>
      </c>
    </row>
    <row r="430" spans="1:21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0"/>
        <v>46.387573964497044</v>
      </c>
      <c r="G430" t="s">
        <v>14</v>
      </c>
      <c r="H430">
        <v>747</v>
      </c>
      <c r="I430" s="6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2"/>
        <v>40585.25</v>
      </c>
      <c r="O430" s="9">
        <f t="shared" si="3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t="str">
        <f t="shared" si="34"/>
        <v/>
      </c>
    </row>
    <row r="431" spans="1:2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0"/>
        <v>90.675916230366497</v>
      </c>
      <c r="G431" t="s">
        <v>74</v>
      </c>
      <c r="H431">
        <v>2138</v>
      </c>
      <c r="I431" s="6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2"/>
        <v>41680.25</v>
      </c>
      <c r="O431" s="9">
        <f t="shared" si="3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t="str">
        <f t="shared" si="34"/>
        <v/>
      </c>
    </row>
    <row r="432" spans="1:21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0"/>
        <v>67.740740740740748</v>
      </c>
      <c r="G432" t="s">
        <v>14</v>
      </c>
      <c r="H432">
        <v>84</v>
      </c>
      <c r="I432" s="6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2"/>
        <v>43737.208333333328</v>
      </c>
      <c r="O432" s="9">
        <f t="shared" si="3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t="str">
        <f t="shared" si="34"/>
        <v/>
      </c>
    </row>
    <row r="433" spans="1:2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0"/>
        <v>192.49019607843135</v>
      </c>
      <c r="G433" t="s">
        <v>20</v>
      </c>
      <c r="H433">
        <v>94</v>
      </c>
      <c r="I433" s="6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2"/>
        <v>43273.208333333328</v>
      </c>
      <c r="O433" s="9">
        <f t="shared" si="3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>
        <f t="shared" si="34"/>
        <v>432</v>
      </c>
    </row>
    <row r="434" spans="1:21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0"/>
        <v>82.714285714285722</v>
      </c>
      <c r="G434" t="s">
        <v>14</v>
      </c>
      <c r="H434">
        <v>91</v>
      </c>
      <c r="I434" s="6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2"/>
        <v>41761.208333333336</v>
      </c>
      <c r="O434" s="9">
        <f t="shared" si="3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t="str">
        <f t="shared" si="34"/>
        <v/>
      </c>
    </row>
    <row r="435" spans="1:21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0"/>
        <v>54.163920922570021</v>
      </c>
      <c r="G435" t="s">
        <v>14</v>
      </c>
      <c r="H435">
        <v>792</v>
      </c>
      <c r="I435" s="6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2"/>
        <v>41603.25</v>
      </c>
      <c r="O435" s="9">
        <f t="shared" si="3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t="str">
        <f t="shared" si="34"/>
        <v/>
      </c>
    </row>
    <row r="436" spans="1:2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0"/>
        <v>16.722222222222221</v>
      </c>
      <c r="G436" t="s">
        <v>74</v>
      </c>
      <c r="H436">
        <v>10</v>
      </c>
      <c r="I436" s="6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2"/>
        <v>42705.25</v>
      </c>
      <c r="O436" s="9">
        <f t="shared" si="3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t="str">
        <f t="shared" si="34"/>
        <v/>
      </c>
    </row>
    <row r="437" spans="1:2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0"/>
        <v>116.87664041994749</v>
      </c>
      <c r="G437" t="s">
        <v>20</v>
      </c>
      <c r="H437">
        <v>1713</v>
      </c>
      <c r="I437" s="6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2"/>
        <v>41988.25</v>
      </c>
      <c r="O437" s="9">
        <f t="shared" si="3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>
        <f t="shared" si="34"/>
        <v>436</v>
      </c>
    </row>
    <row r="438" spans="1:2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0"/>
        <v>1052.1538461538462</v>
      </c>
      <c r="G438" t="s">
        <v>20</v>
      </c>
      <c r="H438">
        <v>249</v>
      </c>
      <c r="I438" s="6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2"/>
        <v>43575.208333333328</v>
      </c>
      <c r="O438" s="9">
        <f t="shared" si="3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>
        <f t="shared" si="34"/>
        <v>437</v>
      </c>
    </row>
    <row r="439" spans="1:2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0"/>
        <v>123.07407407407408</v>
      </c>
      <c r="G439" t="s">
        <v>20</v>
      </c>
      <c r="H439">
        <v>192</v>
      </c>
      <c r="I439" s="6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2"/>
        <v>42260.208333333328</v>
      </c>
      <c r="O439" s="9">
        <f t="shared" si="3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>
        <f t="shared" si="34"/>
        <v>438</v>
      </c>
    </row>
    <row r="440" spans="1:21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0"/>
        <v>178.63855421686748</v>
      </c>
      <c r="G440" t="s">
        <v>20</v>
      </c>
      <c r="H440">
        <v>247</v>
      </c>
      <c r="I440" s="6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2"/>
        <v>41337.25</v>
      </c>
      <c r="O440" s="9">
        <f t="shared" si="3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>
        <f t="shared" si="34"/>
        <v>439</v>
      </c>
    </row>
    <row r="441" spans="1:2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0"/>
        <v>355.28169014084506</v>
      </c>
      <c r="G441" t="s">
        <v>20</v>
      </c>
      <c r="H441">
        <v>2293</v>
      </c>
      <c r="I441" s="6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2"/>
        <v>42680.208333333328</v>
      </c>
      <c r="O441" s="9">
        <f t="shared" si="3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>
        <f t="shared" si="34"/>
        <v>440</v>
      </c>
    </row>
    <row r="442" spans="1:2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0"/>
        <v>161.90634146341463</v>
      </c>
      <c r="G442" t="s">
        <v>20</v>
      </c>
      <c r="H442">
        <v>3131</v>
      </c>
      <c r="I442" s="6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2"/>
        <v>42916.208333333328</v>
      </c>
      <c r="O442" s="9">
        <f t="shared" si="3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>
        <f t="shared" si="34"/>
        <v>441</v>
      </c>
    </row>
    <row r="443" spans="1:21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0"/>
        <v>24.914285714285715</v>
      </c>
      <c r="G443" t="s">
        <v>14</v>
      </c>
      <c r="H443">
        <v>32</v>
      </c>
      <c r="I443" s="6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2"/>
        <v>41025.208333333336</v>
      </c>
      <c r="O443" s="9">
        <f t="shared" si="3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t="str">
        <f t="shared" si="34"/>
        <v/>
      </c>
    </row>
    <row r="444" spans="1:2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0"/>
        <v>198.72222222222223</v>
      </c>
      <c r="G444" t="s">
        <v>20</v>
      </c>
      <c r="H444">
        <v>143</v>
      </c>
      <c r="I444" s="6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2"/>
        <v>42980.208333333328</v>
      </c>
      <c r="O444" s="9">
        <f t="shared" si="3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>
        <f t="shared" si="34"/>
        <v>443</v>
      </c>
    </row>
    <row r="445" spans="1:2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0"/>
        <v>34.752688172043008</v>
      </c>
      <c r="G445" t="s">
        <v>74</v>
      </c>
      <c r="H445">
        <v>90</v>
      </c>
      <c r="I445" s="6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2"/>
        <v>40451.208333333336</v>
      </c>
      <c r="O445" s="9">
        <f t="shared" si="3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t="str">
        <f t="shared" si="34"/>
        <v/>
      </c>
    </row>
    <row r="446" spans="1:2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0"/>
        <v>176.41935483870967</v>
      </c>
      <c r="G446" t="s">
        <v>20</v>
      </c>
      <c r="H446">
        <v>296</v>
      </c>
      <c r="I446" s="6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2"/>
        <v>40748.208333333336</v>
      </c>
      <c r="O446" s="9">
        <f t="shared" si="3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>
        <f t="shared" si="34"/>
        <v>445</v>
      </c>
    </row>
    <row r="447" spans="1:21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0"/>
        <v>511.38095238095235</v>
      </c>
      <c r="G447" t="s">
        <v>20</v>
      </c>
      <c r="H447">
        <v>170</v>
      </c>
      <c r="I447" s="6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2"/>
        <v>40515.25</v>
      </c>
      <c r="O447" s="9">
        <f t="shared" si="3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>
        <f t="shared" si="34"/>
        <v>446</v>
      </c>
    </row>
    <row r="448" spans="1:21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0"/>
        <v>82.044117647058826</v>
      </c>
      <c r="G448" t="s">
        <v>14</v>
      </c>
      <c r="H448">
        <v>186</v>
      </c>
      <c r="I448" s="6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2"/>
        <v>41261.25</v>
      </c>
      <c r="O448" s="9">
        <f t="shared" si="3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t="str">
        <f t="shared" si="34"/>
        <v/>
      </c>
    </row>
    <row r="449" spans="1:2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0"/>
        <v>24.326030927835053</v>
      </c>
      <c r="G449" t="s">
        <v>74</v>
      </c>
      <c r="H449">
        <v>439</v>
      </c>
      <c r="I449" s="6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2"/>
        <v>43088.25</v>
      </c>
      <c r="O449" s="9">
        <f t="shared" si="3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t="str">
        <f t="shared" si="34"/>
        <v/>
      </c>
    </row>
    <row r="450" spans="1:21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35">(E450/D450)*100</f>
        <v>50.482758620689658</v>
      </c>
      <c r="G450" t="s">
        <v>14</v>
      </c>
      <c r="H450">
        <v>605</v>
      </c>
      <c r="I450" s="6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2"/>
        <v>41378.208333333336</v>
      </c>
      <c r="O450" s="9">
        <f t="shared" si="3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t="str">
        <f t="shared" si="34"/>
        <v/>
      </c>
    </row>
    <row r="451" spans="1:2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35"/>
        <v>967</v>
      </c>
      <c r="G451" t="s">
        <v>20</v>
      </c>
      <c r="H451">
        <v>86</v>
      </c>
      <c r="I451" s="6">
        <f t="shared" ref="I451:I514" si="36">IF(H451&gt;0, E451/H451, 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7">(((L451/60)/60)/24)+DATE(1970,1,1)</f>
        <v>43530.25</v>
      </c>
      <c r="O451" s="9">
        <f t="shared" ref="O451:O514" si="38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>
        <f t="shared" ref="U451:U514" si="39">IF(G451="successful", ROW(G451)-ROW($G$2)+1, "")</f>
        <v>450</v>
      </c>
    </row>
    <row r="452" spans="1:21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5"/>
        <v>4</v>
      </c>
      <c r="G452" t="s">
        <v>14</v>
      </c>
      <c r="H452">
        <v>1</v>
      </c>
      <c r="I452" s="6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7"/>
        <v>43394.208333333328</v>
      </c>
      <c r="O452" s="9">
        <f t="shared" si="3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t="str">
        <f t="shared" si="39"/>
        <v/>
      </c>
    </row>
    <row r="453" spans="1:2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5"/>
        <v>122.84501347708894</v>
      </c>
      <c r="G453" t="s">
        <v>20</v>
      </c>
      <c r="H453">
        <v>6286</v>
      </c>
      <c r="I453" s="6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7"/>
        <v>42935.208333333328</v>
      </c>
      <c r="O453" s="9">
        <f t="shared" si="3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>
        <f t="shared" si="39"/>
        <v>452</v>
      </c>
    </row>
    <row r="454" spans="1:21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5"/>
        <v>63.4375</v>
      </c>
      <c r="G454" t="s">
        <v>14</v>
      </c>
      <c r="H454">
        <v>31</v>
      </c>
      <c r="I454" s="6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7"/>
        <v>40365.208333333336</v>
      </c>
      <c r="O454" s="9">
        <f t="shared" si="3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t="str">
        <f t="shared" si="39"/>
        <v/>
      </c>
    </row>
    <row r="455" spans="1:21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5"/>
        <v>56.331688596491226</v>
      </c>
      <c r="G455" t="s">
        <v>14</v>
      </c>
      <c r="H455">
        <v>1181</v>
      </c>
      <c r="I455" s="6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7"/>
        <v>42705.25</v>
      </c>
      <c r="O455" s="9">
        <f t="shared" si="3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t="str">
        <f t="shared" si="39"/>
        <v/>
      </c>
    </row>
    <row r="456" spans="1:21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5"/>
        <v>44.074999999999996</v>
      </c>
      <c r="G456" t="s">
        <v>14</v>
      </c>
      <c r="H456">
        <v>39</v>
      </c>
      <c r="I456" s="6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7"/>
        <v>41568.208333333336</v>
      </c>
      <c r="O456" s="9">
        <f t="shared" si="3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t="str">
        <f t="shared" si="39"/>
        <v/>
      </c>
    </row>
    <row r="457" spans="1:2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5"/>
        <v>118.37253218884121</v>
      </c>
      <c r="G457" t="s">
        <v>20</v>
      </c>
      <c r="H457">
        <v>3727</v>
      </c>
      <c r="I457" s="6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7"/>
        <v>40809.208333333336</v>
      </c>
      <c r="O457" s="9">
        <f t="shared" si="3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>
        <f t="shared" si="39"/>
        <v>456</v>
      </c>
    </row>
    <row r="458" spans="1:21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5"/>
        <v>104.1243169398907</v>
      </c>
      <c r="G458" t="s">
        <v>20</v>
      </c>
      <c r="H458">
        <v>1605</v>
      </c>
      <c r="I458" s="6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7"/>
        <v>43141.25</v>
      </c>
      <c r="O458" s="9">
        <f t="shared" si="3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>
        <f t="shared" si="39"/>
        <v>457</v>
      </c>
    </row>
    <row r="459" spans="1:21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5"/>
        <v>26.640000000000004</v>
      </c>
      <c r="G459" t="s">
        <v>14</v>
      </c>
      <c r="H459">
        <v>46</v>
      </c>
      <c r="I459" s="6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7"/>
        <v>42657.208333333328</v>
      </c>
      <c r="O459" s="9">
        <f t="shared" si="3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t="str">
        <f t="shared" si="39"/>
        <v/>
      </c>
    </row>
    <row r="460" spans="1:2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5"/>
        <v>351.20118343195264</v>
      </c>
      <c r="G460" t="s">
        <v>20</v>
      </c>
      <c r="H460">
        <v>2120</v>
      </c>
      <c r="I460" s="6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7"/>
        <v>40265.208333333336</v>
      </c>
      <c r="O460" s="9">
        <f t="shared" si="3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>
        <f t="shared" si="39"/>
        <v>459</v>
      </c>
    </row>
    <row r="461" spans="1:21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5"/>
        <v>90.063492063492063</v>
      </c>
      <c r="G461" t="s">
        <v>14</v>
      </c>
      <c r="H461">
        <v>105</v>
      </c>
      <c r="I461" s="6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7"/>
        <v>42001.25</v>
      </c>
      <c r="O461" s="9">
        <f t="shared" si="3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t="str">
        <f t="shared" si="39"/>
        <v/>
      </c>
    </row>
    <row r="462" spans="1:2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5"/>
        <v>171.625</v>
      </c>
      <c r="G462" t="s">
        <v>20</v>
      </c>
      <c r="H462">
        <v>50</v>
      </c>
      <c r="I462" s="6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7"/>
        <v>40399.208333333336</v>
      </c>
      <c r="O462" s="9">
        <f t="shared" si="3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>
        <f t="shared" si="39"/>
        <v>461</v>
      </c>
    </row>
    <row r="463" spans="1:2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5"/>
        <v>141.04655870445345</v>
      </c>
      <c r="G463" t="s">
        <v>20</v>
      </c>
      <c r="H463">
        <v>2080</v>
      </c>
      <c r="I463" s="6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7"/>
        <v>41757.208333333336</v>
      </c>
      <c r="O463" s="9">
        <f t="shared" si="3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>
        <f t="shared" si="39"/>
        <v>462</v>
      </c>
    </row>
    <row r="464" spans="1:21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5"/>
        <v>30.57944915254237</v>
      </c>
      <c r="G464" t="s">
        <v>14</v>
      </c>
      <c r="H464">
        <v>535</v>
      </c>
      <c r="I464" s="6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7"/>
        <v>41304.25</v>
      </c>
      <c r="O464" s="9">
        <f t="shared" si="3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t="str">
        <f t="shared" si="39"/>
        <v/>
      </c>
    </row>
    <row r="465" spans="1:21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5"/>
        <v>108.16455696202532</v>
      </c>
      <c r="G465" t="s">
        <v>20</v>
      </c>
      <c r="H465">
        <v>2105</v>
      </c>
      <c r="I465" s="6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7"/>
        <v>41639.25</v>
      </c>
      <c r="O465" s="9">
        <f t="shared" si="3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>
        <f t="shared" si="39"/>
        <v>464</v>
      </c>
    </row>
    <row r="466" spans="1:2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5"/>
        <v>133.45505617977528</v>
      </c>
      <c r="G466" t="s">
        <v>20</v>
      </c>
      <c r="H466">
        <v>2436</v>
      </c>
      <c r="I466" s="6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7"/>
        <v>43142.25</v>
      </c>
      <c r="O466" s="9">
        <f t="shared" si="3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>
        <f t="shared" si="39"/>
        <v>465</v>
      </c>
    </row>
    <row r="467" spans="1:2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5"/>
        <v>187.85106382978722</v>
      </c>
      <c r="G467" t="s">
        <v>20</v>
      </c>
      <c r="H467">
        <v>80</v>
      </c>
      <c r="I467" s="6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7"/>
        <v>43127.25</v>
      </c>
      <c r="O467" s="9">
        <f t="shared" si="3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>
        <f t="shared" si="39"/>
        <v>466</v>
      </c>
    </row>
    <row r="468" spans="1:2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5"/>
        <v>332</v>
      </c>
      <c r="G468" t="s">
        <v>20</v>
      </c>
      <c r="H468">
        <v>42</v>
      </c>
      <c r="I468" s="6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7"/>
        <v>41409.208333333336</v>
      </c>
      <c r="O468" s="9">
        <f t="shared" si="3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>
        <f t="shared" si="39"/>
        <v>467</v>
      </c>
    </row>
    <row r="469" spans="1:21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5"/>
        <v>575.21428571428578</v>
      </c>
      <c r="G469" t="s">
        <v>20</v>
      </c>
      <c r="H469">
        <v>139</v>
      </c>
      <c r="I469" s="6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7"/>
        <v>42331.25</v>
      </c>
      <c r="O469" s="9">
        <f t="shared" si="3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>
        <f t="shared" si="39"/>
        <v>468</v>
      </c>
    </row>
    <row r="470" spans="1:21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5"/>
        <v>40.5</v>
      </c>
      <c r="G470" t="s">
        <v>14</v>
      </c>
      <c r="H470">
        <v>16</v>
      </c>
      <c r="I470" s="6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7"/>
        <v>43569.208333333328</v>
      </c>
      <c r="O470" s="9">
        <f t="shared" si="3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t="str">
        <f t="shared" si="39"/>
        <v/>
      </c>
    </row>
    <row r="471" spans="1:2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5"/>
        <v>184.42857142857144</v>
      </c>
      <c r="G471" t="s">
        <v>20</v>
      </c>
      <c r="H471">
        <v>159</v>
      </c>
      <c r="I471" s="6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7"/>
        <v>42142.208333333328</v>
      </c>
      <c r="O471" s="9">
        <f t="shared" si="3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>
        <f t="shared" si="39"/>
        <v>470</v>
      </c>
    </row>
    <row r="472" spans="1:2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5"/>
        <v>285.80555555555554</v>
      </c>
      <c r="G472" t="s">
        <v>20</v>
      </c>
      <c r="H472">
        <v>381</v>
      </c>
      <c r="I472" s="6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7"/>
        <v>42716.25</v>
      </c>
      <c r="O472" s="9">
        <f t="shared" si="3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>
        <f t="shared" si="39"/>
        <v>471</v>
      </c>
    </row>
    <row r="473" spans="1:2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5"/>
        <v>319</v>
      </c>
      <c r="G473" t="s">
        <v>20</v>
      </c>
      <c r="H473">
        <v>194</v>
      </c>
      <c r="I473" s="6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7"/>
        <v>41031.208333333336</v>
      </c>
      <c r="O473" s="9">
        <f t="shared" si="3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>
        <f t="shared" si="39"/>
        <v>472</v>
      </c>
    </row>
    <row r="474" spans="1:21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5"/>
        <v>39.234070221066318</v>
      </c>
      <c r="G474" t="s">
        <v>14</v>
      </c>
      <c r="H474">
        <v>575</v>
      </c>
      <c r="I474" s="6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7"/>
        <v>43535.208333333328</v>
      </c>
      <c r="O474" s="9">
        <f t="shared" si="3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t="str">
        <f t="shared" si="39"/>
        <v/>
      </c>
    </row>
    <row r="475" spans="1:2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5"/>
        <v>178.14000000000001</v>
      </c>
      <c r="G475" t="s">
        <v>20</v>
      </c>
      <c r="H475">
        <v>106</v>
      </c>
      <c r="I475" s="6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7"/>
        <v>43277.208333333328</v>
      </c>
      <c r="O475" s="9">
        <f t="shared" si="3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>
        <f t="shared" si="39"/>
        <v>474</v>
      </c>
    </row>
    <row r="476" spans="1:2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5"/>
        <v>365.15</v>
      </c>
      <c r="G476" t="s">
        <v>20</v>
      </c>
      <c r="H476">
        <v>142</v>
      </c>
      <c r="I476" s="6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7"/>
        <v>41989.25</v>
      </c>
      <c r="O476" s="9">
        <f t="shared" si="3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>
        <f t="shared" si="39"/>
        <v>475</v>
      </c>
    </row>
    <row r="477" spans="1:21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5"/>
        <v>113.94594594594594</v>
      </c>
      <c r="G477" t="s">
        <v>20</v>
      </c>
      <c r="H477">
        <v>211</v>
      </c>
      <c r="I477" s="6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7"/>
        <v>41450.208333333336</v>
      </c>
      <c r="O477" s="9">
        <f t="shared" si="3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>
        <f t="shared" si="39"/>
        <v>476</v>
      </c>
    </row>
    <row r="478" spans="1:21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5"/>
        <v>29.828720626631856</v>
      </c>
      <c r="G478" t="s">
        <v>14</v>
      </c>
      <c r="H478">
        <v>1120</v>
      </c>
      <c r="I478" s="6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7"/>
        <v>43322.208333333328</v>
      </c>
      <c r="O478" s="9">
        <f t="shared" si="3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t="str">
        <f t="shared" si="39"/>
        <v/>
      </c>
    </row>
    <row r="479" spans="1:21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5"/>
        <v>54.270588235294113</v>
      </c>
      <c r="G479" t="s">
        <v>14</v>
      </c>
      <c r="H479">
        <v>113</v>
      </c>
      <c r="I479" s="6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7"/>
        <v>40720.208333333336</v>
      </c>
      <c r="O479" s="9">
        <f t="shared" si="3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t="str">
        <f t="shared" si="39"/>
        <v/>
      </c>
    </row>
    <row r="480" spans="1:2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5"/>
        <v>236.34156976744185</v>
      </c>
      <c r="G480" t="s">
        <v>20</v>
      </c>
      <c r="H480">
        <v>2756</v>
      </c>
      <c r="I480" s="6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7"/>
        <v>42072.208333333328</v>
      </c>
      <c r="O480" s="9">
        <f t="shared" si="3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>
        <f t="shared" si="39"/>
        <v>479</v>
      </c>
    </row>
    <row r="481" spans="1:2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5"/>
        <v>512.91666666666663</v>
      </c>
      <c r="G481" t="s">
        <v>20</v>
      </c>
      <c r="H481">
        <v>173</v>
      </c>
      <c r="I481" s="6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7"/>
        <v>42945.208333333328</v>
      </c>
      <c r="O481" s="9">
        <f t="shared" si="3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>
        <f t="shared" si="39"/>
        <v>480</v>
      </c>
    </row>
    <row r="482" spans="1:2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5"/>
        <v>100.65116279069768</v>
      </c>
      <c r="G482" t="s">
        <v>20</v>
      </c>
      <c r="H482">
        <v>87</v>
      </c>
      <c r="I482" s="6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7"/>
        <v>40248.25</v>
      </c>
      <c r="O482" s="9">
        <f t="shared" si="3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>
        <f t="shared" si="39"/>
        <v>481</v>
      </c>
    </row>
    <row r="483" spans="1:21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5"/>
        <v>81.348423194303152</v>
      </c>
      <c r="G483" t="s">
        <v>14</v>
      </c>
      <c r="H483">
        <v>1538</v>
      </c>
      <c r="I483" s="6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7"/>
        <v>41913.208333333336</v>
      </c>
      <c r="O483" s="9">
        <f t="shared" si="3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t="str">
        <f t="shared" si="39"/>
        <v/>
      </c>
    </row>
    <row r="484" spans="1:21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5"/>
        <v>16.404761904761905</v>
      </c>
      <c r="G484" t="s">
        <v>14</v>
      </c>
      <c r="H484">
        <v>9</v>
      </c>
      <c r="I484" s="6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7"/>
        <v>40963.25</v>
      </c>
      <c r="O484" s="9">
        <f t="shared" si="3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t="str">
        <f t="shared" si="39"/>
        <v/>
      </c>
    </row>
    <row r="485" spans="1:21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5"/>
        <v>52.774617067833695</v>
      </c>
      <c r="G485" t="s">
        <v>14</v>
      </c>
      <c r="H485">
        <v>554</v>
      </c>
      <c r="I485" s="6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7"/>
        <v>43811.25</v>
      </c>
      <c r="O485" s="9">
        <f t="shared" si="3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t="str">
        <f t="shared" si="39"/>
        <v/>
      </c>
    </row>
    <row r="486" spans="1:2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5"/>
        <v>260.20608108108109</v>
      </c>
      <c r="G486" t="s">
        <v>20</v>
      </c>
      <c r="H486">
        <v>1572</v>
      </c>
      <c r="I486" s="6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7"/>
        <v>41855.208333333336</v>
      </c>
      <c r="O486" s="9">
        <f t="shared" si="3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>
        <f t="shared" si="39"/>
        <v>485</v>
      </c>
    </row>
    <row r="487" spans="1:21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5"/>
        <v>30.73289183222958</v>
      </c>
      <c r="G487" t="s">
        <v>14</v>
      </c>
      <c r="H487">
        <v>648</v>
      </c>
      <c r="I487" s="6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7"/>
        <v>43626.208333333328</v>
      </c>
      <c r="O487" s="9">
        <f t="shared" si="3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t="str">
        <f t="shared" si="39"/>
        <v/>
      </c>
    </row>
    <row r="488" spans="1:21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5"/>
        <v>13.5</v>
      </c>
      <c r="G488" t="s">
        <v>14</v>
      </c>
      <c r="H488">
        <v>21</v>
      </c>
      <c r="I488" s="6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7"/>
        <v>43168.25</v>
      </c>
      <c r="O488" s="9">
        <f t="shared" si="3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t="str">
        <f t="shared" si="39"/>
        <v/>
      </c>
    </row>
    <row r="489" spans="1:2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5"/>
        <v>178.62556663644605</v>
      </c>
      <c r="G489" t="s">
        <v>20</v>
      </c>
      <c r="H489">
        <v>2346</v>
      </c>
      <c r="I489" s="6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7"/>
        <v>42845.208333333328</v>
      </c>
      <c r="O489" s="9">
        <f t="shared" si="3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>
        <f t="shared" si="39"/>
        <v>488</v>
      </c>
    </row>
    <row r="490" spans="1:2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5"/>
        <v>220.0566037735849</v>
      </c>
      <c r="G490" t="s">
        <v>20</v>
      </c>
      <c r="H490">
        <v>115</v>
      </c>
      <c r="I490" s="6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7"/>
        <v>42403.25</v>
      </c>
      <c r="O490" s="9">
        <f t="shared" si="3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>
        <f t="shared" si="39"/>
        <v>489</v>
      </c>
    </row>
    <row r="491" spans="1:2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5"/>
        <v>101.5108695652174</v>
      </c>
      <c r="G491" t="s">
        <v>20</v>
      </c>
      <c r="H491">
        <v>85</v>
      </c>
      <c r="I491" s="6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7"/>
        <v>40406.208333333336</v>
      </c>
      <c r="O491" s="9">
        <f t="shared" si="3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>
        <f t="shared" si="39"/>
        <v>490</v>
      </c>
    </row>
    <row r="492" spans="1:2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5"/>
        <v>191.5</v>
      </c>
      <c r="G492" t="s">
        <v>20</v>
      </c>
      <c r="H492">
        <v>144</v>
      </c>
      <c r="I492" s="6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7"/>
        <v>43786.25</v>
      </c>
      <c r="O492" s="9">
        <f t="shared" si="3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>
        <f t="shared" si="39"/>
        <v>491</v>
      </c>
    </row>
    <row r="493" spans="1:21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5"/>
        <v>305.34683098591546</v>
      </c>
      <c r="G493" t="s">
        <v>20</v>
      </c>
      <c r="H493">
        <v>2443</v>
      </c>
      <c r="I493" s="6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7"/>
        <v>41456.208333333336</v>
      </c>
      <c r="O493" s="9">
        <f t="shared" si="3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>
        <f t="shared" si="39"/>
        <v>492</v>
      </c>
    </row>
    <row r="494" spans="1:2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5"/>
        <v>23.995287958115181</v>
      </c>
      <c r="G494" t="s">
        <v>74</v>
      </c>
      <c r="H494">
        <v>595</v>
      </c>
      <c r="I494" s="6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7"/>
        <v>40336.208333333336</v>
      </c>
      <c r="O494" s="9">
        <f t="shared" si="3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t="str">
        <f t="shared" si="39"/>
        <v/>
      </c>
    </row>
    <row r="495" spans="1:2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5"/>
        <v>723.77777777777771</v>
      </c>
      <c r="G495" t="s">
        <v>20</v>
      </c>
      <c r="H495">
        <v>64</v>
      </c>
      <c r="I495" s="6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7"/>
        <v>43645.208333333328</v>
      </c>
      <c r="O495" s="9">
        <f t="shared" si="3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>
        <f t="shared" si="39"/>
        <v>494</v>
      </c>
    </row>
    <row r="496" spans="1:2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5"/>
        <v>547.36</v>
      </c>
      <c r="G496" t="s">
        <v>20</v>
      </c>
      <c r="H496">
        <v>268</v>
      </c>
      <c r="I496" s="6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7"/>
        <v>40990.208333333336</v>
      </c>
      <c r="O496" s="9">
        <f t="shared" si="3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>
        <f t="shared" si="39"/>
        <v>495</v>
      </c>
    </row>
    <row r="497" spans="1:2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5"/>
        <v>414.49999999999994</v>
      </c>
      <c r="G497" t="s">
        <v>20</v>
      </c>
      <c r="H497">
        <v>195</v>
      </c>
      <c r="I497" s="6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7"/>
        <v>41800.208333333336</v>
      </c>
      <c r="O497" s="9">
        <f t="shared" si="3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>
        <f t="shared" si="39"/>
        <v>496</v>
      </c>
    </row>
    <row r="498" spans="1:21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5"/>
        <v>0.90696409140369971</v>
      </c>
      <c r="G498" t="s">
        <v>14</v>
      </c>
      <c r="H498">
        <v>54</v>
      </c>
      <c r="I498" s="6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7"/>
        <v>42876.208333333328</v>
      </c>
      <c r="O498" s="9">
        <f t="shared" si="3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t="str">
        <f t="shared" si="39"/>
        <v/>
      </c>
    </row>
    <row r="499" spans="1:21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5"/>
        <v>34.173469387755098</v>
      </c>
      <c r="G499" t="s">
        <v>14</v>
      </c>
      <c r="H499">
        <v>120</v>
      </c>
      <c r="I499" s="6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7"/>
        <v>42724.25</v>
      </c>
      <c r="O499" s="9">
        <f t="shared" si="3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t="str">
        <f t="shared" si="39"/>
        <v/>
      </c>
    </row>
    <row r="500" spans="1:21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5"/>
        <v>23.948810754912099</v>
      </c>
      <c r="G500" t="s">
        <v>14</v>
      </c>
      <c r="H500">
        <v>579</v>
      </c>
      <c r="I500" s="6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7"/>
        <v>42005.25</v>
      </c>
      <c r="O500" s="9">
        <f t="shared" si="3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t="str">
        <f t="shared" si="39"/>
        <v/>
      </c>
    </row>
    <row r="501" spans="1:21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5"/>
        <v>48.072649572649574</v>
      </c>
      <c r="G501" t="s">
        <v>14</v>
      </c>
      <c r="H501">
        <v>2072</v>
      </c>
      <c r="I501" s="6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7"/>
        <v>42444.208333333328</v>
      </c>
      <c r="O501" s="9">
        <f t="shared" si="3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t="str">
        <f t="shared" si="39"/>
        <v/>
      </c>
    </row>
    <row r="502" spans="1:21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5"/>
        <v>0</v>
      </c>
      <c r="G502" t="s">
        <v>14</v>
      </c>
      <c r="H502">
        <v>0</v>
      </c>
      <c r="I502" s="6" t="str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7"/>
        <v>41395.208333333336</v>
      </c>
      <c r="O502" s="9">
        <f t="shared" si="3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t="str">
        <f t="shared" si="39"/>
        <v/>
      </c>
    </row>
    <row r="503" spans="1:21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5"/>
        <v>70.145182291666657</v>
      </c>
      <c r="G503" t="s">
        <v>14</v>
      </c>
      <c r="H503">
        <v>1796</v>
      </c>
      <c r="I503" s="6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7"/>
        <v>41345.208333333336</v>
      </c>
      <c r="O503" s="9">
        <f t="shared" si="3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t="str">
        <f t="shared" si="39"/>
        <v/>
      </c>
    </row>
    <row r="504" spans="1:2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5"/>
        <v>529.92307692307691</v>
      </c>
      <c r="G504" t="s">
        <v>20</v>
      </c>
      <c r="H504">
        <v>186</v>
      </c>
      <c r="I504" s="6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7"/>
        <v>41117.208333333336</v>
      </c>
      <c r="O504" s="9">
        <f t="shared" si="3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>
        <f t="shared" si="39"/>
        <v>503</v>
      </c>
    </row>
    <row r="505" spans="1:21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5"/>
        <v>180.32549019607845</v>
      </c>
      <c r="G505" t="s">
        <v>20</v>
      </c>
      <c r="H505">
        <v>460</v>
      </c>
      <c r="I505" s="6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7"/>
        <v>42186.208333333328</v>
      </c>
      <c r="O505" s="9">
        <f t="shared" si="3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>
        <f t="shared" si="39"/>
        <v>504</v>
      </c>
    </row>
    <row r="506" spans="1:21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5"/>
        <v>92.320000000000007</v>
      </c>
      <c r="G506" t="s">
        <v>14</v>
      </c>
      <c r="H506">
        <v>62</v>
      </c>
      <c r="I506" s="6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7"/>
        <v>42142.208333333328</v>
      </c>
      <c r="O506" s="9">
        <f t="shared" si="3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t="str">
        <f t="shared" si="39"/>
        <v/>
      </c>
    </row>
    <row r="507" spans="1:21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5"/>
        <v>13.901001112347053</v>
      </c>
      <c r="G507" t="s">
        <v>14</v>
      </c>
      <c r="H507">
        <v>347</v>
      </c>
      <c r="I507" s="6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7"/>
        <v>41341.25</v>
      </c>
      <c r="O507" s="9">
        <f t="shared" si="3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t="str">
        <f t="shared" si="39"/>
        <v/>
      </c>
    </row>
    <row r="508" spans="1:2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5"/>
        <v>927.07777777777767</v>
      </c>
      <c r="G508" t="s">
        <v>20</v>
      </c>
      <c r="H508">
        <v>2528</v>
      </c>
      <c r="I508" s="6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7"/>
        <v>43062.25</v>
      </c>
      <c r="O508" s="9">
        <f t="shared" si="3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>
        <f t="shared" si="39"/>
        <v>507</v>
      </c>
    </row>
    <row r="509" spans="1:21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5"/>
        <v>39.857142857142861</v>
      </c>
      <c r="G509" t="s">
        <v>14</v>
      </c>
      <c r="H509">
        <v>19</v>
      </c>
      <c r="I509" s="6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7"/>
        <v>41373.208333333336</v>
      </c>
      <c r="O509" s="9">
        <f t="shared" si="3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t="str">
        <f t="shared" si="39"/>
        <v/>
      </c>
    </row>
    <row r="510" spans="1:2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5"/>
        <v>112.22929936305732</v>
      </c>
      <c r="G510" t="s">
        <v>20</v>
      </c>
      <c r="H510">
        <v>3657</v>
      </c>
      <c r="I510" s="6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7"/>
        <v>43310.208333333328</v>
      </c>
      <c r="O510" s="9">
        <f t="shared" si="3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>
        <f t="shared" si="39"/>
        <v>509</v>
      </c>
    </row>
    <row r="511" spans="1:21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5"/>
        <v>70.925816023738875</v>
      </c>
      <c r="G511" t="s">
        <v>14</v>
      </c>
      <c r="H511">
        <v>1258</v>
      </c>
      <c r="I511" s="6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7"/>
        <v>41034.208333333336</v>
      </c>
      <c r="O511" s="9">
        <f t="shared" si="3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t="str">
        <f t="shared" si="39"/>
        <v/>
      </c>
    </row>
    <row r="512" spans="1:2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5"/>
        <v>119.08974358974358</v>
      </c>
      <c r="G512" t="s">
        <v>20</v>
      </c>
      <c r="H512">
        <v>131</v>
      </c>
      <c r="I512" s="6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7"/>
        <v>43251.208333333328</v>
      </c>
      <c r="O512" s="9">
        <f t="shared" si="3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>
        <f t="shared" si="39"/>
        <v>511</v>
      </c>
    </row>
    <row r="513" spans="1:21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5"/>
        <v>24.017591339648174</v>
      </c>
      <c r="G513" t="s">
        <v>14</v>
      </c>
      <c r="H513">
        <v>362</v>
      </c>
      <c r="I513" s="6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7"/>
        <v>43671.208333333328</v>
      </c>
      <c r="O513" s="9">
        <f t="shared" si="3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t="str">
        <f t="shared" si="39"/>
        <v/>
      </c>
    </row>
    <row r="514" spans="1:2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0">(E514/D514)*100</f>
        <v>139.31868131868131</v>
      </c>
      <c r="G514" t="s">
        <v>20</v>
      </c>
      <c r="H514">
        <v>239</v>
      </c>
      <c r="I514" s="6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7"/>
        <v>41825.208333333336</v>
      </c>
      <c r="O514" s="9">
        <f t="shared" si="38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>
        <f t="shared" si="39"/>
        <v>513</v>
      </c>
    </row>
    <row r="515" spans="1:2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0"/>
        <v>39.277108433734945</v>
      </c>
      <c r="G515" t="s">
        <v>74</v>
      </c>
      <c r="H515">
        <v>35</v>
      </c>
      <c r="I515" s="6">
        <f t="shared" ref="I515:I578" si="41">IF(H515&gt;0, E515/H515, 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2">(((L515/60)/60)/24)+DATE(1970,1,1)</f>
        <v>40430.208333333336</v>
      </c>
      <c r="O515" s="9">
        <f t="shared" ref="O515:O578" si="4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t="str">
        <f t="shared" ref="U515:U578" si="44">IF(G515="successful", ROW(G515)-ROW($G$2)+1, "")</f>
        <v/>
      </c>
    </row>
    <row r="516" spans="1:2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0"/>
        <v>22.439077144917089</v>
      </c>
      <c r="G516" t="s">
        <v>74</v>
      </c>
      <c r="H516">
        <v>528</v>
      </c>
      <c r="I516" s="6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2"/>
        <v>41614.25</v>
      </c>
      <c r="O516" s="9">
        <f t="shared" si="4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t="str">
        <f t="shared" si="44"/>
        <v/>
      </c>
    </row>
    <row r="517" spans="1:21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0"/>
        <v>55.779069767441861</v>
      </c>
      <c r="G517" t="s">
        <v>14</v>
      </c>
      <c r="H517">
        <v>133</v>
      </c>
      <c r="I517" s="6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2"/>
        <v>40900.25</v>
      </c>
      <c r="O517" s="9">
        <f t="shared" si="4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t="str">
        <f t="shared" si="44"/>
        <v/>
      </c>
    </row>
    <row r="518" spans="1:21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0"/>
        <v>42.523125996810208</v>
      </c>
      <c r="G518" t="s">
        <v>14</v>
      </c>
      <c r="H518">
        <v>846</v>
      </c>
      <c r="I518" s="6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2"/>
        <v>40396.208333333336</v>
      </c>
      <c r="O518" s="9">
        <f t="shared" si="4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t="str">
        <f t="shared" si="44"/>
        <v/>
      </c>
    </row>
    <row r="519" spans="1:2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0"/>
        <v>112.00000000000001</v>
      </c>
      <c r="G519" t="s">
        <v>20</v>
      </c>
      <c r="H519">
        <v>78</v>
      </c>
      <c r="I519" s="6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2"/>
        <v>42860.208333333328</v>
      </c>
      <c r="O519" s="9">
        <f t="shared" si="4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>
        <f t="shared" si="44"/>
        <v>518</v>
      </c>
    </row>
    <row r="520" spans="1:21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0"/>
        <v>7.0681818181818183</v>
      </c>
      <c r="G520" t="s">
        <v>14</v>
      </c>
      <c r="H520">
        <v>10</v>
      </c>
      <c r="I520" s="6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2"/>
        <v>43154.25</v>
      </c>
      <c r="O520" s="9">
        <f t="shared" si="4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t="str">
        <f t="shared" si="44"/>
        <v/>
      </c>
    </row>
    <row r="521" spans="1:2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0"/>
        <v>101.74563871693867</v>
      </c>
      <c r="G521" t="s">
        <v>20</v>
      </c>
      <c r="H521">
        <v>1773</v>
      </c>
      <c r="I521" s="6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2"/>
        <v>42012.25</v>
      </c>
      <c r="O521" s="9">
        <f t="shared" si="4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>
        <f t="shared" si="44"/>
        <v>520</v>
      </c>
    </row>
    <row r="522" spans="1:2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0"/>
        <v>425.75</v>
      </c>
      <c r="G522" t="s">
        <v>20</v>
      </c>
      <c r="H522">
        <v>32</v>
      </c>
      <c r="I522" s="6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2"/>
        <v>43574.208333333328</v>
      </c>
      <c r="O522" s="9">
        <f t="shared" si="4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>
        <f t="shared" si="44"/>
        <v>521</v>
      </c>
    </row>
    <row r="523" spans="1:2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0"/>
        <v>145.53947368421052</v>
      </c>
      <c r="G523" t="s">
        <v>20</v>
      </c>
      <c r="H523">
        <v>369</v>
      </c>
      <c r="I523" s="6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2"/>
        <v>42605.208333333328</v>
      </c>
      <c r="O523" s="9">
        <f t="shared" si="4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>
        <f t="shared" si="44"/>
        <v>522</v>
      </c>
    </row>
    <row r="524" spans="1:21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0"/>
        <v>32.453465346534657</v>
      </c>
      <c r="G524" t="s">
        <v>14</v>
      </c>
      <c r="H524">
        <v>191</v>
      </c>
      <c r="I524" s="6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2"/>
        <v>41093.208333333336</v>
      </c>
      <c r="O524" s="9">
        <f t="shared" si="4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t="str">
        <f t="shared" si="44"/>
        <v/>
      </c>
    </row>
    <row r="525" spans="1:2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0"/>
        <v>700.33333333333326</v>
      </c>
      <c r="G525" t="s">
        <v>20</v>
      </c>
      <c r="H525">
        <v>89</v>
      </c>
      <c r="I525" s="6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2"/>
        <v>40241.25</v>
      </c>
      <c r="O525" s="9">
        <f t="shared" si="4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>
        <f t="shared" si="44"/>
        <v>524</v>
      </c>
    </row>
    <row r="526" spans="1:21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0"/>
        <v>83.904860392967933</v>
      </c>
      <c r="G526" t="s">
        <v>14</v>
      </c>
      <c r="H526">
        <v>1979</v>
      </c>
      <c r="I526" s="6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2"/>
        <v>40294.208333333336</v>
      </c>
      <c r="O526" s="9">
        <f t="shared" si="4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t="str">
        <f t="shared" si="44"/>
        <v/>
      </c>
    </row>
    <row r="527" spans="1:21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0"/>
        <v>84.19047619047619</v>
      </c>
      <c r="G527" t="s">
        <v>14</v>
      </c>
      <c r="H527">
        <v>63</v>
      </c>
      <c r="I527" s="6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2"/>
        <v>40505.25</v>
      </c>
      <c r="O527" s="9">
        <f t="shared" si="4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t="str">
        <f t="shared" si="44"/>
        <v/>
      </c>
    </row>
    <row r="528" spans="1:21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0"/>
        <v>155.95180722891567</v>
      </c>
      <c r="G528" t="s">
        <v>20</v>
      </c>
      <c r="H528">
        <v>147</v>
      </c>
      <c r="I528" s="6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2"/>
        <v>42364.25</v>
      </c>
      <c r="O528" s="9">
        <f t="shared" si="4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>
        <f t="shared" si="44"/>
        <v>527</v>
      </c>
    </row>
    <row r="529" spans="1:21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0"/>
        <v>99.619450317124731</v>
      </c>
      <c r="G529" t="s">
        <v>14</v>
      </c>
      <c r="H529">
        <v>6080</v>
      </c>
      <c r="I529" s="6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2"/>
        <v>42405.25</v>
      </c>
      <c r="O529" s="9">
        <f t="shared" si="4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t="str">
        <f t="shared" si="44"/>
        <v/>
      </c>
    </row>
    <row r="530" spans="1:21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0"/>
        <v>80.300000000000011</v>
      </c>
      <c r="G530" t="s">
        <v>14</v>
      </c>
      <c r="H530">
        <v>80</v>
      </c>
      <c r="I530" s="6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2"/>
        <v>41601.25</v>
      </c>
      <c r="O530" s="9">
        <f t="shared" si="4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t="str">
        <f t="shared" si="44"/>
        <v/>
      </c>
    </row>
    <row r="531" spans="1:21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0"/>
        <v>11.254901960784313</v>
      </c>
      <c r="G531" t="s">
        <v>14</v>
      </c>
      <c r="H531">
        <v>9</v>
      </c>
      <c r="I531" s="6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2"/>
        <v>41769.208333333336</v>
      </c>
      <c r="O531" s="9">
        <f t="shared" si="4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t="str">
        <f t="shared" si="44"/>
        <v/>
      </c>
    </row>
    <row r="532" spans="1:21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0"/>
        <v>91.740952380952379</v>
      </c>
      <c r="G532" t="s">
        <v>14</v>
      </c>
      <c r="H532">
        <v>1784</v>
      </c>
      <c r="I532" s="6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2"/>
        <v>40421.208333333336</v>
      </c>
      <c r="O532" s="9">
        <f t="shared" si="4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t="str">
        <f t="shared" si="44"/>
        <v/>
      </c>
    </row>
    <row r="533" spans="1:21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0"/>
        <v>95.521156936261391</v>
      </c>
      <c r="G533" t="s">
        <v>47</v>
      </c>
      <c r="H533">
        <v>3640</v>
      </c>
      <c r="I533" s="6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2"/>
        <v>41589.25</v>
      </c>
      <c r="O533" s="9">
        <f t="shared" si="4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t="str">
        <f t="shared" si="44"/>
        <v/>
      </c>
    </row>
    <row r="534" spans="1:2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0"/>
        <v>502.87499999999994</v>
      </c>
      <c r="G534" t="s">
        <v>20</v>
      </c>
      <c r="H534">
        <v>126</v>
      </c>
      <c r="I534" s="6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2"/>
        <v>43125.25</v>
      </c>
      <c r="O534" s="9">
        <f t="shared" si="4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>
        <f t="shared" si="44"/>
        <v>533</v>
      </c>
    </row>
    <row r="535" spans="1:2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0"/>
        <v>159.24394463667818</v>
      </c>
      <c r="G535" t="s">
        <v>20</v>
      </c>
      <c r="H535">
        <v>2218</v>
      </c>
      <c r="I535" s="6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2"/>
        <v>41479.208333333336</v>
      </c>
      <c r="O535" s="9">
        <f t="shared" si="4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>
        <f t="shared" si="44"/>
        <v>534</v>
      </c>
    </row>
    <row r="536" spans="1:21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0"/>
        <v>15.022446689113355</v>
      </c>
      <c r="G536" t="s">
        <v>14</v>
      </c>
      <c r="H536">
        <v>243</v>
      </c>
      <c r="I536" s="6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2"/>
        <v>43329.208333333328</v>
      </c>
      <c r="O536" s="9">
        <f t="shared" si="4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t="str">
        <f t="shared" si="44"/>
        <v/>
      </c>
    </row>
    <row r="537" spans="1:2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0"/>
        <v>482.03846153846149</v>
      </c>
      <c r="G537" t="s">
        <v>20</v>
      </c>
      <c r="H537">
        <v>202</v>
      </c>
      <c r="I537" s="6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2"/>
        <v>43259.208333333328</v>
      </c>
      <c r="O537" s="9">
        <f t="shared" si="4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>
        <f t="shared" si="44"/>
        <v>536</v>
      </c>
    </row>
    <row r="538" spans="1:2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0"/>
        <v>149.96938775510205</v>
      </c>
      <c r="G538" t="s">
        <v>20</v>
      </c>
      <c r="H538">
        <v>140</v>
      </c>
      <c r="I538" s="6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2"/>
        <v>40414.208333333336</v>
      </c>
      <c r="O538" s="9">
        <f t="shared" si="4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>
        <f t="shared" si="44"/>
        <v>537</v>
      </c>
    </row>
    <row r="539" spans="1:2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0"/>
        <v>117.22156398104266</v>
      </c>
      <c r="G539" t="s">
        <v>20</v>
      </c>
      <c r="H539">
        <v>1052</v>
      </c>
      <c r="I539" s="6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2"/>
        <v>43342.208333333328</v>
      </c>
      <c r="O539" s="9">
        <f t="shared" si="4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>
        <f t="shared" si="44"/>
        <v>538</v>
      </c>
    </row>
    <row r="540" spans="1:21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0"/>
        <v>37.695968274950431</v>
      </c>
      <c r="G540" t="s">
        <v>14</v>
      </c>
      <c r="H540">
        <v>1296</v>
      </c>
      <c r="I540" s="6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2"/>
        <v>41539.208333333336</v>
      </c>
      <c r="O540" s="9">
        <f t="shared" si="4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t="str">
        <f t="shared" si="44"/>
        <v/>
      </c>
    </row>
    <row r="541" spans="1:21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0"/>
        <v>72.653061224489804</v>
      </c>
      <c r="G541" t="s">
        <v>14</v>
      </c>
      <c r="H541">
        <v>77</v>
      </c>
      <c r="I541" s="6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2"/>
        <v>43647.208333333328</v>
      </c>
      <c r="O541" s="9">
        <f t="shared" si="4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t="str">
        <f t="shared" si="44"/>
        <v/>
      </c>
    </row>
    <row r="542" spans="1:2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0"/>
        <v>265.98113207547169</v>
      </c>
      <c r="G542" t="s">
        <v>20</v>
      </c>
      <c r="H542">
        <v>247</v>
      </c>
      <c r="I542" s="6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2"/>
        <v>43225.208333333328</v>
      </c>
      <c r="O542" s="9">
        <f t="shared" si="4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>
        <f t="shared" si="44"/>
        <v>541</v>
      </c>
    </row>
    <row r="543" spans="1:21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0"/>
        <v>24.205617977528089</v>
      </c>
      <c r="G543" t="s">
        <v>14</v>
      </c>
      <c r="H543">
        <v>395</v>
      </c>
      <c r="I543" s="6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2"/>
        <v>42165.208333333328</v>
      </c>
      <c r="O543" s="9">
        <f t="shared" si="4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t="str">
        <f t="shared" si="44"/>
        <v/>
      </c>
    </row>
    <row r="544" spans="1:21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0"/>
        <v>2.5064935064935066</v>
      </c>
      <c r="G544" t="s">
        <v>14</v>
      </c>
      <c r="H544">
        <v>49</v>
      </c>
      <c r="I544" s="6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2"/>
        <v>42391.25</v>
      </c>
      <c r="O544" s="9">
        <f t="shared" si="4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t="str">
        <f t="shared" si="44"/>
        <v/>
      </c>
    </row>
    <row r="545" spans="1:21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0"/>
        <v>16.329799764428738</v>
      </c>
      <c r="G545" t="s">
        <v>14</v>
      </c>
      <c r="H545">
        <v>180</v>
      </c>
      <c r="I545" s="6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2"/>
        <v>41528.208333333336</v>
      </c>
      <c r="O545" s="9">
        <f t="shared" si="4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t="str">
        <f t="shared" si="44"/>
        <v/>
      </c>
    </row>
    <row r="546" spans="1:21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0"/>
        <v>276.5</v>
      </c>
      <c r="G546" t="s">
        <v>20</v>
      </c>
      <c r="H546">
        <v>84</v>
      </c>
      <c r="I546" s="6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2"/>
        <v>42377.25</v>
      </c>
      <c r="O546" s="9">
        <f t="shared" si="4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>
        <f t="shared" si="44"/>
        <v>545</v>
      </c>
    </row>
    <row r="547" spans="1:21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0"/>
        <v>88.803571428571431</v>
      </c>
      <c r="G547" t="s">
        <v>14</v>
      </c>
      <c r="H547">
        <v>2690</v>
      </c>
      <c r="I547" s="6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2"/>
        <v>43824.25</v>
      </c>
      <c r="O547" s="9">
        <f t="shared" si="4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t="str">
        <f t="shared" si="44"/>
        <v/>
      </c>
    </row>
    <row r="548" spans="1:2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0"/>
        <v>163.57142857142856</v>
      </c>
      <c r="G548" t="s">
        <v>20</v>
      </c>
      <c r="H548">
        <v>88</v>
      </c>
      <c r="I548" s="6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2"/>
        <v>43360.208333333328</v>
      </c>
      <c r="O548" s="9">
        <f t="shared" si="4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>
        <f t="shared" si="44"/>
        <v>547</v>
      </c>
    </row>
    <row r="549" spans="1:2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0"/>
        <v>969</v>
      </c>
      <c r="G549" t="s">
        <v>20</v>
      </c>
      <c r="H549">
        <v>156</v>
      </c>
      <c r="I549" s="6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2"/>
        <v>42029.25</v>
      </c>
      <c r="O549" s="9">
        <f t="shared" si="4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>
        <f t="shared" si="44"/>
        <v>548</v>
      </c>
    </row>
    <row r="550" spans="1:2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0"/>
        <v>270.91376701966715</v>
      </c>
      <c r="G550" t="s">
        <v>20</v>
      </c>
      <c r="H550">
        <v>2985</v>
      </c>
      <c r="I550" s="6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2"/>
        <v>42461.208333333328</v>
      </c>
      <c r="O550" s="9">
        <f t="shared" si="4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>
        <f t="shared" si="44"/>
        <v>549</v>
      </c>
    </row>
    <row r="551" spans="1:21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0"/>
        <v>284.21355932203392</v>
      </c>
      <c r="G551" t="s">
        <v>20</v>
      </c>
      <c r="H551">
        <v>762</v>
      </c>
      <c r="I551" s="6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2"/>
        <v>41422.208333333336</v>
      </c>
      <c r="O551" s="9">
        <f t="shared" si="4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>
        <f t="shared" si="44"/>
        <v>550</v>
      </c>
    </row>
    <row r="552" spans="1:21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0"/>
        <v>4</v>
      </c>
      <c r="G552" t="s">
        <v>74</v>
      </c>
      <c r="H552">
        <v>1</v>
      </c>
      <c r="I552" s="6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2"/>
        <v>40968.25</v>
      </c>
      <c r="O552" s="9">
        <f t="shared" si="4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t="str">
        <f t="shared" si="44"/>
        <v/>
      </c>
    </row>
    <row r="553" spans="1:21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0"/>
        <v>58.6329816768462</v>
      </c>
      <c r="G553" t="s">
        <v>14</v>
      </c>
      <c r="H553">
        <v>2779</v>
      </c>
      <c r="I553" s="6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2"/>
        <v>41993.25</v>
      </c>
      <c r="O553" s="9">
        <f t="shared" si="4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t="str">
        <f t="shared" si="44"/>
        <v/>
      </c>
    </row>
    <row r="554" spans="1:21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0"/>
        <v>98.51111111111112</v>
      </c>
      <c r="G554" t="s">
        <v>14</v>
      </c>
      <c r="H554">
        <v>92</v>
      </c>
      <c r="I554" s="6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2"/>
        <v>42700.25</v>
      </c>
      <c r="O554" s="9">
        <f t="shared" si="4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t="str">
        <f t="shared" si="44"/>
        <v/>
      </c>
    </row>
    <row r="555" spans="1:21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0"/>
        <v>43.975381008206334</v>
      </c>
      <c r="G555" t="s">
        <v>14</v>
      </c>
      <c r="H555">
        <v>1028</v>
      </c>
      <c r="I555" s="6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2"/>
        <v>40545.25</v>
      </c>
      <c r="O555" s="9">
        <f t="shared" si="4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t="str">
        <f t="shared" si="44"/>
        <v/>
      </c>
    </row>
    <row r="556" spans="1:21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0"/>
        <v>151.66315789473683</v>
      </c>
      <c r="G556" t="s">
        <v>20</v>
      </c>
      <c r="H556">
        <v>554</v>
      </c>
      <c r="I556" s="6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2"/>
        <v>42723.25</v>
      </c>
      <c r="O556" s="9">
        <f t="shared" si="4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>
        <f t="shared" si="44"/>
        <v>555</v>
      </c>
    </row>
    <row r="557" spans="1:2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0"/>
        <v>223.63492063492063</v>
      </c>
      <c r="G557" t="s">
        <v>20</v>
      </c>
      <c r="H557">
        <v>135</v>
      </c>
      <c r="I557" s="6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2"/>
        <v>41731.208333333336</v>
      </c>
      <c r="O557" s="9">
        <f t="shared" si="4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>
        <f t="shared" si="44"/>
        <v>556</v>
      </c>
    </row>
    <row r="558" spans="1:2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0"/>
        <v>239.75</v>
      </c>
      <c r="G558" t="s">
        <v>20</v>
      </c>
      <c r="H558">
        <v>122</v>
      </c>
      <c r="I558" s="6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2"/>
        <v>40792.208333333336</v>
      </c>
      <c r="O558" s="9">
        <f t="shared" si="4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>
        <f t="shared" si="44"/>
        <v>557</v>
      </c>
    </row>
    <row r="559" spans="1:2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0"/>
        <v>199.33333333333334</v>
      </c>
      <c r="G559" t="s">
        <v>20</v>
      </c>
      <c r="H559">
        <v>221</v>
      </c>
      <c r="I559" s="6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2"/>
        <v>42279.208333333328</v>
      </c>
      <c r="O559" s="9">
        <f t="shared" si="4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>
        <f t="shared" si="44"/>
        <v>558</v>
      </c>
    </row>
    <row r="560" spans="1:2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0"/>
        <v>137.34482758620689</v>
      </c>
      <c r="G560" t="s">
        <v>20</v>
      </c>
      <c r="H560">
        <v>126</v>
      </c>
      <c r="I560" s="6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2"/>
        <v>42424.25</v>
      </c>
      <c r="O560" s="9">
        <f t="shared" si="4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>
        <f t="shared" si="44"/>
        <v>559</v>
      </c>
    </row>
    <row r="561" spans="1:2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0"/>
        <v>100.9696106362773</v>
      </c>
      <c r="G561" t="s">
        <v>20</v>
      </c>
      <c r="H561">
        <v>1022</v>
      </c>
      <c r="I561" s="6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2"/>
        <v>42584.208333333328</v>
      </c>
      <c r="O561" s="9">
        <f t="shared" si="4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>
        <f t="shared" si="44"/>
        <v>560</v>
      </c>
    </row>
    <row r="562" spans="1:2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0"/>
        <v>794.16</v>
      </c>
      <c r="G562" t="s">
        <v>20</v>
      </c>
      <c r="H562">
        <v>3177</v>
      </c>
      <c r="I562" s="6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2"/>
        <v>40865.25</v>
      </c>
      <c r="O562" s="9">
        <f t="shared" si="4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>
        <f t="shared" si="44"/>
        <v>561</v>
      </c>
    </row>
    <row r="563" spans="1:2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0"/>
        <v>369.7</v>
      </c>
      <c r="G563" t="s">
        <v>20</v>
      </c>
      <c r="H563">
        <v>198</v>
      </c>
      <c r="I563" s="6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2"/>
        <v>40833.208333333336</v>
      </c>
      <c r="O563" s="9">
        <f t="shared" si="4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>
        <f t="shared" si="44"/>
        <v>562</v>
      </c>
    </row>
    <row r="564" spans="1:21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0"/>
        <v>12.818181818181817</v>
      </c>
      <c r="G564" t="s">
        <v>14</v>
      </c>
      <c r="H564">
        <v>26</v>
      </c>
      <c r="I564" s="6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2"/>
        <v>43536.208333333328</v>
      </c>
      <c r="O564" s="9">
        <f t="shared" si="4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t="str">
        <f t="shared" si="44"/>
        <v/>
      </c>
    </row>
    <row r="565" spans="1:2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0"/>
        <v>138.02702702702703</v>
      </c>
      <c r="G565" t="s">
        <v>20</v>
      </c>
      <c r="H565">
        <v>85</v>
      </c>
      <c r="I565" s="6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2"/>
        <v>43417.25</v>
      </c>
      <c r="O565" s="9">
        <f t="shared" si="4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>
        <f t="shared" si="44"/>
        <v>564</v>
      </c>
    </row>
    <row r="566" spans="1:21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0"/>
        <v>83.813278008298752</v>
      </c>
      <c r="G566" t="s">
        <v>14</v>
      </c>
      <c r="H566">
        <v>1790</v>
      </c>
      <c r="I566" s="6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2"/>
        <v>42078.208333333328</v>
      </c>
      <c r="O566" s="9">
        <f t="shared" si="4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t="str">
        <f t="shared" si="44"/>
        <v/>
      </c>
    </row>
    <row r="567" spans="1:2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0"/>
        <v>204.60063224446787</v>
      </c>
      <c r="G567" t="s">
        <v>20</v>
      </c>
      <c r="H567">
        <v>3596</v>
      </c>
      <c r="I567" s="6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2"/>
        <v>40862.25</v>
      </c>
      <c r="O567" s="9">
        <f t="shared" si="4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>
        <f t="shared" si="44"/>
        <v>566</v>
      </c>
    </row>
    <row r="568" spans="1:21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0"/>
        <v>44.344086021505376</v>
      </c>
      <c r="G568" t="s">
        <v>14</v>
      </c>
      <c r="H568">
        <v>37</v>
      </c>
      <c r="I568" s="6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2"/>
        <v>42424.25</v>
      </c>
      <c r="O568" s="9">
        <f t="shared" si="4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t="str">
        <f t="shared" si="44"/>
        <v/>
      </c>
    </row>
    <row r="569" spans="1:21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0"/>
        <v>218.60294117647058</v>
      </c>
      <c r="G569" t="s">
        <v>20</v>
      </c>
      <c r="H569">
        <v>244</v>
      </c>
      <c r="I569" s="6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2"/>
        <v>41830.208333333336</v>
      </c>
      <c r="O569" s="9">
        <f t="shared" si="4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>
        <f t="shared" si="44"/>
        <v>568</v>
      </c>
    </row>
    <row r="570" spans="1:2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0"/>
        <v>186.03314917127071</v>
      </c>
      <c r="G570" t="s">
        <v>20</v>
      </c>
      <c r="H570">
        <v>5180</v>
      </c>
      <c r="I570" s="6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2"/>
        <v>40374.208333333336</v>
      </c>
      <c r="O570" s="9">
        <f t="shared" si="4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>
        <f t="shared" si="44"/>
        <v>569</v>
      </c>
    </row>
    <row r="571" spans="1:2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0"/>
        <v>237.33830845771143</v>
      </c>
      <c r="G571" t="s">
        <v>20</v>
      </c>
      <c r="H571">
        <v>589</v>
      </c>
      <c r="I571" s="6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2"/>
        <v>40554.25</v>
      </c>
      <c r="O571" s="9">
        <f t="shared" si="4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>
        <f t="shared" si="44"/>
        <v>570</v>
      </c>
    </row>
    <row r="572" spans="1:2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0"/>
        <v>305.65384615384613</v>
      </c>
      <c r="G572" t="s">
        <v>20</v>
      </c>
      <c r="H572">
        <v>2725</v>
      </c>
      <c r="I572" s="6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2"/>
        <v>41993.25</v>
      </c>
      <c r="O572" s="9">
        <f t="shared" si="4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>
        <f t="shared" si="44"/>
        <v>571</v>
      </c>
    </row>
    <row r="573" spans="1:21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0"/>
        <v>94.142857142857139</v>
      </c>
      <c r="G573" t="s">
        <v>14</v>
      </c>
      <c r="H573">
        <v>35</v>
      </c>
      <c r="I573" s="6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2"/>
        <v>42174.208333333328</v>
      </c>
      <c r="O573" s="9">
        <f t="shared" si="4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t="str">
        <f t="shared" si="44"/>
        <v/>
      </c>
    </row>
    <row r="574" spans="1:2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0"/>
        <v>54.400000000000006</v>
      </c>
      <c r="G574" t="s">
        <v>74</v>
      </c>
      <c r="H574">
        <v>94</v>
      </c>
      <c r="I574" s="6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2"/>
        <v>42275.208333333328</v>
      </c>
      <c r="O574" s="9">
        <f t="shared" si="4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t="str">
        <f t="shared" si="44"/>
        <v/>
      </c>
    </row>
    <row r="575" spans="1:2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0"/>
        <v>111.88059701492537</v>
      </c>
      <c r="G575" t="s">
        <v>20</v>
      </c>
      <c r="H575">
        <v>300</v>
      </c>
      <c r="I575" s="6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2"/>
        <v>41761.208333333336</v>
      </c>
      <c r="O575" s="9">
        <f t="shared" si="4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>
        <f t="shared" si="44"/>
        <v>574</v>
      </c>
    </row>
    <row r="576" spans="1:2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0"/>
        <v>369.14814814814815</v>
      </c>
      <c r="G576" t="s">
        <v>20</v>
      </c>
      <c r="H576">
        <v>144</v>
      </c>
      <c r="I576" s="6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2"/>
        <v>43806.25</v>
      </c>
      <c r="O576" s="9">
        <f t="shared" si="4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>
        <f t="shared" si="44"/>
        <v>575</v>
      </c>
    </row>
    <row r="577" spans="1:21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0"/>
        <v>62.930372148859547</v>
      </c>
      <c r="G577" t="s">
        <v>14</v>
      </c>
      <c r="H577">
        <v>558</v>
      </c>
      <c r="I577" s="6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2"/>
        <v>41779.208333333336</v>
      </c>
      <c r="O577" s="9">
        <f t="shared" si="4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t="str">
        <f t="shared" si="44"/>
        <v/>
      </c>
    </row>
    <row r="578" spans="1:21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45">(E578/D578)*100</f>
        <v>64.927835051546396</v>
      </c>
      <c r="G578" t="s">
        <v>14</v>
      </c>
      <c r="H578">
        <v>64</v>
      </c>
      <c r="I578" s="6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2"/>
        <v>43040.208333333328</v>
      </c>
      <c r="O578" s="9">
        <f t="shared" si="4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t="str">
        <f t="shared" si="44"/>
        <v/>
      </c>
    </row>
    <row r="579" spans="1:2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45"/>
        <v>18.853658536585368</v>
      </c>
      <c r="G579" t="s">
        <v>74</v>
      </c>
      <c r="H579">
        <v>37</v>
      </c>
      <c r="I579" s="6">
        <f t="shared" ref="I579:I642" si="46">IF(H579&gt;0, E579/H579, 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47">(((L579/60)/60)/24)+DATE(1970,1,1)</f>
        <v>40613.25</v>
      </c>
      <c r="O579" s="9">
        <f t="shared" ref="O579:O642" si="4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t="str">
        <f t="shared" ref="U579:U642" si="49">IF(G579="successful", ROW(G579)-ROW($G$2)+1, "")</f>
        <v/>
      </c>
    </row>
    <row r="580" spans="1:21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45"/>
        <v>16.754404145077721</v>
      </c>
      <c r="G580" t="s">
        <v>14</v>
      </c>
      <c r="H580">
        <v>245</v>
      </c>
      <c r="I580" s="6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47"/>
        <v>40878.25</v>
      </c>
      <c r="O580" s="9">
        <f t="shared" si="4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t="str">
        <f t="shared" si="49"/>
        <v/>
      </c>
    </row>
    <row r="581" spans="1:2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45"/>
        <v>101.11290322580646</v>
      </c>
      <c r="G581" t="s">
        <v>20</v>
      </c>
      <c r="H581">
        <v>87</v>
      </c>
      <c r="I581" s="6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47"/>
        <v>40762.208333333336</v>
      </c>
      <c r="O581" s="9">
        <f t="shared" si="4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>
        <f t="shared" si="49"/>
        <v>580</v>
      </c>
    </row>
    <row r="582" spans="1:2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5"/>
        <v>341.5022831050228</v>
      </c>
      <c r="G582" t="s">
        <v>20</v>
      </c>
      <c r="H582">
        <v>3116</v>
      </c>
      <c r="I582" s="6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47"/>
        <v>41696.25</v>
      </c>
      <c r="O582" s="9">
        <f t="shared" si="4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>
        <f t="shared" si="49"/>
        <v>581</v>
      </c>
    </row>
    <row r="583" spans="1:21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5"/>
        <v>64.016666666666666</v>
      </c>
      <c r="G583" t="s">
        <v>14</v>
      </c>
      <c r="H583">
        <v>71</v>
      </c>
      <c r="I583" s="6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47"/>
        <v>40662.208333333336</v>
      </c>
      <c r="O583" s="9">
        <f t="shared" si="4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t="str">
        <f t="shared" si="49"/>
        <v/>
      </c>
    </row>
    <row r="584" spans="1:21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5"/>
        <v>52.080459770114942</v>
      </c>
      <c r="G584" t="s">
        <v>14</v>
      </c>
      <c r="H584">
        <v>42</v>
      </c>
      <c r="I584" s="6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47"/>
        <v>42165.208333333328</v>
      </c>
      <c r="O584" s="9">
        <f t="shared" si="4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t="str">
        <f t="shared" si="49"/>
        <v/>
      </c>
    </row>
    <row r="585" spans="1:21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5"/>
        <v>322.40211640211641</v>
      </c>
      <c r="G585" t="s">
        <v>20</v>
      </c>
      <c r="H585">
        <v>909</v>
      </c>
      <c r="I585" s="6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47"/>
        <v>40959.25</v>
      </c>
      <c r="O585" s="9">
        <f t="shared" si="4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>
        <f t="shared" si="49"/>
        <v>584</v>
      </c>
    </row>
    <row r="586" spans="1:2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5"/>
        <v>119.50810185185186</v>
      </c>
      <c r="G586" t="s">
        <v>20</v>
      </c>
      <c r="H586">
        <v>1613</v>
      </c>
      <c r="I586" s="6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47"/>
        <v>41024.208333333336</v>
      </c>
      <c r="O586" s="9">
        <f t="shared" si="4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>
        <f t="shared" si="49"/>
        <v>585</v>
      </c>
    </row>
    <row r="587" spans="1:2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5"/>
        <v>146.79775280898878</v>
      </c>
      <c r="G587" t="s">
        <v>20</v>
      </c>
      <c r="H587">
        <v>136</v>
      </c>
      <c r="I587" s="6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47"/>
        <v>40255.208333333336</v>
      </c>
      <c r="O587" s="9">
        <f t="shared" si="4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>
        <f t="shared" si="49"/>
        <v>586</v>
      </c>
    </row>
    <row r="588" spans="1:2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5"/>
        <v>950.57142857142856</v>
      </c>
      <c r="G588" t="s">
        <v>20</v>
      </c>
      <c r="H588">
        <v>130</v>
      </c>
      <c r="I588" s="6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47"/>
        <v>40499.25</v>
      </c>
      <c r="O588" s="9">
        <f t="shared" si="4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>
        <f t="shared" si="49"/>
        <v>587</v>
      </c>
    </row>
    <row r="589" spans="1:21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5"/>
        <v>72.893617021276597</v>
      </c>
      <c r="G589" t="s">
        <v>14</v>
      </c>
      <c r="H589">
        <v>156</v>
      </c>
      <c r="I589" s="6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47"/>
        <v>43484.25</v>
      </c>
      <c r="O589" s="9">
        <f t="shared" si="4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t="str">
        <f t="shared" si="49"/>
        <v/>
      </c>
    </row>
    <row r="590" spans="1:21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5"/>
        <v>79.008248730964468</v>
      </c>
      <c r="G590" t="s">
        <v>14</v>
      </c>
      <c r="H590">
        <v>1368</v>
      </c>
      <c r="I590" s="6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47"/>
        <v>40262.208333333336</v>
      </c>
      <c r="O590" s="9">
        <f t="shared" si="4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t="str">
        <f t="shared" si="49"/>
        <v/>
      </c>
    </row>
    <row r="591" spans="1:21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5"/>
        <v>64.721518987341781</v>
      </c>
      <c r="G591" t="s">
        <v>14</v>
      </c>
      <c r="H591">
        <v>102</v>
      </c>
      <c r="I591" s="6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47"/>
        <v>42190.208333333328</v>
      </c>
      <c r="O591" s="9">
        <f t="shared" si="4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t="str">
        <f t="shared" si="49"/>
        <v/>
      </c>
    </row>
    <row r="592" spans="1:21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5"/>
        <v>82.028169014084511</v>
      </c>
      <c r="G592" t="s">
        <v>14</v>
      </c>
      <c r="H592">
        <v>86</v>
      </c>
      <c r="I592" s="6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47"/>
        <v>41994.25</v>
      </c>
      <c r="O592" s="9">
        <f t="shared" si="4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t="str">
        <f t="shared" si="49"/>
        <v/>
      </c>
    </row>
    <row r="593" spans="1:2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5"/>
        <v>1037.6666666666667</v>
      </c>
      <c r="G593" t="s">
        <v>20</v>
      </c>
      <c r="H593">
        <v>102</v>
      </c>
      <c r="I593" s="6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47"/>
        <v>40373.208333333336</v>
      </c>
      <c r="O593" s="9">
        <f t="shared" si="4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>
        <f t="shared" si="49"/>
        <v>592</v>
      </c>
    </row>
    <row r="594" spans="1:21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5"/>
        <v>12.910076530612244</v>
      </c>
      <c r="G594" t="s">
        <v>14</v>
      </c>
      <c r="H594">
        <v>253</v>
      </c>
      <c r="I594" s="6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47"/>
        <v>41789.208333333336</v>
      </c>
      <c r="O594" s="9">
        <f t="shared" si="4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t="str">
        <f t="shared" si="49"/>
        <v/>
      </c>
    </row>
    <row r="595" spans="1:2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5"/>
        <v>154.84210526315789</v>
      </c>
      <c r="G595" t="s">
        <v>20</v>
      </c>
      <c r="H595">
        <v>4006</v>
      </c>
      <c r="I595" s="6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47"/>
        <v>41724.208333333336</v>
      </c>
      <c r="O595" s="9">
        <f t="shared" si="4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>
        <f t="shared" si="49"/>
        <v>594</v>
      </c>
    </row>
    <row r="596" spans="1:21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5"/>
        <v>7.0991735537190088</v>
      </c>
      <c r="G596" t="s">
        <v>14</v>
      </c>
      <c r="H596">
        <v>157</v>
      </c>
      <c r="I596" s="6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47"/>
        <v>42548.208333333328</v>
      </c>
      <c r="O596" s="9">
        <f t="shared" si="4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t="str">
        <f t="shared" si="49"/>
        <v/>
      </c>
    </row>
    <row r="597" spans="1:21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5"/>
        <v>208.52773826458036</v>
      </c>
      <c r="G597" t="s">
        <v>20</v>
      </c>
      <c r="H597">
        <v>1629</v>
      </c>
      <c r="I597" s="6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47"/>
        <v>40253.208333333336</v>
      </c>
      <c r="O597" s="9">
        <f t="shared" si="4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>
        <f t="shared" si="49"/>
        <v>596</v>
      </c>
    </row>
    <row r="598" spans="1:21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5"/>
        <v>99.683544303797461</v>
      </c>
      <c r="G598" t="s">
        <v>14</v>
      </c>
      <c r="H598">
        <v>183</v>
      </c>
      <c r="I598" s="6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47"/>
        <v>42434.25</v>
      </c>
      <c r="O598" s="9">
        <f t="shared" si="4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t="str">
        <f t="shared" si="49"/>
        <v/>
      </c>
    </row>
    <row r="599" spans="1:2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5"/>
        <v>201.59756097560978</v>
      </c>
      <c r="G599" t="s">
        <v>20</v>
      </c>
      <c r="H599">
        <v>2188</v>
      </c>
      <c r="I599" s="6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47"/>
        <v>43786.25</v>
      </c>
      <c r="O599" s="9">
        <f t="shared" si="4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>
        <f t="shared" si="49"/>
        <v>598</v>
      </c>
    </row>
    <row r="600" spans="1:2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5"/>
        <v>162.09032258064516</v>
      </c>
      <c r="G600" t="s">
        <v>20</v>
      </c>
      <c r="H600">
        <v>2409</v>
      </c>
      <c r="I600" s="6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47"/>
        <v>40344.208333333336</v>
      </c>
      <c r="O600" s="9">
        <f t="shared" si="4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>
        <f t="shared" si="49"/>
        <v>599</v>
      </c>
    </row>
    <row r="601" spans="1:21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5"/>
        <v>3.6436208125445471</v>
      </c>
      <c r="G601" t="s">
        <v>14</v>
      </c>
      <c r="H601">
        <v>82</v>
      </c>
      <c r="I601" s="6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47"/>
        <v>42047.25</v>
      </c>
      <c r="O601" s="9">
        <f t="shared" si="4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t="str">
        <f t="shared" si="49"/>
        <v/>
      </c>
    </row>
    <row r="602" spans="1:21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5"/>
        <v>5</v>
      </c>
      <c r="G602" t="s">
        <v>14</v>
      </c>
      <c r="H602">
        <v>1</v>
      </c>
      <c r="I602" s="6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47"/>
        <v>41485.208333333336</v>
      </c>
      <c r="O602" s="9">
        <f t="shared" si="4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t="str">
        <f t="shared" si="49"/>
        <v/>
      </c>
    </row>
    <row r="603" spans="1:2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5"/>
        <v>206.63492063492063</v>
      </c>
      <c r="G603" t="s">
        <v>20</v>
      </c>
      <c r="H603">
        <v>194</v>
      </c>
      <c r="I603" s="6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47"/>
        <v>41789.208333333336</v>
      </c>
      <c r="O603" s="9">
        <f t="shared" si="4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>
        <f t="shared" si="49"/>
        <v>602</v>
      </c>
    </row>
    <row r="604" spans="1:21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5"/>
        <v>128.23628691983123</v>
      </c>
      <c r="G604" t="s">
        <v>20</v>
      </c>
      <c r="H604">
        <v>1140</v>
      </c>
      <c r="I604" s="6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47"/>
        <v>42160.208333333328</v>
      </c>
      <c r="O604" s="9">
        <f t="shared" si="4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>
        <f t="shared" si="49"/>
        <v>603</v>
      </c>
    </row>
    <row r="605" spans="1:2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5"/>
        <v>119.66037735849055</v>
      </c>
      <c r="G605" t="s">
        <v>20</v>
      </c>
      <c r="H605">
        <v>102</v>
      </c>
      <c r="I605" s="6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47"/>
        <v>43573.208333333328</v>
      </c>
      <c r="O605" s="9">
        <f t="shared" si="4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>
        <f t="shared" si="49"/>
        <v>604</v>
      </c>
    </row>
    <row r="606" spans="1:2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5"/>
        <v>170.73055242390078</v>
      </c>
      <c r="G606" t="s">
        <v>20</v>
      </c>
      <c r="H606">
        <v>2857</v>
      </c>
      <c r="I606" s="6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47"/>
        <v>40565.25</v>
      </c>
      <c r="O606" s="9">
        <f t="shared" si="4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>
        <f t="shared" si="49"/>
        <v>605</v>
      </c>
    </row>
    <row r="607" spans="1:2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5"/>
        <v>187.21212121212122</v>
      </c>
      <c r="G607" t="s">
        <v>20</v>
      </c>
      <c r="H607">
        <v>107</v>
      </c>
      <c r="I607" s="6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47"/>
        <v>42280.208333333328</v>
      </c>
      <c r="O607" s="9">
        <f t="shared" si="4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>
        <f t="shared" si="49"/>
        <v>606</v>
      </c>
    </row>
    <row r="608" spans="1:2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5"/>
        <v>188.38235294117646</v>
      </c>
      <c r="G608" t="s">
        <v>20</v>
      </c>
      <c r="H608">
        <v>160</v>
      </c>
      <c r="I608" s="6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47"/>
        <v>42436.25</v>
      </c>
      <c r="O608" s="9">
        <f t="shared" si="4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>
        <f t="shared" si="49"/>
        <v>607</v>
      </c>
    </row>
    <row r="609" spans="1:2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5"/>
        <v>131.29869186046511</v>
      </c>
      <c r="G609" t="s">
        <v>20</v>
      </c>
      <c r="H609">
        <v>2230</v>
      </c>
      <c r="I609" s="6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47"/>
        <v>41721.208333333336</v>
      </c>
      <c r="O609" s="9">
        <f t="shared" si="4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>
        <f t="shared" si="49"/>
        <v>608</v>
      </c>
    </row>
    <row r="610" spans="1:2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5"/>
        <v>283.97435897435901</v>
      </c>
      <c r="G610" t="s">
        <v>20</v>
      </c>
      <c r="H610">
        <v>316</v>
      </c>
      <c r="I610" s="6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47"/>
        <v>43530.25</v>
      </c>
      <c r="O610" s="9">
        <f t="shared" si="4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>
        <f t="shared" si="49"/>
        <v>609</v>
      </c>
    </row>
    <row r="611" spans="1:2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5"/>
        <v>120.41999999999999</v>
      </c>
      <c r="G611" t="s">
        <v>20</v>
      </c>
      <c r="H611">
        <v>117</v>
      </c>
      <c r="I611" s="6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47"/>
        <v>43481.25</v>
      </c>
      <c r="O611" s="9">
        <f t="shared" si="4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>
        <f t="shared" si="49"/>
        <v>610</v>
      </c>
    </row>
    <row r="612" spans="1:21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5"/>
        <v>419.0560747663551</v>
      </c>
      <c r="G612" t="s">
        <v>20</v>
      </c>
      <c r="H612">
        <v>6406</v>
      </c>
      <c r="I612" s="6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47"/>
        <v>41259.25</v>
      </c>
      <c r="O612" s="9">
        <f t="shared" si="4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>
        <f t="shared" si="49"/>
        <v>611</v>
      </c>
    </row>
    <row r="613" spans="1:2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5"/>
        <v>13.853658536585368</v>
      </c>
      <c r="G613" t="s">
        <v>74</v>
      </c>
      <c r="H613">
        <v>15</v>
      </c>
      <c r="I613" s="6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47"/>
        <v>41480.208333333336</v>
      </c>
      <c r="O613" s="9">
        <f t="shared" si="4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t="str">
        <f t="shared" si="49"/>
        <v/>
      </c>
    </row>
    <row r="614" spans="1:2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5"/>
        <v>139.43548387096774</v>
      </c>
      <c r="G614" t="s">
        <v>20</v>
      </c>
      <c r="H614">
        <v>192</v>
      </c>
      <c r="I614" s="6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47"/>
        <v>40474.208333333336</v>
      </c>
      <c r="O614" s="9">
        <f t="shared" si="4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>
        <f t="shared" si="49"/>
        <v>613</v>
      </c>
    </row>
    <row r="615" spans="1:2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5"/>
        <v>174</v>
      </c>
      <c r="G615" t="s">
        <v>20</v>
      </c>
      <c r="H615">
        <v>26</v>
      </c>
      <c r="I615" s="6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47"/>
        <v>42973.208333333328</v>
      </c>
      <c r="O615" s="9">
        <f t="shared" si="4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>
        <f t="shared" si="49"/>
        <v>614</v>
      </c>
    </row>
    <row r="616" spans="1:21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5"/>
        <v>155.49056603773585</v>
      </c>
      <c r="G616" t="s">
        <v>20</v>
      </c>
      <c r="H616">
        <v>723</v>
      </c>
      <c r="I616" s="6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47"/>
        <v>42746.25</v>
      </c>
      <c r="O616" s="9">
        <f t="shared" si="4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>
        <f t="shared" si="49"/>
        <v>615</v>
      </c>
    </row>
    <row r="617" spans="1:2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5"/>
        <v>170.44705882352943</v>
      </c>
      <c r="G617" t="s">
        <v>20</v>
      </c>
      <c r="H617">
        <v>170</v>
      </c>
      <c r="I617" s="6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47"/>
        <v>42489.208333333328</v>
      </c>
      <c r="O617" s="9">
        <f t="shared" si="4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>
        <f t="shared" si="49"/>
        <v>616</v>
      </c>
    </row>
    <row r="618" spans="1:2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5"/>
        <v>189.515625</v>
      </c>
      <c r="G618" t="s">
        <v>20</v>
      </c>
      <c r="H618">
        <v>238</v>
      </c>
      <c r="I618" s="6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47"/>
        <v>41537.208333333336</v>
      </c>
      <c r="O618" s="9">
        <f t="shared" si="4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>
        <f t="shared" si="49"/>
        <v>617</v>
      </c>
    </row>
    <row r="619" spans="1:2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5"/>
        <v>249.71428571428572</v>
      </c>
      <c r="G619" t="s">
        <v>20</v>
      </c>
      <c r="H619">
        <v>55</v>
      </c>
      <c r="I619" s="6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47"/>
        <v>41794.208333333336</v>
      </c>
      <c r="O619" s="9">
        <f t="shared" si="4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>
        <f t="shared" si="49"/>
        <v>618</v>
      </c>
    </row>
    <row r="620" spans="1:21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5"/>
        <v>48.860523665659613</v>
      </c>
      <c r="G620" t="s">
        <v>14</v>
      </c>
      <c r="H620">
        <v>1198</v>
      </c>
      <c r="I620" s="6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47"/>
        <v>41396.208333333336</v>
      </c>
      <c r="O620" s="9">
        <f t="shared" si="4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t="str">
        <f t="shared" si="49"/>
        <v/>
      </c>
    </row>
    <row r="621" spans="1:21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5"/>
        <v>28.461970393057683</v>
      </c>
      <c r="G621" t="s">
        <v>14</v>
      </c>
      <c r="H621">
        <v>648</v>
      </c>
      <c r="I621" s="6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47"/>
        <v>40669.208333333336</v>
      </c>
      <c r="O621" s="9">
        <f t="shared" si="4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t="str">
        <f t="shared" si="49"/>
        <v/>
      </c>
    </row>
    <row r="622" spans="1:2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5"/>
        <v>268.02325581395348</v>
      </c>
      <c r="G622" t="s">
        <v>20</v>
      </c>
      <c r="H622">
        <v>128</v>
      </c>
      <c r="I622" s="6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47"/>
        <v>42559.208333333328</v>
      </c>
      <c r="O622" s="9">
        <f t="shared" si="4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>
        <f t="shared" si="49"/>
        <v>621</v>
      </c>
    </row>
    <row r="623" spans="1:2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5"/>
        <v>619.80078125</v>
      </c>
      <c r="G623" t="s">
        <v>20</v>
      </c>
      <c r="H623">
        <v>2144</v>
      </c>
      <c r="I623" s="6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47"/>
        <v>42626.208333333328</v>
      </c>
      <c r="O623" s="9">
        <f t="shared" si="4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>
        <f t="shared" si="49"/>
        <v>622</v>
      </c>
    </row>
    <row r="624" spans="1:21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5"/>
        <v>3.1301587301587301</v>
      </c>
      <c r="G624" t="s">
        <v>14</v>
      </c>
      <c r="H624">
        <v>64</v>
      </c>
      <c r="I624" s="6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47"/>
        <v>43205.208333333328</v>
      </c>
      <c r="O624" s="9">
        <f t="shared" si="4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t="str">
        <f t="shared" si="49"/>
        <v/>
      </c>
    </row>
    <row r="625" spans="1:2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5"/>
        <v>159.92152704135739</v>
      </c>
      <c r="G625" t="s">
        <v>20</v>
      </c>
      <c r="H625">
        <v>2693</v>
      </c>
      <c r="I625" s="6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47"/>
        <v>42201.208333333328</v>
      </c>
      <c r="O625" s="9">
        <f t="shared" si="4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>
        <f t="shared" si="49"/>
        <v>624</v>
      </c>
    </row>
    <row r="626" spans="1:2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5"/>
        <v>279.39215686274508</v>
      </c>
      <c r="G626" t="s">
        <v>20</v>
      </c>
      <c r="H626">
        <v>432</v>
      </c>
      <c r="I626" s="6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47"/>
        <v>42029.25</v>
      </c>
      <c r="O626" s="9">
        <f t="shared" si="4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>
        <f t="shared" si="49"/>
        <v>625</v>
      </c>
    </row>
    <row r="627" spans="1:21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5"/>
        <v>77.373333333333335</v>
      </c>
      <c r="G627" t="s">
        <v>14</v>
      </c>
      <c r="H627">
        <v>62</v>
      </c>
      <c r="I627" s="6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47"/>
        <v>43857.25</v>
      </c>
      <c r="O627" s="9">
        <f t="shared" si="4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t="str">
        <f t="shared" si="49"/>
        <v/>
      </c>
    </row>
    <row r="628" spans="1:21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5"/>
        <v>206.32812500000003</v>
      </c>
      <c r="G628" t="s">
        <v>20</v>
      </c>
      <c r="H628">
        <v>189</v>
      </c>
      <c r="I628" s="6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47"/>
        <v>40449.208333333336</v>
      </c>
      <c r="O628" s="9">
        <f t="shared" si="4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>
        <f t="shared" si="49"/>
        <v>627</v>
      </c>
    </row>
    <row r="629" spans="1:2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5"/>
        <v>694.25</v>
      </c>
      <c r="G629" t="s">
        <v>20</v>
      </c>
      <c r="H629">
        <v>154</v>
      </c>
      <c r="I629" s="6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47"/>
        <v>40345.208333333336</v>
      </c>
      <c r="O629" s="9">
        <f t="shared" si="4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>
        <f t="shared" si="49"/>
        <v>628</v>
      </c>
    </row>
    <row r="630" spans="1:2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5"/>
        <v>151.78947368421052</v>
      </c>
      <c r="G630" t="s">
        <v>20</v>
      </c>
      <c r="H630">
        <v>96</v>
      </c>
      <c r="I630" s="6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47"/>
        <v>40455.208333333336</v>
      </c>
      <c r="O630" s="9">
        <f t="shared" si="4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>
        <f t="shared" si="49"/>
        <v>629</v>
      </c>
    </row>
    <row r="631" spans="1:21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5"/>
        <v>64.58207217694995</v>
      </c>
      <c r="G631" t="s">
        <v>14</v>
      </c>
      <c r="H631">
        <v>750</v>
      </c>
      <c r="I631" s="6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47"/>
        <v>42557.208333333328</v>
      </c>
      <c r="O631" s="9">
        <f t="shared" si="4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t="str">
        <f t="shared" si="49"/>
        <v/>
      </c>
    </row>
    <row r="632" spans="1:2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5"/>
        <v>62.873684210526314</v>
      </c>
      <c r="G632" t="s">
        <v>74</v>
      </c>
      <c r="H632">
        <v>87</v>
      </c>
      <c r="I632" s="6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47"/>
        <v>43586.208333333328</v>
      </c>
      <c r="O632" s="9">
        <f t="shared" si="4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t="str">
        <f t="shared" si="49"/>
        <v/>
      </c>
    </row>
    <row r="633" spans="1:2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5"/>
        <v>310.39864864864865</v>
      </c>
      <c r="G633" t="s">
        <v>20</v>
      </c>
      <c r="H633">
        <v>3063</v>
      </c>
      <c r="I633" s="6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47"/>
        <v>43550.208333333328</v>
      </c>
      <c r="O633" s="9">
        <f t="shared" si="4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>
        <f t="shared" si="49"/>
        <v>632</v>
      </c>
    </row>
    <row r="634" spans="1:2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5"/>
        <v>42.859916782246884</v>
      </c>
      <c r="G634" t="s">
        <v>47</v>
      </c>
      <c r="H634">
        <v>278</v>
      </c>
      <c r="I634" s="6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47"/>
        <v>41945.208333333336</v>
      </c>
      <c r="O634" s="9">
        <f t="shared" si="4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t="str">
        <f t="shared" si="49"/>
        <v/>
      </c>
    </row>
    <row r="635" spans="1:21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5"/>
        <v>83.119402985074629</v>
      </c>
      <c r="G635" t="s">
        <v>14</v>
      </c>
      <c r="H635">
        <v>105</v>
      </c>
      <c r="I635" s="6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47"/>
        <v>42315.25</v>
      </c>
      <c r="O635" s="9">
        <f t="shared" si="4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t="str">
        <f t="shared" si="49"/>
        <v/>
      </c>
    </row>
    <row r="636" spans="1:2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5"/>
        <v>78.531302876480552</v>
      </c>
      <c r="G636" t="s">
        <v>74</v>
      </c>
      <c r="H636">
        <v>1658</v>
      </c>
      <c r="I636" s="6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47"/>
        <v>42819.208333333328</v>
      </c>
      <c r="O636" s="9">
        <f t="shared" si="4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t="str">
        <f t="shared" si="49"/>
        <v/>
      </c>
    </row>
    <row r="637" spans="1:2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5"/>
        <v>114.09352517985612</v>
      </c>
      <c r="G637" t="s">
        <v>20</v>
      </c>
      <c r="H637">
        <v>2266</v>
      </c>
      <c r="I637" s="6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47"/>
        <v>41314.25</v>
      </c>
      <c r="O637" s="9">
        <f t="shared" si="4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>
        <f t="shared" si="49"/>
        <v>636</v>
      </c>
    </row>
    <row r="638" spans="1:21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5"/>
        <v>64.537683358624179</v>
      </c>
      <c r="G638" t="s">
        <v>14</v>
      </c>
      <c r="H638">
        <v>2604</v>
      </c>
      <c r="I638" s="6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47"/>
        <v>40926.25</v>
      </c>
      <c r="O638" s="9">
        <f t="shared" si="4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t="str">
        <f t="shared" si="49"/>
        <v/>
      </c>
    </row>
    <row r="639" spans="1:21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5"/>
        <v>79.411764705882348</v>
      </c>
      <c r="G639" t="s">
        <v>14</v>
      </c>
      <c r="H639">
        <v>65</v>
      </c>
      <c r="I639" s="6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47"/>
        <v>42688.25</v>
      </c>
      <c r="O639" s="9">
        <f t="shared" si="4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t="str">
        <f t="shared" si="49"/>
        <v/>
      </c>
    </row>
    <row r="640" spans="1:21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5"/>
        <v>11.419117647058824</v>
      </c>
      <c r="G640" t="s">
        <v>14</v>
      </c>
      <c r="H640">
        <v>94</v>
      </c>
      <c r="I640" s="6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47"/>
        <v>40386.208333333336</v>
      </c>
      <c r="O640" s="9">
        <f t="shared" si="4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t="str">
        <f t="shared" si="49"/>
        <v/>
      </c>
    </row>
    <row r="641" spans="1:2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5"/>
        <v>56.186046511627907</v>
      </c>
      <c r="G641" t="s">
        <v>47</v>
      </c>
      <c r="H641">
        <v>45</v>
      </c>
      <c r="I641" s="6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47"/>
        <v>43309.208333333328</v>
      </c>
      <c r="O641" s="9">
        <f t="shared" si="4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t="str">
        <f t="shared" si="49"/>
        <v/>
      </c>
    </row>
    <row r="642" spans="1:21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50">(E642/D642)*100</f>
        <v>16.501669449081803</v>
      </c>
      <c r="G642" t="s">
        <v>14</v>
      </c>
      <c r="H642">
        <v>257</v>
      </c>
      <c r="I642" s="6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47"/>
        <v>42387.25</v>
      </c>
      <c r="O642" s="9">
        <f t="shared" si="4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t="str">
        <f t="shared" si="49"/>
        <v/>
      </c>
    </row>
    <row r="643" spans="1:21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0"/>
        <v>119.96808510638297</v>
      </c>
      <c r="G643" t="s">
        <v>20</v>
      </c>
      <c r="H643">
        <v>194</v>
      </c>
      <c r="I643" s="6">
        <f t="shared" ref="I643:I706" si="51">IF(H643&gt;0, E643/H643, 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52">(((L643/60)/60)/24)+DATE(1970,1,1)</f>
        <v>42786.25</v>
      </c>
      <c r="O643" s="9">
        <f t="shared" ref="O643:O706" si="5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>
        <f t="shared" ref="U643:U706" si="54">IF(G643="successful", ROW(G643)-ROW($G$2)+1, "")</f>
        <v>642</v>
      </c>
    </row>
    <row r="644" spans="1:2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0"/>
        <v>145.45652173913044</v>
      </c>
      <c r="G644" t="s">
        <v>20</v>
      </c>
      <c r="H644">
        <v>129</v>
      </c>
      <c r="I644" s="6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52"/>
        <v>43451.25</v>
      </c>
      <c r="O644" s="9">
        <f t="shared" si="5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>
        <f t="shared" si="54"/>
        <v>643</v>
      </c>
    </row>
    <row r="645" spans="1:2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0"/>
        <v>221.38255033557047</v>
      </c>
      <c r="G645" t="s">
        <v>20</v>
      </c>
      <c r="H645">
        <v>375</v>
      </c>
      <c r="I645" s="6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52"/>
        <v>42795.25</v>
      </c>
      <c r="O645" s="9">
        <f t="shared" si="5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>
        <f t="shared" si="54"/>
        <v>644</v>
      </c>
    </row>
    <row r="646" spans="1:21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50"/>
        <v>48.396694214876035</v>
      </c>
      <c r="G646" t="s">
        <v>14</v>
      </c>
      <c r="H646">
        <v>2928</v>
      </c>
      <c r="I646" s="6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52"/>
        <v>43452.25</v>
      </c>
      <c r="O646" s="9">
        <f t="shared" si="5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t="str">
        <f t="shared" si="54"/>
        <v/>
      </c>
    </row>
    <row r="647" spans="1:21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50"/>
        <v>92.911504424778755</v>
      </c>
      <c r="G647" t="s">
        <v>14</v>
      </c>
      <c r="H647">
        <v>4697</v>
      </c>
      <c r="I647" s="6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52"/>
        <v>43369.208333333328</v>
      </c>
      <c r="O647" s="9">
        <f t="shared" si="5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t="str">
        <f t="shared" si="54"/>
        <v/>
      </c>
    </row>
    <row r="648" spans="1:21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50"/>
        <v>88.599797365754824</v>
      </c>
      <c r="G648" t="s">
        <v>14</v>
      </c>
      <c r="H648">
        <v>2915</v>
      </c>
      <c r="I648" s="6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52"/>
        <v>41346.208333333336</v>
      </c>
      <c r="O648" s="9">
        <f t="shared" si="5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t="str">
        <f t="shared" si="54"/>
        <v/>
      </c>
    </row>
    <row r="649" spans="1:21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50"/>
        <v>41.4</v>
      </c>
      <c r="G649" t="s">
        <v>14</v>
      </c>
      <c r="H649">
        <v>18</v>
      </c>
      <c r="I649" s="6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52"/>
        <v>43199.208333333328</v>
      </c>
      <c r="O649" s="9">
        <f t="shared" si="5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t="str">
        <f t="shared" si="54"/>
        <v/>
      </c>
    </row>
    <row r="650" spans="1:2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50"/>
        <v>63.056795131845846</v>
      </c>
      <c r="G650" t="s">
        <v>74</v>
      </c>
      <c r="H650">
        <v>723</v>
      </c>
      <c r="I650" s="6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52"/>
        <v>42922.208333333328</v>
      </c>
      <c r="O650" s="9">
        <f t="shared" si="5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t="str">
        <f t="shared" si="54"/>
        <v/>
      </c>
    </row>
    <row r="651" spans="1:21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50"/>
        <v>48.482333607230892</v>
      </c>
      <c r="G651" t="s">
        <v>14</v>
      </c>
      <c r="H651">
        <v>602</v>
      </c>
      <c r="I651" s="6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52"/>
        <v>40471.208333333336</v>
      </c>
      <c r="O651" s="9">
        <f t="shared" si="5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t="str">
        <f t="shared" si="54"/>
        <v/>
      </c>
    </row>
    <row r="652" spans="1:21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50"/>
        <v>2</v>
      </c>
      <c r="G652" t="s">
        <v>14</v>
      </c>
      <c r="H652">
        <v>1</v>
      </c>
      <c r="I652" s="6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52"/>
        <v>41828.208333333336</v>
      </c>
      <c r="O652" s="9">
        <f t="shared" si="5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t="str">
        <f t="shared" si="54"/>
        <v/>
      </c>
    </row>
    <row r="653" spans="1:21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50"/>
        <v>88.47941026944585</v>
      </c>
      <c r="G653" t="s">
        <v>14</v>
      </c>
      <c r="H653">
        <v>3868</v>
      </c>
      <c r="I653" s="6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52"/>
        <v>41692.25</v>
      </c>
      <c r="O653" s="9">
        <f t="shared" si="5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t="str">
        <f t="shared" si="54"/>
        <v/>
      </c>
    </row>
    <row r="654" spans="1:2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50"/>
        <v>126.84</v>
      </c>
      <c r="G654" t="s">
        <v>20</v>
      </c>
      <c r="H654">
        <v>409</v>
      </c>
      <c r="I654" s="6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52"/>
        <v>42587.208333333328</v>
      </c>
      <c r="O654" s="9">
        <f t="shared" si="5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>
        <f t="shared" si="54"/>
        <v>653</v>
      </c>
    </row>
    <row r="655" spans="1:2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50"/>
        <v>2338.833333333333</v>
      </c>
      <c r="G655" t="s">
        <v>20</v>
      </c>
      <c r="H655">
        <v>234</v>
      </c>
      <c r="I655" s="6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52"/>
        <v>42468.208333333328</v>
      </c>
      <c r="O655" s="9">
        <f t="shared" si="5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>
        <f t="shared" si="54"/>
        <v>654</v>
      </c>
    </row>
    <row r="656" spans="1:2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50"/>
        <v>508.38857142857148</v>
      </c>
      <c r="G656" t="s">
        <v>20</v>
      </c>
      <c r="H656">
        <v>3016</v>
      </c>
      <c r="I656" s="6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52"/>
        <v>42240.208333333328</v>
      </c>
      <c r="O656" s="9">
        <f t="shared" si="5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>
        <f t="shared" si="54"/>
        <v>655</v>
      </c>
    </row>
    <row r="657" spans="1:2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50"/>
        <v>191.47826086956522</v>
      </c>
      <c r="G657" t="s">
        <v>20</v>
      </c>
      <c r="H657">
        <v>264</v>
      </c>
      <c r="I657" s="6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52"/>
        <v>42796.25</v>
      </c>
      <c r="O657" s="9">
        <f t="shared" si="5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>
        <f t="shared" si="54"/>
        <v>656</v>
      </c>
    </row>
    <row r="658" spans="1:21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50"/>
        <v>42.127533783783782</v>
      </c>
      <c r="G658" t="s">
        <v>14</v>
      </c>
      <c r="H658">
        <v>504</v>
      </c>
      <c r="I658" s="6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52"/>
        <v>43097.25</v>
      </c>
      <c r="O658" s="9">
        <f t="shared" si="5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t="str">
        <f t="shared" si="54"/>
        <v/>
      </c>
    </row>
    <row r="659" spans="1:21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50"/>
        <v>8.24</v>
      </c>
      <c r="G659" t="s">
        <v>14</v>
      </c>
      <c r="H659">
        <v>14</v>
      </c>
      <c r="I659" s="6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52"/>
        <v>43096.25</v>
      </c>
      <c r="O659" s="9">
        <f t="shared" si="5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t="str">
        <f t="shared" si="54"/>
        <v/>
      </c>
    </row>
    <row r="660" spans="1:2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50"/>
        <v>60.064638783269963</v>
      </c>
      <c r="G660" t="s">
        <v>74</v>
      </c>
      <c r="H660">
        <v>390</v>
      </c>
      <c r="I660" s="6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52"/>
        <v>42246.208333333328</v>
      </c>
      <c r="O660" s="9">
        <f t="shared" si="5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t="str">
        <f t="shared" si="54"/>
        <v/>
      </c>
    </row>
    <row r="661" spans="1:21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50"/>
        <v>47.232808616404313</v>
      </c>
      <c r="G661" t="s">
        <v>14</v>
      </c>
      <c r="H661">
        <v>750</v>
      </c>
      <c r="I661" s="6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52"/>
        <v>40570.25</v>
      </c>
      <c r="O661" s="9">
        <f t="shared" si="5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t="str">
        <f t="shared" si="54"/>
        <v/>
      </c>
    </row>
    <row r="662" spans="1:21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50"/>
        <v>81.736263736263737</v>
      </c>
      <c r="G662" t="s">
        <v>14</v>
      </c>
      <c r="H662">
        <v>77</v>
      </c>
      <c r="I662" s="6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52"/>
        <v>42237.208333333328</v>
      </c>
      <c r="O662" s="9">
        <f t="shared" si="5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t="str">
        <f t="shared" si="54"/>
        <v/>
      </c>
    </row>
    <row r="663" spans="1:21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50"/>
        <v>54.187265917603</v>
      </c>
      <c r="G663" t="s">
        <v>14</v>
      </c>
      <c r="H663">
        <v>752</v>
      </c>
      <c r="I663" s="6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52"/>
        <v>40996.208333333336</v>
      </c>
      <c r="O663" s="9">
        <f t="shared" si="5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t="str">
        <f t="shared" si="54"/>
        <v/>
      </c>
    </row>
    <row r="664" spans="1:21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50"/>
        <v>97.868131868131869</v>
      </c>
      <c r="G664" t="s">
        <v>14</v>
      </c>
      <c r="H664">
        <v>131</v>
      </c>
      <c r="I664" s="6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52"/>
        <v>43443.25</v>
      </c>
      <c r="O664" s="9">
        <f t="shared" si="5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t="str">
        <f t="shared" si="54"/>
        <v/>
      </c>
    </row>
    <row r="665" spans="1:21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50"/>
        <v>77.239999999999995</v>
      </c>
      <c r="G665" t="s">
        <v>14</v>
      </c>
      <c r="H665">
        <v>87</v>
      </c>
      <c r="I665" s="6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52"/>
        <v>40458.208333333336</v>
      </c>
      <c r="O665" s="9">
        <f t="shared" si="5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t="str">
        <f t="shared" si="54"/>
        <v/>
      </c>
    </row>
    <row r="666" spans="1:21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50"/>
        <v>33.464735516372798</v>
      </c>
      <c r="G666" t="s">
        <v>14</v>
      </c>
      <c r="H666">
        <v>1063</v>
      </c>
      <c r="I666" s="6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52"/>
        <v>40959.25</v>
      </c>
      <c r="O666" s="9">
        <f t="shared" si="5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t="str">
        <f t="shared" si="54"/>
        <v/>
      </c>
    </row>
    <row r="667" spans="1:2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50"/>
        <v>239.58823529411765</v>
      </c>
      <c r="G667" t="s">
        <v>20</v>
      </c>
      <c r="H667">
        <v>272</v>
      </c>
      <c r="I667" s="6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52"/>
        <v>40733.208333333336</v>
      </c>
      <c r="O667" s="9">
        <f t="shared" si="5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>
        <f t="shared" si="54"/>
        <v>666</v>
      </c>
    </row>
    <row r="668" spans="1:2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50"/>
        <v>64.032258064516128</v>
      </c>
      <c r="G668" t="s">
        <v>74</v>
      </c>
      <c r="H668">
        <v>25</v>
      </c>
      <c r="I668" s="6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52"/>
        <v>41516.208333333336</v>
      </c>
      <c r="O668" s="9">
        <f t="shared" si="5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t="str">
        <f t="shared" si="54"/>
        <v/>
      </c>
    </row>
    <row r="669" spans="1:21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50"/>
        <v>176.15942028985506</v>
      </c>
      <c r="G669" t="s">
        <v>20</v>
      </c>
      <c r="H669">
        <v>419</v>
      </c>
      <c r="I669" s="6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52"/>
        <v>41892.208333333336</v>
      </c>
      <c r="O669" s="9">
        <f t="shared" si="5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>
        <f t="shared" si="54"/>
        <v>668</v>
      </c>
    </row>
    <row r="670" spans="1:21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50"/>
        <v>20.33818181818182</v>
      </c>
      <c r="G670" t="s">
        <v>14</v>
      </c>
      <c r="H670">
        <v>76</v>
      </c>
      <c r="I670" s="6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52"/>
        <v>41122.208333333336</v>
      </c>
      <c r="O670" s="9">
        <f t="shared" si="5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t="str">
        <f t="shared" si="54"/>
        <v/>
      </c>
    </row>
    <row r="671" spans="1:2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50"/>
        <v>358.64754098360658</v>
      </c>
      <c r="G671" t="s">
        <v>20</v>
      </c>
      <c r="H671">
        <v>1621</v>
      </c>
      <c r="I671" s="6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52"/>
        <v>42912.208333333328</v>
      </c>
      <c r="O671" s="9">
        <f t="shared" si="5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>
        <f t="shared" si="54"/>
        <v>670</v>
      </c>
    </row>
    <row r="672" spans="1:21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50"/>
        <v>468.85802469135803</v>
      </c>
      <c r="G672" t="s">
        <v>20</v>
      </c>
      <c r="H672">
        <v>1101</v>
      </c>
      <c r="I672" s="6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52"/>
        <v>42425.25</v>
      </c>
      <c r="O672" s="9">
        <f t="shared" si="5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>
        <f t="shared" si="54"/>
        <v>671</v>
      </c>
    </row>
    <row r="673" spans="1:21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50"/>
        <v>122.05635245901641</v>
      </c>
      <c r="G673" t="s">
        <v>20</v>
      </c>
      <c r="H673">
        <v>1073</v>
      </c>
      <c r="I673" s="6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52"/>
        <v>40390.208333333336</v>
      </c>
      <c r="O673" s="9">
        <f t="shared" si="5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>
        <f t="shared" si="54"/>
        <v>672</v>
      </c>
    </row>
    <row r="674" spans="1:21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50"/>
        <v>55.931783729156137</v>
      </c>
      <c r="G674" t="s">
        <v>14</v>
      </c>
      <c r="H674">
        <v>4428</v>
      </c>
      <c r="I674" s="6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52"/>
        <v>43180.208333333328</v>
      </c>
      <c r="O674" s="9">
        <f t="shared" si="5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t="str">
        <f t="shared" si="54"/>
        <v/>
      </c>
    </row>
    <row r="675" spans="1:21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50"/>
        <v>43.660714285714285</v>
      </c>
      <c r="G675" t="s">
        <v>14</v>
      </c>
      <c r="H675">
        <v>58</v>
      </c>
      <c r="I675" s="6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52"/>
        <v>42475.208333333328</v>
      </c>
      <c r="O675" s="9">
        <f t="shared" si="5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t="str">
        <f t="shared" si="54"/>
        <v/>
      </c>
    </row>
    <row r="676" spans="1:2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50"/>
        <v>33.53837141183363</v>
      </c>
      <c r="G676" t="s">
        <v>74</v>
      </c>
      <c r="H676">
        <v>1218</v>
      </c>
      <c r="I676" s="6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52"/>
        <v>40774.208333333336</v>
      </c>
      <c r="O676" s="9">
        <f t="shared" si="5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t="str">
        <f t="shared" si="54"/>
        <v/>
      </c>
    </row>
    <row r="677" spans="1:2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50"/>
        <v>122.97938144329896</v>
      </c>
      <c r="G677" t="s">
        <v>20</v>
      </c>
      <c r="H677">
        <v>331</v>
      </c>
      <c r="I677" s="6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52"/>
        <v>43719.208333333328</v>
      </c>
      <c r="O677" s="9">
        <f t="shared" si="5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>
        <f t="shared" si="54"/>
        <v>676</v>
      </c>
    </row>
    <row r="678" spans="1:2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50"/>
        <v>189.74959871589084</v>
      </c>
      <c r="G678" t="s">
        <v>20</v>
      </c>
      <c r="H678">
        <v>1170</v>
      </c>
      <c r="I678" s="6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52"/>
        <v>41178.208333333336</v>
      </c>
      <c r="O678" s="9">
        <f t="shared" si="5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>
        <f t="shared" si="54"/>
        <v>677</v>
      </c>
    </row>
    <row r="679" spans="1:21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50"/>
        <v>83.622641509433961</v>
      </c>
      <c r="G679" t="s">
        <v>14</v>
      </c>
      <c r="H679">
        <v>111</v>
      </c>
      <c r="I679" s="6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52"/>
        <v>42561.208333333328</v>
      </c>
      <c r="O679" s="9">
        <f t="shared" si="5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t="str">
        <f t="shared" si="54"/>
        <v/>
      </c>
    </row>
    <row r="680" spans="1:2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50"/>
        <v>17.968844221105527</v>
      </c>
      <c r="G680" t="s">
        <v>74</v>
      </c>
      <c r="H680">
        <v>215</v>
      </c>
      <c r="I680" s="6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52"/>
        <v>43484.25</v>
      </c>
      <c r="O680" s="9">
        <f t="shared" si="5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t="str">
        <f t="shared" si="54"/>
        <v/>
      </c>
    </row>
    <row r="681" spans="1:2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50"/>
        <v>1036.5</v>
      </c>
      <c r="G681" t="s">
        <v>20</v>
      </c>
      <c r="H681">
        <v>363</v>
      </c>
      <c r="I681" s="6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52"/>
        <v>43756.208333333328</v>
      </c>
      <c r="O681" s="9">
        <f t="shared" si="5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>
        <f t="shared" si="54"/>
        <v>680</v>
      </c>
    </row>
    <row r="682" spans="1:21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50"/>
        <v>97.405219780219781</v>
      </c>
      <c r="G682" t="s">
        <v>14</v>
      </c>
      <c r="H682">
        <v>2955</v>
      </c>
      <c r="I682" s="6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52"/>
        <v>43813.25</v>
      </c>
      <c r="O682" s="9">
        <f t="shared" si="5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t="str">
        <f t="shared" si="54"/>
        <v/>
      </c>
    </row>
    <row r="683" spans="1:21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50"/>
        <v>86.386203150461711</v>
      </c>
      <c r="G683" t="s">
        <v>14</v>
      </c>
      <c r="H683">
        <v>1657</v>
      </c>
      <c r="I683" s="6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52"/>
        <v>40898.25</v>
      </c>
      <c r="O683" s="9">
        <f t="shared" si="5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t="str">
        <f t="shared" si="54"/>
        <v/>
      </c>
    </row>
    <row r="684" spans="1:2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50"/>
        <v>150.16666666666666</v>
      </c>
      <c r="G684" t="s">
        <v>20</v>
      </c>
      <c r="H684">
        <v>103</v>
      </c>
      <c r="I684" s="6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52"/>
        <v>41619.25</v>
      </c>
      <c r="O684" s="9">
        <f t="shared" si="5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>
        <f t="shared" si="54"/>
        <v>683</v>
      </c>
    </row>
    <row r="685" spans="1:2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50"/>
        <v>358.43478260869563</v>
      </c>
      <c r="G685" t="s">
        <v>20</v>
      </c>
      <c r="H685">
        <v>147</v>
      </c>
      <c r="I685" s="6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52"/>
        <v>43359.208333333328</v>
      </c>
      <c r="O685" s="9">
        <f t="shared" si="5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>
        <f t="shared" si="54"/>
        <v>684</v>
      </c>
    </row>
    <row r="686" spans="1:2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50"/>
        <v>542.85714285714289</v>
      </c>
      <c r="G686" t="s">
        <v>20</v>
      </c>
      <c r="H686">
        <v>110</v>
      </c>
      <c r="I686" s="6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52"/>
        <v>40358.208333333336</v>
      </c>
      <c r="O686" s="9">
        <f t="shared" si="5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>
        <f t="shared" si="54"/>
        <v>685</v>
      </c>
    </row>
    <row r="687" spans="1:21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50"/>
        <v>67.500714285714281</v>
      </c>
      <c r="G687" t="s">
        <v>14</v>
      </c>
      <c r="H687">
        <v>926</v>
      </c>
      <c r="I687" s="6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52"/>
        <v>42239.208333333328</v>
      </c>
      <c r="O687" s="9">
        <f t="shared" si="5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t="str">
        <f t="shared" si="54"/>
        <v/>
      </c>
    </row>
    <row r="688" spans="1:2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50"/>
        <v>191.74666666666667</v>
      </c>
      <c r="G688" t="s">
        <v>20</v>
      </c>
      <c r="H688">
        <v>134</v>
      </c>
      <c r="I688" s="6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52"/>
        <v>43186.208333333328</v>
      </c>
      <c r="O688" s="9">
        <f t="shared" si="5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>
        <f t="shared" si="54"/>
        <v>687</v>
      </c>
    </row>
    <row r="689" spans="1:2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50"/>
        <v>932</v>
      </c>
      <c r="G689" t="s">
        <v>20</v>
      </c>
      <c r="H689">
        <v>269</v>
      </c>
      <c r="I689" s="6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52"/>
        <v>42806.25</v>
      </c>
      <c r="O689" s="9">
        <f t="shared" si="5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>
        <f t="shared" si="54"/>
        <v>688</v>
      </c>
    </row>
    <row r="690" spans="1:2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50"/>
        <v>429.27586206896552</v>
      </c>
      <c r="G690" t="s">
        <v>20</v>
      </c>
      <c r="H690">
        <v>175</v>
      </c>
      <c r="I690" s="6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52"/>
        <v>43475.25</v>
      </c>
      <c r="O690" s="9">
        <f t="shared" si="5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>
        <f t="shared" si="54"/>
        <v>689</v>
      </c>
    </row>
    <row r="691" spans="1:2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50"/>
        <v>100.65753424657535</v>
      </c>
      <c r="G691" t="s">
        <v>20</v>
      </c>
      <c r="H691">
        <v>69</v>
      </c>
      <c r="I691" s="6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52"/>
        <v>41576.208333333336</v>
      </c>
      <c r="O691" s="9">
        <f t="shared" si="5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>
        <f t="shared" si="54"/>
        <v>690</v>
      </c>
    </row>
    <row r="692" spans="1:2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50"/>
        <v>226.61111111111109</v>
      </c>
      <c r="G692" t="s">
        <v>20</v>
      </c>
      <c r="H692">
        <v>190</v>
      </c>
      <c r="I692" s="6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52"/>
        <v>40874.25</v>
      </c>
      <c r="O692" s="9">
        <f t="shared" si="5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>
        <f t="shared" si="54"/>
        <v>691</v>
      </c>
    </row>
    <row r="693" spans="1:2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50"/>
        <v>142.38</v>
      </c>
      <c r="G693" t="s">
        <v>20</v>
      </c>
      <c r="H693">
        <v>237</v>
      </c>
      <c r="I693" s="6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52"/>
        <v>41185.208333333336</v>
      </c>
      <c r="O693" s="9">
        <f t="shared" si="5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>
        <f t="shared" si="54"/>
        <v>692</v>
      </c>
    </row>
    <row r="694" spans="1:21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50"/>
        <v>90.633333333333326</v>
      </c>
      <c r="G694" t="s">
        <v>14</v>
      </c>
      <c r="H694">
        <v>77</v>
      </c>
      <c r="I694" s="6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52"/>
        <v>43655.208333333328</v>
      </c>
      <c r="O694" s="9">
        <f t="shared" si="5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t="str">
        <f t="shared" si="54"/>
        <v/>
      </c>
    </row>
    <row r="695" spans="1:21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50"/>
        <v>63.966740576496676</v>
      </c>
      <c r="G695" t="s">
        <v>14</v>
      </c>
      <c r="H695">
        <v>1748</v>
      </c>
      <c r="I695" s="6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52"/>
        <v>43025.208333333328</v>
      </c>
      <c r="O695" s="9">
        <f t="shared" si="5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t="str">
        <f t="shared" si="54"/>
        <v/>
      </c>
    </row>
    <row r="696" spans="1:21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50"/>
        <v>84.131868131868131</v>
      </c>
      <c r="G696" t="s">
        <v>14</v>
      </c>
      <c r="H696">
        <v>79</v>
      </c>
      <c r="I696" s="6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52"/>
        <v>43066.25</v>
      </c>
      <c r="O696" s="9">
        <f t="shared" si="5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t="str">
        <f t="shared" si="54"/>
        <v/>
      </c>
    </row>
    <row r="697" spans="1:2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50"/>
        <v>133.93478260869566</v>
      </c>
      <c r="G697" t="s">
        <v>20</v>
      </c>
      <c r="H697">
        <v>196</v>
      </c>
      <c r="I697" s="6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52"/>
        <v>42322.25</v>
      </c>
      <c r="O697" s="9">
        <f t="shared" si="5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>
        <f t="shared" si="54"/>
        <v>696</v>
      </c>
    </row>
    <row r="698" spans="1:21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50"/>
        <v>59.042047531992694</v>
      </c>
      <c r="G698" t="s">
        <v>14</v>
      </c>
      <c r="H698">
        <v>889</v>
      </c>
      <c r="I698" s="6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52"/>
        <v>42114.208333333328</v>
      </c>
      <c r="O698" s="9">
        <f t="shared" si="5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t="str">
        <f t="shared" si="54"/>
        <v/>
      </c>
    </row>
    <row r="699" spans="1:2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50"/>
        <v>152.80062063615205</v>
      </c>
      <c r="G699" t="s">
        <v>20</v>
      </c>
      <c r="H699">
        <v>7295</v>
      </c>
      <c r="I699" s="6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52"/>
        <v>43190.208333333328</v>
      </c>
      <c r="O699" s="9">
        <f t="shared" si="5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>
        <f t="shared" si="54"/>
        <v>698</v>
      </c>
    </row>
    <row r="700" spans="1:2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50"/>
        <v>446.69121140142522</v>
      </c>
      <c r="G700" t="s">
        <v>20</v>
      </c>
      <c r="H700">
        <v>2893</v>
      </c>
      <c r="I700" s="6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52"/>
        <v>40871.25</v>
      </c>
      <c r="O700" s="9">
        <f t="shared" si="5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>
        <f t="shared" si="54"/>
        <v>699</v>
      </c>
    </row>
    <row r="701" spans="1:21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50"/>
        <v>84.391891891891888</v>
      </c>
      <c r="G701" t="s">
        <v>14</v>
      </c>
      <c r="H701">
        <v>56</v>
      </c>
      <c r="I701" s="6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52"/>
        <v>43641.208333333328</v>
      </c>
      <c r="O701" s="9">
        <f t="shared" si="5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t="str">
        <f t="shared" si="54"/>
        <v/>
      </c>
    </row>
    <row r="702" spans="1:21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50"/>
        <v>3</v>
      </c>
      <c r="G702" t="s">
        <v>14</v>
      </c>
      <c r="H702">
        <v>1</v>
      </c>
      <c r="I702" s="6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52"/>
        <v>40203.25</v>
      </c>
      <c r="O702" s="9">
        <f t="shared" si="5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t="str">
        <f t="shared" si="54"/>
        <v/>
      </c>
    </row>
    <row r="703" spans="1:21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50"/>
        <v>175.02692307692308</v>
      </c>
      <c r="G703" t="s">
        <v>20</v>
      </c>
      <c r="H703">
        <v>820</v>
      </c>
      <c r="I703" s="6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52"/>
        <v>40629.208333333336</v>
      </c>
      <c r="O703" s="9">
        <f t="shared" si="5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>
        <f t="shared" si="54"/>
        <v>702</v>
      </c>
    </row>
    <row r="704" spans="1:21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50"/>
        <v>54.137931034482754</v>
      </c>
      <c r="G704" t="s">
        <v>14</v>
      </c>
      <c r="H704">
        <v>83</v>
      </c>
      <c r="I704" s="6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52"/>
        <v>41477.208333333336</v>
      </c>
      <c r="O704" s="9">
        <f t="shared" si="5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t="str">
        <f t="shared" si="54"/>
        <v/>
      </c>
    </row>
    <row r="705" spans="1:2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50"/>
        <v>311.87381703470032</v>
      </c>
      <c r="G705" t="s">
        <v>20</v>
      </c>
      <c r="H705">
        <v>2038</v>
      </c>
      <c r="I705" s="6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52"/>
        <v>41020.208333333336</v>
      </c>
      <c r="O705" s="9">
        <f t="shared" si="5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>
        <f t="shared" si="54"/>
        <v>704</v>
      </c>
    </row>
    <row r="706" spans="1:21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55">(E706/D706)*100</f>
        <v>122.78160919540231</v>
      </c>
      <c r="G706" t="s">
        <v>20</v>
      </c>
      <c r="H706">
        <v>116</v>
      </c>
      <c r="I706" s="6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52"/>
        <v>42555.208333333328</v>
      </c>
      <c r="O706" s="9">
        <f t="shared" si="5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>
        <f t="shared" si="54"/>
        <v>705</v>
      </c>
    </row>
    <row r="707" spans="1:21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55"/>
        <v>99.026517383618156</v>
      </c>
      <c r="G707" t="s">
        <v>14</v>
      </c>
      <c r="H707">
        <v>2025</v>
      </c>
      <c r="I707" s="6">
        <f t="shared" ref="I707:I770" si="56">IF(H707&gt;0, E707/H707, 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57">(((L707/60)/60)/24)+DATE(1970,1,1)</f>
        <v>41619.25</v>
      </c>
      <c r="O707" s="9">
        <f t="shared" ref="O707:O770" si="58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t="str">
        <f t="shared" ref="U707:U770" si="59">IF(G707="successful", ROW(G707)-ROW($G$2)+1, "")</f>
        <v/>
      </c>
    </row>
    <row r="708" spans="1:21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55"/>
        <v>127.84686346863469</v>
      </c>
      <c r="G708" t="s">
        <v>20</v>
      </c>
      <c r="H708">
        <v>1345</v>
      </c>
      <c r="I708" s="6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57"/>
        <v>43471.25</v>
      </c>
      <c r="O708" s="9">
        <f t="shared" si="58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>
        <f t="shared" si="59"/>
        <v>707</v>
      </c>
    </row>
    <row r="709" spans="1:21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55"/>
        <v>158.61643835616439</v>
      </c>
      <c r="G709" t="s">
        <v>20</v>
      </c>
      <c r="H709">
        <v>168</v>
      </c>
      <c r="I709" s="6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57"/>
        <v>43442.25</v>
      </c>
      <c r="O709" s="9">
        <f t="shared" si="58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>
        <f t="shared" si="59"/>
        <v>708</v>
      </c>
    </row>
    <row r="710" spans="1:2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55"/>
        <v>707.05882352941171</v>
      </c>
      <c r="G710" t="s">
        <v>20</v>
      </c>
      <c r="H710">
        <v>137</v>
      </c>
      <c r="I710" s="6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57"/>
        <v>42877.208333333328</v>
      </c>
      <c r="O710" s="9">
        <f t="shared" si="58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>
        <f t="shared" si="59"/>
        <v>709</v>
      </c>
    </row>
    <row r="711" spans="1:2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55"/>
        <v>142.38775510204081</v>
      </c>
      <c r="G711" t="s">
        <v>20</v>
      </c>
      <c r="H711">
        <v>186</v>
      </c>
      <c r="I711" s="6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57"/>
        <v>41018.208333333336</v>
      </c>
      <c r="O711" s="9">
        <f t="shared" si="58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>
        <f t="shared" si="59"/>
        <v>710</v>
      </c>
    </row>
    <row r="712" spans="1:21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55"/>
        <v>147.86046511627907</v>
      </c>
      <c r="G712" t="s">
        <v>20</v>
      </c>
      <c r="H712">
        <v>125</v>
      </c>
      <c r="I712" s="6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57"/>
        <v>43295.208333333328</v>
      </c>
      <c r="O712" s="9">
        <f t="shared" si="58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>
        <f t="shared" si="59"/>
        <v>711</v>
      </c>
    </row>
    <row r="713" spans="1:21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55"/>
        <v>20.322580645161288</v>
      </c>
      <c r="G713" t="s">
        <v>14</v>
      </c>
      <c r="H713">
        <v>14</v>
      </c>
      <c r="I713" s="6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57"/>
        <v>42393.25</v>
      </c>
      <c r="O713" s="9">
        <f t="shared" si="58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t="str">
        <f t="shared" si="59"/>
        <v/>
      </c>
    </row>
    <row r="714" spans="1:21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55"/>
        <v>1840.625</v>
      </c>
      <c r="G714" t="s">
        <v>20</v>
      </c>
      <c r="H714">
        <v>202</v>
      </c>
      <c r="I714" s="6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57"/>
        <v>42559.208333333328</v>
      </c>
      <c r="O714" s="9">
        <f t="shared" si="58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>
        <f t="shared" si="59"/>
        <v>713</v>
      </c>
    </row>
    <row r="715" spans="1:2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55"/>
        <v>161.94202898550725</v>
      </c>
      <c r="G715" t="s">
        <v>20</v>
      </c>
      <c r="H715">
        <v>103</v>
      </c>
      <c r="I715" s="6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57"/>
        <v>42604.208333333328</v>
      </c>
      <c r="O715" s="9">
        <f t="shared" si="58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>
        <f t="shared" si="59"/>
        <v>714</v>
      </c>
    </row>
    <row r="716" spans="1:2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55"/>
        <v>472.82077922077923</v>
      </c>
      <c r="G716" t="s">
        <v>20</v>
      </c>
      <c r="H716">
        <v>1785</v>
      </c>
      <c r="I716" s="6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57"/>
        <v>41870.208333333336</v>
      </c>
      <c r="O716" s="9">
        <f t="shared" si="58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>
        <f t="shared" si="59"/>
        <v>715</v>
      </c>
    </row>
    <row r="717" spans="1:21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55"/>
        <v>24.466101694915253</v>
      </c>
      <c r="G717" t="s">
        <v>14</v>
      </c>
      <c r="H717">
        <v>656</v>
      </c>
      <c r="I717" s="6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57"/>
        <v>40397.208333333336</v>
      </c>
      <c r="O717" s="9">
        <f t="shared" si="58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t="str">
        <f t="shared" si="59"/>
        <v/>
      </c>
    </row>
    <row r="718" spans="1:2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55"/>
        <v>517.65</v>
      </c>
      <c r="G718" t="s">
        <v>20</v>
      </c>
      <c r="H718">
        <v>157</v>
      </c>
      <c r="I718" s="6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57"/>
        <v>41465.208333333336</v>
      </c>
      <c r="O718" s="9">
        <f t="shared" si="58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>
        <f t="shared" si="59"/>
        <v>717</v>
      </c>
    </row>
    <row r="719" spans="1:21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55"/>
        <v>247.64285714285714</v>
      </c>
      <c r="G719" t="s">
        <v>20</v>
      </c>
      <c r="H719">
        <v>555</v>
      </c>
      <c r="I719" s="6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57"/>
        <v>40777.208333333336</v>
      </c>
      <c r="O719" s="9">
        <f t="shared" si="58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>
        <f t="shared" si="59"/>
        <v>718</v>
      </c>
    </row>
    <row r="720" spans="1:2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55"/>
        <v>100.20481927710843</v>
      </c>
      <c r="G720" t="s">
        <v>20</v>
      </c>
      <c r="H720">
        <v>297</v>
      </c>
      <c r="I720" s="6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57"/>
        <v>41442.208333333336</v>
      </c>
      <c r="O720" s="9">
        <f t="shared" si="58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>
        <f t="shared" si="59"/>
        <v>719</v>
      </c>
    </row>
    <row r="721" spans="1:2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55"/>
        <v>153</v>
      </c>
      <c r="G721" t="s">
        <v>20</v>
      </c>
      <c r="H721">
        <v>123</v>
      </c>
      <c r="I721" s="6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57"/>
        <v>41058.208333333336</v>
      </c>
      <c r="O721" s="9">
        <f t="shared" si="58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>
        <f t="shared" si="59"/>
        <v>720</v>
      </c>
    </row>
    <row r="722" spans="1:21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55"/>
        <v>37.091954022988503</v>
      </c>
      <c r="G722" t="s">
        <v>74</v>
      </c>
      <c r="H722">
        <v>38</v>
      </c>
      <c r="I722" s="6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57"/>
        <v>43152.25</v>
      </c>
      <c r="O722" s="9">
        <f t="shared" si="58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t="str">
        <f t="shared" si="59"/>
        <v/>
      </c>
    </row>
    <row r="723" spans="1:2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55"/>
        <v>4.392394822006473</v>
      </c>
      <c r="G723" t="s">
        <v>74</v>
      </c>
      <c r="H723">
        <v>60</v>
      </c>
      <c r="I723" s="6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57"/>
        <v>43194.208333333328</v>
      </c>
      <c r="O723" s="9">
        <f t="shared" si="58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t="str">
        <f t="shared" si="59"/>
        <v/>
      </c>
    </row>
    <row r="724" spans="1:2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55"/>
        <v>156.50721649484535</v>
      </c>
      <c r="G724" t="s">
        <v>20</v>
      </c>
      <c r="H724">
        <v>3036</v>
      </c>
      <c r="I724" s="6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57"/>
        <v>43045.25</v>
      </c>
      <c r="O724" s="9">
        <f t="shared" si="58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>
        <f t="shared" si="59"/>
        <v>723</v>
      </c>
    </row>
    <row r="725" spans="1:2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55"/>
        <v>270.40816326530609</v>
      </c>
      <c r="G725" t="s">
        <v>20</v>
      </c>
      <c r="H725">
        <v>144</v>
      </c>
      <c r="I725" s="6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57"/>
        <v>42431.25</v>
      </c>
      <c r="O725" s="9">
        <f t="shared" si="58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>
        <f t="shared" si="59"/>
        <v>724</v>
      </c>
    </row>
    <row r="726" spans="1:21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55"/>
        <v>134.05952380952382</v>
      </c>
      <c r="G726" t="s">
        <v>20</v>
      </c>
      <c r="H726">
        <v>121</v>
      </c>
      <c r="I726" s="6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57"/>
        <v>41934.208333333336</v>
      </c>
      <c r="O726" s="9">
        <f t="shared" si="58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>
        <f t="shared" si="59"/>
        <v>725</v>
      </c>
    </row>
    <row r="727" spans="1:21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55"/>
        <v>50.398033126293996</v>
      </c>
      <c r="G727" t="s">
        <v>14</v>
      </c>
      <c r="H727">
        <v>1596</v>
      </c>
      <c r="I727" s="6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57"/>
        <v>41958.25</v>
      </c>
      <c r="O727" s="9">
        <f t="shared" si="58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t="str">
        <f t="shared" si="59"/>
        <v/>
      </c>
    </row>
    <row r="728" spans="1:2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55"/>
        <v>88.815837937384899</v>
      </c>
      <c r="G728" t="s">
        <v>74</v>
      </c>
      <c r="H728">
        <v>524</v>
      </c>
      <c r="I728" s="6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57"/>
        <v>40476.208333333336</v>
      </c>
      <c r="O728" s="9">
        <f t="shared" si="58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t="str">
        <f t="shared" si="59"/>
        <v/>
      </c>
    </row>
    <row r="729" spans="1:2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55"/>
        <v>165</v>
      </c>
      <c r="G729" t="s">
        <v>20</v>
      </c>
      <c r="H729">
        <v>181</v>
      </c>
      <c r="I729" s="6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57"/>
        <v>43485.25</v>
      </c>
      <c r="O729" s="9">
        <f t="shared" si="58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>
        <f t="shared" si="59"/>
        <v>728</v>
      </c>
    </row>
    <row r="730" spans="1:21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55"/>
        <v>17.5</v>
      </c>
      <c r="G730" t="s">
        <v>14</v>
      </c>
      <c r="H730">
        <v>10</v>
      </c>
      <c r="I730" s="6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57"/>
        <v>42515.208333333328</v>
      </c>
      <c r="O730" s="9">
        <f t="shared" si="58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t="str">
        <f t="shared" si="59"/>
        <v/>
      </c>
    </row>
    <row r="731" spans="1:21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55"/>
        <v>185.66071428571428</v>
      </c>
      <c r="G731" t="s">
        <v>20</v>
      </c>
      <c r="H731">
        <v>122</v>
      </c>
      <c r="I731" s="6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57"/>
        <v>41309.25</v>
      </c>
      <c r="O731" s="9">
        <f t="shared" si="58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>
        <f t="shared" si="59"/>
        <v>730</v>
      </c>
    </row>
    <row r="732" spans="1:2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55"/>
        <v>412.6631944444444</v>
      </c>
      <c r="G732" t="s">
        <v>20</v>
      </c>
      <c r="H732">
        <v>1071</v>
      </c>
      <c r="I732" s="6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57"/>
        <v>42147.208333333328</v>
      </c>
      <c r="O732" s="9">
        <f t="shared" si="58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>
        <f t="shared" si="59"/>
        <v>731</v>
      </c>
    </row>
    <row r="733" spans="1:2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55"/>
        <v>90.25</v>
      </c>
      <c r="G733" t="s">
        <v>74</v>
      </c>
      <c r="H733">
        <v>219</v>
      </c>
      <c r="I733" s="6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57"/>
        <v>42939.208333333328</v>
      </c>
      <c r="O733" s="9">
        <f t="shared" si="58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t="str">
        <f t="shared" si="59"/>
        <v/>
      </c>
    </row>
    <row r="734" spans="1:21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55"/>
        <v>91.984615384615381</v>
      </c>
      <c r="G734" t="s">
        <v>14</v>
      </c>
      <c r="H734">
        <v>1121</v>
      </c>
      <c r="I734" s="6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57"/>
        <v>42816.208333333328</v>
      </c>
      <c r="O734" s="9">
        <f t="shared" si="58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t="str">
        <f t="shared" si="59"/>
        <v/>
      </c>
    </row>
    <row r="735" spans="1:2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55"/>
        <v>527.00632911392404</v>
      </c>
      <c r="G735" t="s">
        <v>20</v>
      </c>
      <c r="H735">
        <v>980</v>
      </c>
      <c r="I735" s="6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57"/>
        <v>41844.208333333336</v>
      </c>
      <c r="O735" s="9">
        <f t="shared" si="58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>
        <f t="shared" si="59"/>
        <v>734</v>
      </c>
    </row>
    <row r="736" spans="1:2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55"/>
        <v>319.14285714285711</v>
      </c>
      <c r="G736" t="s">
        <v>20</v>
      </c>
      <c r="H736">
        <v>536</v>
      </c>
      <c r="I736" s="6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57"/>
        <v>42763.25</v>
      </c>
      <c r="O736" s="9">
        <f t="shared" si="58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>
        <f t="shared" si="59"/>
        <v>735</v>
      </c>
    </row>
    <row r="737" spans="1:2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55"/>
        <v>354.18867924528303</v>
      </c>
      <c r="G737" t="s">
        <v>20</v>
      </c>
      <c r="H737">
        <v>1991</v>
      </c>
      <c r="I737" s="6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57"/>
        <v>42459.208333333328</v>
      </c>
      <c r="O737" s="9">
        <f t="shared" si="58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>
        <f t="shared" si="59"/>
        <v>736</v>
      </c>
    </row>
    <row r="738" spans="1:2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55"/>
        <v>32.896103896103895</v>
      </c>
      <c r="G738" t="s">
        <v>74</v>
      </c>
      <c r="H738">
        <v>29</v>
      </c>
      <c r="I738" s="6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57"/>
        <v>42055.25</v>
      </c>
      <c r="O738" s="9">
        <f t="shared" si="58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t="str">
        <f t="shared" si="59"/>
        <v/>
      </c>
    </row>
    <row r="739" spans="1:21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55"/>
        <v>135.8918918918919</v>
      </c>
      <c r="G739" t="s">
        <v>20</v>
      </c>
      <c r="H739">
        <v>180</v>
      </c>
      <c r="I739" s="6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57"/>
        <v>42685.25</v>
      </c>
      <c r="O739" s="9">
        <f t="shared" si="58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>
        <f t="shared" si="59"/>
        <v>738</v>
      </c>
    </row>
    <row r="740" spans="1:21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55"/>
        <v>2.0843373493975905</v>
      </c>
      <c r="G740" t="s">
        <v>14</v>
      </c>
      <c r="H740">
        <v>15</v>
      </c>
      <c r="I740" s="6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57"/>
        <v>41959.25</v>
      </c>
      <c r="O740" s="9">
        <f t="shared" si="58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t="str">
        <f t="shared" si="59"/>
        <v/>
      </c>
    </row>
    <row r="741" spans="1:21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55"/>
        <v>61</v>
      </c>
      <c r="G741" t="s">
        <v>14</v>
      </c>
      <c r="H741">
        <v>191</v>
      </c>
      <c r="I741" s="6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57"/>
        <v>41089.208333333336</v>
      </c>
      <c r="O741" s="9">
        <f t="shared" si="58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t="str">
        <f t="shared" si="59"/>
        <v/>
      </c>
    </row>
    <row r="742" spans="1:21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55"/>
        <v>30.037735849056602</v>
      </c>
      <c r="G742" t="s">
        <v>14</v>
      </c>
      <c r="H742">
        <v>16</v>
      </c>
      <c r="I742" s="6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57"/>
        <v>42769.25</v>
      </c>
      <c r="O742" s="9">
        <f t="shared" si="58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t="str">
        <f t="shared" si="59"/>
        <v/>
      </c>
    </row>
    <row r="743" spans="1:2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55"/>
        <v>1179.1666666666665</v>
      </c>
      <c r="G743" t="s">
        <v>20</v>
      </c>
      <c r="H743">
        <v>130</v>
      </c>
      <c r="I743" s="6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57"/>
        <v>40321.208333333336</v>
      </c>
      <c r="O743" s="9">
        <f t="shared" si="58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>
        <f t="shared" si="59"/>
        <v>742</v>
      </c>
    </row>
    <row r="744" spans="1:2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55"/>
        <v>1126.0833333333335</v>
      </c>
      <c r="G744" t="s">
        <v>20</v>
      </c>
      <c r="H744">
        <v>122</v>
      </c>
      <c r="I744" s="6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57"/>
        <v>40197.25</v>
      </c>
      <c r="O744" s="9">
        <f t="shared" si="58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>
        <f t="shared" si="59"/>
        <v>743</v>
      </c>
    </row>
    <row r="745" spans="1:21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55"/>
        <v>12.923076923076923</v>
      </c>
      <c r="G745" t="s">
        <v>14</v>
      </c>
      <c r="H745">
        <v>17</v>
      </c>
      <c r="I745" s="6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57"/>
        <v>42298.208333333328</v>
      </c>
      <c r="O745" s="9">
        <f t="shared" si="58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t="str">
        <f t="shared" si="59"/>
        <v/>
      </c>
    </row>
    <row r="746" spans="1:2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55"/>
        <v>712</v>
      </c>
      <c r="G746" t="s">
        <v>20</v>
      </c>
      <c r="H746">
        <v>140</v>
      </c>
      <c r="I746" s="6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57"/>
        <v>43322.208333333328</v>
      </c>
      <c r="O746" s="9">
        <f t="shared" si="58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>
        <f t="shared" si="59"/>
        <v>745</v>
      </c>
    </row>
    <row r="747" spans="1:21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55"/>
        <v>30.304347826086957</v>
      </c>
      <c r="G747" t="s">
        <v>14</v>
      </c>
      <c r="H747">
        <v>34</v>
      </c>
      <c r="I747" s="6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57"/>
        <v>40328.208333333336</v>
      </c>
      <c r="O747" s="9">
        <f t="shared" si="58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t="str">
        <f t="shared" si="59"/>
        <v/>
      </c>
    </row>
    <row r="748" spans="1:2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55"/>
        <v>212.50896057347671</v>
      </c>
      <c r="G748" t="s">
        <v>20</v>
      </c>
      <c r="H748">
        <v>3388</v>
      </c>
      <c r="I748" s="6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57"/>
        <v>40825.208333333336</v>
      </c>
      <c r="O748" s="9">
        <f t="shared" si="58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>
        <f t="shared" si="59"/>
        <v>747</v>
      </c>
    </row>
    <row r="749" spans="1:2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55"/>
        <v>228.85714285714286</v>
      </c>
      <c r="G749" t="s">
        <v>20</v>
      </c>
      <c r="H749">
        <v>280</v>
      </c>
      <c r="I749" s="6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57"/>
        <v>40423.208333333336</v>
      </c>
      <c r="O749" s="9">
        <f t="shared" si="58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>
        <f t="shared" si="59"/>
        <v>748</v>
      </c>
    </row>
    <row r="750" spans="1:2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55"/>
        <v>34.959979476654695</v>
      </c>
      <c r="G750" t="s">
        <v>74</v>
      </c>
      <c r="H750">
        <v>614</v>
      </c>
      <c r="I750" s="6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57"/>
        <v>40238.25</v>
      </c>
      <c r="O750" s="9">
        <f t="shared" si="58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t="str">
        <f t="shared" si="59"/>
        <v/>
      </c>
    </row>
    <row r="751" spans="1:2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55"/>
        <v>157.29069767441862</v>
      </c>
      <c r="G751" t="s">
        <v>20</v>
      </c>
      <c r="H751">
        <v>366</v>
      </c>
      <c r="I751" s="6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57"/>
        <v>41920.208333333336</v>
      </c>
      <c r="O751" s="9">
        <f t="shared" si="58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>
        <f t="shared" si="59"/>
        <v>750</v>
      </c>
    </row>
    <row r="752" spans="1:21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55"/>
        <v>1</v>
      </c>
      <c r="G752" t="s">
        <v>14</v>
      </c>
      <c r="H752">
        <v>1</v>
      </c>
      <c r="I752" s="6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57"/>
        <v>40360.208333333336</v>
      </c>
      <c r="O752" s="9">
        <f t="shared" si="58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t="str">
        <f t="shared" si="59"/>
        <v/>
      </c>
    </row>
    <row r="753" spans="1:2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55"/>
        <v>232.30555555555554</v>
      </c>
      <c r="G753" t="s">
        <v>20</v>
      </c>
      <c r="H753">
        <v>270</v>
      </c>
      <c r="I753" s="6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57"/>
        <v>42446.208333333328</v>
      </c>
      <c r="O753" s="9">
        <f t="shared" si="58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>
        <f t="shared" si="59"/>
        <v>752</v>
      </c>
    </row>
    <row r="754" spans="1:2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55"/>
        <v>92.448275862068968</v>
      </c>
      <c r="G754" t="s">
        <v>74</v>
      </c>
      <c r="H754">
        <v>114</v>
      </c>
      <c r="I754" s="6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57"/>
        <v>40395.208333333336</v>
      </c>
      <c r="O754" s="9">
        <f t="shared" si="58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t="str">
        <f t="shared" si="59"/>
        <v/>
      </c>
    </row>
    <row r="755" spans="1:2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55"/>
        <v>256.70212765957444</v>
      </c>
      <c r="G755" t="s">
        <v>20</v>
      </c>
      <c r="H755">
        <v>137</v>
      </c>
      <c r="I755" s="6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57"/>
        <v>40321.208333333336</v>
      </c>
      <c r="O755" s="9">
        <f t="shared" si="58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>
        <f t="shared" si="59"/>
        <v>754</v>
      </c>
    </row>
    <row r="756" spans="1:2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55"/>
        <v>168.47017045454547</v>
      </c>
      <c r="G756" t="s">
        <v>20</v>
      </c>
      <c r="H756">
        <v>3205</v>
      </c>
      <c r="I756" s="6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57"/>
        <v>41210.208333333336</v>
      </c>
      <c r="O756" s="9">
        <f t="shared" si="58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>
        <f t="shared" si="59"/>
        <v>755</v>
      </c>
    </row>
    <row r="757" spans="1:2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55"/>
        <v>166.57777777777778</v>
      </c>
      <c r="G757" t="s">
        <v>20</v>
      </c>
      <c r="H757">
        <v>288</v>
      </c>
      <c r="I757" s="6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57"/>
        <v>43096.25</v>
      </c>
      <c r="O757" s="9">
        <f t="shared" si="58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>
        <f t="shared" si="59"/>
        <v>756</v>
      </c>
    </row>
    <row r="758" spans="1:2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55"/>
        <v>772.07692307692309</v>
      </c>
      <c r="G758" t="s">
        <v>20</v>
      </c>
      <c r="H758">
        <v>148</v>
      </c>
      <c r="I758" s="6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57"/>
        <v>42024.25</v>
      </c>
      <c r="O758" s="9">
        <f t="shared" si="58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>
        <f t="shared" si="59"/>
        <v>757</v>
      </c>
    </row>
    <row r="759" spans="1:2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55"/>
        <v>406.85714285714283</v>
      </c>
      <c r="G759" t="s">
        <v>20</v>
      </c>
      <c r="H759">
        <v>114</v>
      </c>
      <c r="I759" s="6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57"/>
        <v>40675.208333333336</v>
      </c>
      <c r="O759" s="9">
        <f t="shared" si="58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>
        <f t="shared" si="59"/>
        <v>758</v>
      </c>
    </row>
    <row r="760" spans="1:2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55"/>
        <v>564.20608108108115</v>
      </c>
      <c r="G760" t="s">
        <v>20</v>
      </c>
      <c r="H760">
        <v>1518</v>
      </c>
      <c r="I760" s="6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57"/>
        <v>41936.208333333336</v>
      </c>
      <c r="O760" s="9">
        <f t="shared" si="58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>
        <f t="shared" si="59"/>
        <v>759</v>
      </c>
    </row>
    <row r="761" spans="1:21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55"/>
        <v>68.426865671641792</v>
      </c>
      <c r="G761" t="s">
        <v>14</v>
      </c>
      <c r="H761">
        <v>1274</v>
      </c>
      <c r="I761" s="6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57"/>
        <v>43136.25</v>
      </c>
      <c r="O761" s="9">
        <f t="shared" si="58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t="str">
        <f t="shared" si="59"/>
        <v/>
      </c>
    </row>
    <row r="762" spans="1:21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55"/>
        <v>34.351966873706004</v>
      </c>
      <c r="G762" t="s">
        <v>14</v>
      </c>
      <c r="H762">
        <v>210</v>
      </c>
      <c r="I762" s="6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57"/>
        <v>43678.208333333328</v>
      </c>
      <c r="O762" s="9">
        <f t="shared" si="58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t="str">
        <f t="shared" si="59"/>
        <v/>
      </c>
    </row>
    <row r="763" spans="1:2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55"/>
        <v>655.4545454545455</v>
      </c>
      <c r="G763" t="s">
        <v>20</v>
      </c>
      <c r="H763">
        <v>166</v>
      </c>
      <c r="I763" s="6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57"/>
        <v>42938.208333333328</v>
      </c>
      <c r="O763" s="9">
        <f t="shared" si="58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>
        <f t="shared" si="59"/>
        <v>762</v>
      </c>
    </row>
    <row r="764" spans="1:2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55"/>
        <v>177.25714285714284</v>
      </c>
      <c r="G764" t="s">
        <v>20</v>
      </c>
      <c r="H764">
        <v>100</v>
      </c>
      <c r="I764" s="6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57"/>
        <v>41241.25</v>
      </c>
      <c r="O764" s="9">
        <f t="shared" si="58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>
        <f t="shared" si="59"/>
        <v>763</v>
      </c>
    </row>
    <row r="765" spans="1:2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55"/>
        <v>113.17857142857144</v>
      </c>
      <c r="G765" t="s">
        <v>20</v>
      </c>
      <c r="H765">
        <v>235</v>
      </c>
      <c r="I765" s="6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57"/>
        <v>41037.208333333336</v>
      </c>
      <c r="O765" s="9">
        <f t="shared" si="58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>
        <f t="shared" si="59"/>
        <v>764</v>
      </c>
    </row>
    <row r="766" spans="1:21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55"/>
        <v>728.18181818181824</v>
      </c>
      <c r="G766" t="s">
        <v>20</v>
      </c>
      <c r="H766">
        <v>148</v>
      </c>
      <c r="I766" s="6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57"/>
        <v>40676.208333333336</v>
      </c>
      <c r="O766" s="9">
        <f t="shared" si="58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>
        <f t="shared" si="59"/>
        <v>765</v>
      </c>
    </row>
    <row r="767" spans="1:2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55"/>
        <v>208.33333333333334</v>
      </c>
      <c r="G767" t="s">
        <v>20</v>
      </c>
      <c r="H767">
        <v>198</v>
      </c>
      <c r="I767" s="6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57"/>
        <v>42840.208333333328</v>
      </c>
      <c r="O767" s="9">
        <f t="shared" si="58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>
        <f t="shared" si="59"/>
        <v>766</v>
      </c>
    </row>
    <row r="768" spans="1:21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55"/>
        <v>31.171232876712331</v>
      </c>
      <c r="G768" t="s">
        <v>14</v>
      </c>
      <c r="H768">
        <v>248</v>
      </c>
      <c r="I768" s="6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57"/>
        <v>43362.208333333328</v>
      </c>
      <c r="O768" s="9">
        <f t="shared" si="58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t="str">
        <f t="shared" si="59"/>
        <v/>
      </c>
    </row>
    <row r="769" spans="1:21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55"/>
        <v>56.967078189300416</v>
      </c>
      <c r="G769" t="s">
        <v>14</v>
      </c>
      <c r="H769">
        <v>513</v>
      </c>
      <c r="I769" s="6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57"/>
        <v>42283.208333333328</v>
      </c>
      <c r="O769" s="9">
        <f t="shared" si="58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t="str">
        <f t="shared" si="59"/>
        <v/>
      </c>
    </row>
    <row r="770" spans="1:2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60">(E770/D770)*100</f>
        <v>231</v>
      </c>
      <c r="G770" t="s">
        <v>20</v>
      </c>
      <c r="H770">
        <v>150</v>
      </c>
      <c r="I770" s="6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57"/>
        <v>41619.25</v>
      </c>
      <c r="O770" s="9">
        <f t="shared" si="58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>
        <f t="shared" si="59"/>
        <v>769</v>
      </c>
    </row>
    <row r="771" spans="1:21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60"/>
        <v>86.867834394904463</v>
      </c>
      <c r="G771" t="s">
        <v>14</v>
      </c>
      <c r="H771">
        <v>3410</v>
      </c>
      <c r="I771" s="6">
        <f t="shared" ref="I771:I834" si="61">IF(H771&gt;0, E771/H771, 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62">(((L771/60)/60)/24)+DATE(1970,1,1)</f>
        <v>41501.208333333336</v>
      </c>
      <c r="O771" s="9">
        <f t="shared" ref="O771:O834" si="63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t="str">
        <f t="shared" ref="U771:U834" si="64">IF(G771="successful", ROW(G771)-ROW($G$2)+1, "")</f>
        <v/>
      </c>
    </row>
    <row r="772" spans="1:2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60"/>
        <v>270.74418604651163</v>
      </c>
      <c r="G772" t="s">
        <v>20</v>
      </c>
      <c r="H772">
        <v>216</v>
      </c>
      <c r="I772" s="6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62"/>
        <v>41743.208333333336</v>
      </c>
      <c r="O772" s="9">
        <f t="shared" si="63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>
        <f t="shared" si="64"/>
        <v>771</v>
      </c>
    </row>
    <row r="773" spans="1:2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60"/>
        <v>49.446428571428569</v>
      </c>
      <c r="G773" t="s">
        <v>74</v>
      </c>
      <c r="H773">
        <v>26</v>
      </c>
      <c r="I773" s="6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62"/>
        <v>43491.25</v>
      </c>
      <c r="O773" s="9">
        <f t="shared" si="63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t="str">
        <f t="shared" si="64"/>
        <v/>
      </c>
    </row>
    <row r="774" spans="1:2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60"/>
        <v>113.3596256684492</v>
      </c>
      <c r="G774" t="s">
        <v>20</v>
      </c>
      <c r="H774">
        <v>5139</v>
      </c>
      <c r="I774" s="6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62"/>
        <v>43505.25</v>
      </c>
      <c r="O774" s="9">
        <f t="shared" si="63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>
        <f t="shared" si="64"/>
        <v>773</v>
      </c>
    </row>
    <row r="775" spans="1:2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60"/>
        <v>190.55555555555554</v>
      </c>
      <c r="G775" t="s">
        <v>20</v>
      </c>
      <c r="H775">
        <v>2353</v>
      </c>
      <c r="I775" s="6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62"/>
        <v>42838.208333333328</v>
      </c>
      <c r="O775" s="9">
        <f t="shared" si="63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>
        <f t="shared" si="64"/>
        <v>774</v>
      </c>
    </row>
    <row r="776" spans="1:2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60"/>
        <v>135.5</v>
      </c>
      <c r="G776" t="s">
        <v>20</v>
      </c>
      <c r="H776">
        <v>78</v>
      </c>
      <c r="I776" s="6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62"/>
        <v>42513.208333333328</v>
      </c>
      <c r="O776" s="9">
        <f t="shared" si="63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>
        <f t="shared" si="64"/>
        <v>775</v>
      </c>
    </row>
    <row r="777" spans="1:21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60"/>
        <v>10.297872340425531</v>
      </c>
      <c r="G777" t="s">
        <v>14</v>
      </c>
      <c r="H777">
        <v>10</v>
      </c>
      <c r="I777" s="6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62"/>
        <v>41949.25</v>
      </c>
      <c r="O777" s="9">
        <f t="shared" si="63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t="str">
        <f t="shared" si="64"/>
        <v/>
      </c>
    </row>
    <row r="778" spans="1:21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60"/>
        <v>65.544223826714799</v>
      </c>
      <c r="G778" t="s">
        <v>14</v>
      </c>
      <c r="H778">
        <v>2201</v>
      </c>
      <c r="I778" s="6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62"/>
        <v>43650.208333333328</v>
      </c>
      <c r="O778" s="9">
        <f t="shared" si="63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t="str">
        <f t="shared" si="64"/>
        <v/>
      </c>
    </row>
    <row r="779" spans="1:21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60"/>
        <v>49.026652452025587</v>
      </c>
      <c r="G779" t="s">
        <v>14</v>
      </c>
      <c r="H779">
        <v>676</v>
      </c>
      <c r="I779" s="6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62"/>
        <v>40809.208333333336</v>
      </c>
      <c r="O779" s="9">
        <f t="shared" si="63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t="str">
        <f t="shared" si="64"/>
        <v/>
      </c>
    </row>
    <row r="780" spans="1:2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60"/>
        <v>787.92307692307691</v>
      </c>
      <c r="G780" t="s">
        <v>20</v>
      </c>
      <c r="H780">
        <v>174</v>
      </c>
      <c r="I780" s="6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62"/>
        <v>40768.208333333336</v>
      </c>
      <c r="O780" s="9">
        <f t="shared" si="63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>
        <f t="shared" si="64"/>
        <v>779</v>
      </c>
    </row>
    <row r="781" spans="1:21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60"/>
        <v>80.306347746090154</v>
      </c>
      <c r="G781" t="s">
        <v>14</v>
      </c>
      <c r="H781">
        <v>831</v>
      </c>
      <c r="I781" s="6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62"/>
        <v>42230.208333333328</v>
      </c>
      <c r="O781" s="9">
        <f t="shared" si="63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t="str">
        <f t="shared" si="64"/>
        <v/>
      </c>
    </row>
    <row r="782" spans="1:2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60"/>
        <v>106.29411764705883</v>
      </c>
      <c r="G782" t="s">
        <v>20</v>
      </c>
      <c r="H782">
        <v>164</v>
      </c>
      <c r="I782" s="6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62"/>
        <v>42573.208333333328</v>
      </c>
      <c r="O782" s="9">
        <f t="shared" si="63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>
        <f t="shared" si="64"/>
        <v>781</v>
      </c>
    </row>
    <row r="783" spans="1:2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60"/>
        <v>50.735632183908038</v>
      </c>
      <c r="G783" t="s">
        <v>74</v>
      </c>
      <c r="H783">
        <v>56</v>
      </c>
      <c r="I783" s="6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62"/>
        <v>40482.208333333336</v>
      </c>
      <c r="O783" s="9">
        <f t="shared" si="63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t="str">
        <f t="shared" si="64"/>
        <v/>
      </c>
    </row>
    <row r="784" spans="1:2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60"/>
        <v>215.31372549019611</v>
      </c>
      <c r="G784" t="s">
        <v>20</v>
      </c>
      <c r="H784">
        <v>161</v>
      </c>
      <c r="I784" s="6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62"/>
        <v>40603.25</v>
      </c>
      <c r="O784" s="9">
        <f t="shared" si="63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>
        <f t="shared" si="64"/>
        <v>783</v>
      </c>
    </row>
    <row r="785" spans="1:2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60"/>
        <v>141.22972972972974</v>
      </c>
      <c r="G785" t="s">
        <v>20</v>
      </c>
      <c r="H785">
        <v>138</v>
      </c>
      <c r="I785" s="6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62"/>
        <v>41625.25</v>
      </c>
      <c r="O785" s="9">
        <f t="shared" si="63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>
        <f t="shared" si="64"/>
        <v>784</v>
      </c>
    </row>
    <row r="786" spans="1:2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60"/>
        <v>115.33745781777279</v>
      </c>
      <c r="G786" t="s">
        <v>20</v>
      </c>
      <c r="H786">
        <v>3308</v>
      </c>
      <c r="I786" s="6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62"/>
        <v>42435.25</v>
      </c>
      <c r="O786" s="9">
        <f t="shared" si="63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>
        <f t="shared" si="64"/>
        <v>785</v>
      </c>
    </row>
    <row r="787" spans="1:21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60"/>
        <v>193.11940298507463</v>
      </c>
      <c r="G787" t="s">
        <v>20</v>
      </c>
      <c r="H787">
        <v>127</v>
      </c>
      <c r="I787" s="6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62"/>
        <v>43582.208333333328</v>
      </c>
      <c r="O787" s="9">
        <f t="shared" si="63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>
        <f t="shared" si="64"/>
        <v>786</v>
      </c>
    </row>
    <row r="788" spans="1:2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60"/>
        <v>729.73333333333335</v>
      </c>
      <c r="G788" t="s">
        <v>20</v>
      </c>
      <c r="H788">
        <v>207</v>
      </c>
      <c r="I788" s="6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62"/>
        <v>43186.208333333328</v>
      </c>
      <c r="O788" s="9">
        <f t="shared" si="63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>
        <f t="shared" si="64"/>
        <v>787</v>
      </c>
    </row>
    <row r="789" spans="1:21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60"/>
        <v>99.66339869281046</v>
      </c>
      <c r="G789" t="s">
        <v>14</v>
      </c>
      <c r="H789">
        <v>859</v>
      </c>
      <c r="I789" s="6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62"/>
        <v>40684.208333333336</v>
      </c>
      <c r="O789" s="9">
        <f t="shared" si="63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t="str">
        <f t="shared" si="64"/>
        <v/>
      </c>
    </row>
    <row r="790" spans="1:2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60"/>
        <v>88.166666666666671</v>
      </c>
      <c r="G790" t="s">
        <v>47</v>
      </c>
      <c r="H790">
        <v>31</v>
      </c>
      <c r="I790" s="6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62"/>
        <v>41202.208333333336</v>
      </c>
      <c r="O790" s="9">
        <f t="shared" si="63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t="str">
        <f t="shared" si="64"/>
        <v/>
      </c>
    </row>
    <row r="791" spans="1:21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60"/>
        <v>37.233333333333334</v>
      </c>
      <c r="G791" t="s">
        <v>14</v>
      </c>
      <c r="H791">
        <v>45</v>
      </c>
      <c r="I791" s="6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62"/>
        <v>41786.208333333336</v>
      </c>
      <c r="O791" s="9">
        <f t="shared" si="63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t="str">
        <f t="shared" si="64"/>
        <v/>
      </c>
    </row>
    <row r="792" spans="1:2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60"/>
        <v>30.540075309306079</v>
      </c>
      <c r="G792" t="s">
        <v>74</v>
      </c>
      <c r="H792">
        <v>1113</v>
      </c>
      <c r="I792" s="6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62"/>
        <v>40223.25</v>
      </c>
      <c r="O792" s="9">
        <f t="shared" si="63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t="str">
        <f t="shared" si="64"/>
        <v/>
      </c>
    </row>
    <row r="793" spans="1:21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60"/>
        <v>25.714285714285712</v>
      </c>
      <c r="G793" t="s">
        <v>14</v>
      </c>
      <c r="H793">
        <v>6</v>
      </c>
      <c r="I793" s="6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62"/>
        <v>42715.25</v>
      </c>
      <c r="O793" s="9">
        <f t="shared" si="63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t="str">
        <f t="shared" si="64"/>
        <v/>
      </c>
    </row>
    <row r="794" spans="1:21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60"/>
        <v>34</v>
      </c>
      <c r="G794" t="s">
        <v>14</v>
      </c>
      <c r="H794">
        <v>7</v>
      </c>
      <c r="I794" s="6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62"/>
        <v>41451.208333333336</v>
      </c>
      <c r="O794" s="9">
        <f t="shared" si="63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t="str">
        <f t="shared" si="64"/>
        <v/>
      </c>
    </row>
    <row r="795" spans="1:2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60"/>
        <v>1185.909090909091</v>
      </c>
      <c r="G795" t="s">
        <v>20</v>
      </c>
      <c r="H795">
        <v>181</v>
      </c>
      <c r="I795" s="6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62"/>
        <v>41450.208333333336</v>
      </c>
      <c r="O795" s="9">
        <f t="shared" si="63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>
        <f t="shared" si="64"/>
        <v>794</v>
      </c>
    </row>
    <row r="796" spans="1:2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60"/>
        <v>125.39393939393939</v>
      </c>
      <c r="G796" t="s">
        <v>20</v>
      </c>
      <c r="H796">
        <v>110</v>
      </c>
      <c r="I796" s="6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62"/>
        <v>43091.25</v>
      </c>
      <c r="O796" s="9">
        <f t="shared" si="63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>
        <f t="shared" si="64"/>
        <v>795</v>
      </c>
    </row>
    <row r="797" spans="1:21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60"/>
        <v>14.394366197183098</v>
      </c>
      <c r="G797" t="s">
        <v>14</v>
      </c>
      <c r="H797">
        <v>31</v>
      </c>
      <c r="I797" s="6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62"/>
        <v>42675.208333333328</v>
      </c>
      <c r="O797" s="9">
        <f t="shared" si="63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t="str">
        <f t="shared" si="64"/>
        <v/>
      </c>
    </row>
    <row r="798" spans="1:21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60"/>
        <v>54.807692307692314</v>
      </c>
      <c r="G798" t="s">
        <v>14</v>
      </c>
      <c r="H798">
        <v>78</v>
      </c>
      <c r="I798" s="6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62"/>
        <v>41859.208333333336</v>
      </c>
      <c r="O798" s="9">
        <f t="shared" si="63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t="str">
        <f t="shared" si="64"/>
        <v/>
      </c>
    </row>
    <row r="799" spans="1:2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60"/>
        <v>109.63157894736841</v>
      </c>
      <c r="G799" t="s">
        <v>20</v>
      </c>
      <c r="H799">
        <v>185</v>
      </c>
      <c r="I799" s="6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62"/>
        <v>43464.25</v>
      </c>
      <c r="O799" s="9">
        <f t="shared" si="63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>
        <f t="shared" si="64"/>
        <v>798</v>
      </c>
    </row>
    <row r="800" spans="1:2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60"/>
        <v>188.47058823529412</v>
      </c>
      <c r="G800" t="s">
        <v>20</v>
      </c>
      <c r="H800">
        <v>121</v>
      </c>
      <c r="I800" s="6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62"/>
        <v>41060.208333333336</v>
      </c>
      <c r="O800" s="9">
        <f t="shared" si="63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>
        <f t="shared" si="64"/>
        <v>799</v>
      </c>
    </row>
    <row r="801" spans="1:21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60"/>
        <v>87.008284023668637</v>
      </c>
      <c r="G801" t="s">
        <v>14</v>
      </c>
      <c r="H801">
        <v>1225</v>
      </c>
      <c r="I801" s="6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62"/>
        <v>42399.25</v>
      </c>
      <c r="O801" s="9">
        <f t="shared" si="63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t="str">
        <f t="shared" si="64"/>
        <v/>
      </c>
    </row>
    <row r="802" spans="1:21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60"/>
        <v>1</v>
      </c>
      <c r="G802" t="s">
        <v>14</v>
      </c>
      <c r="H802">
        <v>1</v>
      </c>
      <c r="I802" s="6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62"/>
        <v>42167.208333333328</v>
      </c>
      <c r="O802" s="9">
        <f t="shared" si="63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t="str">
        <f t="shared" si="64"/>
        <v/>
      </c>
    </row>
    <row r="803" spans="1:2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60"/>
        <v>202.9130434782609</v>
      </c>
      <c r="G803" t="s">
        <v>20</v>
      </c>
      <c r="H803">
        <v>106</v>
      </c>
      <c r="I803" s="6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62"/>
        <v>43830.25</v>
      </c>
      <c r="O803" s="9">
        <f t="shared" si="63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>
        <f t="shared" si="64"/>
        <v>802</v>
      </c>
    </row>
    <row r="804" spans="1:21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60"/>
        <v>197.03225806451613</v>
      </c>
      <c r="G804" t="s">
        <v>20</v>
      </c>
      <c r="H804">
        <v>142</v>
      </c>
      <c r="I804" s="6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62"/>
        <v>43650.208333333328</v>
      </c>
      <c r="O804" s="9">
        <f t="shared" si="63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>
        <f t="shared" si="64"/>
        <v>803</v>
      </c>
    </row>
    <row r="805" spans="1:21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60"/>
        <v>107</v>
      </c>
      <c r="G805" t="s">
        <v>20</v>
      </c>
      <c r="H805">
        <v>233</v>
      </c>
      <c r="I805" s="6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62"/>
        <v>43492.25</v>
      </c>
      <c r="O805" s="9">
        <f t="shared" si="63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>
        <f t="shared" si="64"/>
        <v>804</v>
      </c>
    </row>
    <row r="806" spans="1:2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60"/>
        <v>268.73076923076923</v>
      </c>
      <c r="G806" t="s">
        <v>20</v>
      </c>
      <c r="H806">
        <v>218</v>
      </c>
      <c r="I806" s="6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62"/>
        <v>43102.25</v>
      </c>
      <c r="O806" s="9">
        <f t="shared" si="63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>
        <f t="shared" si="64"/>
        <v>805</v>
      </c>
    </row>
    <row r="807" spans="1:21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60"/>
        <v>50.845360824742272</v>
      </c>
      <c r="G807" t="s">
        <v>14</v>
      </c>
      <c r="H807">
        <v>67</v>
      </c>
      <c r="I807" s="6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62"/>
        <v>41958.25</v>
      </c>
      <c r="O807" s="9">
        <f t="shared" si="63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t="str">
        <f t="shared" si="64"/>
        <v/>
      </c>
    </row>
    <row r="808" spans="1:2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60"/>
        <v>1180.2857142857142</v>
      </c>
      <c r="G808" t="s">
        <v>20</v>
      </c>
      <c r="H808">
        <v>76</v>
      </c>
      <c r="I808" s="6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62"/>
        <v>40973.25</v>
      </c>
      <c r="O808" s="9">
        <f t="shared" si="63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>
        <f t="shared" si="64"/>
        <v>807</v>
      </c>
    </row>
    <row r="809" spans="1:2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60"/>
        <v>264</v>
      </c>
      <c r="G809" t="s">
        <v>20</v>
      </c>
      <c r="H809">
        <v>43</v>
      </c>
      <c r="I809" s="6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62"/>
        <v>43753.208333333328</v>
      </c>
      <c r="O809" s="9">
        <f t="shared" si="63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>
        <f t="shared" si="64"/>
        <v>808</v>
      </c>
    </row>
    <row r="810" spans="1:21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60"/>
        <v>30.44230769230769</v>
      </c>
      <c r="G810" t="s">
        <v>14</v>
      </c>
      <c r="H810">
        <v>19</v>
      </c>
      <c r="I810" s="6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62"/>
        <v>42507.208333333328</v>
      </c>
      <c r="O810" s="9">
        <f t="shared" si="63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t="str">
        <f t="shared" si="64"/>
        <v/>
      </c>
    </row>
    <row r="811" spans="1:21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60"/>
        <v>62.880681818181813</v>
      </c>
      <c r="G811" t="s">
        <v>14</v>
      </c>
      <c r="H811">
        <v>2108</v>
      </c>
      <c r="I811" s="6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62"/>
        <v>41135.208333333336</v>
      </c>
      <c r="O811" s="9">
        <f t="shared" si="63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t="str">
        <f t="shared" si="64"/>
        <v/>
      </c>
    </row>
    <row r="812" spans="1:2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60"/>
        <v>193.125</v>
      </c>
      <c r="G812" t="s">
        <v>20</v>
      </c>
      <c r="H812">
        <v>221</v>
      </c>
      <c r="I812" s="6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62"/>
        <v>43067.25</v>
      </c>
      <c r="O812" s="9">
        <f t="shared" si="63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>
        <f t="shared" si="64"/>
        <v>811</v>
      </c>
    </row>
    <row r="813" spans="1:21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60"/>
        <v>77.102702702702715</v>
      </c>
      <c r="G813" t="s">
        <v>14</v>
      </c>
      <c r="H813">
        <v>679</v>
      </c>
      <c r="I813" s="6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62"/>
        <v>42378.25</v>
      </c>
      <c r="O813" s="9">
        <f t="shared" si="63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t="str">
        <f t="shared" si="64"/>
        <v/>
      </c>
    </row>
    <row r="814" spans="1:2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60"/>
        <v>225.52763819095478</v>
      </c>
      <c r="G814" t="s">
        <v>20</v>
      </c>
      <c r="H814">
        <v>2805</v>
      </c>
      <c r="I814" s="6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62"/>
        <v>43206.208333333328</v>
      </c>
      <c r="O814" s="9">
        <f t="shared" si="63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>
        <f t="shared" si="64"/>
        <v>813</v>
      </c>
    </row>
    <row r="815" spans="1:2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60"/>
        <v>239.40625</v>
      </c>
      <c r="G815" t="s">
        <v>20</v>
      </c>
      <c r="H815">
        <v>68</v>
      </c>
      <c r="I815" s="6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62"/>
        <v>41148.208333333336</v>
      </c>
      <c r="O815" s="9">
        <f t="shared" si="63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>
        <f t="shared" si="64"/>
        <v>814</v>
      </c>
    </row>
    <row r="816" spans="1:21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60"/>
        <v>92.1875</v>
      </c>
      <c r="G816" t="s">
        <v>14</v>
      </c>
      <c r="H816">
        <v>36</v>
      </c>
      <c r="I816" s="6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62"/>
        <v>42517.208333333328</v>
      </c>
      <c r="O816" s="9">
        <f t="shared" si="63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t="str">
        <f t="shared" si="64"/>
        <v/>
      </c>
    </row>
    <row r="817" spans="1:21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60"/>
        <v>130.23333333333335</v>
      </c>
      <c r="G817" t="s">
        <v>20</v>
      </c>
      <c r="H817">
        <v>183</v>
      </c>
      <c r="I817" s="6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62"/>
        <v>43068.25</v>
      </c>
      <c r="O817" s="9">
        <f t="shared" si="63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>
        <f t="shared" si="64"/>
        <v>816</v>
      </c>
    </row>
    <row r="818" spans="1:2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60"/>
        <v>615.21739130434787</v>
      </c>
      <c r="G818" t="s">
        <v>20</v>
      </c>
      <c r="H818">
        <v>133</v>
      </c>
      <c r="I818" s="6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62"/>
        <v>41680.25</v>
      </c>
      <c r="O818" s="9">
        <f t="shared" si="63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>
        <f t="shared" si="64"/>
        <v>817</v>
      </c>
    </row>
    <row r="819" spans="1:2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60"/>
        <v>368.79532163742692</v>
      </c>
      <c r="G819" t="s">
        <v>20</v>
      </c>
      <c r="H819">
        <v>2489</v>
      </c>
      <c r="I819" s="6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62"/>
        <v>43589.208333333328</v>
      </c>
      <c r="O819" s="9">
        <f t="shared" si="63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>
        <f t="shared" si="64"/>
        <v>818</v>
      </c>
    </row>
    <row r="820" spans="1:2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60"/>
        <v>1094.8571428571429</v>
      </c>
      <c r="G820" t="s">
        <v>20</v>
      </c>
      <c r="H820">
        <v>69</v>
      </c>
      <c r="I820" s="6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62"/>
        <v>43486.25</v>
      </c>
      <c r="O820" s="9">
        <f t="shared" si="63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>
        <f t="shared" si="64"/>
        <v>819</v>
      </c>
    </row>
    <row r="821" spans="1:21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60"/>
        <v>50.662921348314605</v>
      </c>
      <c r="G821" t="s">
        <v>14</v>
      </c>
      <c r="H821">
        <v>47</v>
      </c>
      <c r="I821" s="6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62"/>
        <v>41237.25</v>
      </c>
      <c r="O821" s="9">
        <f t="shared" si="63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t="str">
        <f t="shared" si="64"/>
        <v/>
      </c>
    </row>
    <row r="822" spans="1:2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60"/>
        <v>800.6</v>
      </c>
      <c r="G822" t="s">
        <v>20</v>
      </c>
      <c r="H822">
        <v>279</v>
      </c>
      <c r="I822" s="6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62"/>
        <v>43310.208333333328</v>
      </c>
      <c r="O822" s="9">
        <f t="shared" si="63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>
        <f t="shared" si="64"/>
        <v>821</v>
      </c>
    </row>
    <row r="823" spans="1:2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60"/>
        <v>291.28571428571428</v>
      </c>
      <c r="G823" t="s">
        <v>20</v>
      </c>
      <c r="H823">
        <v>210</v>
      </c>
      <c r="I823" s="6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62"/>
        <v>42794.25</v>
      </c>
      <c r="O823" s="9">
        <f t="shared" si="63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>
        <f t="shared" si="64"/>
        <v>822</v>
      </c>
    </row>
    <row r="824" spans="1:2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60"/>
        <v>349.9666666666667</v>
      </c>
      <c r="G824" t="s">
        <v>20</v>
      </c>
      <c r="H824">
        <v>2100</v>
      </c>
      <c r="I824" s="6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62"/>
        <v>41698.25</v>
      </c>
      <c r="O824" s="9">
        <f t="shared" si="63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>
        <f t="shared" si="64"/>
        <v>823</v>
      </c>
    </row>
    <row r="825" spans="1:2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60"/>
        <v>357.07317073170731</v>
      </c>
      <c r="G825" t="s">
        <v>20</v>
      </c>
      <c r="H825">
        <v>252</v>
      </c>
      <c r="I825" s="6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62"/>
        <v>41892.208333333336</v>
      </c>
      <c r="O825" s="9">
        <f t="shared" si="63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>
        <f t="shared" si="64"/>
        <v>824</v>
      </c>
    </row>
    <row r="826" spans="1:2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60"/>
        <v>126.48941176470588</v>
      </c>
      <c r="G826" t="s">
        <v>20</v>
      </c>
      <c r="H826">
        <v>1280</v>
      </c>
      <c r="I826" s="6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62"/>
        <v>40348.208333333336</v>
      </c>
      <c r="O826" s="9">
        <f t="shared" si="63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>
        <f t="shared" si="64"/>
        <v>825</v>
      </c>
    </row>
    <row r="827" spans="1:2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60"/>
        <v>387.5</v>
      </c>
      <c r="G827" t="s">
        <v>20</v>
      </c>
      <c r="H827">
        <v>157</v>
      </c>
      <c r="I827" s="6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62"/>
        <v>42941.208333333328</v>
      </c>
      <c r="O827" s="9">
        <f t="shared" si="63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>
        <f t="shared" si="64"/>
        <v>826</v>
      </c>
    </row>
    <row r="828" spans="1:21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60"/>
        <v>457.03571428571428</v>
      </c>
      <c r="G828" t="s">
        <v>20</v>
      </c>
      <c r="H828">
        <v>194</v>
      </c>
      <c r="I828" s="6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62"/>
        <v>40525.25</v>
      </c>
      <c r="O828" s="9">
        <f t="shared" si="63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>
        <f t="shared" si="64"/>
        <v>827</v>
      </c>
    </row>
    <row r="829" spans="1:21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60"/>
        <v>266.69565217391306</v>
      </c>
      <c r="G829" t="s">
        <v>20</v>
      </c>
      <c r="H829">
        <v>82</v>
      </c>
      <c r="I829" s="6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62"/>
        <v>40666.208333333336</v>
      </c>
      <c r="O829" s="9">
        <f t="shared" si="63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>
        <f t="shared" si="64"/>
        <v>828</v>
      </c>
    </row>
    <row r="830" spans="1:21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60"/>
        <v>69</v>
      </c>
      <c r="G830" t="s">
        <v>14</v>
      </c>
      <c r="H830">
        <v>70</v>
      </c>
      <c r="I830" s="6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62"/>
        <v>43340.208333333328</v>
      </c>
      <c r="O830" s="9">
        <f t="shared" si="63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t="str">
        <f t="shared" si="64"/>
        <v/>
      </c>
    </row>
    <row r="831" spans="1:21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60"/>
        <v>51.34375</v>
      </c>
      <c r="G831" t="s">
        <v>14</v>
      </c>
      <c r="H831">
        <v>154</v>
      </c>
      <c r="I831" s="6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62"/>
        <v>42164.208333333328</v>
      </c>
      <c r="O831" s="9">
        <f t="shared" si="63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t="str">
        <f t="shared" si="64"/>
        <v/>
      </c>
    </row>
    <row r="832" spans="1:21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60"/>
        <v>1.1710526315789473</v>
      </c>
      <c r="G832" t="s">
        <v>14</v>
      </c>
      <c r="H832">
        <v>22</v>
      </c>
      <c r="I832" s="6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62"/>
        <v>43103.25</v>
      </c>
      <c r="O832" s="9">
        <f t="shared" si="63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t="str">
        <f t="shared" si="64"/>
        <v/>
      </c>
    </row>
    <row r="833" spans="1:21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60"/>
        <v>108.97734294541709</v>
      </c>
      <c r="G833" t="s">
        <v>20</v>
      </c>
      <c r="H833">
        <v>4233</v>
      </c>
      <c r="I833" s="6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62"/>
        <v>40994.208333333336</v>
      </c>
      <c r="O833" s="9">
        <f t="shared" si="63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>
        <f t="shared" si="64"/>
        <v>832</v>
      </c>
    </row>
    <row r="834" spans="1:2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65">(E834/D834)*100</f>
        <v>315.17592592592592</v>
      </c>
      <c r="G834" t="s">
        <v>20</v>
      </c>
      <c r="H834">
        <v>1297</v>
      </c>
      <c r="I834" s="6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62"/>
        <v>42299.208333333328</v>
      </c>
      <c r="O834" s="9">
        <f t="shared" si="63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>
        <f t="shared" si="64"/>
        <v>833</v>
      </c>
    </row>
    <row r="835" spans="1:2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65"/>
        <v>157.69117647058823</v>
      </c>
      <c r="G835" t="s">
        <v>20</v>
      </c>
      <c r="H835">
        <v>165</v>
      </c>
      <c r="I835" s="6">
        <f t="shared" ref="I835:I898" si="66">IF(H835&gt;0, E835/H835, 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67">(((L835/60)/60)/24)+DATE(1970,1,1)</f>
        <v>40588.25</v>
      </c>
      <c r="O835" s="9">
        <f t="shared" ref="O835:O898" si="68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>
        <f t="shared" ref="U835:U898" si="69">IF(G835="successful", ROW(G835)-ROW($G$2)+1, "")</f>
        <v>834</v>
      </c>
    </row>
    <row r="836" spans="1:2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65"/>
        <v>153.8082191780822</v>
      </c>
      <c r="G836" t="s">
        <v>20</v>
      </c>
      <c r="H836">
        <v>119</v>
      </c>
      <c r="I836" s="6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67"/>
        <v>41448.208333333336</v>
      </c>
      <c r="O836" s="9">
        <f t="shared" si="68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>
        <f t="shared" si="69"/>
        <v>835</v>
      </c>
    </row>
    <row r="837" spans="1:21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65"/>
        <v>89.738979118329468</v>
      </c>
      <c r="G837" t="s">
        <v>14</v>
      </c>
      <c r="H837">
        <v>1758</v>
      </c>
      <c r="I837" s="6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67"/>
        <v>42063.25</v>
      </c>
      <c r="O837" s="9">
        <f t="shared" si="68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t="str">
        <f t="shared" si="69"/>
        <v/>
      </c>
    </row>
    <row r="838" spans="1:21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65"/>
        <v>75.135802469135797</v>
      </c>
      <c r="G838" t="s">
        <v>14</v>
      </c>
      <c r="H838">
        <v>94</v>
      </c>
      <c r="I838" s="6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67"/>
        <v>40214.25</v>
      </c>
      <c r="O838" s="9">
        <f t="shared" si="68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t="str">
        <f t="shared" si="69"/>
        <v/>
      </c>
    </row>
    <row r="839" spans="1:2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65"/>
        <v>852.88135593220341</v>
      </c>
      <c r="G839" t="s">
        <v>20</v>
      </c>
      <c r="H839">
        <v>1797</v>
      </c>
      <c r="I839" s="6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67"/>
        <v>40629.208333333336</v>
      </c>
      <c r="O839" s="9">
        <f t="shared" si="68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>
        <f t="shared" si="69"/>
        <v>838</v>
      </c>
    </row>
    <row r="840" spans="1:2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65"/>
        <v>138.90625</v>
      </c>
      <c r="G840" t="s">
        <v>20</v>
      </c>
      <c r="H840">
        <v>261</v>
      </c>
      <c r="I840" s="6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67"/>
        <v>43370.208333333328</v>
      </c>
      <c r="O840" s="9">
        <f t="shared" si="68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>
        <f t="shared" si="69"/>
        <v>839</v>
      </c>
    </row>
    <row r="841" spans="1:2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65"/>
        <v>190.18181818181819</v>
      </c>
      <c r="G841" t="s">
        <v>20</v>
      </c>
      <c r="H841">
        <v>157</v>
      </c>
      <c r="I841" s="6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67"/>
        <v>41715.208333333336</v>
      </c>
      <c r="O841" s="9">
        <f t="shared" si="68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>
        <f t="shared" si="69"/>
        <v>840</v>
      </c>
    </row>
    <row r="842" spans="1:2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65"/>
        <v>100.24333619948409</v>
      </c>
      <c r="G842" t="s">
        <v>20</v>
      </c>
      <c r="H842">
        <v>3533</v>
      </c>
      <c r="I842" s="6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67"/>
        <v>41836.208333333336</v>
      </c>
      <c r="O842" s="9">
        <f t="shared" si="68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>
        <f t="shared" si="69"/>
        <v>841</v>
      </c>
    </row>
    <row r="843" spans="1:2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65"/>
        <v>142.75824175824175</v>
      </c>
      <c r="G843" t="s">
        <v>20</v>
      </c>
      <c r="H843">
        <v>155</v>
      </c>
      <c r="I843" s="6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67"/>
        <v>42419.25</v>
      </c>
      <c r="O843" s="9">
        <f t="shared" si="68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>
        <f t="shared" si="69"/>
        <v>842</v>
      </c>
    </row>
    <row r="844" spans="1:21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65"/>
        <v>563.13333333333333</v>
      </c>
      <c r="G844" t="s">
        <v>20</v>
      </c>
      <c r="H844">
        <v>132</v>
      </c>
      <c r="I844" s="6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67"/>
        <v>43266.208333333328</v>
      </c>
      <c r="O844" s="9">
        <f t="shared" si="68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>
        <f t="shared" si="69"/>
        <v>843</v>
      </c>
    </row>
    <row r="845" spans="1:21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65"/>
        <v>30.715909090909086</v>
      </c>
      <c r="G845" t="s">
        <v>14</v>
      </c>
      <c r="H845">
        <v>33</v>
      </c>
      <c r="I845" s="6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67"/>
        <v>43338.208333333328</v>
      </c>
      <c r="O845" s="9">
        <f t="shared" si="68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t="str">
        <f t="shared" si="69"/>
        <v/>
      </c>
    </row>
    <row r="846" spans="1:2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65"/>
        <v>99.39772727272728</v>
      </c>
      <c r="G846" t="s">
        <v>74</v>
      </c>
      <c r="H846">
        <v>94</v>
      </c>
      <c r="I846" s="6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67"/>
        <v>40930.25</v>
      </c>
      <c r="O846" s="9">
        <f t="shared" si="68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t="str">
        <f t="shared" si="69"/>
        <v/>
      </c>
    </row>
    <row r="847" spans="1:2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65"/>
        <v>197.54935622317598</v>
      </c>
      <c r="G847" t="s">
        <v>20</v>
      </c>
      <c r="H847">
        <v>1354</v>
      </c>
      <c r="I847" s="6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67"/>
        <v>43235.208333333328</v>
      </c>
      <c r="O847" s="9">
        <f t="shared" si="68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>
        <f t="shared" si="69"/>
        <v>846</v>
      </c>
    </row>
    <row r="848" spans="1:2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65"/>
        <v>508.5</v>
      </c>
      <c r="G848" t="s">
        <v>20</v>
      </c>
      <c r="H848">
        <v>48</v>
      </c>
      <c r="I848" s="6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67"/>
        <v>43302.208333333328</v>
      </c>
      <c r="O848" s="9">
        <f t="shared" si="68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>
        <f t="shared" si="69"/>
        <v>847</v>
      </c>
    </row>
    <row r="849" spans="1:2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65"/>
        <v>237.74468085106383</v>
      </c>
      <c r="G849" t="s">
        <v>20</v>
      </c>
      <c r="H849">
        <v>110</v>
      </c>
      <c r="I849" s="6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67"/>
        <v>43107.25</v>
      </c>
      <c r="O849" s="9">
        <f t="shared" si="68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>
        <f t="shared" si="69"/>
        <v>848</v>
      </c>
    </row>
    <row r="850" spans="1:2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65"/>
        <v>338.46875</v>
      </c>
      <c r="G850" t="s">
        <v>20</v>
      </c>
      <c r="H850">
        <v>172</v>
      </c>
      <c r="I850" s="6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67"/>
        <v>40341.208333333336</v>
      </c>
      <c r="O850" s="9">
        <f t="shared" si="68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>
        <f t="shared" si="69"/>
        <v>849</v>
      </c>
    </row>
    <row r="851" spans="1:2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65"/>
        <v>133.08955223880596</v>
      </c>
      <c r="G851" t="s">
        <v>20</v>
      </c>
      <c r="H851">
        <v>307</v>
      </c>
      <c r="I851" s="6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67"/>
        <v>40948.25</v>
      </c>
      <c r="O851" s="9">
        <f t="shared" si="68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>
        <f t="shared" si="69"/>
        <v>850</v>
      </c>
    </row>
    <row r="852" spans="1:21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65"/>
        <v>1</v>
      </c>
      <c r="G852" t="s">
        <v>14</v>
      </c>
      <c r="H852">
        <v>1</v>
      </c>
      <c r="I852" s="6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67"/>
        <v>40866.25</v>
      </c>
      <c r="O852" s="9">
        <f t="shared" si="68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t="str">
        <f t="shared" si="69"/>
        <v/>
      </c>
    </row>
    <row r="853" spans="1:21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65"/>
        <v>207.79999999999998</v>
      </c>
      <c r="G853" t="s">
        <v>20</v>
      </c>
      <c r="H853">
        <v>160</v>
      </c>
      <c r="I853" s="6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67"/>
        <v>41031.208333333336</v>
      </c>
      <c r="O853" s="9">
        <f t="shared" si="68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>
        <f t="shared" si="69"/>
        <v>852</v>
      </c>
    </row>
    <row r="854" spans="1:21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65"/>
        <v>51.122448979591837</v>
      </c>
      <c r="G854" t="s">
        <v>14</v>
      </c>
      <c r="H854">
        <v>31</v>
      </c>
      <c r="I854" s="6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67"/>
        <v>40740.208333333336</v>
      </c>
      <c r="O854" s="9">
        <f t="shared" si="68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t="str">
        <f t="shared" si="69"/>
        <v/>
      </c>
    </row>
    <row r="855" spans="1:2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65"/>
        <v>652.05847953216369</v>
      </c>
      <c r="G855" t="s">
        <v>20</v>
      </c>
      <c r="H855">
        <v>1467</v>
      </c>
      <c r="I855" s="6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67"/>
        <v>40714.208333333336</v>
      </c>
      <c r="O855" s="9">
        <f t="shared" si="68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>
        <f t="shared" si="69"/>
        <v>854</v>
      </c>
    </row>
    <row r="856" spans="1:2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65"/>
        <v>113.63099415204678</v>
      </c>
      <c r="G856" t="s">
        <v>20</v>
      </c>
      <c r="H856">
        <v>2662</v>
      </c>
      <c r="I856" s="6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67"/>
        <v>43787.25</v>
      </c>
      <c r="O856" s="9">
        <f t="shared" si="68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>
        <f t="shared" si="69"/>
        <v>855</v>
      </c>
    </row>
    <row r="857" spans="1:2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65"/>
        <v>102.37606837606839</v>
      </c>
      <c r="G857" t="s">
        <v>20</v>
      </c>
      <c r="H857">
        <v>452</v>
      </c>
      <c r="I857" s="6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67"/>
        <v>40712.208333333336</v>
      </c>
      <c r="O857" s="9">
        <f t="shared" si="68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>
        <f t="shared" si="69"/>
        <v>856</v>
      </c>
    </row>
    <row r="858" spans="1:2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65"/>
        <v>356.58333333333331</v>
      </c>
      <c r="G858" t="s">
        <v>20</v>
      </c>
      <c r="H858">
        <v>158</v>
      </c>
      <c r="I858" s="6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67"/>
        <v>41023.208333333336</v>
      </c>
      <c r="O858" s="9">
        <f t="shared" si="68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>
        <f t="shared" si="69"/>
        <v>857</v>
      </c>
    </row>
    <row r="859" spans="1:21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65"/>
        <v>139.86792452830187</v>
      </c>
      <c r="G859" t="s">
        <v>20</v>
      </c>
      <c r="H859">
        <v>225</v>
      </c>
      <c r="I859" s="6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67"/>
        <v>40944.25</v>
      </c>
      <c r="O859" s="9">
        <f t="shared" si="68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>
        <f t="shared" si="69"/>
        <v>858</v>
      </c>
    </row>
    <row r="860" spans="1:21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65"/>
        <v>69.45</v>
      </c>
      <c r="G860" t="s">
        <v>14</v>
      </c>
      <c r="H860">
        <v>35</v>
      </c>
      <c r="I860" s="6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67"/>
        <v>43211.208333333328</v>
      </c>
      <c r="O860" s="9">
        <f t="shared" si="68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t="str">
        <f t="shared" si="69"/>
        <v/>
      </c>
    </row>
    <row r="861" spans="1:21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65"/>
        <v>35.534246575342465</v>
      </c>
      <c r="G861" t="s">
        <v>14</v>
      </c>
      <c r="H861">
        <v>63</v>
      </c>
      <c r="I861" s="6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67"/>
        <v>41334.25</v>
      </c>
      <c r="O861" s="9">
        <f t="shared" si="68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t="str">
        <f t="shared" si="69"/>
        <v/>
      </c>
    </row>
    <row r="862" spans="1:21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65"/>
        <v>251.65</v>
      </c>
      <c r="G862" t="s">
        <v>20</v>
      </c>
      <c r="H862">
        <v>65</v>
      </c>
      <c r="I862" s="6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67"/>
        <v>43515.25</v>
      </c>
      <c r="O862" s="9">
        <f t="shared" si="68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>
        <f t="shared" si="69"/>
        <v>861</v>
      </c>
    </row>
    <row r="863" spans="1:2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65"/>
        <v>105.87500000000001</v>
      </c>
      <c r="G863" t="s">
        <v>20</v>
      </c>
      <c r="H863">
        <v>163</v>
      </c>
      <c r="I863" s="6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67"/>
        <v>40258.208333333336</v>
      </c>
      <c r="O863" s="9">
        <f t="shared" si="68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>
        <f t="shared" si="69"/>
        <v>862</v>
      </c>
    </row>
    <row r="864" spans="1:2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65"/>
        <v>187.42857142857144</v>
      </c>
      <c r="G864" t="s">
        <v>20</v>
      </c>
      <c r="H864">
        <v>85</v>
      </c>
      <c r="I864" s="6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67"/>
        <v>40756.208333333336</v>
      </c>
      <c r="O864" s="9">
        <f t="shared" si="68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>
        <f t="shared" si="69"/>
        <v>863</v>
      </c>
    </row>
    <row r="865" spans="1:2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65"/>
        <v>386.78571428571428</v>
      </c>
      <c r="G865" t="s">
        <v>20</v>
      </c>
      <c r="H865">
        <v>217</v>
      </c>
      <c r="I865" s="6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67"/>
        <v>42172.208333333328</v>
      </c>
      <c r="O865" s="9">
        <f t="shared" si="68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>
        <f t="shared" si="69"/>
        <v>864</v>
      </c>
    </row>
    <row r="866" spans="1:2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65"/>
        <v>347.07142857142856</v>
      </c>
      <c r="G866" t="s">
        <v>20</v>
      </c>
      <c r="H866">
        <v>150</v>
      </c>
      <c r="I866" s="6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67"/>
        <v>42601.208333333328</v>
      </c>
      <c r="O866" s="9">
        <f t="shared" si="68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>
        <f t="shared" si="69"/>
        <v>865</v>
      </c>
    </row>
    <row r="867" spans="1:2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65"/>
        <v>185.82098765432099</v>
      </c>
      <c r="G867" t="s">
        <v>20</v>
      </c>
      <c r="H867">
        <v>3272</v>
      </c>
      <c r="I867" s="6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67"/>
        <v>41897.208333333336</v>
      </c>
      <c r="O867" s="9">
        <f t="shared" si="68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>
        <f t="shared" si="69"/>
        <v>866</v>
      </c>
    </row>
    <row r="868" spans="1:2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65"/>
        <v>43.241247264770237</v>
      </c>
      <c r="G868" t="s">
        <v>74</v>
      </c>
      <c r="H868">
        <v>898</v>
      </c>
      <c r="I868" s="6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67"/>
        <v>40671.208333333336</v>
      </c>
      <c r="O868" s="9">
        <f t="shared" si="68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t="str">
        <f t="shared" si="69"/>
        <v/>
      </c>
    </row>
    <row r="869" spans="1:21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65"/>
        <v>162.4375</v>
      </c>
      <c r="G869" t="s">
        <v>20</v>
      </c>
      <c r="H869">
        <v>300</v>
      </c>
      <c r="I869" s="6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67"/>
        <v>43382.208333333328</v>
      </c>
      <c r="O869" s="9">
        <f t="shared" si="68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>
        <f t="shared" si="69"/>
        <v>868</v>
      </c>
    </row>
    <row r="870" spans="1:2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65"/>
        <v>184.84285714285716</v>
      </c>
      <c r="G870" t="s">
        <v>20</v>
      </c>
      <c r="H870">
        <v>126</v>
      </c>
      <c r="I870" s="6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67"/>
        <v>41559.208333333336</v>
      </c>
      <c r="O870" s="9">
        <f t="shared" si="68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>
        <f t="shared" si="69"/>
        <v>869</v>
      </c>
    </row>
    <row r="871" spans="1:21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65"/>
        <v>23.703520691785052</v>
      </c>
      <c r="G871" t="s">
        <v>14</v>
      </c>
      <c r="H871">
        <v>526</v>
      </c>
      <c r="I871" s="6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67"/>
        <v>40350.208333333336</v>
      </c>
      <c r="O871" s="9">
        <f t="shared" si="68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t="str">
        <f t="shared" si="69"/>
        <v/>
      </c>
    </row>
    <row r="872" spans="1:21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65"/>
        <v>89.870129870129873</v>
      </c>
      <c r="G872" t="s">
        <v>14</v>
      </c>
      <c r="H872">
        <v>121</v>
      </c>
      <c r="I872" s="6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67"/>
        <v>42240.208333333328</v>
      </c>
      <c r="O872" s="9">
        <f t="shared" si="68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t="str">
        <f t="shared" si="69"/>
        <v/>
      </c>
    </row>
    <row r="873" spans="1:21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65"/>
        <v>272.6041958041958</v>
      </c>
      <c r="G873" t="s">
        <v>20</v>
      </c>
      <c r="H873">
        <v>2320</v>
      </c>
      <c r="I873" s="6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67"/>
        <v>43040.208333333328</v>
      </c>
      <c r="O873" s="9">
        <f t="shared" si="68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>
        <f t="shared" si="69"/>
        <v>872</v>
      </c>
    </row>
    <row r="874" spans="1:2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65"/>
        <v>170.04255319148936</v>
      </c>
      <c r="G874" t="s">
        <v>20</v>
      </c>
      <c r="H874">
        <v>81</v>
      </c>
      <c r="I874" s="6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67"/>
        <v>43346.208333333328</v>
      </c>
      <c r="O874" s="9">
        <f t="shared" si="68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>
        <f t="shared" si="69"/>
        <v>873</v>
      </c>
    </row>
    <row r="875" spans="1:2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65"/>
        <v>188.28503562945369</v>
      </c>
      <c r="G875" t="s">
        <v>20</v>
      </c>
      <c r="H875">
        <v>1887</v>
      </c>
      <c r="I875" s="6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67"/>
        <v>41647.25</v>
      </c>
      <c r="O875" s="9">
        <f t="shared" si="68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>
        <f t="shared" si="69"/>
        <v>874</v>
      </c>
    </row>
    <row r="876" spans="1:2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65"/>
        <v>346.93532338308455</v>
      </c>
      <c r="G876" t="s">
        <v>20</v>
      </c>
      <c r="H876">
        <v>4358</v>
      </c>
      <c r="I876" s="6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67"/>
        <v>40291.208333333336</v>
      </c>
      <c r="O876" s="9">
        <f t="shared" si="68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>
        <f t="shared" si="69"/>
        <v>875</v>
      </c>
    </row>
    <row r="877" spans="1:21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65"/>
        <v>69.177215189873422</v>
      </c>
      <c r="G877" t="s">
        <v>14</v>
      </c>
      <c r="H877">
        <v>67</v>
      </c>
      <c r="I877" s="6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67"/>
        <v>40556.25</v>
      </c>
      <c r="O877" s="9">
        <f t="shared" si="68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t="str">
        <f t="shared" si="69"/>
        <v/>
      </c>
    </row>
    <row r="878" spans="1:21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65"/>
        <v>25.433734939759034</v>
      </c>
      <c r="G878" t="s">
        <v>14</v>
      </c>
      <c r="H878">
        <v>57</v>
      </c>
      <c r="I878" s="6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67"/>
        <v>43624.208333333328</v>
      </c>
      <c r="O878" s="9">
        <f t="shared" si="68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t="str">
        <f t="shared" si="69"/>
        <v/>
      </c>
    </row>
    <row r="879" spans="1:21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65"/>
        <v>77.400977995110026</v>
      </c>
      <c r="G879" t="s">
        <v>14</v>
      </c>
      <c r="H879">
        <v>1229</v>
      </c>
      <c r="I879" s="6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67"/>
        <v>42577.208333333328</v>
      </c>
      <c r="O879" s="9">
        <f t="shared" si="68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t="str">
        <f t="shared" si="69"/>
        <v/>
      </c>
    </row>
    <row r="880" spans="1:21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65"/>
        <v>37.481481481481481</v>
      </c>
      <c r="G880" t="s">
        <v>14</v>
      </c>
      <c r="H880">
        <v>12</v>
      </c>
      <c r="I880" s="6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67"/>
        <v>43845.25</v>
      </c>
      <c r="O880" s="9">
        <f t="shared" si="68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t="str">
        <f t="shared" si="69"/>
        <v/>
      </c>
    </row>
    <row r="881" spans="1:2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65"/>
        <v>543.79999999999995</v>
      </c>
      <c r="G881" t="s">
        <v>20</v>
      </c>
      <c r="H881">
        <v>53</v>
      </c>
      <c r="I881" s="6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67"/>
        <v>42788.25</v>
      </c>
      <c r="O881" s="9">
        <f t="shared" si="68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>
        <f t="shared" si="69"/>
        <v>880</v>
      </c>
    </row>
    <row r="882" spans="1:2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65"/>
        <v>228.52189349112427</v>
      </c>
      <c r="G882" t="s">
        <v>20</v>
      </c>
      <c r="H882">
        <v>2414</v>
      </c>
      <c r="I882" s="6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67"/>
        <v>43667.208333333328</v>
      </c>
      <c r="O882" s="9">
        <f t="shared" si="68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>
        <f t="shared" si="69"/>
        <v>881</v>
      </c>
    </row>
    <row r="883" spans="1:21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65"/>
        <v>38.948339483394832</v>
      </c>
      <c r="G883" t="s">
        <v>14</v>
      </c>
      <c r="H883">
        <v>452</v>
      </c>
      <c r="I883" s="6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67"/>
        <v>42194.208333333328</v>
      </c>
      <c r="O883" s="9">
        <f t="shared" si="68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t="str">
        <f t="shared" si="69"/>
        <v/>
      </c>
    </row>
    <row r="884" spans="1:2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65"/>
        <v>370</v>
      </c>
      <c r="G884" t="s">
        <v>20</v>
      </c>
      <c r="H884">
        <v>80</v>
      </c>
      <c r="I884" s="6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67"/>
        <v>42025.25</v>
      </c>
      <c r="O884" s="9">
        <f t="shared" si="68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>
        <f t="shared" si="69"/>
        <v>883</v>
      </c>
    </row>
    <row r="885" spans="1:21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65"/>
        <v>237.91176470588232</v>
      </c>
      <c r="G885" t="s">
        <v>20</v>
      </c>
      <c r="H885">
        <v>193</v>
      </c>
      <c r="I885" s="6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67"/>
        <v>40323.208333333336</v>
      </c>
      <c r="O885" s="9">
        <f t="shared" si="68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>
        <f t="shared" si="69"/>
        <v>884</v>
      </c>
    </row>
    <row r="886" spans="1:21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65"/>
        <v>64.036299765807954</v>
      </c>
      <c r="G886" t="s">
        <v>14</v>
      </c>
      <c r="H886">
        <v>1886</v>
      </c>
      <c r="I886" s="6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67"/>
        <v>41763.208333333336</v>
      </c>
      <c r="O886" s="9">
        <f t="shared" si="68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t="str">
        <f t="shared" si="69"/>
        <v/>
      </c>
    </row>
    <row r="887" spans="1:2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65"/>
        <v>118.27777777777777</v>
      </c>
      <c r="G887" t="s">
        <v>20</v>
      </c>
      <c r="H887">
        <v>52</v>
      </c>
      <c r="I887" s="6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67"/>
        <v>40335.208333333336</v>
      </c>
      <c r="O887" s="9">
        <f t="shared" si="68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>
        <f t="shared" si="69"/>
        <v>886</v>
      </c>
    </row>
    <row r="888" spans="1:21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65"/>
        <v>84.824037184594957</v>
      </c>
      <c r="G888" t="s">
        <v>14</v>
      </c>
      <c r="H888">
        <v>1825</v>
      </c>
      <c r="I888" s="6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67"/>
        <v>40416.208333333336</v>
      </c>
      <c r="O888" s="9">
        <f t="shared" si="68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t="str">
        <f t="shared" si="69"/>
        <v/>
      </c>
    </row>
    <row r="889" spans="1:21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65"/>
        <v>29.346153846153843</v>
      </c>
      <c r="G889" t="s">
        <v>14</v>
      </c>
      <c r="H889">
        <v>31</v>
      </c>
      <c r="I889" s="6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67"/>
        <v>42202.208333333328</v>
      </c>
      <c r="O889" s="9">
        <f t="shared" si="68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t="str">
        <f t="shared" si="69"/>
        <v/>
      </c>
    </row>
    <row r="890" spans="1:21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65"/>
        <v>209.89655172413794</v>
      </c>
      <c r="G890" t="s">
        <v>20</v>
      </c>
      <c r="H890">
        <v>290</v>
      </c>
      <c r="I890" s="6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67"/>
        <v>42836.208333333328</v>
      </c>
      <c r="O890" s="9">
        <f t="shared" si="68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>
        <f t="shared" si="69"/>
        <v>889</v>
      </c>
    </row>
    <row r="891" spans="1:2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65"/>
        <v>169.78571428571431</v>
      </c>
      <c r="G891" t="s">
        <v>20</v>
      </c>
      <c r="H891">
        <v>122</v>
      </c>
      <c r="I891" s="6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67"/>
        <v>41710.208333333336</v>
      </c>
      <c r="O891" s="9">
        <f t="shared" si="68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>
        <f t="shared" si="69"/>
        <v>890</v>
      </c>
    </row>
    <row r="892" spans="1:2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65"/>
        <v>115.95907738095239</v>
      </c>
      <c r="G892" t="s">
        <v>20</v>
      </c>
      <c r="H892">
        <v>1470</v>
      </c>
      <c r="I892" s="6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67"/>
        <v>43640.208333333328</v>
      </c>
      <c r="O892" s="9">
        <f t="shared" si="68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>
        <f t="shared" si="69"/>
        <v>891</v>
      </c>
    </row>
    <row r="893" spans="1:21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65"/>
        <v>258.59999999999997</v>
      </c>
      <c r="G893" t="s">
        <v>20</v>
      </c>
      <c r="H893">
        <v>165</v>
      </c>
      <c r="I893" s="6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67"/>
        <v>40880.25</v>
      </c>
      <c r="O893" s="9">
        <f t="shared" si="68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>
        <f t="shared" si="69"/>
        <v>892</v>
      </c>
    </row>
    <row r="894" spans="1:2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65"/>
        <v>230.58333333333331</v>
      </c>
      <c r="G894" t="s">
        <v>20</v>
      </c>
      <c r="H894">
        <v>182</v>
      </c>
      <c r="I894" s="6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67"/>
        <v>40319.208333333336</v>
      </c>
      <c r="O894" s="9">
        <f t="shared" si="68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>
        <f t="shared" si="69"/>
        <v>893</v>
      </c>
    </row>
    <row r="895" spans="1:2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65"/>
        <v>128.21428571428572</v>
      </c>
      <c r="G895" t="s">
        <v>20</v>
      </c>
      <c r="H895">
        <v>199</v>
      </c>
      <c r="I895" s="6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67"/>
        <v>42170.208333333328</v>
      </c>
      <c r="O895" s="9">
        <f t="shared" si="68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>
        <f t="shared" si="69"/>
        <v>894</v>
      </c>
    </row>
    <row r="896" spans="1:2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65"/>
        <v>188.70588235294116</v>
      </c>
      <c r="G896" t="s">
        <v>20</v>
      </c>
      <c r="H896">
        <v>56</v>
      </c>
      <c r="I896" s="6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67"/>
        <v>41466.208333333336</v>
      </c>
      <c r="O896" s="9">
        <f t="shared" si="68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>
        <f t="shared" si="69"/>
        <v>895</v>
      </c>
    </row>
    <row r="897" spans="1:21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65"/>
        <v>6.9511889862327907</v>
      </c>
      <c r="G897" t="s">
        <v>14</v>
      </c>
      <c r="H897">
        <v>107</v>
      </c>
      <c r="I897" s="6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67"/>
        <v>43134.25</v>
      </c>
      <c r="O897" s="9">
        <f t="shared" si="68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t="str">
        <f t="shared" si="69"/>
        <v/>
      </c>
    </row>
    <row r="898" spans="1:21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70">(E898/D898)*100</f>
        <v>774.43434343434342</v>
      </c>
      <c r="G898" t="s">
        <v>20</v>
      </c>
      <c r="H898">
        <v>1460</v>
      </c>
      <c r="I898" s="6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67"/>
        <v>40738.208333333336</v>
      </c>
      <c r="O898" s="9">
        <f t="shared" si="68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>
        <f t="shared" si="69"/>
        <v>897</v>
      </c>
    </row>
    <row r="899" spans="1:21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70"/>
        <v>27.693181818181817</v>
      </c>
      <c r="G899" t="s">
        <v>14</v>
      </c>
      <c r="H899">
        <v>27</v>
      </c>
      <c r="I899" s="6">
        <f t="shared" ref="I899:I962" si="71">IF(H899&gt;0, E899/H899, 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72">(((L899/60)/60)/24)+DATE(1970,1,1)</f>
        <v>43583.208333333328</v>
      </c>
      <c r="O899" s="9">
        <f t="shared" ref="O899:O962" si="73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t="str">
        <f t="shared" ref="U899:U962" si="74">IF(G899="successful", ROW(G899)-ROW($G$2)+1, "")</f>
        <v/>
      </c>
    </row>
    <row r="900" spans="1:21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70"/>
        <v>52.479620323841424</v>
      </c>
      <c r="G900" t="s">
        <v>14</v>
      </c>
      <c r="H900">
        <v>1221</v>
      </c>
      <c r="I900" s="6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72"/>
        <v>43815.25</v>
      </c>
      <c r="O900" s="9">
        <f t="shared" si="7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t="str">
        <f t="shared" si="74"/>
        <v/>
      </c>
    </row>
    <row r="901" spans="1:2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70"/>
        <v>407.09677419354841</v>
      </c>
      <c r="G901" t="s">
        <v>20</v>
      </c>
      <c r="H901">
        <v>123</v>
      </c>
      <c r="I901" s="6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72"/>
        <v>41554.208333333336</v>
      </c>
      <c r="O901" s="9">
        <f t="shared" si="7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>
        <f t="shared" si="74"/>
        <v>900</v>
      </c>
    </row>
    <row r="902" spans="1:21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70"/>
        <v>2</v>
      </c>
      <c r="G902" t="s">
        <v>14</v>
      </c>
      <c r="H902">
        <v>1</v>
      </c>
      <c r="I902" s="6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72"/>
        <v>41901.208333333336</v>
      </c>
      <c r="O902" s="9">
        <f t="shared" si="7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t="str">
        <f t="shared" si="74"/>
        <v/>
      </c>
    </row>
    <row r="903" spans="1:2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70"/>
        <v>156.17857142857144</v>
      </c>
      <c r="G903" t="s">
        <v>20</v>
      </c>
      <c r="H903">
        <v>159</v>
      </c>
      <c r="I903" s="6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72"/>
        <v>43298.208333333328</v>
      </c>
      <c r="O903" s="9">
        <f t="shared" si="7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>
        <f t="shared" si="74"/>
        <v>902</v>
      </c>
    </row>
    <row r="904" spans="1:2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70"/>
        <v>252.42857142857144</v>
      </c>
      <c r="G904" t="s">
        <v>20</v>
      </c>
      <c r="H904">
        <v>110</v>
      </c>
      <c r="I904" s="6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72"/>
        <v>42399.25</v>
      </c>
      <c r="O904" s="9">
        <f t="shared" si="7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>
        <f t="shared" si="74"/>
        <v>903</v>
      </c>
    </row>
    <row r="905" spans="1:21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70"/>
        <v>1.729268292682927</v>
      </c>
      <c r="G905" t="s">
        <v>47</v>
      </c>
      <c r="H905">
        <v>14</v>
      </c>
      <c r="I905" s="6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72"/>
        <v>41034.208333333336</v>
      </c>
      <c r="O905" s="9">
        <f t="shared" si="7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t="str">
        <f t="shared" si="74"/>
        <v/>
      </c>
    </row>
    <row r="906" spans="1:21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70"/>
        <v>12.230769230769232</v>
      </c>
      <c r="G906" t="s">
        <v>14</v>
      </c>
      <c r="H906">
        <v>16</v>
      </c>
      <c r="I906" s="6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72"/>
        <v>41186.208333333336</v>
      </c>
      <c r="O906" s="9">
        <f t="shared" si="7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t="str">
        <f t="shared" si="74"/>
        <v/>
      </c>
    </row>
    <row r="907" spans="1:2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70"/>
        <v>163.98734177215189</v>
      </c>
      <c r="G907" t="s">
        <v>20</v>
      </c>
      <c r="H907">
        <v>236</v>
      </c>
      <c r="I907" s="6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72"/>
        <v>41536.208333333336</v>
      </c>
      <c r="O907" s="9">
        <f t="shared" si="7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>
        <f t="shared" si="74"/>
        <v>906</v>
      </c>
    </row>
    <row r="908" spans="1:21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70"/>
        <v>162.98181818181817</v>
      </c>
      <c r="G908" t="s">
        <v>20</v>
      </c>
      <c r="H908">
        <v>191</v>
      </c>
      <c r="I908" s="6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72"/>
        <v>42868.208333333328</v>
      </c>
      <c r="O908" s="9">
        <f t="shared" si="7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>
        <f t="shared" si="74"/>
        <v>907</v>
      </c>
    </row>
    <row r="909" spans="1:21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70"/>
        <v>20.252747252747252</v>
      </c>
      <c r="G909" t="s">
        <v>14</v>
      </c>
      <c r="H909">
        <v>41</v>
      </c>
      <c r="I909" s="6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72"/>
        <v>40660.208333333336</v>
      </c>
      <c r="O909" s="9">
        <f t="shared" si="7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t="str">
        <f t="shared" si="74"/>
        <v/>
      </c>
    </row>
    <row r="910" spans="1:2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70"/>
        <v>319.24083769633506</v>
      </c>
      <c r="G910" t="s">
        <v>20</v>
      </c>
      <c r="H910">
        <v>3934</v>
      </c>
      <c r="I910" s="6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72"/>
        <v>41031.208333333336</v>
      </c>
      <c r="O910" s="9">
        <f t="shared" si="7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>
        <f t="shared" si="74"/>
        <v>909</v>
      </c>
    </row>
    <row r="911" spans="1:2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70"/>
        <v>478.94444444444446</v>
      </c>
      <c r="G911" t="s">
        <v>20</v>
      </c>
      <c r="H911">
        <v>80</v>
      </c>
      <c r="I911" s="6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72"/>
        <v>43255.208333333328</v>
      </c>
      <c r="O911" s="9">
        <f t="shared" si="7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>
        <f t="shared" si="74"/>
        <v>910</v>
      </c>
    </row>
    <row r="912" spans="1:2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70"/>
        <v>19.556634304207122</v>
      </c>
      <c r="G912" t="s">
        <v>74</v>
      </c>
      <c r="H912">
        <v>296</v>
      </c>
      <c r="I912" s="6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72"/>
        <v>42026.25</v>
      </c>
      <c r="O912" s="9">
        <f t="shared" si="7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t="str">
        <f t="shared" si="74"/>
        <v/>
      </c>
    </row>
    <row r="913" spans="1:2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70"/>
        <v>198.94827586206895</v>
      </c>
      <c r="G913" t="s">
        <v>20</v>
      </c>
      <c r="H913">
        <v>462</v>
      </c>
      <c r="I913" s="6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72"/>
        <v>43717.208333333328</v>
      </c>
      <c r="O913" s="9">
        <f t="shared" si="7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>
        <f t="shared" si="74"/>
        <v>912</v>
      </c>
    </row>
    <row r="914" spans="1:2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70"/>
        <v>795</v>
      </c>
      <c r="G914" t="s">
        <v>20</v>
      </c>
      <c r="H914">
        <v>179</v>
      </c>
      <c r="I914" s="6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72"/>
        <v>41157.208333333336</v>
      </c>
      <c r="O914" s="9">
        <f t="shared" si="7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>
        <f t="shared" si="74"/>
        <v>913</v>
      </c>
    </row>
    <row r="915" spans="1:21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70"/>
        <v>50.621082621082621</v>
      </c>
      <c r="G915" t="s">
        <v>14</v>
      </c>
      <c r="H915">
        <v>523</v>
      </c>
      <c r="I915" s="6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72"/>
        <v>43597.208333333328</v>
      </c>
      <c r="O915" s="9">
        <f t="shared" si="7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t="str">
        <f t="shared" si="74"/>
        <v/>
      </c>
    </row>
    <row r="916" spans="1:21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70"/>
        <v>57.4375</v>
      </c>
      <c r="G916" t="s">
        <v>14</v>
      </c>
      <c r="H916">
        <v>141</v>
      </c>
      <c r="I916" s="6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72"/>
        <v>41490.208333333336</v>
      </c>
      <c r="O916" s="9">
        <f t="shared" si="7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t="str">
        <f t="shared" si="74"/>
        <v/>
      </c>
    </row>
    <row r="917" spans="1:2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70"/>
        <v>155.62827640984909</v>
      </c>
      <c r="G917" t="s">
        <v>20</v>
      </c>
      <c r="H917">
        <v>1866</v>
      </c>
      <c r="I917" s="6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72"/>
        <v>42976.208333333328</v>
      </c>
      <c r="O917" s="9">
        <f t="shared" si="7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>
        <f t="shared" si="74"/>
        <v>916</v>
      </c>
    </row>
    <row r="918" spans="1:21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70"/>
        <v>36.297297297297298</v>
      </c>
      <c r="G918" t="s">
        <v>14</v>
      </c>
      <c r="H918">
        <v>52</v>
      </c>
      <c r="I918" s="6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72"/>
        <v>41991.25</v>
      </c>
      <c r="O918" s="9">
        <f t="shared" si="7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t="str">
        <f t="shared" si="74"/>
        <v/>
      </c>
    </row>
    <row r="919" spans="1:2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70"/>
        <v>58.25</v>
      </c>
      <c r="G919" t="s">
        <v>47</v>
      </c>
      <c r="H919">
        <v>27</v>
      </c>
      <c r="I919" s="6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72"/>
        <v>40722.208333333336</v>
      </c>
      <c r="O919" s="9">
        <f t="shared" si="7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t="str">
        <f t="shared" si="74"/>
        <v/>
      </c>
    </row>
    <row r="920" spans="1:2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70"/>
        <v>237.39473684210526</v>
      </c>
      <c r="G920" t="s">
        <v>20</v>
      </c>
      <c r="H920">
        <v>156</v>
      </c>
      <c r="I920" s="6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72"/>
        <v>41117.208333333336</v>
      </c>
      <c r="O920" s="9">
        <f t="shared" si="7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>
        <f t="shared" si="74"/>
        <v>919</v>
      </c>
    </row>
    <row r="921" spans="1:21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70"/>
        <v>58.75</v>
      </c>
      <c r="G921" t="s">
        <v>14</v>
      </c>
      <c r="H921">
        <v>225</v>
      </c>
      <c r="I921" s="6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72"/>
        <v>43022.208333333328</v>
      </c>
      <c r="O921" s="9">
        <f t="shared" si="7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t="str">
        <f t="shared" si="74"/>
        <v/>
      </c>
    </row>
    <row r="922" spans="1:2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70"/>
        <v>182.56603773584905</v>
      </c>
      <c r="G922" t="s">
        <v>20</v>
      </c>
      <c r="H922">
        <v>255</v>
      </c>
      <c r="I922" s="6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72"/>
        <v>43503.25</v>
      </c>
      <c r="O922" s="9">
        <f t="shared" si="7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>
        <f t="shared" si="74"/>
        <v>921</v>
      </c>
    </row>
    <row r="923" spans="1:21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70"/>
        <v>0.75436408977556113</v>
      </c>
      <c r="G923" t="s">
        <v>14</v>
      </c>
      <c r="H923">
        <v>38</v>
      </c>
      <c r="I923" s="6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72"/>
        <v>40951.25</v>
      </c>
      <c r="O923" s="9">
        <f t="shared" si="7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t="str">
        <f t="shared" si="74"/>
        <v/>
      </c>
    </row>
    <row r="924" spans="1:2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70"/>
        <v>175.95330739299609</v>
      </c>
      <c r="G924" t="s">
        <v>20</v>
      </c>
      <c r="H924">
        <v>2261</v>
      </c>
      <c r="I924" s="6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72"/>
        <v>43443.25</v>
      </c>
      <c r="O924" s="9">
        <f t="shared" si="7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>
        <f t="shared" si="74"/>
        <v>923</v>
      </c>
    </row>
    <row r="925" spans="1:2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70"/>
        <v>237.88235294117646</v>
      </c>
      <c r="G925" t="s">
        <v>20</v>
      </c>
      <c r="H925">
        <v>40</v>
      </c>
      <c r="I925" s="6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72"/>
        <v>40373.208333333336</v>
      </c>
      <c r="O925" s="9">
        <f t="shared" si="7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>
        <f t="shared" si="74"/>
        <v>924</v>
      </c>
    </row>
    <row r="926" spans="1:2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70"/>
        <v>488.05076142131981</v>
      </c>
      <c r="G926" t="s">
        <v>20</v>
      </c>
      <c r="H926">
        <v>2289</v>
      </c>
      <c r="I926" s="6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72"/>
        <v>43769.208333333328</v>
      </c>
      <c r="O926" s="9">
        <f t="shared" si="7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>
        <f t="shared" si="74"/>
        <v>925</v>
      </c>
    </row>
    <row r="927" spans="1:21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70"/>
        <v>224.06666666666669</v>
      </c>
      <c r="G927" t="s">
        <v>20</v>
      </c>
      <c r="H927">
        <v>65</v>
      </c>
      <c r="I927" s="6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72"/>
        <v>43000.208333333328</v>
      </c>
      <c r="O927" s="9">
        <f t="shared" si="7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>
        <f t="shared" si="74"/>
        <v>926</v>
      </c>
    </row>
    <row r="928" spans="1:21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70"/>
        <v>18.126436781609197</v>
      </c>
      <c r="G928" t="s">
        <v>14</v>
      </c>
      <c r="H928">
        <v>15</v>
      </c>
      <c r="I928" s="6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72"/>
        <v>42502.208333333328</v>
      </c>
      <c r="O928" s="9">
        <f t="shared" si="7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t="str">
        <f t="shared" si="74"/>
        <v/>
      </c>
    </row>
    <row r="929" spans="1:21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70"/>
        <v>45.847222222222221</v>
      </c>
      <c r="G929" t="s">
        <v>14</v>
      </c>
      <c r="H929">
        <v>37</v>
      </c>
      <c r="I929" s="6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72"/>
        <v>41102.208333333336</v>
      </c>
      <c r="O929" s="9">
        <f t="shared" si="7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t="str">
        <f t="shared" si="74"/>
        <v/>
      </c>
    </row>
    <row r="930" spans="1:2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70"/>
        <v>117.31541218637993</v>
      </c>
      <c r="G930" t="s">
        <v>20</v>
      </c>
      <c r="H930">
        <v>3777</v>
      </c>
      <c r="I930" s="6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72"/>
        <v>41637.25</v>
      </c>
      <c r="O930" s="9">
        <f t="shared" si="7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>
        <f t="shared" si="74"/>
        <v>929</v>
      </c>
    </row>
    <row r="931" spans="1:2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70"/>
        <v>217.30909090909088</v>
      </c>
      <c r="G931" t="s">
        <v>20</v>
      </c>
      <c r="H931">
        <v>184</v>
      </c>
      <c r="I931" s="6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72"/>
        <v>42858.208333333328</v>
      </c>
      <c r="O931" s="9">
        <f t="shared" si="7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>
        <f t="shared" si="74"/>
        <v>930</v>
      </c>
    </row>
    <row r="932" spans="1:2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70"/>
        <v>112.28571428571428</v>
      </c>
      <c r="G932" t="s">
        <v>20</v>
      </c>
      <c r="H932">
        <v>85</v>
      </c>
      <c r="I932" s="6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72"/>
        <v>42060.25</v>
      </c>
      <c r="O932" s="9">
        <f t="shared" si="7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>
        <f t="shared" si="74"/>
        <v>931</v>
      </c>
    </row>
    <row r="933" spans="1:21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70"/>
        <v>72.51898734177216</v>
      </c>
      <c r="G933" t="s">
        <v>14</v>
      </c>
      <c r="H933">
        <v>112</v>
      </c>
      <c r="I933" s="6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72"/>
        <v>41818.208333333336</v>
      </c>
      <c r="O933" s="9">
        <f t="shared" si="7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t="str">
        <f t="shared" si="74"/>
        <v/>
      </c>
    </row>
    <row r="934" spans="1:2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70"/>
        <v>212.30434782608697</v>
      </c>
      <c r="G934" t="s">
        <v>20</v>
      </c>
      <c r="H934">
        <v>144</v>
      </c>
      <c r="I934" s="6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72"/>
        <v>41709.208333333336</v>
      </c>
      <c r="O934" s="9">
        <f t="shared" si="7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>
        <f t="shared" si="74"/>
        <v>933</v>
      </c>
    </row>
    <row r="935" spans="1:2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70"/>
        <v>239.74657534246577</v>
      </c>
      <c r="G935" t="s">
        <v>20</v>
      </c>
      <c r="H935">
        <v>1902</v>
      </c>
      <c r="I935" s="6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72"/>
        <v>41372.208333333336</v>
      </c>
      <c r="O935" s="9">
        <f t="shared" si="7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>
        <f t="shared" si="74"/>
        <v>934</v>
      </c>
    </row>
    <row r="936" spans="1:2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70"/>
        <v>181.93548387096774</v>
      </c>
      <c r="G936" t="s">
        <v>20</v>
      </c>
      <c r="H936">
        <v>105</v>
      </c>
      <c r="I936" s="6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72"/>
        <v>42422.25</v>
      </c>
      <c r="O936" s="9">
        <f t="shared" si="7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>
        <f t="shared" si="74"/>
        <v>935</v>
      </c>
    </row>
    <row r="937" spans="1:21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70"/>
        <v>164.13114754098362</v>
      </c>
      <c r="G937" t="s">
        <v>20</v>
      </c>
      <c r="H937">
        <v>132</v>
      </c>
      <c r="I937" s="6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72"/>
        <v>42209.208333333328</v>
      </c>
      <c r="O937" s="9">
        <f t="shared" si="7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>
        <f t="shared" si="74"/>
        <v>936</v>
      </c>
    </row>
    <row r="938" spans="1:21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70"/>
        <v>1.6375968992248062</v>
      </c>
      <c r="G938" t="s">
        <v>14</v>
      </c>
      <c r="H938">
        <v>21</v>
      </c>
      <c r="I938" s="6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72"/>
        <v>43668.208333333328</v>
      </c>
      <c r="O938" s="9">
        <f t="shared" si="7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t="str">
        <f t="shared" si="74"/>
        <v/>
      </c>
    </row>
    <row r="939" spans="1:2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70"/>
        <v>49.64385964912281</v>
      </c>
      <c r="G939" t="s">
        <v>74</v>
      </c>
      <c r="H939">
        <v>976</v>
      </c>
      <c r="I939" s="6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72"/>
        <v>42334.25</v>
      </c>
      <c r="O939" s="9">
        <f t="shared" si="7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t="str">
        <f t="shared" si="74"/>
        <v/>
      </c>
    </row>
    <row r="940" spans="1:2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70"/>
        <v>109.70652173913042</v>
      </c>
      <c r="G940" t="s">
        <v>20</v>
      </c>
      <c r="H940">
        <v>96</v>
      </c>
      <c r="I940" s="6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72"/>
        <v>43263.208333333328</v>
      </c>
      <c r="O940" s="9">
        <f t="shared" si="7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>
        <f t="shared" si="74"/>
        <v>939</v>
      </c>
    </row>
    <row r="941" spans="1:21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70"/>
        <v>49.217948717948715</v>
      </c>
      <c r="G941" t="s">
        <v>14</v>
      </c>
      <c r="H941">
        <v>67</v>
      </c>
      <c r="I941" s="6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72"/>
        <v>40670.208333333336</v>
      </c>
      <c r="O941" s="9">
        <f t="shared" si="73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t="str">
        <f t="shared" si="74"/>
        <v/>
      </c>
    </row>
    <row r="942" spans="1:2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70"/>
        <v>62.232323232323225</v>
      </c>
      <c r="G942" t="s">
        <v>47</v>
      </c>
      <c r="H942">
        <v>66</v>
      </c>
      <c r="I942" s="6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72"/>
        <v>41244.25</v>
      </c>
      <c r="O942" s="9">
        <f t="shared" si="73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t="str">
        <f t="shared" si="74"/>
        <v/>
      </c>
    </row>
    <row r="943" spans="1:21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70"/>
        <v>13.05813953488372</v>
      </c>
      <c r="G943" t="s">
        <v>14</v>
      </c>
      <c r="H943">
        <v>78</v>
      </c>
      <c r="I943" s="6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72"/>
        <v>40552.25</v>
      </c>
      <c r="O943" s="9">
        <f t="shared" si="73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t="str">
        <f t="shared" si="74"/>
        <v/>
      </c>
    </row>
    <row r="944" spans="1:21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70"/>
        <v>64.635416666666671</v>
      </c>
      <c r="G944" t="s">
        <v>14</v>
      </c>
      <c r="H944">
        <v>67</v>
      </c>
      <c r="I944" s="6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72"/>
        <v>40568.25</v>
      </c>
      <c r="O944" s="9">
        <f t="shared" si="73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t="str">
        <f t="shared" si="74"/>
        <v/>
      </c>
    </row>
    <row r="945" spans="1:2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70"/>
        <v>159.58666666666667</v>
      </c>
      <c r="G945" t="s">
        <v>20</v>
      </c>
      <c r="H945">
        <v>114</v>
      </c>
      <c r="I945" s="6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72"/>
        <v>41906.208333333336</v>
      </c>
      <c r="O945" s="9">
        <f t="shared" si="73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>
        <f t="shared" si="74"/>
        <v>944</v>
      </c>
    </row>
    <row r="946" spans="1:21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70"/>
        <v>81.42</v>
      </c>
      <c r="G946" t="s">
        <v>14</v>
      </c>
      <c r="H946">
        <v>263</v>
      </c>
      <c r="I946" s="6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72"/>
        <v>42776.25</v>
      </c>
      <c r="O946" s="9">
        <f t="shared" si="73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t="str">
        <f t="shared" si="74"/>
        <v/>
      </c>
    </row>
    <row r="947" spans="1:21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70"/>
        <v>32.444767441860463</v>
      </c>
      <c r="G947" t="s">
        <v>14</v>
      </c>
      <c r="H947">
        <v>1691</v>
      </c>
      <c r="I947" s="6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72"/>
        <v>41004.208333333336</v>
      </c>
      <c r="O947" s="9">
        <f t="shared" si="73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t="str">
        <f t="shared" si="74"/>
        <v/>
      </c>
    </row>
    <row r="948" spans="1:21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70"/>
        <v>9.9141184124918666</v>
      </c>
      <c r="G948" t="s">
        <v>14</v>
      </c>
      <c r="H948">
        <v>181</v>
      </c>
      <c r="I948" s="6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72"/>
        <v>40710.208333333336</v>
      </c>
      <c r="O948" s="9">
        <f t="shared" si="73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t="str">
        <f t="shared" si="74"/>
        <v/>
      </c>
    </row>
    <row r="949" spans="1:21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70"/>
        <v>26.694444444444443</v>
      </c>
      <c r="G949" t="s">
        <v>14</v>
      </c>
      <c r="H949">
        <v>13</v>
      </c>
      <c r="I949" s="6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72"/>
        <v>41908.208333333336</v>
      </c>
      <c r="O949" s="9">
        <f t="shared" si="73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t="str">
        <f t="shared" si="74"/>
        <v/>
      </c>
    </row>
    <row r="950" spans="1:2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70"/>
        <v>62.957446808510639</v>
      </c>
      <c r="G950" t="s">
        <v>74</v>
      </c>
      <c r="H950">
        <v>160</v>
      </c>
      <c r="I950" s="6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72"/>
        <v>41985.25</v>
      </c>
      <c r="O950" s="9">
        <f t="shared" si="73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t="str">
        <f t="shared" si="74"/>
        <v/>
      </c>
    </row>
    <row r="951" spans="1:21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70"/>
        <v>161.35593220338984</v>
      </c>
      <c r="G951" t="s">
        <v>20</v>
      </c>
      <c r="H951">
        <v>203</v>
      </c>
      <c r="I951" s="6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72"/>
        <v>42112.208333333328</v>
      </c>
      <c r="O951" s="9">
        <f t="shared" si="73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>
        <f t="shared" si="74"/>
        <v>950</v>
      </c>
    </row>
    <row r="952" spans="1:21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70"/>
        <v>5</v>
      </c>
      <c r="G952" t="s">
        <v>14</v>
      </c>
      <c r="H952">
        <v>1</v>
      </c>
      <c r="I952" s="6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72"/>
        <v>43571.208333333328</v>
      </c>
      <c r="O952" s="9">
        <f t="shared" si="73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t="str">
        <f t="shared" si="74"/>
        <v/>
      </c>
    </row>
    <row r="953" spans="1:2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70"/>
        <v>1096.9379310344827</v>
      </c>
      <c r="G953" t="s">
        <v>20</v>
      </c>
      <c r="H953">
        <v>1559</v>
      </c>
      <c r="I953" s="6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72"/>
        <v>42730.25</v>
      </c>
      <c r="O953" s="9">
        <f t="shared" si="73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>
        <f t="shared" si="74"/>
        <v>952</v>
      </c>
    </row>
    <row r="954" spans="1:2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70"/>
        <v>70.094158075601371</v>
      </c>
      <c r="G954" t="s">
        <v>74</v>
      </c>
      <c r="H954">
        <v>2266</v>
      </c>
      <c r="I954" s="6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72"/>
        <v>42591.208333333328</v>
      </c>
      <c r="O954" s="9">
        <f t="shared" si="73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t="str">
        <f t="shared" si="74"/>
        <v/>
      </c>
    </row>
    <row r="955" spans="1:21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70"/>
        <v>60</v>
      </c>
      <c r="G955" t="s">
        <v>14</v>
      </c>
      <c r="H955">
        <v>21</v>
      </c>
      <c r="I955" s="6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72"/>
        <v>42358.25</v>
      </c>
      <c r="O955" s="9">
        <f t="shared" si="73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t="str">
        <f t="shared" si="74"/>
        <v/>
      </c>
    </row>
    <row r="956" spans="1:2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70"/>
        <v>367.0985915492958</v>
      </c>
      <c r="G956" t="s">
        <v>20</v>
      </c>
      <c r="H956">
        <v>1548</v>
      </c>
      <c r="I956" s="6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72"/>
        <v>41174.208333333336</v>
      </c>
      <c r="O956" s="9">
        <f t="shared" si="73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>
        <f t="shared" si="74"/>
        <v>955</v>
      </c>
    </row>
    <row r="957" spans="1:21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70"/>
        <v>1109</v>
      </c>
      <c r="G957" t="s">
        <v>20</v>
      </c>
      <c r="H957">
        <v>80</v>
      </c>
      <c r="I957" s="6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72"/>
        <v>41238.25</v>
      </c>
      <c r="O957" s="9">
        <f t="shared" si="73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>
        <f t="shared" si="74"/>
        <v>956</v>
      </c>
    </row>
    <row r="958" spans="1:21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70"/>
        <v>19.028784648187631</v>
      </c>
      <c r="G958" t="s">
        <v>14</v>
      </c>
      <c r="H958">
        <v>830</v>
      </c>
      <c r="I958" s="6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72"/>
        <v>42360.25</v>
      </c>
      <c r="O958" s="9">
        <f t="shared" si="73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t="str">
        <f t="shared" si="74"/>
        <v/>
      </c>
    </row>
    <row r="959" spans="1:2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70"/>
        <v>126.87755102040816</v>
      </c>
      <c r="G959" t="s">
        <v>20</v>
      </c>
      <c r="H959">
        <v>131</v>
      </c>
      <c r="I959" s="6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72"/>
        <v>40955.25</v>
      </c>
      <c r="O959" s="9">
        <f t="shared" si="73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>
        <f t="shared" si="74"/>
        <v>958</v>
      </c>
    </row>
    <row r="960" spans="1:21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70"/>
        <v>734.63636363636363</v>
      </c>
      <c r="G960" t="s">
        <v>20</v>
      </c>
      <c r="H960">
        <v>112</v>
      </c>
      <c r="I960" s="6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72"/>
        <v>40350.208333333336</v>
      </c>
      <c r="O960" s="9">
        <f t="shared" si="73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>
        <f t="shared" si="74"/>
        <v>959</v>
      </c>
    </row>
    <row r="961" spans="1:21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70"/>
        <v>4.5731034482758623</v>
      </c>
      <c r="G961" t="s">
        <v>14</v>
      </c>
      <c r="H961">
        <v>130</v>
      </c>
      <c r="I961" s="6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72"/>
        <v>40357.208333333336</v>
      </c>
      <c r="O961" s="9">
        <f t="shared" si="73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t="str">
        <f t="shared" si="74"/>
        <v/>
      </c>
    </row>
    <row r="962" spans="1:21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75">(E962/D962)*100</f>
        <v>85.054545454545448</v>
      </c>
      <c r="G962" t="s">
        <v>14</v>
      </c>
      <c r="H962">
        <v>55</v>
      </c>
      <c r="I962" s="6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72"/>
        <v>42408.25</v>
      </c>
      <c r="O962" s="9">
        <f t="shared" si="73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t="str">
        <f t="shared" si="74"/>
        <v/>
      </c>
    </row>
    <row r="963" spans="1:2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75"/>
        <v>119.29824561403508</v>
      </c>
      <c r="G963" t="s">
        <v>20</v>
      </c>
      <c r="H963">
        <v>155</v>
      </c>
      <c r="I963" s="6">
        <f t="shared" ref="I963:I1001" si="76">IF(H963&gt;0, E963/H963, 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77">(((L963/60)/60)/24)+DATE(1970,1,1)</f>
        <v>40591.25</v>
      </c>
      <c r="O963" s="9">
        <f t="shared" ref="O963:O1001" si="78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>
        <f t="shared" ref="U963:U1001" si="79">IF(G963="successful", ROW(G963)-ROW($G$2)+1, "")</f>
        <v>962</v>
      </c>
    </row>
    <row r="964" spans="1:2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75"/>
        <v>296.02777777777777</v>
      </c>
      <c r="G964" t="s">
        <v>20</v>
      </c>
      <c r="H964">
        <v>266</v>
      </c>
      <c r="I964" s="6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77"/>
        <v>41592.25</v>
      </c>
      <c r="O964" s="9">
        <f t="shared" si="78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>
        <f t="shared" si="79"/>
        <v>963</v>
      </c>
    </row>
    <row r="965" spans="1:21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75"/>
        <v>84.694915254237287</v>
      </c>
      <c r="G965" t="s">
        <v>14</v>
      </c>
      <c r="H965">
        <v>114</v>
      </c>
      <c r="I965" s="6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77"/>
        <v>40607.25</v>
      </c>
      <c r="O965" s="9">
        <f t="shared" si="78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t="str">
        <f t="shared" si="79"/>
        <v/>
      </c>
    </row>
    <row r="966" spans="1:2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75"/>
        <v>355.7837837837838</v>
      </c>
      <c r="G966" t="s">
        <v>20</v>
      </c>
      <c r="H966">
        <v>155</v>
      </c>
      <c r="I966" s="6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77"/>
        <v>42135.208333333328</v>
      </c>
      <c r="O966" s="9">
        <f t="shared" si="78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>
        <f t="shared" si="79"/>
        <v>965</v>
      </c>
    </row>
    <row r="967" spans="1:2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75"/>
        <v>386.40909090909093</v>
      </c>
      <c r="G967" t="s">
        <v>20</v>
      </c>
      <c r="H967">
        <v>207</v>
      </c>
      <c r="I967" s="6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77"/>
        <v>40203.25</v>
      </c>
      <c r="O967" s="9">
        <f t="shared" si="78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>
        <f t="shared" si="79"/>
        <v>966</v>
      </c>
    </row>
    <row r="968" spans="1:2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75"/>
        <v>792.23529411764707</v>
      </c>
      <c r="G968" t="s">
        <v>20</v>
      </c>
      <c r="H968">
        <v>245</v>
      </c>
      <c r="I968" s="6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77"/>
        <v>42901.208333333328</v>
      </c>
      <c r="O968" s="9">
        <f t="shared" si="78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>
        <f t="shared" si="79"/>
        <v>967</v>
      </c>
    </row>
    <row r="969" spans="1:2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75"/>
        <v>137.03393665158373</v>
      </c>
      <c r="G969" t="s">
        <v>20</v>
      </c>
      <c r="H969">
        <v>1573</v>
      </c>
      <c r="I969" s="6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77"/>
        <v>41005.208333333336</v>
      </c>
      <c r="O969" s="9">
        <f t="shared" si="78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>
        <f t="shared" si="79"/>
        <v>968</v>
      </c>
    </row>
    <row r="970" spans="1:21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75"/>
        <v>338.20833333333337</v>
      </c>
      <c r="G970" t="s">
        <v>20</v>
      </c>
      <c r="H970">
        <v>114</v>
      </c>
      <c r="I970" s="6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77"/>
        <v>40544.25</v>
      </c>
      <c r="O970" s="9">
        <f t="shared" si="78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>
        <f t="shared" si="79"/>
        <v>969</v>
      </c>
    </row>
    <row r="971" spans="1:2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75"/>
        <v>108.22784810126582</v>
      </c>
      <c r="G971" t="s">
        <v>20</v>
      </c>
      <c r="H971">
        <v>93</v>
      </c>
      <c r="I971" s="6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77"/>
        <v>43821.25</v>
      </c>
      <c r="O971" s="9">
        <f t="shared" si="78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>
        <f t="shared" si="79"/>
        <v>970</v>
      </c>
    </row>
    <row r="972" spans="1:21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75"/>
        <v>60.757639620653315</v>
      </c>
      <c r="G972" t="s">
        <v>14</v>
      </c>
      <c r="H972">
        <v>594</v>
      </c>
      <c r="I972" s="6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77"/>
        <v>40672.208333333336</v>
      </c>
      <c r="O972" s="9">
        <f t="shared" si="78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t="str">
        <f t="shared" si="79"/>
        <v/>
      </c>
    </row>
    <row r="973" spans="1:21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75"/>
        <v>27.725490196078432</v>
      </c>
      <c r="G973" t="s">
        <v>14</v>
      </c>
      <c r="H973">
        <v>24</v>
      </c>
      <c r="I973" s="6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77"/>
        <v>41555.208333333336</v>
      </c>
      <c r="O973" s="9">
        <f t="shared" si="78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t="str">
        <f t="shared" si="79"/>
        <v/>
      </c>
    </row>
    <row r="974" spans="1:2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75"/>
        <v>228.3934426229508</v>
      </c>
      <c r="G974" t="s">
        <v>20</v>
      </c>
      <c r="H974">
        <v>1681</v>
      </c>
      <c r="I974" s="6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77"/>
        <v>41792.208333333336</v>
      </c>
      <c r="O974" s="9">
        <f t="shared" si="78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>
        <f t="shared" si="79"/>
        <v>973</v>
      </c>
    </row>
    <row r="975" spans="1:21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75"/>
        <v>21.615194054500414</v>
      </c>
      <c r="G975" t="s">
        <v>14</v>
      </c>
      <c r="H975">
        <v>252</v>
      </c>
      <c r="I975" s="6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77"/>
        <v>40522.25</v>
      </c>
      <c r="O975" s="9">
        <f t="shared" si="78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t="str">
        <f t="shared" si="79"/>
        <v/>
      </c>
    </row>
    <row r="976" spans="1:2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75"/>
        <v>373.875</v>
      </c>
      <c r="G976" t="s">
        <v>20</v>
      </c>
      <c r="H976">
        <v>32</v>
      </c>
      <c r="I976" s="6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77"/>
        <v>41412.208333333336</v>
      </c>
      <c r="O976" s="9">
        <f t="shared" si="78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>
        <f t="shared" si="79"/>
        <v>975</v>
      </c>
    </row>
    <row r="977" spans="1:2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75"/>
        <v>154.92592592592592</v>
      </c>
      <c r="G977" t="s">
        <v>20</v>
      </c>
      <c r="H977">
        <v>135</v>
      </c>
      <c r="I977" s="6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77"/>
        <v>42337.25</v>
      </c>
      <c r="O977" s="9">
        <f t="shared" si="78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>
        <f t="shared" si="79"/>
        <v>976</v>
      </c>
    </row>
    <row r="978" spans="1:21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75"/>
        <v>322.14999999999998</v>
      </c>
      <c r="G978" t="s">
        <v>20</v>
      </c>
      <c r="H978">
        <v>140</v>
      </c>
      <c r="I978" s="6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77"/>
        <v>40571.25</v>
      </c>
      <c r="O978" s="9">
        <f t="shared" si="78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>
        <f t="shared" si="79"/>
        <v>977</v>
      </c>
    </row>
    <row r="979" spans="1:21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75"/>
        <v>73.957142857142856</v>
      </c>
      <c r="G979" t="s">
        <v>14</v>
      </c>
      <c r="H979">
        <v>67</v>
      </c>
      <c r="I979" s="6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77"/>
        <v>43138.25</v>
      </c>
      <c r="O979" s="9">
        <f t="shared" si="78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t="str">
        <f t="shared" si="79"/>
        <v/>
      </c>
    </row>
    <row r="980" spans="1:2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75"/>
        <v>864.1</v>
      </c>
      <c r="G980" t="s">
        <v>20</v>
      </c>
      <c r="H980">
        <v>92</v>
      </c>
      <c r="I980" s="6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77"/>
        <v>42686.25</v>
      </c>
      <c r="O980" s="9">
        <f t="shared" si="78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>
        <f t="shared" si="79"/>
        <v>979</v>
      </c>
    </row>
    <row r="981" spans="1:2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75"/>
        <v>143.26245847176079</v>
      </c>
      <c r="G981" t="s">
        <v>20</v>
      </c>
      <c r="H981">
        <v>1015</v>
      </c>
      <c r="I981" s="6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77"/>
        <v>42078.208333333328</v>
      </c>
      <c r="O981" s="9">
        <f t="shared" si="78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>
        <f t="shared" si="79"/>
        <v>980</v>
      </c>
    </row>
    <row r="982" spans="1:21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75"/>
        <v>40.281762295081968</v>
      </c>
      <c r="G982" t="s">
        <v>14</v>
      </c>
      <c r="H982">
        <v>742</v>
      </c>
      <c r="I982" s="6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77"/>
        <v>42307.208333333328</v>
      </c>
      <c r="O982" s="9">
        <f t="shared" si="78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t="str">
        <f t="shared" si="79"/>
        <v/>
      </c>
    </row>
    <row r="983" spans="1:2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75"/>
        <v>178.22388059701493</v>
      </c>
      <c r="G983" t="s">
        <v>20</v>
      </c>
      <c r="H983">
        <v>323</v>
      </c>
      <c r="I983" s="6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77"/>
        <v>43094.25</v>
      </c>
      <c r="O983" s="9">
        <f t="shared" si="78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>
        <f t="shared" si="79"/>
        <v>982</v>
      </c>
    </row>
    <row r="984" spans="1:21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75"/>
        <v>84.930555555555557</v>
      </c>
      <c r="G984" t="s">
        <v>14</v>
      </c>
      <c r="H984">
        <v>75</v>
      </c>
      <c r="I984" s="6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77"/>
        <v>40743.208333333336</v>
      </c>
      <c r="O984" s="9">
        <f t="shared" si="78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t="str">
        <f t="shared" si="79"/>
        <v/>
      </c>
    </row>
    <row r="985" spans="1:2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75"/>
        <v>145.93648334624322</v>
      </c>
      <c r="G985" t="s">
        <v>20</v>
      </c>
      <c r="H985">
        <v>2326</v>
      </c>
      <c r="I985" s="6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77"/>
        <v>43681.208333333328</v>
      </c>
      <c r="O985" s="9">
        <f t="shared" si="78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>
        <f t="shared" si="79"/>
        <v>984</v>
      </c>
    </row>
    <row r="986" spans="1:21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75"/>
        <v>152.46153846153848</v>
      </c>
      <c r="G986" t="s">
        <v>20</v>
      </c>
      <c r="H986">
        <v>381</v>
      </c>
      <c r="I986" s="6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77"/>
        <v>43716.208333333328</v>
      </c>
      <c r="O986" s="9">
        <f t="shared" si="78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>
        <f t="shared" si="79"/>
        <v>985</v>
      </c>
    </row>
    <row r="987" spans="1:21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75"/>
        <v>67.129542790152414</v>
      </c>
      <c r="G987" t="s">
        <v>14</v>
      </c>
      <c r="H987">
        <v>4405</v>
      </c>
      <c r="I987" s="6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77"/>
        <v>41614.25</v>
      </c>
      <c r="O987" s="9">
        <f t="shared" si="78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t="str">
        <f t="shared" si="79"/>
        <v/>
      </c>
    </row>
    <row r="988" spans="1:21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75"/>
        <v>40.307692307692307</v>
      </c>
      <c r="G988" t="s">
        <v>14</v>
      </c>
      <c r="H988">
        <v>92</v>
      </c>
      <c r="I988" s="6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77"/>
        <v>40638.208333333336</v>
      </c>
      <c r="O988" s="9">
        <f t="shared" si="78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t="str">
        <f t="shared" si="79"/>
        <v/>
      </c>
    </row>
    <row r="989" spans="1:2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75"/>
        <v>216.79032258064518</v>
      </c>
      <c r="G989" t="s">
        <v>20</v>
      </c>
      <c r="H989">
        <v>480</v>
      </c>
      <c r="I989" s="6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77"/>
        <v>42852.208333333328</v>
      </c>
      <c r="O989" s="9">
        <f t="shared" si="78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>
        <f t="shared" si="79"/>
        <v>988</v>
      </c>
    </row>
    <row r="990" spans="1:21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75"/>
        <v>52.117021276595743</v>
      </c>
      <c r="G990" t="s">
        <v>14</v>
      </c>
      <c r="H990">
        <v>64</v>
      </c>
      <c r="I990" s="6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77"/>
        <v>42686.25</v>
      </c>
      <c r="O990" s="9">
        <f t="shared" si="78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t="str">
        <f t="shared" si="79"/>
        <v/>
      </c>
    </row>
    <row r="991" spans="1:2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75"/>
        <v>499.58333333333337</v>
      </c>
      <c r="G991" t="s">
        <v>20</v>
      </c>
      <c r="H991">
        <v>226</v>
      </c>
      <c r="I991" s="6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77"/>
        <v>43571.208333333328</v>
      </c>
      <c r="O991" s="9">
        <f t="shared" si="7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>
        <f t="shared" si="79"/>
        <v>990</v>
      </c>
    </row>
    <row r="992" spans="1:21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75"/>
        <v>87.679487179487182</v>
      </c>
      <c r="G992" t="s">
        <v>14</v>
      </c>
      <c r="H992">
        <v>64</v>
      </c>
      <c r="I992" s="6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77"/>
        <v>42432.25</v>
      </c>
      <c r="O992" s="9">
        <f t="shared" si="7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t="str">
        <f t="shared" si="79"/>
        <v/>
      </c>
    </row>
    <row r="993" spans="1:2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75"/>
        <v>113.17346938775511</v>
      </c>
      <c r="G993" t="s">
        <v>20</v>
      </c>
      <c r="H993">
        <v>241</v>
      </c>
      <c r="I993" s="6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77"/>
        <v>41907.208333333336</v>
      </c>
      <c r="O993" s="9">
        <f t="shared" si="7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>
        <f t="shared" si="79"/>
        <v>992</v>
      </c>
    </row>
    <row r="994" spans="1:2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75"/>
        <v>426.54838709677421</v>
      </c>
      <c r="G994" t="s">
        <v>20</v>
      </c>
      <c r="H994">
        <v>132</v>
      </c>
      <c r="I994" s="6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77"/>
        <v>43227.208333333328</v>
      </c>
      <c r="O994" s="9">
        <f t="shared" si="7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>
        <f t="shared" si="79"/>
        <v>993</v>
      </c>
    </row>
    <row r="995" spans="1:2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75"/>
        <v>77.632653061224488</v>
      </c>
      <c r="G995" t="s">
        <v>74</v>
      </c>
      <c r="H995">
        <v>75</v>
      </c>
      <c r="I995" s="6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77"/>
        <v>42362.25</v>
      </c>
      <c r="O995" s="9">
        <f t="shared" si="7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t="str">
        <f t="shared" si="79"/>
        <v/>
      </c>
    </row>
    <row r="996" spans="1:21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75"/>
        <v>52.496810772501767</v>
      </c>
      <c r="G996" t="s">
        <v>14</v>
      </c>
      <c r="H996">
        <v>842</v>
      </c>
      <c r="I996" s="6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77"/>
        <v>41929.208333333336</v>
      </c>
      <c r="O996" s="9">
        <f t="shared" si="7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t="str">
        <f t="shared" si="79"/>
        <v/>
      </c>
    </row>
    <row r="997" spans="1:2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75"/>
        <v>157.46762589928059</v>
      </c>
      <c r="G997" t="s">
        <v>20</v>
      </c>
      <c r="H997">
        <v>2043</v>
      </c>
      <c r="I997" s="6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77"/>
        <v>43408.208333333328</v>
      </c>
      <c r="O997" s="9">
        <f t="shared" si="7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>
        <f t="shared" si="79"/>
        <v>996</v>
      </c>
    </row>
    <row r="998" spans="1:21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75"/>
        <v>72.939393939393938</v>
      </c>
      <c r="G998" t="s">
        <v>14</v>
      </c>
      <c r="H998">
        <v>112</v>
      </c>
      <c r="I998" s="6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77"/>
        <v>41276.25</v>
      </c>
      <c r="O998" s="9">
        <f t="shared" si="7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t="str">
        <f t="shared" si="79"/>
        <v/>
      </c>
    </row>
    <row r="999" spans="1:2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75"/>
        <v>60.565789473684205</v>
      </c>
      <c r="G999" t="s">
        <v>74</v>
      </c>
      <c r="H999">
        <v>139</v>
      </c>
      <c r="I999" s="6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77"/>
        <v>41659.25</v>
      </c>
      <c r="O999" s="9">
        <f t="shared" si="7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t="str">
        <f t="shared" si="79"/>
        <v/>
      </c>
    </row>
    <row r="1000" spans="1:21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75"/>
        <v>56.791291291291287</v>
      </c>
      <c r="G1000" t="s">
        <v>14</v>
      </c>
      <c r="H1000">
        <v>374</v>
      </c>
      <c r="I1000" s="6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77"/>
        <v>40220.25</v>
      </c>
      <c r="O1000" s="9">
        <f t="shared" si="7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t="str">
        <f t="shared" si="79"/>
        <v/>
      </c>
    </row>
    <row r="1001" spans="1:2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75"/>
        <v>56.542754275427541</v>
      </c>
      <c r="G1001" t="s">
        <v>74</v>
      </c>
      <c r="H1001">
        <v>1122</v>
      </c>
      <c r="I1001" s="6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77"/>
        <v>42550.208333333328</v>
      </c>
      <c r="O1001" s="9">
        <f t="shared" si="7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t="str">
        <f t="shared" si="79"/>
        <v/>
      </c>
    </row>
  </sheetData>
  <autoFilter ref="A1:T1001" xr:uid="{00000000-0001-0000-0000-000000000000}"/>
  <conditionalFormatting sqref="F2:F1001">
    <cfRule type="cellIs" dxfId="15" priority="1" operator="greaterThan">
      <formula>200</formula>
    </cfRule>
    <cfRule type="cellIs" dxfId="14" priority="3" operator="between">
      <formula>100</formula>
      <formula>199</formula>
    </cfRule>
    <cfRule type="cellIs" dxfId="13" priority="4" operator="between">
      <formula>0</formula>
      <formula>99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AC0071E-FE9E-4168-826E-5D9FA06EB71B}">
            <xm:f>NOT(ISERROR(SEARCH($G$20,G2)))</xm:f>
            <xm:f>$G$20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651B1159-431B-4082-B63B-BEA32FE89437}">
            <xm:f>NOT(ISERROR(SEARCH($G$10,G2)))</xm:f>
            <xm:f>$G$10</xm:f>
            <x14:dxf>
              <fill>
                <patternFill>
                  <bgColor theme="4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7" operator="containsText" id="{0D0813F0-91D7-4DBD-9879-4A210DF98F93}">
            <xm:f>NOT(ISERROR(SEARCH($G$2,G2)))</xm:f>
            <xm:f>$G$2</xm:f>
            <x14:dxf>
              <fill>
                <patternFill>
                  <bgColor rgb="FFFF7D7D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8" operator="containsText" id="{F78EEFCA-3430-4142-9334-4A5353BC073D}">
            <xm:f>NOT(ISERROR(SEARCH($G$3,G2)))</xm:f>
            <xm:f>$G$3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G2:G1001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F781-6C33-47D2-BD15-6F8BD2735747}">
  <sheetPr codeName="Sheet5"/>
  <dimension ref="A1:J13"/>
  <sheetViews>
    <sheetView zoomScale="85" zoomScaleNormal="85" workbookViewId="0">
      <selection activeCell="J29" sqref="J29"/>
    </sheetView>
  </sheetViews>
  <sheetFormatPr defaultRowHeight="15.75" x14ac:dyDescent="0.5"/>
  <cols>
    <col min="1" max="1" width="26.625" customWidth="1"/>
    <col min="2" max="2" width="16.6875" customWidth="1"/>
    <col min="3" max="3" width="13.6875" customWidth="1"/>
    <col min="4" max="4" width="16.1875" customWidth="1"/>
    <col min="5" max="5" width="12.4375" customWidth="1"/>
    <col min="6" max="6" width="18.75" customWidth="1"/>
    <col min="7" max="7" width="16.375" customWidth="1"/>
    <col min="8" max="8" width="18.75" customWidth="1"/>
  </cols>
  <sheetData>
    <row r="1" spans="1:10" x14ac:dyDescent="0.5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s="10" t="s">
        <v>2130</v>
      </c>
      <c r="J1" s="10" t="s">
        <v>2129</v>
      </c>
    </row>
    <row r="2" spans="1:10" x14ac:dyDescent="0.5">
      <c r="A2" t="s">
        <v>2093</v>
      </c>
      <c r="B2">
        <f>COUNTIFS(Crowdfunding!$D$2:$D$1001, Bonus!I2, Crowdfunding!$D$2:$D$1001, Bonus!J2, Crowdfunding!$G$2:$G$1001, "successful")</f>
        <v>30</v>
      </c>
      <c r="C2">
        <f>COUNTIFS(Crowdfunding!$D$2:$D$1001, Bonus!I2,Crowdfunding!$D$2:$D$1001, Bonus!J2, Crowdfunding!$G$2:$G$1001, "failed")</f>
        <v>20</v>
      </c>
      <c r="D2">
        <f>COUNTIFS(Crowdfunding!$D$2:$D$1001, Bonus!I2,Crowdfunding!$D$2:$D$1001, Bonus!J2,Crowdfunding!$G$2:$G$1001, "canceled")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I2" s="10" t="s">
        <v>2128</v>
      </c>
      <c r="J2" s="10" t="s">
        <v>2106</v>
      </c>
    </row>
    <row r="3" spans="1:10" x14ac:dyDescent="0.5">
      <c r="A3" t="s">
        <v>2094</v>
      </c>
      <c r="B3">
        <f>COUNTIFS(Crowdfunding!$D$2:$D$1001, Bonus!I3, Crowdfunding!$D$2:$D$1001, Bonus!J3, Crowdfunding!$G$2:$G$1001, "successful")</f>
        <v>191</v>
      </c>
      <c r="C3">
        <f>COUNTIFS(Crowdfunding!$D$2:$D$1001, Bonus!I3,Crowdfunding!$D$2:$D$1001, Bonus!J3, Crowdfunding!$G$2:$G$1001, "failed")</f>
        <v>38</v>
      </c>
      <c r="D3">
        <f>COUNTIFS(Crowdfunding!$D$2:$D$1001, Bonus!I3,Crowdfunding!$D$2:$D$1001, Bonus!J3,Crowdfunding!$G$2:$G$1001, "canceled")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  <c r="I3" s="10" t="s">
        <v>2108</v>
      </c>
      <c r="J3" s="10" t="s">
        <v>2118</v>
      </c>
    </row>
    <row r="4" spans="1:10" x14ac:dyDescent="0.5">
      <c r="A4" t="s">
        <v>2095</v>
      </c>
      <c r="B4">
        <f>COUNTIFS(Crowdfunding!$D$2:$D$1001, Bonus!I4, Crowdfunding!$D$2:$D$1001, Bonus!J4, Crowdfunding!$G$2:$G$1001, "successful")</f>
        <v>164</v>
      </c>
      <c r="C4">
        <f>COUNTIFS(Crowdfunding!$D$2:$D$1001, Bonus!I4,Crowdfunding!$D$2:$D$1001, Bonus!J4, Crowdfunding!$G$2:$G$1001, "failed")</f>
        <v>126</v>
      </c>
      <c r="D4">
        <f>COUNTIFS(Crowdfunding!$D$2:$D$1001, Bonus!I4,Crowdfunding!$D$2:$D$1001, Bonus!J4,Crowdfunding!$G$2:$G$1001,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10" t="s">
        <v>2109</v>
      </c>
      <c r="J4" s="10" t="s">
        <v>2119</v>
      </c>
    </row>
    <row r="5" spans="1:10" x14ac:dyDescent="0.5">
      <c r="A5" t="s">
        <v>2096</v>
      </c>
      <c r="B5">
        <f>COUNTIFS(Crowdfunding!$D$2:$D$1001, Bonus!I5, Crowdfunding!$D$2:$D$1001, Bonus!J5, Crowdfunding!$G$2:$G$1001, "successful")</f>
        <v>4</v>
      </c>
      <c r="C5">
        <f>COUNTIFS(Crowdfunding!$D$2:$D$1001, Bonus!I5,Crowdfunding!$D$2:$D$1001, Bonus!J5, Crowdfunding!$G$2:$G$1001, "failed")</f>
        <v>5</v>
      </c>
      <c r="D5">
        <f>COUNTIFS(Crowdfunding!$D$2:$D$1001, Bonus!I5,Crowdfunding!$D$2:$D$1001, Bonus!J5,Crowdfunding!$G$2:$G$1001,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10" t="s">
        <v>2110</v>
      </c>
      <c r="J5" s="10" t="s">
        <v>2120</v>
      </c>
    </row>
    <row r="6" spans="1:10" x14ac:dyDescent="0.5">
      <c r="A6" t="s">
        <v>2097</v>
      </c>
      <c r="B6">
        <f>COUNTIFS(Crowdfunding!$D$2:$D$1001, Bonus!I6, Crowdfunding!$D$2:$D$1001, Bonus!J6, Crowdfunding!$G$2:$G$1001, "successful")</f>
        <v>10</v>
      </c>
      <c r="C6">
        <f>COUNTIFS(Crowdfunding!$D$2:$D$1001, Bonus!I6,Crowdfunding!$D$2:$D$1001, Bonus!J6, Crowdfunding!$G$2:$G$1001, "failed")</f>
        <v>0</v>
      </c>
      <c r="D6">
        <f>COUNTIFS(Crowdfunding!$D$2:$D$1001, Bonus!I6,Crowdfunding!$D$2:$D$1001, Bonus!J6,Crowdfunding!$G$2:$G$1001,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10" t="s">
        <v>2111</v>
      </c>
      <c r="J6" s="10" t="s">
        <v>2121</v>
      </c>
    </row>
    <row r="7" spans="1:10" x14ac:dyDescent="0.5">
      <c r="A7" t="s">
        <v>2098</v>
      </c>
      <c r="B7">
        <f>COUNTIFS(Crowdfunding!$D$2:$D$1001, Bonus!I7, Crowdfunding!$D$2:$D$1001, Bonus!J7, Crowdfunding!$G$2:$G$1001, "successful")</f>
        <v>7</v>
      </c>
      <c r="C7">
        <f>COUNTIFS(Crowdfunding!$D$2:$D$1001, Bonus!I7,Crowdfunding!$D$2:$D$1001, Bonus!J7, Crowdfunding!$G$2:$G$1001, "failed")</f>
        <v>0</v>
      </c>
      <c r="D7">
        <f>COUNTIFS(Crowdfunding!$D$2:$D$1001, Bonus!I7,Crowdfunding!$D$2:$D$1001, Bonus!J7,Crowdfunding!$G$2:$G$1001,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10" t="s">
        <v>2112</v>
      </c>
      <c r="J7" s="10" t="s">
        <v>2122</v>
      </c>
    </row>
    <row r="8" spans="1:10" x14ac:dyDescent="0.5">
      <c r="A8" t="s">
        <v>2099</v>
      </c>
      <c r="B8">
        <f>COUNTIFS(Crowdfunding!$D$2:$D$1001, Bonus!I8, Crowdfunding!$D$2:$D$1001, Bonus!J8, Crowdfunding!$G$2:$G$1001, "successful")</f>
        <v>11</v>
      </c>
      <c r="C8">
        <f>COUNTIFS(Crowdfunding!$D$2:$D$1001, Bonus!I8,Crowdfunding!$D$2:$D$1001, Bonus!J8, Crowdfunding!$G$2:$G$1001, "failed")</f>
        <v>3</v>
      </c>
      <c r="D8">
        <f>COUNTIFS(Crowdfunding!$D$2:$D$1001, Bonus!I8,Crowdfunding!$D$2:$D$1001, Bonus!J8,Crowdfunding!$G$2:$G$1001,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10" t="s">
        <v>2113</v>
      </c>
      <c r="J8" s="10" t="s">
        <v>2123</v>
      </c>
    </row>
    <row r="9" spans="1:10" x14ac:dyDescent="0.5">
      <c r="A9" t="s">
        <v>2100</v>
      </c>
      <c r="B9">
        <f>COUNTIFS(Crowdfunding!$D$2:$D$1001, Bonus!I9, Crowdfunding!$D$2:$D$1001, Bonus!J9, Crowdfunding!$G$2:$G$1001, "successful")</f>
        <v>7</v>
      </c>
      <c r="C9">
        <f>COUNTIFS(Crowdfunding!$D$2:$D$1001, Bonus!I9,Crowdfunding!$D$2:$D$1001, Bonus!J9, Crowdfunding!$G$2:$G$1001, "failed")</f>
        <v>0</v>
      </c>
      <c r="D9">
        <f>COUNTIFS(Crowdfunding!$D$2:$D$1001, Bonus!I9,Crowdfunding!$D$2:$D$1001, Bonus!J9,Crowdfunding!$G$2:$G$1001,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10" t="s">
        <v>2114</v>
      </c>
      <c r="J9" s="10" t="s">
        <v>2124</v>
      </c>
    </row>
    <row r="10" spans="1:10" x14ac:dyDescent="0.5">
      <c r="A10" t="s">
        <v>2101</v>
      </c>
      <c r="B10">
        <f>COUNTIFS(Crowdfunding!$D$2:$D$1001, Bonus!I10, Crowdfunding!$D$2:$D$1001, Bonus!J10, Crowdfunding!$G$2:$G$1001, "successful")</f>
        <v>8</v>
      </c>
      <c r="C10">
        <f>COUNTIFS(Crowdfunding!$D$2:$D$1001, Bonus!I10,Crowdfunding!$D$2:$D$1001, Bonus!J10, Crowdfunding!$G$2:$G$1001, "failed")</f>
        <v>3</v>
      </c>
      <c r="D10">
        <f>COUNTIFS(Crowdfunding!$D$2:$D$1001, Bonus!I10,Crowdfunding!$D$2:$D$1001, Bonus!J10,Crowdfunding!$G$2:$G$1001,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10" t="s">
        <v>2115</v>
      </c>
      <c r="J10" s="10" t="s">
        <v>2125</v>
      </c>
    </row>
    <row r="11" spans="1:10" x14ac:dyDescent="0.5">
      <c r="A11" t="s">
        <v>2102</v>
      </c>
      <c r="B11">
        <f>COUNTIFS(Crowdfunding!$D$2:$D$1001, Bonus!I11, Crowdfunding!$D$2:$D$1001, Bonus!J11, Crowdfunding!$G$2:$G$1001, "successful")</f>
        <v>11</v>
      </c>
      <c r="C11">
        <f>COUNTIFS(Crowdfunding!$D$2:$D$1001, Bonus!I11,Crowdfunding!$D$2:$D$1001, Bonus!J11, Crowdfunding!$G$2:$G$1001, "failed")</f>
        <v>3</v>
      </c>
      <c r="D11">
        <f>COUNTIFS(Crowdfunding!$D$2:$D$1001, Bonus!I11,Crowdfunding!$D$2:$D$1001, Bonus!J11,Crowdfunding!$G$2:$G$1001,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10" t="s">
        <v>2116</v>
      </c>
      <c r="J11" s="10" t="s">
        <v>2126</v>
      </c>
    </row>
    <row r="12" spans="1:10" x14ac:dyDescent="0.5">
      <c r="A12" t="s">
        <v>2103</v>
      </c>
      <c r="B12">
        <f>COUNTIFS(Crowdfunding!$D$2:$D$1001, Bonus!I12, Crowdfunding!$D$2:$D$1001, Bonus!J12, Crowdfunding!$G$2:$G$1001, "successful")</f>
        <v>8</v>
      </c>
      <c r="C12">
        <f>COUNTIFS(Crowdfunding!$D$2:$D$1001, Bonus!I12,Crowdfunding!$D$2:$D$1001, Bonus!J12, Crowdfunding!$G$2:$G$1001, "failed")</f>
        <v>3</v>
      </c>
      <c r="D12">
        <f>COUNTIFS(Crowdfunding!$D$2:$D$1001, Bonus!I12,Crowdfunding!$D$2:$D$1001, Bonus!J12,Crowdfunding!$G$2:$G$1001,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10" t="s">
        <v>2117</v>
      </c>
      <c r="J12" s="10" t="s">
        <v>2107</v>
      </c>
    </row>
    <row r="13" spans="1:10" x14ac:dyDescent="0.5">
      <c r="A13" t="s">
        <v>2104</v>
      </c>
      <c r="B13">
        <f>COUNTIFS(Crowdfunding!$D$2:$D$1001, Bonus!I13, Crowdfunding!$D$2:$D$1001, Bonus!J13, Crowdfunding!$G$2:$G$1001, "successful")</f>
        <v>114</v>
      </c>
      <c r="C13">
        <f>COUNTIFS(Crowdfunding!$D$2:$D$1001, Bonus!I13,Crowdfunding!$D$2:$D$1001, Bonus!J13, Crowdfunding!$G$2:$G$1001, "failed")</f>
        <v>163</v>
      </c>
      <c r="D13">
        <f>COUNTIFS(Crowdfunding!$D$2:$D$1001, Bonus!I13,Crowdfunding!$D$2:$D$1001, Bonus!J13,Crowdfunding!$G$2:$G$1001,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I13" s="10" t="s">
        <v>2127</v>
      </c>
      <c r="J13" s="10" t="s">
        <v>2127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1F65-047D-447E-A398-8CB4BE010519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2010-2BE7-4E79-AF2F-EC4148F2520F}">
  <sheetPr codeName="Sheet6"/>
  <dimension ref="A1:G566"/>
  <sheetViews>
    <sheetView tabSelected="1" topLeftCell="C1" workbookViewId="0">
      <selection activeCell="R39" sqref="R39"/>
    </sheetView>
  </sheetViews>
  <sheetFormatPr defaultRowHeight="15.75" x14ac:dyDescent="0.5"/>
  <cols>
    <col min="1" max="1" width="14" customWidth="1"/>
    <col min="2" max="2" width="14.9375" customWidth="1"/>
    <col min="3" max="3" width="19.8125" style="13" customWidth="1"/>
    <col min="4" max="4" width="14.9375" customWidth="1"/>
    <col min="5" max="5" width="13.25" customWidth="1"/>
    <col min="6" max="6" width="13.6875" customWidth="1"/>
    <col min="7" max="7" width="17.5625" style="13" customWidth="1"/>
  </cols>
  <sheetData>
    <row r="1" spans="1:7" x14ac:dyDescent="0.5">
      <c r="A1" t="s">
        <v>2131</v>
      </c>
      <c r="B1" t="s">
        <v>2132</v>
      </c>
      <c r="C1" s="13" t="s">
        <v>2134</v>
      </c>
      <c r="E1" t="s">
        <v>2131</v>
      </c>
      <c r="F1" t="s">
        <v>2132</v>
      </c>
      <c r="G1" s="13" t="s">
        <v>2134</v>
      </c>
    </row>
    <row r="2" spans="1:7" x14ac:dyDescent="0.5">
      <c r="A2" t="s">
        <v>20</v>
      </c>
      <c r="B2">
        <v>158</v>
      </c>
      <c r="C2" s="6">
        <f>AVERAGE(B2:B566)</f>
        <v>851.14690265486729</v>
      </c>
      <c r="D2" s="12"/>
      <c r="E2" t="s">
        <v>14</v>
      </c>
      <c r="F2">
        <v>0</v>
      </c>
      <c r="G2" s="6">
        <f>AVERAGE(F2:F365)</f>
        <v>585.61538461538464</v>
      </c>
    </row>
    <row r="3" spans="1:7" x14ac:dyDescent="0.5">
      <c r="A3" t="s">
        <v>20</v>
      </c>
      <c r="B3">
        <v>1425</v>
      </c>
      <c r="C3" s="13" t="s">
        <v>2135</v>
      </c>
      <c r="E3" t="s">
        <v>14</v>
      </c>
      <c r="F3">
        <v>24</v>
      </c>
      <c r="G3" s="13" t="s">
        <v>2135</v>
      </c>
    </row>
    <row r="4" spans="1:7" x14ac:dyDescent="0.5">
      <c r="A4" t="s">
        <v>20</v>
      </c>
      <c r="B4">
        <v>174</v>
      </c>
      <c r="C4" s="13">
        <f>MEDIAN(B2:B566)</f>
        <v>201</v>
      </c>
      <c r="E4" t="s">
        <v>14</v>
      </c>
      <c r="F4">
        <v>53</v>
      </c>
      <c r="G4" s="13">
        <f>MEDIAN(F2:F365)</f>
        <v>114.5</v>
      </c>
    </row>
    <row r="5" spans="1:7" x14ac:dyDescent="0.5">
      <c r="A5" t="s">
        <v>20</v>
      </c>
      <c r="B5">
        <v>227</v>
      </c>
      <c r="C5" s="13" t="s">
        <v>2136</v>
      </c>
      <c r="E5" t="s">
        <v>14</v>
      </c>
      <c r="F5">
        <v>18</v>
      </c>
      <c r="G5" s="13" t="s">
        <v>2136</v>
      </c>
    </row>
    <row r="6" spans="1:7" x14ac:dyDescent="0.5">
      <c r="A6" t="s">
        <v>20</v>
      </c>
      <c r="B6">
        <v>220</v>
      </c>
      <c r="C6" s="13">
        <f>MIN(B2:B566)</f>
        <v>16</v>
      </c>
      <c r="E6" t="s">
        <v>14</v>
      </c>
      <c r="F6">
        <v>44</v>
      </c>
      <c r="G6" s="13">
        <f>MIN(F2:F365)</f>
        <v>0</v>
      </c>
    </row>
    <row r="7" spans="1:7" x14ac:dyDescent="0.5">
      <c r="A7" t="s">
        <v>20</v>
      </c>
      <c r="B7">
        <v>98</v>
      </c>
      <c r="C7" s="13" t="s">
        <v>2137</v>
      </c>
      <c r="E7" t="s">
        <v>14</v>
      </c>
      <c r="F7">
        <v>27</v>
      </c>
      <c r="G7" s="13" t="s">
        <v>2137</v>
      </c>
    </row>
    <row r="8" spans="1:7" x14ac:dyDescent="0.5">
      <c r="A8" t="s">
        <v>20</v>
      </c>
      <c r="B8">
        <v>100</v>
      </c>
      <c r="C8" s="13">
        <f>MAX(B2:B566)</f>
        <v>7295</v>
      </c>
      <c r="E8" t="s">
        <v>14</v>
      </c>
      <c r="F8">
        <v>55</v>
      </c>
      <c r="G8" s="13">
        <f>MAX(F2:F365)</f>
        <v>6080</v>
      </c>
    </row>
    <row r="9" spans="1:7" x14ac:dyDescent="0.5">
      <c r="A9" t="s">
        <v>20</v>
      </c>
      <c r="B9">
        <v>1249</v>
      </c>
      <c r="C9" s="13" t="s">
        <v>2138</v>
      </c>
      <c r="E9" t="s">
        <v>14</v>
      </c>
      <c r="F9">
        <v>200</v>
      </c>
      <c r="G9" s="13" t="s">
        <v>2141</v>
      </c>
    </row>
    <row r="10" spans="1:7" x14ac:dyDescent="0.5">
      <c r="A10" t="s">
        <v>20</v>
      </c>
      <c r="B10">
        <v>1396</v>
      </c>
      <c r="C10" s="13">
        <f>_xlfn.VAR.P(B2:B566)</f>
        <v>1603373.7324019109</v>
      </c>
      <c r="E10" t="s">
        <v>14</v>
      </c>
      <c r="F10">
        <v>452</v>
      </c>
      <c r="G10" s="6">
        <f>_xlfn.VAR.P(F2:F365)</f>
        <v>921574.68174133555</v>
      </c>
    </row>
    <row r="11" spans="1:7" x14ac:dyDescent="0.5">
      <c r="A11" t="s">
        <v>20</v>
      </c>
      <c r="B11">
        <v>890</v>
      </c>
      <c r="C11" s="13" t="s">
        <v>2139</v>
      </c>
      <c r="E11" t="s">
        <v>14</v>
      </c>
      <c r="F11">
        <v>674</v>
      </c>
      <c r="G11" s="13" t="s">
        <v>2142</v>
      </c>
    </row>
    <row r="12" spans="1:7" x14ac:dyDescent="0.5">
      <c r="A12" t="s">
        <v>20</v>
      </c>
      <c r="B12">
        <v>142</v>
      </c>
      <c r="C12" s="13">
        <f>_xlfn.VAR.S(B2:B566)</f>
        <v>1606216.5936295739</v>
      </c>
      <c r="E12" t="s">
        <v>14</v>
      </c>
      <c r="F12">
        <v>558</v>
      </c>
      <c r="G12" s="6">
        <f>_xlfn.VAR.S(F2:F365)</f>
        <v>924113.45496927318</v>
      </c>
    </row>
    <row r="13" spans="1:7" x14ac:dyDescent="0.5">
      <c r="A13" t="s">
        <v>20</v>
      </c>
      <c r="B13">
        <v>2673</v>
      </c>
      <c r="C13" s="13" t="s">
        <v>2140</v>
      </c>
      <c r="E13" t="s">
        <v>14</v>
      </c>
      <c r="F13">
        <v>15</v>
      </c>
      <c r="G13" s="13" t="s">
        <v>2140</v>
      </c>
    </row>
    <row r="14" spans="1:7" x14ac:dyDescent="0.5">
      <c r="A14" t="s">
        <v>20</v>
      </c>
      <c r="B14">
        <v>163</v>
      </c>
      <c r="C14" s="6">
        <f>_xlfn.STDEV.P(B2:B566)</f>
        <v>1266.2439466397898</v>
      </c>
      <c r="E14" t="s">
        <v>14</v>
      </c>
      <c r="F14">
        <v>2307</v>
      </c>
      <c r="G14" s="6">
        <f>_xlfn.STDEV.P(F2:F365)</f>
        <v>959.98681331637863</v>
      </c>
    </row>
    <row r="15" spans="1:7" x14ac:dyDescent="0.5">
      <c r="A15" t="s">
        <v>20</v>
      </c>
      <c r="B15">
        <v>2220</v>
      </c>
      <c r="C15" s="6">
        <f>_xlfn.STDEV.S(B2:B566)</f>
        <v>1267.366006183523</v>
      </c>
      <c r="E15" t="s">
        <v>14</v>
      </c>
      <c r="F15">
        <v>88</v>
      </c>
      <c r="G15" s="6">
        <f>_xlfn.STDEV.S(F2:F365)</f>
        <v>961.30819978260524</v>
      </c>
    </row>
    <row r="16" spans="1:7" x14ac:dyDescent="0.5">
      <c r="A16" t="s">
        <v>20</v>
      </c>
      <c r="B16">
        <v>1606</v>
      </c>
      <c r="E16" t="s">
        <v>14</v>
      </c>
      <c r="F16">
        <v>48</v>
      </c>
    </row>
    <row r="17" spans="1:6" x14ac:dyDescent="0.5">
      <c r="A17" t="s">
        <v>20</v>
      </c>
      <c r="B17">
        <v>129</v>
      </c>
      <c r="E17" t="s">
        <v>14</v>
      </c>
      <c r="F17">
        <v>1</v>
      </c>
    </row>
    <row r="18" spans="1:6" x14ac:dyDescent="0.5">
      <c r="A18" t="s">
        <v>20</v>
      </c>
      <c r="B18">
        <v>226</v>
      </c>
      <c r="E18" t="s">
        <v>14</v>
      </c>
      <c r="F18">
        <v>1467</v>
      </c>
    </row>
    <row r="19" spans="1:6" x14ac:dyDescent="0.5">
      <c r="A19" t="s">
        <v>20</v>
      </c>
      <c r="B19">
        <v>5419</v>
      </c>
      <c r="E19" t="s">
        <v>14</v>
      </c>
      <c r="F19">
        <v>75</v>
      </c>
    </row>
    <row r="20" spans="1:6" x14ac:dyDescent="0.5">
      <c r="A20" t="s">
        <v>20</v>
      </c>
      <c r="B20">
        <v>165</v>
      </c>
      <c r="E20" t="s">
        <v>14</v>
      </c>
      <c r="F20">
        <v>120</v>
      </c>
    </row>
    <row r="21" spans="1:6" x14ac:dyDescent="0.5">
      <c r="A21" t="s">
        <v>20</v>
      </c>
      <c r="B21">
        <v>1965</v>
      </c>
      <c r="E21" t="s">
        <v>14</v>
      </c>
      <c r="F21">
        <v>2253</v>
      </c>
    </row>
    <row r="22" spans="1:6" x14ac:dyDescent="0.5">
      <c r="A22" t="s">
        <v>20</v>
      </c>
      <c r="B22">
        <v>16</v>
      </c>
      <c r="E22" t="s">
        <v>14</v>
      </c>
      <c r="F22">
        <v>5</v>
      </c>
    </row>
    <row r="23" spans="1:6" x14ac:dyDescent="0.5">
      <c r="A23" t="s">
        <v>20</v>
      </c>
      <c r="B23">
        <v>107</v>
      </c>
      <c r="E23" t="s">
        <v>14</v>
      </c>
      <c r="F23">
        <v>38</v>
      </c>
    </row>
    <row r="24" spans="1:6" x14ac:dyDescent="0.5">
      <c r="A24" t="s">
        <v>20</v>
      </c>
      <c r="B24">
        <v>134</v>
      </c>
      <c r="E24" t="s">
        <v>14</v>
      </c>
      <c r="F24">
        <v>12</v>
      </c>
    </row>
    <row r="25" spans="1:6" x14ac:dyDescent="0.5">
      <c r="A25" t="s">
        <v>20</v>
      </c>
      <c r="B25">
        <v>198</v>
      </c>
      <c r="E25" t="s">
        <v>14</v>
      </c>
      <c r="F25">
        <v>1684</v>
      </c>
    </row>
    <row r="26" spans="1:6" x14ac:dyDescent="0.5">
      <c r="A26" t="s">
        <v>20</v>
      </c>
      <c r="B26">
        <v>111</v>
      </c>
      <c r="E26" t="s">
        <v>14</v>
      </c>
      <c r="F26">
        <v>56</v>
      </c>
    </row>
    <row r="27" spans="1:6" x14ac:dyDescent="0.5">
      <c r="A27" t="s">
        <v>20</v>
      </c>
      <c r="B27">
        <v>222</v>
      </c>
      <c r="E27" t="s">
        <v>14</v>
      </c>
      <c r="F27">
        <v>838</v>
      </c>
    </row>
    <row r="28" spans="1:6" x14ac:dyDescent="0.5">
      <c r="A28" t="s">
        <v>20</v>
      </c>
      <c r="B28">
        <v>6212</v>
      </c>
      <c r="E28" t="s">
        <v>14</v>
      </c>
      <c r="F28">
        <v>1000</v>
      </c>
    </row>
    <row r="29" spans="1:6" x14ac:dyDescent="0.5">
      <c r="A29" t="s">
        <v>20</v>
      </c>
      <c r="B29">
        <v>98</v>
      </c>
      <c r="E29" t="s">
        <v>14</v>
      </c>
      <c r="F29">
        <v>1482</v>
      </c>
    </row>
    <row r="30" spans="1:6" x14ac:dyDescent="0.5">
      <c r="A30" t="s">
        <v>20</v>
      </c>
      <c r="B30">
        <v>92</v>
      </c>
      <c r="E30" t="s">
        <v>14</v>
      </c>
      <c r="F30">
        <v>106</v>
      </c>
    </row>
    <row r="31" spans="1:6" x14ac:dyDescent="0.5">
      <c r="A31" t="s">
        <v>20</v>
      </c>
      <c r="B31">
        <v>149</v>
      </c>
      <c r="E31" t="s">
        <v>14</v>
      </c>
      <c r="F31">
        <v>679</v>
      </c>
    </row>
    <row r="32" spans="1:6" x14ac:dyDescent="0.5">
      <c r="A32" t="s">
        <v>20</v>
      </c>
      <c r="B32">
        <v>2431</v>
      </c>
      <c r="E32" t="s">
        <v>14</v>
      </c>
      <c r="F32">
        <v>1220</v>
      </c>
    </row>
    <row r="33" spans="1:6" x14ac:dyDescent="0.5">
      <c r="A33" t="s">
        <v>20</v>
      </c>
      <c r="B33">
        <v>303</v>
      </c>
      <c r="E33" t="s">
        <v>14</v>
      </c>
      <c r="F33">
        <v>1</v>
      </c>
    </row>
    <row r="34" spans="1:6" x14ac:dyDescent="0.5">
      <c r="A34" t="s">
        <v>20</v>
      </c>
      <c r="B34">
        <v>209</v>
      </c>
      <c r="E34" t="s">
        <v>14</v>
      </c>
      <c r="F34">
        <v>37</v>
      </c>
    </row>
    <row r="35" spans="1:6" x14ac:dyDescent="0.5">
      <c r="A35" t="s">
        <v>20</v>
      </c>
      <c r="B35">
        <v>131</v>
      </c>
      <c r="E35" t="s">
        <v>14</v>
      </c>
      <c r="F35">
        <v>60</v>
      </c>
    </row>
    <row r="36" spans="1:6" x14ac:dyDescent="0.5">
      <c r="A36" t="s">
        <v>20</v>
      </c>
      <c r="B36">
        <v>164</v>
      </c>
      <c r="E36" t="s">
        <v>14</v>
      </c>
      <c r="F36">
        <v>296</v>
      </c>
    </row>
    <row r="37" spans="1:6" x14ac:dyDescent="0.5">
      <c r="A37" t="s">
        <v>20</v>
      </c>
      <c r="B37">
        <v>201</v>
      </c>
      <c r="E37" t="s">
        <v>14</v>
      </c>
      <c r="F37">
        <v>3304</v>
      </c>
    </row>
    <row r="38" spans="1:6" x14ac:dyDescent="0.5">
      <c r="A38" t="s">
        <v>20</v>
      </c>
      <c r="B38">
        <v>211</v>
      </c>
      <c r="E38" t="s">
        <v>14</v>
      </c>
      <c r="F38">
        <v>73</v>
      </c>
    </row>
    <row r="39" spans="1:6" x14ac:dyDescent="0.5">
      <c r="A39" t="s">
        <v>20</v>
      </c>
      <c r="B39">
        <v>128</v>
      </c>
      <c r="E39" t="s">
        <v>14</v>
      </c>
      <c r="F39">
        <v>3387</v>
      </c>
    </row>
    <row r="40" spans="1:6" x14ac:dyDescent="0.5">
      <c r="A40" t="s">
        <v>20</v>
      </c>
      <c r="B40">
        <v>1600</v>
      </c>
      <c r="E40" t="s">
        <v>14</v>
      </c>
      <c r="F40">
        <v>662</v>
      </c>
    </row>
    <row r="41" spans="1:6" x14ac:dyDescent="0.5">
      <c r="A41" t="s">
        <v>20</v>
      </c>
      <c r="B41">
        <v>249</v>
      </c>
      <c r="E41" t="s">
        <v>14</v>
      </c>
      <c r="F41">
        <v>774</v>
      </c>
    </row>
    <row r="42" spans="1:6" x14ac:dyDescent="0.5">
      <c r="A42" t="s">
        <v>20</v>
      </c>
      <c r="B42">
        <v>236</v>
      </c>
      <c r="E42" t="s">
        <v>14</v>
      </c>
      <c r="F42">
        <v>672</v>
      </c>
    </row>
    <row r="43" spans="1:6" x14ac:dyDescent="0.5">
      <c r="A43" t="s">
        <v>20</v>
      </c>
      <c r="B43">
        <v>4065</v>
      </c>
      <c r="E43" t="s">
        <v>14</v>
      </c>
      <c r="F43">
        <v>940</v>
      </c>
    </row>
    <row r="44" spans="1:6" x14ac:dyDescent="0.5">
      <c r="A44" t="s">
        <v>20</v>
      </c>
      <c r="B44">
        <v>246</v>
      </c>
      <c r="E44" t="s">
        <v>14</v>
      </c>
      <c r="F44">
        <v>117</v>
      </c>
    </row>
    <row r="45" spans="1:6" x14ac:dyDescent="0.5">
      <c r="A45" t="s">
        <v>20</v>
      </c>
      <c r="B45">
        <v>2475</v>
      </c>
      <c r="E45" t="s">
        <v>14</v>
      </c>
      <c r="F45">
        <v>115</v>
      </c>
    </row>
    <row r="46" spans="1:6" x14ac:dyDescent="0.5">
      <c r="A46" t="s">
        <v>20</v>
      </c>
      <c r="B46">
        <v>76</v>
      </c>
      <c r="E46" t="s">
        <v>14</v>
      </c>
      <c r="F46">
        <v>326</v>
      </c>
    </row>
    <row r="47" spans="1:6" x14ac:dyDescent="0.5">
      <c r="A47" t="s">
        <v>20</v>
      </c>
      <c r="B47">
        <v>54</v>
      </c>
      <c r="E47" t="s">
        <v>14</v>
      </c>
      <c r="F47">
        <v>1</v>
      </c>
    </row>
    <row r="48" spans="1:6" x14ac:dyDescent="0.5">
      <c r="A48" t="s">
        <v>20</v>
      </c>
      <c r="B48">
        <v>88</v>
      </c>
      <c r="E48" t="s">
        <v>14</v>
      </c>
      <c r="F48">
        <v>1467</v>
      </c>
    </row>
    <row r="49" spans="1:6" x14ac:dyDescent="0.5">
      <c r="A49" t="s">
        <v>20</v>
      </c>
      <c r="B49">
        <v>85</v>
      </c>
      <c r="E49" t="s">
        <v>14</v>
      </c>
      <c r="F49">
        <v>5681</v>
      </c>
    </row>
    <row r="50" spans="1:6" x14ac:dyDescent="0.5">
      <c r="A50" t="s">
        <v>20</v>
      </c>
      <c r="B50">
        <v>170</v>
      </c>
      <c r="E50" t="s">
        <v>14</v>
      </c>
      <c r="F50">
        <v>1059</v>
      </c>
    </row>
    <row r="51" spans="1:6" x14ac:dyDescent="0.5">
      <c r="A51" t="s">
        <v>20</v>
      </c>
      <c r="B51">
        <v>330</v>
      </c>
      <c r="E51" t="s">
        <v>14</v>
      </c>
      <c r="F51">
        <v>1194</v>
      </c>
    </row>
    <row r="52" spans="1:6" x14ac:dyDescent="0.5">
      <c r="A52" t="s">
        <v>20</v>
      </c>
      <c r="B52">
        <v>127</v>
      </c>
      <c r="E52" t="s">
        <v>14</v>
      </c>
      <c r="F52">
        <v>30</v>
      </c>
    </row>
    <row r="53" spans="1:6" x14ac:dyDescent="0.5">
      <c r="A53" t="s">
        <v>20</v>
      </c>
      <c r="B53">
        <v>411</v>
      </c>
      <c r="E53" t="s">
        <v>14</v>
      </c>
      <c r="F53">
        <v>75</v>
      </c>
    </row>
    <row r="54" spans="1:6" x14ac:dyDescent="0.5">
      <c r="A54" t="s">
        <v>20</v>
      </c>
      <c r="B54">
        <v>180</v>
      </c>
      <c r="E54" t="s">
        <v>14</v>
      </c>
      <c r="F54">
        <v>955</v>
      </c>
    </row>
    <row r="55" spans="1:6" x14ac:dyDescent="0.5">
      <c r="A55" t="s">
        <v>20</v>
      </c>
      <c r="B55">
        <v>374</v>
      </c>
      <c r="E55" t="s">
        <v>14</v>
      </c>
      <c r="F55">
        <v>67</v>
      </c>
    </row>
    <row r="56" spans="1:6" x14ac:dyDescent="0.5">
      <c r="A56" t="s">
        <v>20</v>
      </c>
      <c r="B56">
        <v>71</v>
      </c>
      <c r="E56" t="s">
        <v>14</v>
      </c>
      <c r="F56">
        <v>5</v>
      </c>
    </row>
    <row r="57" spans="1:6" x14ac:dyDescent="0.5">
      <c r="A57" t="s">
        <v>20</v>
      </c>
      <c r="B57">
        <v>203</v>
      </c>
      <c r="E57" t="s">
        <v>14</v>
      </c>
      <c r="F57">
        <v>26</v>
      </c>
    </row>
    <row r="58" spans="1:6" x14ac:dyDescent="0.5">
      <c r="A58" t="s">
        <v>20</v>
      </c>
      <c r="B58">
        <v>113</v>
      </c>
      <c r="E58" t="s">
        <v>14</v>
      </c>
      <c r="F58">
        <v>1130</v>
      </c>
    </row>
    <row r="59" spans="1:6" x14ac:dyDescent="0.5">
      <c r="A59" t="s">
        <v>20</v>
      </c>
      <c r="B59">
        <v>96</v>
      </c>
      <c r="E59" t="s">
        <v>14</v>
      </c>
      <c r="F59">
        <v>782</v>
      </c>
    </row>
    <row r="60" spans="1:6" x14ac:dyDescent="0.5">
      <c r="A60" t="s">
        <v>20</v>
      </c>
      <c r="B60">
        <v>498</v>
      </c>
      <c r="E60" t="s">
        <v>14</v>
      </c>
      <c r="F60">
        <v>210</v>
      </c>
    </row>
    <row r="61" spans="1:6" x14ac:dyDescent="0.5">
      <c r="A61" t="s">
        <v>20</v>
      </c>
      <c r="B61">
        <v>180</v>
      </c>
      <c r="E61" t="s">
        <v>14</v>
      </c>
      <c r="F61">
        <v>136</v>
      </c>
    </row>
    <row r="62" spans="1:6" x14ac:dyDescent="0.5">
      <c r="A62" t="s">
        <v>20</v>
      </c>
      <c r="B62">
        <v>27</v>
      </c>
      <c r="E62" t="s">
        <v>14</v>
      </c>
      <c r="F62">
        <v>86</v>
      </c>
    </row>
    <row r="63" spans="1:6" x14ac:dyDescent="0.5">
      <c r="A63" t="s">
        <v>20</v>
      </c>
      <c r="B63">
        <v>2331</v>
      </c>
      <c r="E63" t="s">
        <v>14</v>
      </c>
      <c r="F63">
        <v>19</v>
      </c>
    </row>
    <row r="64" spans="1:6" x14ac:dyDescent="0.5">
      <c r="A64" t="s">
        <v>20</v>
      </c>
      <c r="B64">
        <v>113</v>
      </c>
      <c r="E64" t="s">
        <v>14</v>
      </c>
      <c r="F64">
        <v>886</v>
      </c>
    </row>
    <row r="65" spans="1:6" x14ac:dyDescent="0.5">
      <c r="A65" t="s">
        <v>20</v>
      </c>
      <c r="B65">
        <v>164</v>
      </c>
      <c r="E65" t="s">
        <v>14</v>
      </c>
      <c r="F65">
        <v>35</v>
      </c>
    </row>
    <row r="66" spans="1:6" x14ac:dyDescent="0.5">
      <c r="A66" t="s">
        <v>20</v>
      </c>
      <c r="B66">
        <v>164</v>
      </c>
      <c r="E66" t="s">
        <v>14</v>
      </c>
      <c r="F66">
        <v>24</v>
      </c>
    </row>
    <row r="67" spans="1:6" x14ac:dyDescent="0.5">
      <c r="A67" t="s">
        <v>20</v>
      </c>
      <c r="B67">
        <v>336</v>
      </c>
      <c r="E67" t="s">
        <v>14</v>
      </c>
      <c r="F67">
        <v>86</v>
      </c>
    </row>
    <row r="68" spans="1:6" x14ac:dyDescent="0.5">
      <c r="A68" t="s">
        <v>20</v>
      </c>
      <c r="B68">
        <v>1917</v>
      </c>
      <c r="E68" t="s">
        <v>14</v>
      </c>
      <c r="F68">
        <v>243</v>
      </c>
    </row>
    <row r="69" spans="1:6" x14ac:dyDescent="0.5">
      <c r="A69" t="s">
        <v>20</v>
      </c>
      <c r="B69">
        <v>95</v>
      </c>
      <c r="E69" t="s">
        <v>14</v>
      </c>
      <c r="F69">
        <v>65</v>
      </c>
    </row>
    <row r="70" spans="1:6" x14ac:dyDescent="0.5">
      <c r="A70" t="s">
        <v>20</v>
      </c>
      <c r="B70">
        <v>147</v>
      </c>
      <c r="E70" t="s">
        <v>14</v>
      </c>
      <c r="F70">
        <v>100</v>
      </c>
    </row>
    <row r="71" spans="1:6" x14ac:dyDescent="0.5">
      <c r="A71" t="s">
        <v>20</v>
      </c>
      <c r="B71">
        <v>86</v>
      </c>
      <c r="E71" t="s">
        <v>14</v>
      </c>
      <c r="F71">
        <v>168</v>
      </c>
    </row>
    <row r="72" spans="1:6" x14ac:dyDescent="0.5">
      <c r="A72" t="s">
        <v>20</v>
      </c>
      <c r="B72">
        <v>83</v>
      </c>
      <c r="E72" t="s">
        <v>14</v>
      </c>
      <c r="F72">
        <v>13</v>
      </c>
    </row>
    <row r="73" spans="1:6" x14ac:dyDescent="0.5">
      <c r="A73" t="s">
        <v>20</v>
      </c>
      <c r="B73">
        <v>676</v>
      </c>
      <c r="E73" t="s">
        <v>14</v>
      </c>
      <c r="F73">
        <v>1</v>
      </c>
    </row>
    <row r="74" spans="1:6" x14ac:dyDescent="0.5">
      <c r="A74" t="s">
        <v>20</v>
      </c>
      <c r="B74">
        <v>361</v>
      </c>
      <c r="E74" t="s">
        <v>14</v>
      </c>
      <c r="F74">
        <v>40</v>
      </c>
    </row>
    <row r="75" spans="1:6" x14ac:dyDescent="0.5">
      <c r="A75" t="s">
        <v>20</v>
      </c>
      <c r="B75">
        <v>131</v>
      </c>
      <c r="E75" t="s">
        <v>14</v>
      </c>
      <c r="F75">
        <v>226</v>
      </c>
    </row>
    <row r="76" spans="1:6" x14ac:dyDescent="0.5">
      <c r="A76" t="s">
        <v>20</v>
      </c>
      <c r="B76">
        <v>126</v>
      </c>
      <c r="E76" t="s">
        <v>14</v>
      </c>
      <c r="F76">
        <v>1625</v>
      </c>
    </row>
    <row r="77" spans="1:6" x14ac:dyDescent="0.5">
      <c r="A77" t="s">
        <v>20</v>
      </c>
      <c r="B77">
        <v>275</v>
      </c>
      <c r="E77" t="s">
        <v>14</v>
      </c>
      <c r="F77">
        <v>143</v>
      </c>
    </row>
    <row r="78" spans="1:6" x14ac:dyDescent="0.5">
      <c r="A78" t="s">
        <v>20</v>
      </c>
      <c r="B78">
        <v>67</v>
      </c>
      <c r="E78" t="s">
        <v>14</v>
      </c>
      <c r="F78">
        <v>934</v>
      </c>
    </row>
    <row r="79" spans="1:6" x14ac:dyDescent="0.5">
      <c r="A79" t="s">
        <v>20</v>
      </c>
      <c r="B79">
        <v>154</v>
      </c>
      <c r="E79" t="s">
        <v>14</v>
      </c>
      <c r="F79">
        <v>17</v>
      </c>
    </row>
    <row r="80" spans="1:6" x14ac:dyDescent="0.5">
      <c r="A80" t="s">
        <v>20</v>
      </c>
      <c r="B80">
        <v>1782</v>
      </c>
      <c r="E80" t="s">
        <v>14</v>
      </c>
      <c r="F80">
        <v>2179</v>
      </c>
    </row>
    <row r="81" spans="1:6" x14ac:dyDescent="0.5">
      <c r="A81" t="s">
        <v>20</v>
      </c>
      <c r="B81">
        <v>903</v>
      </c>
      <c r="E81" t="s">
        <v>14</v>
      </c>
      <c r="F81">
        <v>931</v>
      </c>
    </row>
    <row r="82" spans="1:6" x14ac:dyDescent="0.5">
      <c r="A82" t="s">
        <v>20</v>
      </c>
      <c r="B82">
        <v>94</v>
      </c>
      <c r="E82" t="s">
        <v>14</v>
      </c>
      <c r="F82">
        <v>92</v>
      </c>
    </row>
    <row r="83" spans="1:6" x14ac:dyDescent="0.5">
      <c r="A83" t="s">
        <v>20</v>
      </c>
      <c r="B83">
        <v>180</v>
      </c>
      <c r="E83" t="s">
        <v>14</v>
      </c>
      <c r="F83">
        <v>57</v>
      </c>
    </row>
    <row r="84" spans="1:6" x14ac:dyDescent="0.5">
      <c r="A84" t="s">
        <v>20</v>
      </c>
      <c r="B84">
        <v>533</v>
      </c>
      <c r="E84" t="s">
        <v>14</v>
      </c>
      <c r="F84">
        <v>41</v>
      </c>
    </row>
    <row r="85" spans="1:6" x14ac:dyDescent="0.5">
      <c r="A85" t="s">
        <v>20</v>
      </c>
      <c r="B85">
        <v>2443</v>
      </c>
      <c r="E85" t="s">
        <v>14</v>
      </c>
      <c r="F85">
        <v>1</v>
      </c>
    </row>
    <row r="86" spans="1:6" x14ac:dyDescent="0.5">
      <c r="A86" t="s">
        <v>20</v>
      </c>
      <c r="B86">
        <v>89</v>
      </c>
      <c r="E86" t="s">
        <v>14</v>
      </c>
      <c r="F86">
        <v>101</v>
      </c>
    </row>
    <row r="87" spans="1:6" x14ac:dyDescent="0.5">
      <c r="A87" t="s">
        <v>20</v>
      </c>
      <c r="B87">
        <v>159</v>
      </c>
      <c r="E87" t="s">
        <v>14</v>
      </c>
      <c r="F87">
        <v>1335</v>
      </c>
    </row>
    <row r="88" spans="1:6" x14ac:dyDescent="0.5">
      <c r="A88" t="s">
        <v>20</v>
      </c>
      <c r="B88">
        <v>50</v>
      </c>
      <c r="E88" t="s">
        <v>14</v>
      </c>
      <c r="F88">
        <v>15</v>
      </c>
    </row>
    <row r="89" spans="1:6" x14ac:dyDescent="0.5">
      <c r="A89" t="s">
        <v>20</v>
      </c>
      <c r="B89">
        <v>186</v>
      </c>
      <c r="E89" t="s">
        <v>14</v>
      </c>
      <c r="F89">
        <v>454</v>
      </c>
    </row>
    <row r="90" spans="1:6" x14ac:dyDescent="0.5">
      <c r="A90" t="s">
        <v>20</v>
      </c>
      <c r="B90">
        <v>1071</v>
      </c>
      <c r="E90" t="s">
        <v>14</v>
      </c>
      <c r="F90">
        <v>3182</v>
      </c>
    </row>
    <row r="91" spans="1:6" x14ac:dyDescent="0.5">
      <c r="A91" t="s">
        <v>20</v>
      </c>
      <c r="B91">
        <v>117</v>
      </c>
      <c r="E91" t="s">
        <v>14</v>
      </c>
      <c r="F91">
        <v>15</v>
      </c>
    </row>
    <row r="92" spans="1:6" x14ac:dyDescent="0.5">
      <c r="A92" t="s">
        <v>20</v>
      </c>
      <c r="B92">
        <v>70</v>
      </c>
      <c r="E92" t="s">
        <v>14</v>
      </c>
      <c r="F92">
        <v>133</v>
      </c>
    </row>
    <row r="93" spans="1:6" x14ac:dyDescent="0.5">
      <c r="A93" t="s">
        <v>20</v>
      </c>
      <c r="B93">
        <v>135</v>
      </c>
      <c r="E93" t="s">
        <v>14</v>
      </c>
      <c r="F93">
        <v>2062</v>
      </c>
    </row>
    <row r="94" spans="1:6" x14ac:dyDescent="0.5">
      <c r="A94" t="s">
        <v>20</v>
      </c>
      <c r="B94">
        <v>768</v>
      </c>
      <c r="E94" t="s">
        <v>14</v>
      </c>
      <c r="F94">
        <v>29</v>
      </c>
    </row>
    <row r="95" spans="1:6" x14ac:dyDescent="0.5">
      <c r="A95" t="s">
        <v>20</v>
      </c>
      <c r="B95">
        <v>199</v>
      </c>
      <c r="E95" t="s">
        <v>14</v>
      </c>
      <c r="F95">
        <v>132</v>
      </c>
    </row>
    <row r="96" spans="1:6" x14ac:dyDescent="0.5">
      <c r="A96" t="s">
        <v>20</v>
      </c>
      <c r="B96">
        <v>107</v>
      </c>
      <c r="E96" t="s">
        <v>14</v>
      </c>
      <c r="F96">
        <v>137</v>
      </c>
    </row>
    <row r="97" spans="1:6" x14ac:dyDescent="0.5">
      <c r="A97" t="s">
        <v>20</v>
      </c>
      <c r="B97">
        <v>195</v>
      </c>
      <c r="E97" t="s">
        <v>14</v>
      </c>
      <c r="F97">
        <v>908</v>
      </c>
    </row>
    <row r="98" spans="1:6" x14ac:dyDescent="0.5">
      <c r="A98" t="s">
        <v>20</v>
      </c>
      <c r="B98">
        <v>3376</v>
      </c>
      <c r="E98" t="s">
        <v>14</v>
      </c>
      <c r="F98">
        <v>10</v>
      </c>
    </row>
    <row r="99" spans="1:6" x14ac:dyDescent="0.5">
      <c r="A99" t="s">
        <v>20</v>
      </c>
      <c r="B99">
        <v>41</v>
      </c>
      <c r="E99" t="s">
        <v>14</v>
      </c>
      <c r="F99">
        <v>1910</v>
      </c>
    </row>
    <row r="100" spans="1:6" x14ac:dyDescent="0.5">
      <c r="A100" t="s">
        <v>20</v>
      </c>
      <c r="B100">
        <v>1821</v>
      </c>
      <c r="E100" t="s">
        <v>14</v>
      </c>
      <c r="F100">
        <v>38</v>
      </c>
    </row>
    <row r="101" spans="1:6" x14ac:dyDescent="0.5">
      <c r="A101" t="s">
        <v>20</v>
      </c>
      <c r="B101">
        <v>164</v>
      </c>
      <c r="E101" t="s">
        <v>14</v>
      </c>
      <c r="F101">
        <v>104</v>
      </c>
    </row>
    <row r="102" spans="1:6" x14ac:dyDescent="0.5">
      <c r="A102" t="s">
        <v>20</v>
      </c>
      <c r="B102">
        <v>157</v>
      </c>
      <c r="E102" t="s">
        <v>14</v>
      </c>
      <c r="F102">
        <v>49</v>
      </c>
    </row>
    <row r="103" spans="1:6" x14ac:dyDescent="0.5">
      <c r="A103" t="s">
        <v>20</v>
      </c>
      <c r="B103">
        <v>246</v>
      </c>
      <c r="E103" t="s">
        <v>14</v>
      </c>
      <c r="F103">
        <v>1</v>
      </c>
    </row>
    <row r="104" spans="1:6" x14ac:dyDescent="0.5">
      <c r="A104" t="s">
        <v>20</v>
      </c>
      <c r="B104">
        <v>1396</v>
      </c>
      <c r="E104" t="s">
        <v>14</v>
      </c>
      <c r="F104">
        <v>245</v>
      </c>
    </row>
    <row r="105" spans="1:6" x14ac:dyDescent="0.5">
      <c r="A105" t="s">
        <v>20</v>
      </c>
      <c r="B105">
        <v>2506</v>
      </c>
      <c r="E105" t="s">
        <v>14</v>
      </c>
      <c r="F105">
        <v>32</v>
      </c>
    </row>
    <row r="106" spans="1:6" x14ac:dyDescent="0.5">
      <c r="A106" t="s">
        <v>20</v>
      </c>
      <c r="B106">
        <v>244</v>
      </c>
      <c r="E106" t="s">
        <v>14</v>
      </c>
      <c r="F106">
        <v>7</v>
      </c>
    </row>
    <row r="107" spans="1:6" x14ac:dyDescent="0.5">
      <c r="A107" t="s">
        <v>20</v>
      </c>
      <c r="B107">
        <v>146</v>
      </c>
      <c r="E107" t="s">
        <v>14</v>
      </c>
      <c r="F107">
        <v>803</v>
      </c>
    </row>
    <row r="108" spans="1:6" x14ac:dyDescent="0.5">
      <c r="A108" t="s">
        <v>20</v>
      </c>
      <c r="B108">
        <v>1267</v>
      </c>
      <c r="E108" t="s">
        <v>14</v>
      </c>
      <c r="F108">
        <v>16</v>
      </c>
    </row>
    <row r="109" spans="1:6" x14ac:dyDescent="0.5">
      <c r="A109" t="s">
        <v>20</v>
      </c>
      <c r="B109">
        <v>1561</v>
      </c>
      <c r="E109" t="s">
        <v>14</v>
      </c>
      <c r="F109">
        <v>31</v>
      </c>
    </row>
    <row r="110" spans="1:6" x14ac:dyDescent="0.5">
      <c r="A110" t="s">
        <v>20</v>
      </c>
      <c r="B110">
        <v>48</v>
      </c>
      <c r="E110" t="s">
        <v>14</v>
      </c>
      <c r="F110">
        <v>108</v>
      </c>
    </row>
    <row r="111" spans="1:6" x14ac:dyDescent="0.5">
      <c r="A111" t="s">
        <v>20</v>
      </c>
      <c r="B111">
        <v>2739</v>
      </c>
      <c r="E111" t="s">
        <v>14</v>
      </c>
      <c r="F111">
        <v>30</v>
      </c>
    </row>
    <row r="112" spans="1:6" x14ac:dyDescent="0.5">
      <c r="A112" t="s">
        <v>20</v>
      </c>
      <c r="B112">
        <v>3537</v>
      </c>
      <c r="E112" t="s">
        <v>14</v>
      </c>
      <c r="F112">
        <v>17</v>
      </c>
    </row>
    <row r="113" spans="1:6" x14ac:dyDescent="0.5">
      <c r="A113" t="s">
        <v>20</v>
      </c>
      <c r="B113">
        <v>2107</v>
      </c>
      <c r="E113" t="s">
        <v>14</v>
      </c>
      <c r="F113">
        <v>80</v>
      </c>
    </row>
    <row r="114" spans="1:6" x14ac:dyDescent="0.5">
      <c r="A114" t="s">
        <v>20</v>
      </c>
      <c r="B114">
        <v>3318</v>
      </c>
      <c r="E114" t="s">
        <v>14</v>
      </c>
      <c r="F114">
        <v>2468</v>
      </c>
    </row>
    <row r="115" spans="1:6" x14ac:dyDescent="0.5">
      <c r="A115" t="s">
        <v>20</v>
      </c>
      <c r="B115">
        <v>340</v>
      </c>
      <c r="E115" t="s">
        <v>14</v>
      </c>
      <c r="F115">
        <v>26</v>
      </c>
    </row>
    <row r="116" spans="1:6" x14ac:dyDescent="0.5">
      <c r="A116" t="s">
        <v>20</v>
      </c>
      <c r="B116">
        <v>1442</v>
      </c>
      <c r="E116" t="s">
        <v>14</v>
      </c>
      <c r="F116">
        <v>73</v>
      </c>
    </row>
    <row r="117" spans="1:6" x14ac:dyDescent="0.5">
      <c r="A117" t="s">
        <v>20</v>
      </c>
      <c r="B117">
        <v>126</v>
      </c>
      <c r="E117" t="s">
        <v>14</v>
      </c>
      <c r="F117">
        <v>128</v>
      </c>
    </row>
    <row r="118" spans="1:6" x14ac:dyDescent="0.5">
      <c r="A118" t="s">
        <v>20</v>
      </c>
      <c r="B118">
        <v>524</v>
      </c>
      <c r="E118" t="s">
        <v>14</v>
      </c>
      <c r="F118">
        <v>33</v>
      </c>
    </row>
    <row r="119" spans="1:6" x14ac:dyDescent="0.5">
      <c r="A119" t="s">
        <v>20</v>
      </c>
      <c r="B119">
        <v>1989</v>
      </c>
      <c r="E119" t="s">
        <v>14</v>
      </c>
      <c r="F119">
        <v>1072</v>
      </c>
    </row>
    <row r="120" spans="1:6" x14ac:dyDescent="0.5">
      <c r="A120" t="s">
        <v>20</v>
      </c>
      <c r="B120">
        <v>157</v>
      </c>
      <c r="E120" t="s">
        <v>14</v>
      </c>
      <c r="F120">
        <v>393</v>
      </c>
    </row>
    <row r="121" spans="1:6" x14ac:dyDescent="0.5">
      <c r="A121" t="s">
        <v>20</v>
      </c>
      <c r="B121">
        <v>4498</v>
      </c>
      <c r="E121" t="s">
        <v>14</v>
      </c>
      <c r="F121">
        <v>1257</v>
      </c>
    </row>
    <row r="122" spans="1:6" x14ac:dyDescent="0.5">
      <c r="A122" t="s">
        <v>20</v>
      </c>
      <c r="B122">
        <v>80</v>
      </c>
      <c r="E122" t="s">
        <v>14</v>
      </c>
      <c r="F122">
        <v>328</v>
      </c>
    </row>
    <row r="123" spans="1:6" x14ac:dyDescent="0.5">
      <c r="A123" t="s">
        <v>20</v>
      </c>
      <c r="B123">
        <v>43</v>
      </c>
      <c r="E123" t="s">
        <v>14</v>
      </c>
      <c r="F123">
        <v>147</v>
      </c>
    </row>
    <row r="124" spans="1:6" x14ac:dyDescent="0.5">
      <c r="A124" t="s">
        <v>20</v>
      </c>
      <c r="B124">
        <v>2053</v>
      </c>
      <c r="E124" t="s">
        <v>14</v>
      </c>
      <c r="F124">
        <v>830</v>
      </c>
    </row>
    <row r="125" spans="1:6" x14ac:dyDescent="0.5">
      <c r="A125" t="s">
        <v>20</v>
      </c>
      <c r="B125">
        <v>168</v>
      </c>
      <c r="E125" t="s">
        <v>14</v>
      </c>
      <c r="F125">
        <v>331</v>
      </c>
    </row>
    <row r="126" spans="1:6" x14ac:dyDescent="0.5">
      <c r="A126" t="s">
        <v>20</v>
      </c>
      <c r="B126">
        <v>4289</v>
      </c>
      <c r="E126" t="s">
        <v>14</v>
      </c>
      <c r="F126">
        <v>25</v>
      </c>
    </row>
    <row r="127" spans="1:6" x14ac:dyDescent="0.5">
      <c r="A127" t="s">
        <v>20</v>
      </c>
      <c r="B127">
        <v>165</v>
      </c>
      <c r="E127" t="s">
        <v>14</v>
      </c>
      <c r="F127">
        <v>3483</v>
      </c>
    </row>
    <row r="128" spans="1:6" x14ac:dyDescent="0.5">
      <c r="A128" t="s">
        <v>20</v>
      </c>
      <c r="B128">
        <v>1815</v>
      </c>
      <c r="E128" t="s">
        <v>14</v>
      </c>
      <c r="F128">
        <v>923</v>
      </c>
    </row>
    <row r="129" spans="1:6" x14ac:dyDescent="0.5">
      <c r="A129" t="s">
        <v>20</v>
      </c>
      <c r="B129">
        <v>397</v>
      </c>
      <c r="E129" t="s">
        <v>14</v>
      </c>
      <c r="F129">
        <v>1</v>
      </c>
    </row>
    <row r="130" spans="1:6" x14ac:dyDescent="0.5">
      <c r="A130" t="s">
        <v>20</v>
      </c>
      <c r="B130">
        <v>1539</v>
      </c>
      <c r="E130" t="s">
        <v>14</v>
      </c>
      <c r="F130">
        <v>33</v>
      </c>
    </row>
    <row r="131" spans="1:6" x14ac:dyDescent="0.5">
      <c r="A131" t="s">
        <v>20</v>
      </c>
      <c r="B131">
        <v>138</v>
      </c>
      <c r="E131" t="s">
        <v>14</v>
      </c>
      <c r="F131">
        <v>40</v>
      </c>
    </row>
    <row r="132" spans="1:6" x14ac:dyDescent="0.5">
      <c r="A132" t="s">
        <v>20</v>
      </c>
      <c r="B132">
        <v>3594</v>
      </c>
      <c r="E132" t="s">
        <v>14</v>
      </c>
      <c r="F132">
        <v>23</v>
      </c>
    </row>
    <row r="133" spans="1:6" x14ac:dyDescent="0.5">
      <c r="A133" t="s">
        <v>20</v>
      </c>
      <c r="B133">
        <v>5880</v>
      </c>
      <c r="E133" t="s">
        <v>14</v>
      </c>
      <c r="F133">
        <v>75</v>
      </c>
    </row>
    <row r="134" spans="1:6" x14ac:dyDescent="0.5">
      <c r="A134" t="s">
        <v>20</v>
      </c>
      <c r="B134">
        <v>112</v>
      </c>
      <c r="E134" t="s">
        <v>14</v>
      </c>
      <c r="F134">
        <v>2176</v>
      </c>
    </row>
    <row r="135" spans="1:6" x14ac:dyDescent="0.5">
      <c r="A135" t="s">
        <v>20</v>
      </c>
      <c r="B135">
        <v>943</v>
      </c>
      <c r="E135" t="s">
        <v>14</v>
      </c>
      <c r="F135">
        <v>441</v>
      </c>
    </row>
    <row r="136" spans="1:6" x14ac:dyDescent="0.5">
      <c r="A136" t="s">
        <v>20</v>
      </c>
      <c r="B136">
        <v>2468</v>
      </c>
      <c r="E136" t="s">
        <v>14</v>
      </c>
      <c r="F136">
        <v>25</v>
      </c>
    </row>
    <row r="137" spans="1:6" x14ac:dyDescent="0.5">
      <c r="A137" t="s">
        <v>20</v>
      </c>
      <c r="B137">
        <v>2551</v>
      </c>
      <c r="E137" t="s">
        <v>14</v>
      </c>
      <c r="F137">
        <v>127</v>
      </c>
    </row>
    <row r="138" spans="1:6" x14ac:dyDescent="0.5">
      <c r="A138" t="s">
        <v>20</v>
      </c>
      <c r="B138">
        <v>101</v>
      </c>
      <c r="E138" t="s">
        <v>14</v>
      </c>
      <c r="F138">
        <v>355</v>
      </c>
    </row>
    <row r="139" spans="1:6" x14ac:dyDescent="0.5">
      <c r="A139" t="s">
        <v>20</v>
      </c>
      <c r="B139">
        <v>92</v>
      </c>
      <c r="E139" t="s">
        <v>14</v>
      </c>
      <c r="F139">
        <v>44</v>
      </c>
    </row>
    <row r="140" spans="1:6" x14ac:dyDescent="0.5">
      <c r="A140" t="s">
        <v>20</v>
      </c>
      <c r="B140">
        <v>62</v>
      </c>
      <c r="E140" t="s">
        <v>14</v>
      </c>
      <c r="F140">
        <v>67</v>
      </c>
    </row>
    <row r="141" spans="1:6" x14ac:dyDescent="0.5">
      <c r="A141" t="s">
        <v>20</v>
      </c>
      <c r="B141">
        <v>149</v>
      </c>
      <c r="E141" t="s">
        <v>14</v>
      </c>
      <c r="F141">
        <v>1068</v>
      </c>
    </row>
    <row r="142" spans="1:6" x14ac:dyDescent="0.5">
      <c r="A142" t="s">
        <v>20</v>
      </c>
      <c r="B142">
        <v>329</v>
      </c>
      <c r="E142" t="s">
        <v>14</v>
      </c>
      <c r="F142">
        <v>424</v>
      </c>
    </row>
    <row r="143" spans="1:6" x14ac:dyDescent="0.5">
      <c r="A143" t="s">
        <v>20</v>
      </c>
      <c r="B143">
        <v>97</v>
      </c>
      <c r="E143" t="s">
        <v>14</v>
      </c>
      <c r="F143">
        <v>151</v>
      </c>
    </row>
    <row r="144" spans="1:6" x14ac:dyDescent="0.5">
      <c r="A144" t="s">
        <v>20</v>
      </c>
      <c r="B144">
        <v>1784</v>
      </c>
      <c r="E144" t="s">
        <v>14</v>
      </c>
      <c r="F144">
        <v>1608</v>
      </c>
    </row>
    <row r="145" spans="1:6" x14ac:dyDescent="0.5">
      <c r="A145" t="s">
        <v>20</v>
      </c>
      <c r="B145">
        <v>1684</v>
      </c>
      <c r="E145" t="s">
        <v>14</v>
      </c>
      <c r="F145">
        <v>941</v>
      </c>
    </row>
    <row r="146" spans="1:6" x14ac:dyDescent="0.5">
      <c r="A146" t="s">
        <v>20</v>
      </c>
      <c r="B146">
        <v>250</v>
      </c>
      <c r="E146" t="s">
        <v>14</v>
      </c>
      <c r="F146">
        <v>1</v>
      </c>
    </row>
    <row r="147" spans="1:6" x14ac:dyDescent="0.5">
      <c r="A147" t="s">
        <v>20</v>
      </c>
      <c r="B147">
        <v>238</v>
      </c>
      <c r="E147" t="s">
        <v>14</v>
      </c>
      <c r="F147">
        <v>40</v>
      </c>
    </row>
    <row r="148" spans="1:6" x14ac:dyDescent="0.5">
      <c r="A148" t="s">
        <v>20</v>
      </c>
      <c r="B148">
        <v>53</v>
      </c>
      <c r="E148" t="s">
        <v>14</v>
      </c>
      <c r="F148">
        <v>3015</v>
      </c>
    </row>
    <row r="149" spans="1:6" x14ac:dyDescent="0.5">
      <c r="A149" t="s">
        <v>20</v>
      </c>
      <c r="B149">
        <v>214</v>
      </c>
      <c r="E149" t="s">
        <v>14</v>
      </c>
      <c r="F149">
        <v>435</v>
      </c>
    </row>
    <row r="150" spans="1:6" x14ac:dyDescent="0.5">
      <c r="A150" t="s">
        <v>20</v>
      </c>
      <c r="B150">
        <v>222</v>
      </c>
      <c r="E150" t="s">
        <v>14</v>
      </c>
      <c r="F150">
        <v>714</v>
      </c>
    </row>
    <row r="151" spans="1:6" x14ac:dyDescent="0.5">
      <c r="A151" t="s">
        <v>20</v>
      </c>
      <c r="B151">
        <v>1884</v>
      </c>
      <c r="E151" t="s">
        <v>14</v>
      </c>
      <c r="F151">
        <v>5497</v>
      </c>
    </row>
    <row r="152" spans="1:6" x14ac:dyDescent="0.5">
      <c r="A152" t="s">
        <v>20</v>
      </c>
      <c r="B152">
        <v>218</v>
      </c>
      <c r="E152" t="s">
        <v>14</v>
      </c>
      <c r="F152">
        <v>418</v>
      </c>
    </row>
    <row r="153" spans="1:6" x14ac:dyDescent="0.5">
      <c r="A153" t="s">
        <v>20</v>
      </c>
      <c r="B153">
        <v>6465</v>
      </c>
      <c r="E153" t="s">
        <v>14</v>
      </c>
      <c r="F153">
        <v>1439</v>
      </c>
    </row>
    <row r="154" spans="1:6" x14ac:dyDescent="0.5">
      <c r="A154" t="s">
        <v>20</v>
      </c>
      <c r="B154">
        <v>59</v>
      </c>
      <c r="E154" t="s">
        <v>14</v>
      </c>
      <c r="F154">
        <v>15</v>
      </c>
    </row>
    <row r="155" spans="1:6" x14ac:dyDescent="0.5">
      <c r="A155" t="s">
        <v>20</v>
      </c>
      <c r="B155">
        <v>88</v>
      </c>
      <c r="E155" t="s">
        <v>14</v>
      </c>
      <c r="F155">
        <v>1999</v>
      </c>
    </row>
    <row r="156" spans="1:6" x14ac:dyDescent="0.5">
      <c r="A156" t="s">
        <v>20</v>
      </c>
      <c r="B156">
        <v>1697</v>
      </c>
      <c r="E156" t="s">
        <v>14</v>
      </c>
      <c r="F156">
        <v>118</v>
      </c>
    </row>
    <row r="157" spans="1:6" x14ac:dyDescent="0.5">
      <c r="A157" t="s">
        <v>20</v>
      </c>
      <c r="B157">
        <v>92</v>
      </c>
      <c r="E157" t="s">
        <v>14</v>
      </c>
      <c r="F157">
        <v>162</v>
      </c>
    </row>
    <row r="158" spans="1:6" x14ac:dyDescent="0.5">
      <c r="A158" t="s">
        <v>20</v>
      </c>
      <c r="B158">
        <v>186</v>
      </c>
      <c r="E158" t="s">
        <v>14</v>
      </c>
      <c r="F158">
        <v>83</v>
      </c>
    </row>
    <row r="159" spans="1:6" x14ac:dyDescent="0.5">
      <c r="A159" t="s">
        <v>20</v>
      </c>
      <c r="B159">
        <v>138</v>
      </c>
      <c r="E159" t="s">
        <v>14</v>
      </c>
      <c r="F159">
        <v>747</v>
      </c>
    </row>
    <row r="160" spans="1:6" x14ac:dyDescent="0.5">
      <c r="A160" t="s">
        <v>20</v>
      </c>
      <c r="B160">
        <v>261</v>
      </c>
      <c r="E160" t="s">
        <v>14</v>
      </c>
      <c r="F160">
        <v>84</v>
      </c>
    </row>
    <row r="161" spans="1:6" x14ac:dyDescent="0.5">
      <c r="A161" t="s">
        <v>20</v>
      </c>
      <c r="B161">
        <v>107</v>
      </c>
      <c r="E161" t="s">
        <v>14</v>
      </c>
      <c r="F161">
        <v>91</v>
      </c>
    </row>
    <row r="162" spans="1:6" x14ac:dyDescent="0.5">
      <c r="A162" t="s">
        <v>20</v>
      </c>
      <c r="B162">
        <v>199</v>
      </c>
      <c r="E162" t="s">
        <v>14</v>
      </c>
      <c r="F162">
        <v>792</v>
      </c>
    </row>
    <row r="163" spans="1:6" x14ac:dyDescent="0.5">
      <c r="A163" t="s">
        <v>20</v>
      </c>
      <c r="B163">
        <v>5512</v>
      </c>
      <c r="E163" t="s">
        <v>14</v>
      </c>
      <c r="F163">
        <v>32</v>
      </c>
    </row>
    <row r="164" spans="1:6" x14ac:dyDescent="0.5">
      <c r="A164" t="s">
        <v>20</v>
      </c>
      <c r="B164">
        <v>86</v>
      </c>
      <c r="E164" t="s">
        <v>14</v>
      </c>
      <c r="F164">
        <v>186</v>
      </c>
    </row>
    <row r="165" spans="1:6" x14ac:dyDescent="0.5">
      <c r="A165" t="s">
        <v>20</v>
      </c>
      <c r="B165">
        <v>2768</v>
      </c>
      <c r="E165" t="s">
        <v>14</v>
      </c>
      <c r="F165">
        <v>605</v>
      </c>
    </row>
    <row r="166" spans="1:6" x14ac:dyDescent="0.5">
      <c r="A166" t="s">
        <v>20</v>
      </c>
      <c r="B166">
        <v>48</v>
      </c>
      <c r="E166" t="s">
        <v>14</v>
      </c>
      <c r="F166">
        <v>1</v>
      </c>
    </row>
    <row r="167" spans="1:6" x14ac:dyDescent="0.5">
      <c r="A167" t="s">
        <v>20</v>
      </c>
      <c r="B167">
        <v>87</v>
      </c>
      <c r="E167" t="s">
        <v>14</v>
      </c>
      <c r="F167">
        <v>31</v>
      </c>
    </row>
    <row r="168" spans="1:6" x14ac:dyDescent="0.5">
      <c r="A168" t="s">
        <v>20</v>
      </c>
      <c r="B168">
        <v>1894</v>
      </c>
      <c r="E168" t="s">
        <v>14</v>
      </c>
      <c r="F168">
        <v>1181</v>
      </c>
    </row>
    <row r="169" spans="1:6" x14ac:dyDescent="0.5">
      <c r="A169" t="s">
        <v>20</v>
      </c>
      <c r="B169">
        <v>282</v>
      </c>
      <c r="E169" t="s">
        <v>14</v>
      </c>
      <c r="F169">
        <v>39</v>
      </c>
    </row>
    <row r="170" spans="1:6" x14ac:dyDescent="0.5">
      <c r="A170" t="s">
        <v>20</v>
      </c>
      <c r="B170">
        <v>116</v>
      </c>
      <c r="E170" t="s">
        <v>14</v>
      </c>
      <c r="F170">
        <v>46</v>
      </c>
    </row>
    <row r="171" spans="1:6" x14ac:dyDescent="0.5">
      <c r="A171" t="s">
        <v>20</v>
      </c>
      <c r="B171">
        <v>83</v>
      </c>
      <c r="E171" t="s">
        <v>14</v>
      </c>
      <c r="F171">
        <v>105</v>
      </c>
    </row>
    <row r="172" spans="1:6" x14ac:dyDescent="0.5">
      <c r="A172" t="s">
        <v>20</v>
      </c>
      <c r="B172">
        <v>91</v>
      </c>
      <c r="E172" t="s">
        <v>14</v>
      </c>
      <c r="F172">
        <v>535</v>
      </c>
    </row>
    <row r="173" spans="1:6" x14ac:dyDescent="0.5">
      <c r="A173" t="s">
        <v>20</v>
      </c>
      <c r="B173">
        <v>546</v>
      </c>
      <c r="E173" t="s">
        <v>14</v>
      </c>
      <c r="F173">
        <v>16</v>
      </c>
    </row>
    <row r="174" spans="1:6" x14ac:dyDescent="0.5">
      <c r="A174" t="s">
        <v>20</v>
      </c>
      <c r="B174">
        <v>393</v>
      </c>
      <c r="E174" t="s">
        <v>14</v>
      </c>
      <c r="F174">
        <v>575</v>
      </c>
    </row>
    <row r="175" spans="1:6" x14ac:dyDescent="0.5">
      <c r="A175" t="s">
        <v>20</v>
      </c>
      <c r="B175">
        <v>133</v>
      </c>
      <c r="E175" t="s">
        <v>14</v>
      </c>
      <c r="F175">
        <v>1120</v>
      </c>
    </row>
    <row r="176" spans="1:6" x14ac:dyDescent="0.5">
      <c r="A176" t="s">
        <v>20</v>
      </c>
      <c r="B176">
        <v>254</v>
      </c>
      <c r="E176" t="s">
        <v>14</v>
      </c>
      <c r="F176">
        <v>113</v>
      </c>
    </row>
    <row r="177" spans="1:6" x14ac:dyDescent="0.5">
      <c r="A177" t="s">
        <v>20</v>
      </c>
      <c r="B177">
        <v>176</v>
      </c>
      <c r="E177" t="s">
        <v>14</v>
      </c>
      <c r="F177">
        <v>1538</v>
      </c>
    </row>
    <row r="178" spans="1:6" x14ac:dyDescent="0.5">
      <c r="A178" t="s">
        <v>20</v>
      </c>
      <c r="B178">
        <v>337</v>
      </c>
      <c r="E178" t="s">
        <v>14</v>
      </c>
      <c r="F178">
        <v>9</v>
      </c>
    </row>
    <row r="179" spans="1:6" x14ac:dyDescent="0.5">
      <c r="A179" t="s">
        <v>20</v>
      </c>
      <c r="B179">
        <v>107</v>
      </c>
      <c r="E179" t="s">
        <v>14</v>
      </c>
      <c r="F179">
        <v>554</v>
      </c>
    </row>
    <row r="180" spans="1:6" x14ac:dyDescent="0.5">
      <c r="A180" t="s">
        <v>20</v>
      </c>
      <c r="B180">
        <v>183</v>
      </c>
      <c r="E180" t="s">
        <v>14</v>
      </c>
      <c r="F180">
        <v>648</v>
      </c>
    </row>
    <row r="181" spans="1:6" x14ac:dyDescent="0.5">
      <c r="A181" t="s">
        <v>20</v>
      </c>
      <c r="B181">
        <v>72</v>
      </c>
      <c r="E181" t="s">
        <v>14</v>
      </c>
      <c r="F181">
        <v>21</v>
      </c>
    </row>
    <row r="182" spans="1:6" x14ac:dyDescent="0.5">
      <c r="A182" t="s">
        <v>20</v>
      </c>
      <c r="B182">
        <v>295</v>
      </c>
      <c r="E182" t="s">
        <v>14</v>
      </c>
      <c r="F182">
        <v>54</v>
      </c>
    </row>
    <row r="183" spans="1:6" x14ac:dyDescent="0.5">
      <c r="A183" t="s">
        <v>20</v>
      </c>
      <c r="B183">
        <v>142</v>
      </c>
      <c r="E183" t="s">
        <v>14</v>
      </c>
      <c r="F183">
        <v>120</v>
      </c>
    </row>
    <row r="184" spans="1:6" x14ac:dyDescent="0.5">
      <c r="A184" t="s">
        <v>20</v>
      </c>
      <c r="B184">
        <v>85</v>
      </c>
      <c r="E184" t="s">
        <v>14</v>
      </c>
      <c r="F184">
        <v>579</v>
      </c>
    </row>
    <row r="185" spans="1:6" x14ac:dyDescent="0.5">
      <c r="A185" t="s">
        <v>20</v>
      </c>
      <c r="B185">
        <v>659</v>
      </c>
      <c r="E185" t="s">
        <v>14</v>
      </c>
      <c r="F185">
        <v>2072</v>
      </c>
    </row>
    <row r="186" spans="1:6" x14ac:dyDescent="0.5">
      <c r="A186" t="s">
        <v>20</v>
      </c>
      <c r="B186">
        <v>121</v>
      </c>
      <c r="E186" t="s">
        <v>14</v>
      </c>
      <c r="F186">
        <v>0</v>
      </c>
    </row>
    <row r="187" spans="1:6" x14ac:dyDescent="0.5">
      <c r="A187" t="s">
        <v>20</v>
      </c>
      <c r="B187">
        <v>3742</v>
      </c>
      <c r="E187" t="s">
        <v>14</v>
      </c>
      <c r="F187">
        <v>1796</v>
      </c>
    </row>
    <row r="188" spans="1:6" x14ac:dyDescent="0.5">
      <c r="A188" t="s">
        <v>20</v>
      </c>
      <c r="B188">
        <v>223</v>
      </c>
      <c r="E188" t="s">
        <v>14</v>
      </c>
      <c r="F188">
        <v>62</v>
      </c>
    </row>
    <row r="189" spans="1:6" x14ac:dyDescent="0.5">
      <c r="A189" t="s">
        <v>20</v>
      </c>
      <c r="B189">
        <v>133</v>
      </c>
      <c r="E189" t="s">
        <v>14</v>
      </c>
      <c r="F189">
        <v>347</v>
      </c>
    </row>
    <row r="190" spans="1:6" x14ac:dyDescent="0.5">
      <c r="A190" t="s">
        <v>20</v>
      </c>
      <c r="B190">
        <v>5168</v>
      </c>
      <c r="E190" t="s">
        <v>14</v>
      </c>
      <c r="F190">
        <v>19</v>
      </c>
    </row>
    <row r="191" spans="1:6" x14ac:dyDescent="0.5">
      <c r="A191" t="s">
        <v>20</v>
      </c>
      <c r="B191">
        <v>307</v>
      </c>
      <c r="E191" t="s">
        <v>14</v>
      </c>
      <c r="F191">
        <v>1258</v>
      </c>
    </row>
    <row r="192" spans="1:6" x14ac:dyDescent="0.5">
      <c r="A192" t="s">
        <v>20</v>
      </c>
      <c r="B192">
        <v>2441</v>
      </c>
      <c r="E192" t="s">
        <v>14</v>
      </c>
      <c r="F192">
        <v>362</v>
      </c>
    </row>
    <row r="193" spans="1:6" x14ac:dyDescent="0.5">
      <c r="A193" t="s">
        <v>20</v>
      </c>
      <c r="B193">
        <v>1385</v>
      </c>
      <c r="E193" t="s">
        <v>14</v>
      </c>
      <c r="F193">
        <v>133</v>
      </c>
    </row>
    <row r="194" spans="1:6" x14ac:dyDescent="0.5">
      <c r="A194" t="s">
        <v>20</v>
      </c>
      <c r="B194">
        <v>190</v>
      </c>
      <c r="E194" t="s">
        <v>14</v>
      </c>
      <c r="F194">
        <v>846</v>
      </c>
    </row>
    <row r="195" spans="1:6" x14ac:dyDescent="0.5">
      <c r="A195" t="s">
        <v>20</v>
      </c>
      <c r="B195">
        <v>470</v>
      </c>
      <c r="E195" t="s">
        <v>14</v>
      </c>
      <c r="F195">
        <v>10</v>
      </c>
    </row>
    <row r="196" spans="1:6" x14ac:dyDescent="0.5">
      <c r="A196" t="s">
        <v>20</v>
      </c>
      <c r="B196">
        <v>253</v>
      </c>
      <c r="E196" t="s">
        <v>14</v>
      </c>
      <c r="F196">
        <v>191</v>
      </c>
    </row>
    <row r="197" spans="1:6" x14ac:dyDescent="0.5">
      <c r="A197" t="s">
        <v>20</v>
      </c>
      <c r="B197">
        <v>1113</v>
      </c>
      <c r="E197" t="s">
        <v>14</v>
      </c>
      <c r="F197">
        <v>1979</v>
      </c>
    </row>
    <row r="198" spans="1:6" x14ac:dyDescent="0.5">
      <c r="A198" t="s">
        <v>20</v>
      </c>
      <c r="B198">
        <v>2283</v>
      </c>
      <c r="E198" t="s">
        <v>14</v>
      </c>
      <c r="F198">
        <v>63</v>
      </c>
    </row>
    <row r="199" spans="1:6" x14ac:dyDescent="0.5">
      <c r="A199" t="s">
        <v>20</v>
      </c>
      <c r="B199">
        <v>1095</v>
      </c>
      <c r="E199" t="s">
        <v>14</v>
      </c>
      <c r="F199">
        <v>6080</v>
      </c>
    </row>
    <row r="200" spans="1:6" x14ac:dyDescent="0.5">
      <c r="A200" t="s">
        <v>20</v>
      </c>
      <c r="B200">
        <v>1690</v>
      </c>
      <c r="E200" t="s">
        <v>14</v>
      </c>
      <c r="F200">
        <v>80</v>
      </c>
    </row>
    <row r="201" spans="1:6" x14ac:dyDescent="0.5">
      <c r="A201" t="s">
        <v>20</v>
      </c>
      <c r="B201">
        <v>191</v>
      </c>
      <c r="E201" t="s">
        <v>14</v>
      </c>
      <c r="F201">
        <v>9</v>
      </c>
    </row>
    <row r="202" spans="1:6" x14ac:dyDescent="0.5">
      <c r="A202" t="s">
        <v>20</v>
      </c>
      <c r="B202">
        <v>2013</v>
      </c>
      <c r="E202" t="s">
        <v>14</v>
      </c>
      <c r="F202">
        <v>1784</v>
      </c>
    </row>
    <row r="203" spans="1:6" x14ac:dyDescent="0.5">
      <c r="A203" t="s">
        <v>20</v>
      </c>
      <c r="B203">
        <v>1703</v>
      </c>
      <c r="E203" t="s">
        <v>14</v>
      </c>
      <c r="F203">
        <v>243</v>
      </c>
    </row>
    <row r="204" spans="1:6" x14ac:dyDescent="0.5">
      <c r="A204" t="s">
        <v>20</v>
      </c>
      <c r="B204">
        <v>80</v>
      </c>
      <c r="E204" t="s">
        <v>14</v>
      </c>
      <c r="F204">
        <v>1296</v>
      </c>
    </row>
    <row r="205" spans="1:6" x14ac:dyDescent="0.5">
      <c r="A205" t="s">
        <v>20</v>
      </c>
      <c r="B205">
        <v>41</v>
      </c>
      <c r="E205" t="s">
        <v>14</v>
      </c>
      <c r="F205">
        <v>77</v>
      </c>
    </row>
    <row r="206" spans="1:6" x14ac:dyDescent="0.5">
      <c r="A206" t="s">
        <v>20</v>
      </c>
      <c r="B206">
        <v>187</v>
      </c>
      <c r="E206" t="s">
        <v>14</v>
      </c>
      <c r="F206">
        <v>395</v>
      </c>
    </row>
    <row r="207" spans="1:6" x14ac:dyDescent="0.5">
      <c r="A207" t="s">
        <v>20</v>
      </c>
      <c r="B207">
        <v>2875</v>
      </c>
      <c r="E207" t="s">
        <v>14</v>
      </c>
      <c r="F207">
        <v>49</v>
      </c>
    </row>
    <row r="208" spans="1:6" x14ac:dyDescent="0.5">
      <c r="A208" t="s">
        <v>20</v>
      </c>
      <c r="B208">
        <v>88</v>
      </c>
      <c r="E208" t="s">
        <v>14</v>
      </c>
      <c r="F208">
        <v>180</v>
      </c>
    </row>
    <row r="209" spans="1:6" x14ac:dyDescent="0.5">
      <c r="A209" t="s">
        <v>20</v>
      </c>
      <c r="B209">
        <v>191</v>
      </c>
      <c r="E209" t="s">
        <v>14</v>
      </c>
      <c r="F209">
        <v>2690</v>
      </c>
    </row>
    <row r="210" spans="1:6" x14ac:dyDescent="0.5">
      <c r="A210" t="s">
        <v>20</v>
      </c>
      <c r="B210">
        <v>139</v>
      </c>
      <c r="E210" t="s">
        <v>14</v>
      </c>
      <c r="F210">
        <v>2779</v>
      </c>
    </row>
    <row r="211" spans="1:6" x14ac:dyDescent="0.5">
      <c r="A211" t="s">
        <v>20</v>
      </c>
      <c r="B211">
        <v>186</v>
      </c>
      <c r="E211" t="s">
        <v>14</v>
      </c>
      <c r="F211">
        <v>92</v>
      </c>
    </row>
    <row r="212" spans="1:6" x14ac:dyDescent="0.5">
      <c r="A212" t="s">
        <v>20</v>
      </c>
      <c r="B212">
        <v>112</v>
      </c>
      <c r="E212" t="s">
        <v>14</v>
      </c>
      <c r="F212">
        <v>1028</v>
      </c>
    </row>
    <row r="213" spans="1:6" x14ac:dyDescent="0.5">
      <c r="A213" t="s">
        <v>20</v>
      </c>
      <c r="B213">
        <v>101</v>
      </c>
      <c r="E213" t="s">
        <v>14</v>
      </c>
      <c r="F213">
        <v>26</v>
      </c>
    </row>
    <row r="214" spans="1:6" x14ac:dyDescent="0.5">
      <c r="A214" t="s">
        <v>20</v>
      </c>
      <c r="B214">
        <v>206</v>
      </c>
      <c r="E214" t="s">
        <v>14</v>
      </c>
      <c r="F214">
        <v>1790</v>
      </c>
    </row>
    <row r="215" spans="1:6" x14ac:dyDescent="0.5">
      <c r="A215" t="s">
        <v>20</v>
      </c>
      <c r="B215">
        <v>154</v>
      </c>
      <c r="E215" t="s">
        <v>14</v>
      </c>
      <c r="F215">
        <v>37</v>
      </c>
    </row>
    <row r="216" spans="1:6" x14ac:dyDescent="0.5">
      <c r="A216" t="s">
        <v>20</v>
      </c>
      <c r="B216">
        <v>5966</v>
      </c>
      <c r="E216" t="s">
        <v>14</v>
      </c>
      <c r="F216">
        <v>35</v>
      </c>
    </row>
    <row r="217" spans="1:6" x14ac:dyDescent="0.5">
      <c r="A217" t="s">
        <v>20</v>
      </c>
      <c r="B217">
        <v>169</v>
      </c>
      <c r="E217" t="s">
        <v>14</v>
      </c>
      <c r="F217">
        <v>558</v>
      </c>
    </row>
    <row r="218" spans="1:6" x14ac:dyDescent="0.5">
      <c r="A218" t="s">
        <v>20</v>
      </c>
      <c r="B218">
        <v>2106</v>
      </c>
      <c r="E218" t="s">
        <v>14</v>
      </c>
      <c r="F218">
        <v>64</v>
      </c>
    </row>
    <row r="219" spans="1:6" x14ac:dyDescent="0.5">
      <c r="A219" t="s">
        <v>20</v>
      </c>
      <c r="B219">
        <v>131</v>
      </c>
      <c r="E219" t="s">
        <v>14</v>
      </c>
      <c r="F219">
        <v>245</v>
      </c>
    </row>
    <row r="220" spans="1:6" x14ac:dyDescent="0.5">
      <c r="A220" t="s">
        <v>20</v>
      </c>
      <c r="B220">
        <v>84</v>
      </c>
      <c r="E220" t="s">
        <v>14</v>
      </c>
      <c r="F220">
        <v>71</v>
      </c>
    </row>
    <row r="221" spans="1:6" x14ac:dyDescent="0.5">
      <c r="A221" t="s">
        <v>20</v>
      </c>
      <c r="B221">
        <v>155</v>
      </c>
      <c r="E221" t="s">
        <v>14</v>
      </c>
      <c r="F221">
        <v>42</v>
      </c>
    </row>
    <row r="222" spans="1:6" x14ac:dyDescent="0.5">
      <c r="A222" t="s">
        <v>20</v>
      </c>
      <c r="B222">
        <v>189</v>
      </c>
      <c r="E222" t="s">
        <v>14</v>
      </c>
      <c r="F222">
        <v>156</v>
      </c>
    </row>
    <row r="223" spans="1:6" x14ac:dyDescent="0.5">
      <c r="A223" t="s">
        <v>20</v>
      </c>
      <c r="B223">
        <v>4799</v>
      </c>
      <c r="E223" t="s">
        <v>14</v>
      </c>
      <c r="F223">
        <v>1368</v>
      </c>
    </row>
    <row r="224" spans="1:6" x14ac:dyDescent="0.5">
      <c r="A224" t="s">
        <v>20</v>
      </c>
      <c r="B224">
        <v>1137</v>
      </c>
      <c r="E224" t="s">
        <v>14</v>
      </c>
      <c r="F224">
        <v>102</v>
      </c>
    </row>
    <row r="225" spans="1:6" x14ac:dyDescent="0.5">
      <c r="A225" t="s">
        <v>20</v>
      </c>
      <c r="B225">
        <v>1152</v>
      </c>
      <c r="E225" t="s">
        <v>14</v>
      </c>
      <c r="F225">
        <v>86</v>
      </c>
    </row>
    <row r="226" spans="1:6" x14ac:dyDescent="0.5">
      <c r="A226" t="s">
        <v>20</v>
      </c>
      <c r="B226">
        <v>50</v>
      </c>
      <c r="E226" t="s">
        <v>14</v>
      </c>
      <c r="F226">
        <v>253</v>
      </c>
    </row>
    <row r="227" spans="1:6" x14ac:dyDescent="0.5">
      <c r="A227" t="s">
        <v>20</v>
      </c>
      <c r="B227">
        <v>3059</v>
      </c>
      <c r="E227" t="s">
        <v>14</v>
      </c>
      <c r="F227">
        <v>157</v>
      </c>
    </row>
    <row r="228" spans="1:6" x14ac:dyDescent="0.5">
      <c r="A228" t="s">
        <v>20</v>
      </c>
      <c r="B228">
        <v>34</v>
      </c>
      <c r="E228" t="s">
        <v>14</v>
      </c>
      <c r="F228">
        <v>183</v>
      </c>
    </row>
    <row r="229" spans="1:6" x14ac:dyDescent="0.5">
      <c r="A229" t="s">
        <v>20</v>
      </c>
      <c r="B229">
        <v>220</v>
      </c>
      <c r="E229" t="s">
        <v>14</v>
      </c>
      <c r="F229">
        <v>82</v>
      </c>
    </row>
    <row r="230" spans="1:6" x14ac:dyDescent="0.5">
      <c r="A230" t="s">
        <v>20</v>
      </c>
      <c r="B230">
        <v>1604</v>
      </c>
      <c r="E230" t="s">
        <v>14</v>
      </c>
      <c r="F230">
        <v>1</v>
      </c>
    </row>
    <row r="231" spans="1:6" x14ac:dyDescent="0.5">
      <c r="A231" t="s">
        <v>20</v>
      </c>
      <c r="B231">
        <v>454</v>
      </c>
      <c r="E231" t="s">
        <v>14</v>
      </c>
      <c r="F231">
        <v>1198</v>
      </c>
    </row>
    <row r="232" spans="1:6" x14ac:dyDescent="0.5">
      <c r="A232" t="s">
        <v>20</v>
      </c>
      <c r="B232">
        <v>123</v>
      </c>
      <c r="E232" t="s">
        <v>14</v>
      </c>
      <c r="F232">
        <v>648</v>
      </c>
    </row>
    <row r="233" spans="1:6" x14ac:dyDescent="0.5">
      <c r="A233" t="s">
        <v>20</v>
      </c>
      <c r="B233">
        <v>299</v>
      </c>
      <c r="E233" t="s">
        <v>14</v>
      </c>
      <c r="F233">
        <v>64</v>
      </c>
    </row>
    <row r="234" spans="1:6" x14ac:dyDescent="0.5">
      <c r="A234" t="s">
        <v>20</v>
      </c>
      <c r="B234">
        <v>2237</v>
      </c>
      <c r="E234" t="s">
        <v>14</v>
      </c>
      <c r="F234">
        <v>62</v>
      </c>
    </row>
    <row r="235" spans="1:6" x14ac:dyDescent="0.5">
      <c r="A235" t="s">
        <v>20</v>
      </c>
      <c r="B235">
        <v>645</v>
      </c>
      <c r="E235" t="s">
        <v>14</v>
      </c>
      <c r="F235">
        <v>750</v>
      </c>
    </row>
    <row r="236" spans="1:6" x14ac:dyDescent="0.5">
      <c r="A236" t="s">
        <v>20</v>
      </c>
      <c r="B236">
        <v>484</v>
      </c>
      <c r="E236" t="s">
        <v>14</v>
      </c>
      <c r="F236">
        <v>105</v>
      </c>
    </row>
    <row r="237" spans="1:6" x14ac:dyDescent="0.5">
      <c r="A237" t="s">
        <v>20</v>
      </c>
      <c r="B237">
        <v>154</v>
      </c>
      <c r="E237" t="s">
        <v>14</v>
      </c>
      <c r="F237">
        <v>2604</v>
      </c>
    </row>
    <row r="238" spans="1:6" x14ac:dyDescent="0.5">
      <c r="A238" t="s">
        <v>20</v>
      </c>
      <c r="B238">
        <v>82</v>
      </c>
      <c r="E238" t="s">
        <v>14</v>
      </c>
      <c r="F238">
        <v>65</v>
      </c>
    </row>
    <row r="239" spans="1:6" x14ac:dyDescent="0.5">
      <c r="A239" t="s">
        <v>20</v>
      </c>
      <c r="B239">
        <v>134</v>
      </c>
      <c r="E239" t="s">
        <v>14</v>
      </c>
      <c r="F239">
        <v>94</v>
      </c>
    </row>
    <row r="240" spans="1:6" x14ac:dyDescent="0.5">
      <c r="A240" t="s">
        <v>20</v>
      </c>
      <c r="B240">
        <v>5203</v>
      </c>
      <c r="E240" t="s">
        <v>14</v>
      </c>
      <c r="F240">
        <v>257</v>
      </c>
    </row>
    <row r="241" spans="1:6" x14ac:dyDescent="0.5">
      <c r="A241" t="s">
        <v>20</v>
      </c>
      <c r="B241">
        <v>94</v>
      </c>
      <c r="E241" t="s">
        <v>14</v>
      </c>
      <c r="F241">
        <v>2928</v>
      </c>
    </row>
    <row r="242" spans="1:6" x14ac:dyDescent="0.5">
      <c r="A242" t="s">
        <v>20</v>
      </c>
      <c r="B242">
        <v>205</v>
      </c>
      <c r="E242" t="s">
        <v>14</v>
      </c>
      <c r="F242">
        <v>4697</v>
      </c>
    </row>
    <row r="243" spans="1:6" x14ac:dyDescent="0.5">
      <c r="A243" t="s">
        <v>20</v>
      </c>
      <c r="B243">
        <v>92</v>
      </c>
      <c r="E243" t="s">
        <v>14</v>
      </c>
      <c r="F243">
        <v>2915</v>
      </c>
    </row>
    <row r="244" spans="1:6" x14ac:dyDescent="0.5">
      <c r="A244" t="s">
        <v>20</v>
      </c>
      <c r="B244">
        <v>219</v>
      </c>
      <c r="E244" t="s">
        <v>14</v>
      </c>
      <c r="F244">
        <v>18</v>
      </c>
    </row>
    <row r="245" spans="1:6" x14ac:dyDescent="0.5">
      <c r="A245" t="s">
        <v>20</v>
      </c>
      <c r="B245">
        <v>2526</v>
      </c>
      <c r="E245" t="s">
        <v>14</v>
      </c>
      <c r="F245">
        <v>602</v>
      </c>
    </row>
    <row r="246" spans="1:6" x14ac:dyDescent="0.5">
      <c r="A246" t="s">
        <v>20</v>
      </c>
      <c r="B246">
        <v>94</v>
      </c>
      <c r="E246" t="s">
        <v>14</v>
      </c>
      <c r="F246">
        <v>1</v>
      </c>
    </row>
    <row r="247" spans="1:6" x14ac:dyDescent="0.5">
      <c r="A247" t="s">
        <v>20</v>
      </c>
      <c r="B247">
        <v>1713</v>
      </c>
      <c r="E247" t="s">
        <v>14</v>
      </c>
      <c r="F247">
        <v>3868</v>
      </c>
    </row>
    <row r="248" spans="1:6" x14ac:dyDescent="0.5">
      <c r="A248" t="s">
        <v>20</v>
      </c>
      <c r="B248">
        <v>249</v>
      </c>
      <c r="E248" t="s">
        <v>14</v>
      </c>
      <c r="F248">
        <v>504</v>
      </c>
    </row>
    <row r="249" spans="1:6" x14ac:dyDescent="0.5">
      <c r="A249" t="s">
        <v>20</v>
      </c>
      <c r="B249">
        <v>192</v>
      </c>
      <c r="E249" t="s">
        <v>14</v>
      </c>
      <c r="F249">
        <v>14</v>
      </c>
    </row>
    <row r="250" spans="1:6" x14ac:dyDescent="0.5">
      <c r="A250" t="s">
        <v>20</v>
      </c>
      <c r="B250">
        <v>247</v>
      </c>
      <c r="E250" t="s">
        <v>14</v>
      </c>
      <c r="F250">
        <v>750</v>
      </c>
    </row>
    <row r="251" spans="1:6" x14ac:dyDescent="0.5">
      <c r="A251" t="s">
        <v>20</v>
      </c>
      <c r="B251">
        <v>2293</v>
      </c>
      <c r="E251" t="s">
        <v>14</v>
      </c>
      <c r="F251">
        <v>77</v>
      </c>
    </row>
    <row r="252" spans="1:6" x14ac:dyDescent="0.5">
      <c r="A252" t="s">
        <v>20</v>
      </c>
      <c r="B252">
        <v>3131</v>
      </c>
      <c r="E252" t="s">
        <v>14</v>
      </c>
      <c r="F252">
        <v>752</v>
      </c>
    </row>
    <row r="253" spans="1:6" x14ac:dyDescent="0.5">
      <c r="A253" t="s">
        <v>20</v>
      </c>
      <c r="B253">
        <v>143</v>
      </c>
      <c r="E253" t="s">
        <v>14</v>
      </c>
      <c r="F253">
        <v>131</v>
      </c>
    </row>
    <row r="254" spans="1:6" x14ac:dyDescent="0.5">
      <c r="A254" t="s">
        <v>20</v>
      </c>
      <c r="B254">
        <v>296</v>
      </c>
      <c r="E254" t="s">
        <v>14</v>
      </c>
      <c r="F254">
        <v>87</v>
      </c>
    </row>
    <row r="255" spans="1:6" x14ac:dyDescent="0.5">
      <c r="A255" t="s">
        <v>20</v>
      </c>
      <c r="B255">
        <v>170</v>
      </c>
      <c r="E255" t="s">
        <v>14</v>
      </c>
      <c r="F255">
        <v>1063</v>
      </c>
    </row>
    <row r="256" spans="1:6" x14ac:dyDescent="0.5">
      <c r="A256" t="s">
        <v>20</v>
      </c>
      <c r="B256">
        <v>86</v>
      </c>
      <c r="E256" t="s">
        <v>14</v>
      </c>
      <c r="F256">
        <v>76</v>
      </c>
    </row>
    <row r="257" spans="1:6" x14ac:dyDescent="0.5">
      <c r="A257" t="s">
        <v>20</v>
      </c>
      <c r="B257">
        <v>6286</v>
      </c>
      <c r="E257" t="s">
        <v>14</v>
      </c>
      <c r="F257">
        <v>4428</v>
      </c>
    </row>
    <row r="258" spans="1:6" x14ac:dyDescent="0.5">
      <c r="A258" t="s">
        <v>20</v>
      </c>
      <c r="B258">
        <v>3727</v>
      </c>
      <c r="E258" t="s">
        <v>14</v>
      </c>
      <c r="F258">
        <v>58</v>
      </c>
    </row>
    <row r="259" spans="1:6" x14ac:dyDescent="0.5">
      <c r="A259" t="s">
        <v>20</v>
      </c>
      <c r="B259">
        <v>1605</v>
      </c>
      <c r="E259" t="s">
        <v>14</v>
      </c>
      <c r="F259">
        <v>111</v>
      </c>
    </row>
    <row r="260" spans="1:6" x14ac:dyDescent="0.5">
      <c r="A260" t="s">
        <v>20</v>
      </c>
      <c r="B260">
        <v>2120</v>
      </c>
      <c r="E260" t="s">
        <v>14</v>
      </c>
      <c r="F260">
        <v>2955</v>
      </c>
    </row>
    <row r="261" spans="1:6" x14ac:dyDescent="0.5">
      <c r="A261" t="s">
        <v>20</v>
      </c>
      <c r="B261">
        <v>50</v>
      </c>
      <c r="E261" t="s">
        <v>14</v>
      </c>
      <c r="F261">
        <v>1657</v>
      </c>
    </row>
    <row r="262" spans="1:6" x14ac:dyDescent="0.5">
      <c r="A262" t="s">
        <v>20</v>
      </c>
      <c r="B262">
        <v>2080</v>
      </c>
      <c r="E262" t="s">
        <v>14</v>
      </c>
      <c r="F262">
        <v>926</v>
      </c>
    </row>
    <row r="263" spans="1:6" x14ac:dyDescent="0.5">
      <c r="A263" t="s">
        <v>20</v>
      </c>
      <c r="B263">
        <v>2105</v>
      </c>
      <c r="E263" t="s">
        <v>14</v>
      </c>
      <c r="F263">
        <v>77</v>
      </c>
    </row>
    <row r="264" spans="1:6" x14ac:dyDescent="0.5">
      <c r="A264" t="s">
        <v>20</v>
      </c>
      <c r="B264">
        <v>2436</v>
      </c>
      <c r="E264" t="s">
        <v>14</v>
      </c>
      <c r="F264">
        <v>1748</v>
      </c>
    </row>
    <row r="265" spans="1:6" x14ac:dyDescent="0.5">
      <c r="A265" t="s">
        <v>20</v>
      </c>
      <c r="B265">
        <v>80</v>
      </c>
      <c r="E265" t="s">
        <v>14</v>
      </c>
      <c r="F265">
        <v>79</v>
      </c>
    </row>
    <row r="266" spans="1:6" x14ac:dyDescent="0.5">
      <c r="A266" t="s">
        <v>20</v>
      </c>
      <c r="B266">
        <v>42</v>
      </c>
      <c r="E266" t="s">
        <v>14</v>
      </c>
      <c r="F266">
        <v>889</v>
      </c>
    </row>
    <row r="267" spans="1:6" x14ac:dyDescent="0.5">
      <c r="A267" t="s">
        <v>20</v>
      </c>
      <c r="B267">
        <v>139</v>
      </c>
      <c r="E267" t="s">
        <v>14</v>
      </c>
      <c r="F267">
        <v>56</v>
      </c>
    </row>
    <row r="268" spans="1:6" x14ac:dyDescent="0.5">
      <c r="A268" t="s">
        <v>20</v>
      </c>
      <c r="B268">
        <v>159</v>
      </c>
      <c r="E268" t="s">
        <v>14</v>
      </c>
      <c r="F268">
        <v>1</v>
      </c>
    </row>
    <row r="269" spans="1:6" x14ac:dyDescent="0.5">
      <c r="A269" t="s">
        <v>20</v>
      </c>
      <c r="B269">
        <v>381</v>
      </c>
      <c r="E269" t="s">
        <v>14</v>
      </c>
      <c r="F269">
        <v>83</v>
      </c>
    </row>
    <row r="270" spans="1:6" x14ac:dyDescent="0.5">
      <c r="A270" t="s">
        <v>20</v>
      </c>
      <c r="B270">
        <v>194</v>
      </c>
      <c r="E270" t="s">
        <v>14</v>
      </c>
      <c r="F270">
        <v>2025</v>
      </c>
    </row>
    <row r="271" spans="1:6" x14ac:dyDescent="0.5">
      <c r="A271" t="s">
        <v>20</v>
      </c>
      <c r="B271">
        <v>106</v>
      </c>
      <c r="E271" t="s">
        <v>14</v>
      </c>
      <c r="F271">
        <v>14</v>
      </c>
    </row>
    <row r="272" spans="1:6" x14ac:dyDescent="0.5">
      <c r="A272" t="s">
        <v>20</v>
      </c>
      <c r="B272">
        <v>142</v>
      </c>
      <c r="E272" t="s">
        <v>14</v>
      </c>
      <c r="F272">
        <v>656</v>
      </c>
    </row>
    <row r="273" spans="1:6" x14ac:dyDescent="0.5">
      <c r="A273" t="s">
        <v>20</v>
      </c>
      <c r="B273">
        <v>211</v>
      </c>
      <c r="E273" t="s">
        <v>14</v>
      </c>
      <c r="F273">
        <v>1596</v>
      </c>
    </row>
    <row r="274" spans="1:6" x14ac:dyDescent="0.5">
      <c r="A274" t="s">
        <v>20</v>
      </c>
      <c r="B274">
        <v>2756</v>
      </c>
      <c r="E274" t="s">
        <v>14</v>
      </c>
      <c r="F274">
        <v>10</v>
      </c>
    </row>
    <row r="275" spans="1:6" x14ac:dyDescent="0.5">
      <c r="A275" t="s">
        <v>20</v>
      </c>
      <c r="B275">
        <v>173</v>
      </c>
      <c r="E275" t="s">
        <v>14</v>
      </c>
      <c r="F275">
        <v>1121</v>
      </c>
    </row>
    <row r="276" spans="1:6" x14ac:dyDescent="0.5">
      <c r="A276" t="s">
        <v>20</v>
      </c>
      <c r="B276">
        <v>87</v>
      </c>
      <c r="E276" t="s">
        <v>14</v>
      </c>
      <c r="F276">
        <v>15</v>
      </c>
    </row>
    <row r="277" spans="1:6" x14ac:dyDescent="0.5">
      <c r="A277" t="s">
        <v>20</v>
      </c>
      <c r="B277">
        <v>1572</v>
      </c>
      <c r="E277" t="s">
        <v>14</v>
      </c>
      <c r="F277">
        <v>191</v>
      </c>
    </row>
    <row r="278" spans="1:6" x14ac:dyDescent="0.5">
      <c r="A278" t="s">
        <v>20</v>
      </c>
      <c r="B278">
        <v>2346</v>
      </c>
      <c r="E278" t="s">
        <v>14</v>
      </c>
      <c r="F278">
        <v>16</v>
      </c>
    </row>
    <row r="279" spans="1:6" x14ac:dyDescent="0.5">
      <c r="A279" t="s">
        <v>20</v>
      </c>
      <c r="B279">
        <v>115</v>
      </c>
      <c r="E279" t="s">
        <v>14</v>
      </c>
      <c r="F279">
        <v>17</v>
      </c>
    </row>
    <row r="280" spans="1:6" x14ac:dyDescent="0.5">
      <c r="A280" t="s">
        <v>20</v>
      </c>
      <c r="B280">
        <v>85</v>
      </c>
      <c r="E280" t="s">
        <v>14</v>
      </c>
      <c r="F280">
        <v>34</v>
      </c>
    </row>
    <row r="281" spans="1:6" x14ac:dyDescent="0.5">
      <c r="A281" t="s">
        <v>20</v>
      </c>
      <c r="B281">
        <v>144</v>
      </c>
      <c r="E281" t="s">
        <v>14</v>
      </c>
      <c r="F281">
        <v>1</v>
      </c>
    </row>
    <row r="282" spans="1:6" x14ac:dyDescent="0.5">
      <c r="A282" t="s">
        <v>20</v>
      </c>
      <c r="B282">
        <v>2443</v>
      </c>
      <c r="E282" t="s">
        <v>14</v>
      </c>
      <c r="F282">
        <v>1274</v>
      </c>
    </row>
    <row r="283" spans="1:6" x14ac:dyDescent="0.5">
      <c r="A283" t="s">
        <v>20</v>
      </c>
      <c r="B283">
        <v>64</v>
      </c>
      <c r="E283" t="s">
        <v>14</v>
      </c>
      <c r="F283">
        <v>210</v>
      </c>
    </row>
    <row r="284" spans="1:6" x14ac:dyDescent="0.5">
      <c r="A284" t="s">
        <v>20</v>
      </c>
      <c r="B284">
        <v>268</v>
      </c>
      <c r="E284" t="s">
        <v>14</v>
      </c>
      <c r="F284">
        <v>248</v>
      </c>
    </row>
    <row r="285" spans="1:6" x14ac:dyDescent="0.5">
      <c r="A285" t="s">
        <v>20</v>
      </c>
      <c r="B285">
        <v>195</v>
      </c>
      <c r="E285" t="s">
        <v>14</v>
      </c>
      <c r="F285">
        <v>513</v>
      </c>
    </row>
    <row r="286" spans="1:6" x14ac:dyDescent="0.5">
      <c r="A286" t="s">
        <v>20</v>
      </c>
      <c r="B286">
        <v>186</v>
      </c>
      <c r="E286" t="s">
        <v>14</v>
      </c>
      <c r="F286">
        <v>3410</v>
      </c>
    </row>
    <row r="287" spans="1:6" x14ac:dyDescent="0.5">
      <c r="A287" t="s">
        <v>20</v>
      </c>
      <c r="B287">
        <v>460</v>
      </c>
      <c r="E287" t="s">
        <v>14</v>
      </c>
      <c r="F287">
        <v>10</v>
      </c>
    </row>
    <row r="288" spans="1:6" x14ac:dyDescent="0.5">
      <c r="A288" t="s">
        <v>20</v>
      </c>
      <c r="B288">
        <v>2528</v>
      </c>
      <c r="E288" t="s">
        <v>14</v>
      </c>
      <c r="F288">
        <v>2201</v>
      </c>
    </row>
    <row r="289" spans="1:6" x14ac:dyDescent="0.5">
      <c r="A289" t="s">
        <v>20</v>
      </c>
      <c r="B289">
        <v>3657</v>
      </c>
      <c r="E289" t="s">
        <v>14</v>
      </c>
      <c r="F289">
        <v>676</v>
      </c>
    </row>
    <row r="290" spans="1:6" x14ac:dyDescent="0.5">
      <c r="A290" t="s">
        <v>20</v>
      </c>
      <c r="B290">
        <v>131</v>
      </c>
      <c r="E290" t="s">
        <v>14</v>
      </c>
      <c r="F290">
        <v>831</v>
      </c>
    </row>
    <row r="291" spans="1:6" x14ac:dyDescent="0.5">
      <c r="A291" t="s">
        <v>20</v>
      </c>
      <c r="B291">
        <v>239</v>
      </c>
      <c r="E291" t="s">
        <v>14</v>
      </c>
      <c r="F291">
        <v>859</v>
      </c>
    </row>
    <row r="292" spans="1:6" x14ac:dyDescent="0.5">
      <c r="A292" t="s">
        <v>20</v>
      </c>
      <c r="B292">
        <v>78</v>
      </c>
      <c r="E292" t="s">
        <v>14</v>
      </c>
      <c r="F292">
        <v>45</v>
      </c>
    </row>
    <row r="293" spans="1:6" x14ac:dyDescent="0.5">
      <c r="A293" t="s">
        <v>20</v>
      </c>
      <c r="B293">
        <v>1773</v>
      </c>
      <c r="E293" t="s">
        <v>14</v>
      </c>
      <c r="F293">
        <v>6</v>
      </c>
    </row>
    <row r="294" spans="1:6" x14ac:dyDescent="0.5">
      <c r="A294" t="s">
        <v>20</v>
      </c>
      <c r="B294">
        <v>32</v>
      </c>
      <c r="E294" t="s">
        <v>14</v>
      </c>
      <c r="F294">
        <v>7</v>
      </c>
    </row>
    <row r="295" spans="1:6" x14ac:dyDescent="0.5">
      <c r="A295" t="s">
        <v>20</v>
      </c>
      <c r="B295">
        <v>369</v>
      </c>
      <c r="E295" t="s">
        <v>14</v>
      </c>
      <c r="F295">
        <v>31</v>
      </c>
    </row>
    <row r="296" spans="1:6" x14ac:dyDescent="0.5">
      <c r="A296" t="s">
        <v>20</v>
      </c>
      <c r="B296">
        <v>89</v>
      </c>
      <c r="E296" t="s">
        <v>14</v>
      </c>
      <c r="F296">
        <v>78</v>
      </c>
    </row>
    <row r="297" spans="1:6" x14ac:dyDescent="0.5">
      <c r="A297" t="s">
        <v>20</v>
      </c>
      <c r="B297">
        <v>147</v>
      </c>
      <c r="E297" t="s">
        <v>14</v>
      </c>
      <c r="F297">
        <v>1225</v>
      </c>
    </row>
    <row r="298" spans="1:6" x14ac:dyDescent="0.5">
      <c r="A298" t="s">
        <v>20</v>
      </c>
      <c r="B298">
        <v>126</v>
      </c>
      <c r="E298" t="s">
        <v>14</v>
      </c>
      <c r="F298">
        <v>1</v>
      </c>
    </row>
    <row r="299" spans="1:6" x14ac:dyDescent="0.5">
      <c r="A299" t="s">
        <v>20</v>
      </c>
      <c r="B299">
        <v>2218</v>
      </c>
      <c r="E299" t="s">
        <v>14</v>
      </c>
      <c r="F299">
        <v>67</v>
      </c>
    </row>
    <row r="300" spans="1:6" x14ac:dyDescent="0.5">
      <c r="A300" t="s">
        <v>20</v>
      </c>
      <c r="B300">
        <v>202</v>
      </c>
      <c r="E300" t="s">
        <v>14</v>
      </c>
      <c r="F300">
        <v>19</v>
      </c>
    </row>
    <row r="301" spans="1:6" x14ac:dyDescent="0.5">
      <c r="A301" t="s">
        <v>20</v>
      </c>
      <c r="B301">
        <v>140</v>
      </c>
      <c r="E301" t="s">
        <v>14</v>
      </c>
      <c r="F301">
        <v>2108</v>
      </c>
    </row>
    <row r="302" spans="1:6" x14ac:dyDescent="0.5">
      <c r="A302" t="s">
        <v>20</v>
      </c>
      <c r="B302">
        <v>1052</v>
      </c>
      <c r="E302" t="s">
        <v>14</v>
      </c>
      <c r="F302">
        <v>679</v>
      </c>
    </row>
    <row r="303" spans="1:6" x14ac:dyDescent="0.5">
      <c r="A303" t="s">
        <v>20</v>
      </c>
      <c r="B303">
        <v>247</v>
      </c>
      <c r="E303" t="s">
        <v>14</v>
      </c>
      <c r="F303">
        <v>36</v>
      </c>
    </row>
    <row r="304" spans="1:6" x14ac:dyDescent="0.5">
      <c r="A304" t="s">
        <v>20</v>
      </c>
      <c r="B304">
        <v>84</v>
      </c>
      <c r="E304" t="s">
        <v>14</v>
      </c>
      <c r="F304">
        <v>47</v>
      </c>
    </row>
    <row r="305" spans="1:6" x14ac:dyDescent="0.5">
      <c r="A305" t="s">
        <v>20</v>
      </c>
      <c r="B305">
        <v>88</v>
      </c>
      <c r="E305" t="s">
        <v>14</v>
      </c>
      <c r="F305">
        <v>70</v>
      </c>
    </row>
    <row r="306" spans="1:6" x14ac:dyDescent="0.5">
      <c r="A306" t="s">
        <v>20</v>
      </c>
      <c r="B306">
        <v>156</v>
      </c>
      <c r="E306" t="s">
        <v>14</v>
      </c>
      <c r="F306">
        <v>154</v>
      </c>
    </row>
    <row r="307" spans="1:6" x14ac:dyDescent="0.5">
      <c r="A307" t="s">
        <v>20</v>
      </c>
      <c r="B307">
        <v>2985</v>
      </c>
      <c r="E307" t="s">
        <v>14</v>
      </c>
      <c r="F307">
        <v>22</v>
      </c>
    </row>
    <row r="308" spans="1:6" x14ac:dyDescent="0.5">
      <c r="A308" t="s">
        <v>20</v>
      </c>
      <c r="B308">
        <v>762</v>
      </c>
      <c r="E308" t="s">
        <v>14</v>
      </c>
      <c r="F308">
        <v>1758</v>
      </c>
    </row>
    <row r="309" spans="1:6" x14ac:dyDescent="0.5">
      <c r="A309" t="s">
        <v>20</v>
      </c>
      <c r="B309">
        <v>554</v>
      </c>
      <c r="E309" t="s">
        <v>14</v>
      </c>
      <c r="F309">
        <v>94</v>
      </c>
    </row>
    <row r="310" spans="1:6" x14ac:dyDescent="0.5">
      <c r="A310" t="s">
        <v>20</v>
      </c>
      <c r="B310">
        <v>135</v>
      </c>
      <c r="E310" t="s">
        <v>14</v>
      </c>
      <c r="F310">
        <v>33</v>
      </c>
    </row>
    <row r="311" spans="1:6" x14ac:dyDescent="0.5">
      <c r="A311" t="s">
        <v>20</v>
      </c>
      <c r="B311">
        <v>122</v>
      </c>
      <c r="E311" t="s">
        <v>14</v>
      </c>
      <c r="F311">
        <v>1</v>
      </c>
    </row>
    <row r="312" spans="1:6" x14ac:dyDescent="0.5">
      <c r="A312" t="s">
        <v>20</v>
      </c>
      <c r="B312">
        <v>221</v>
      </c>
      <c r="E312" t="s">
        <v>14</v>
      </c>
      <c r="F312">
        <v>31</v>
      </c>
    </row>
    <row r="313" spans="1:6" x14ac:dyDescent="0.5">
      <c r="A313" t="s">
        <v>20</v>
      </c>
      <c r="B313">
        <v>126</v>
      </c>
      <c r="E313" t="s">
        <v>14</v>
      </c>
      <c r="F313">
        <v>35</v>
      </c>
    </row>
    <row r="314" spans="1:6" x14ac:dyDescent="0.5">
      <c r="A314" t="s">
        <v>20</v>
      </c>
      <c r="B314">
        <v>1022</v>
      </c>
      <c r="E314" t="s">
        <v>14</v>
      </c>
      <c r="F314">
        <v>63</v>
      </c>
    </row>
    <row r="315" spans="1:6" x14ac:dyDescent="0.5">
      <c r="A315" t="s">
        <v>20</v>
      </c>
      <c r="B315">
        <v>3177</v>
      </c>
      <c r="E315" t="s">
        <v>14</v>
      </c>
      <c r="F315">
        <v>526</v>
      </c>
    </row>
    <row r="316" spans="1:6" x14ac:dyDescent="0.5">
      <c r="A316" t="s">
        <v>20</v>
      </c>
      <c r="B316">
        <v>198</v>
      </c>
      <c r="E316" t="s">
        <v>14</v>
      </c>
      <c r="F316">
        <v>121</v>
      </c>
    </row>
    <row r="317" spans="1:6" x14ac:dyDescent="0.5">
      <c r="A317" t="s">
        <v>20</v>
      </c>
      <c r="B317">
        <v>85</v>
      </c>
      <c r="E317" t="s">
        <v>14</v>
      </c>
      <c r="F317">
        <v>67</v>
      </c>
    </row>
    <row r="318" spans="1:6" x14ac:dyDescent="0.5">
      <c r="A318" t="s">
        <v>20</v>
      </c>
      <c r="B318">
        <v>3596</v>
      </c>
      <c r="E318" t="s">
        <v>14</v>
      </c>
      <c r="F318">
        <v>57</v>
      </c>
    </row>
    <row r="319" spans="1:6" x14ac:dyDescent="0.5">
      <c r="A319" t="s">
        <v>20</v>
      </c>
      <c r="B319">
        <v>244</v>
      </c>
      <c r="E319" t="s">
        <v>14</v>
      </c>
      <c r="F319">
        <v>1229</v>
      </c>
    </row>
    <row r="320" spans="1:6" x14ac:dyDescent="0.5">
      <c r="A320" t="s">
        <v>20</v>
      </c>
      <c r="B320">
        <v>5180</v>
      </c>
      <c r="E320" t="s">
        <v>14</v>
      </c>
      <c r="F320">
        <v>12</v>
      </c>
    </row>
    <row r="321" spans="1:6" x14ac:dyDescent="0.5">
      <c r="A321" t="s">
        <v>20</v>
      </c>
      <c r="B321">
        <v>589</v>
      </c>
      <c r="E321" t="s">
        <v>14</v>
      </c>
      <c r="F321">
        <v>452</v>
      </c>
    </row>
    <row r="322" spans="1:6" x14ac:dyDescent="0.5">
      <c r="A322" t="s">
        <v>20</v>
      </c>
      <c r="B322">
        <v>2725</v>
      </c>
      <c r="E322" t="s">
        <v>14</v>
      </c>
      <c r="F322">
        <v>1886</v>
      </c>
    </row>
    <row r="323" spans="1:6" x14ac:dyDescent="0.5">
      <c r="A323" t="s">
        <v>20</v>
      </c>
      <c r="B323">
        <v>300</v>
      </c>
      <c r="E323" t="s">
        <v>14</v>
      </c>
      <c r="F323">
        <v>1825</v>
      </c>
    </row>
    <row r="324" spans="1:6" x14ac:dyDescent="0.5">
      <c r="A324" t="s">
        <v>20</v>
      </c>
      <c r="B324">
        <v>144</v>
      </c>
      <c r="E324" t="s">
        <v>14</v>
      </c>
      <c r="F324">
        <v>31</v>
      </c>
    </row>
    <row r="325" spans="1:6" x14ac:dyDescent="0.5">
      <c r="A325" t="s">
        <v>20</v>
      </c>
      <c r="B325">
        <v>87</v>
      </c>
      <c r="E325" t="s">
        <v>14</v>
      </c>
      <c r="F325">
        <v>107</v>
      </c>
    </row>
    <row r="326" spans="1:6" x14ac:dyDescent="0.5">
      <c r="A326" t="s">
        <v>20</v>
      </c>
      <c r="B326">
        <v>3116</v>
      </c>
      <c r="E326" t="s">
        <v>14</v>
      </c>
      <c r="F326">
        <v>27</v>
      </c>
    </row>
    <row r="327" spans="1:6" x14ac:dyDescent="0.5">
      <c r="A327" t="s">
        <v>20</v>
      </c>
      <c r="B327">
        <v>909</v>
      </c>
      <c r="E327" t="s">
        <v>14</v>
      </c>
      <c r="F327">
        <v>1221</v>
      </c>
    </row>
    <row r="328" spans="1:6" x14ac:dyDescent="0.5">
      <c r="A328" t="s">
        <v>20</v>
      </c>
      <c r="B328">
        <v>1613</v>
      </c>
      <c r="E328" t="s">
        <v>14</v>
      </c>
      <c r="F328">
        <v>1</v>
      </c>
    </row>
    <row r="329" spans="1:6" x14ac:dyDescent="0.5">
      <c r="A329" t="s">
        <v>20</v>
      </c>
      <c r="B329">
        <v>136</v>
      </c>
      <c r="E329" t="s">
        <v>14</v>
      </c>
      <c r="F329">
        <v>16</v>
      </c>
    </row>
    <row r="330" spans="1:6" x14ac:dyDescent="0.5">
      <c r="A330" t="s">
        <v>20</v>
      </c>
      <c r="B330">
        <v>130</v>
      </c>
      <c r="E330" t="s">
        <v>14</v>
      </c>
      <c r="F330">
        <v>41</v>
      </c>
    </row>
    <row r="331" spans="1:6" x14ac:dyDescent="0.5">
      <c r="A331" t="s">
        <v>20</v>
      </c>
      <c r="B331">
        <v>102</v>
      </c>
      <c r="E331" t="s">
        <v>14</v>
      </c>
      <c r="F331">
        <v>523</v>
      </c>
    </row>
    <row r="332" spans="1:6" x14ac:dyDescent="0.5">
      <c r="A332" t="s">
        <v>20</v>
      </c>
      <c r="B332">
        <v>4006</v>
      </c>
      <c r="E332" t="s">
        <v>14</v>
      </c>
      <c r="F332">
        <v>141</v>
      </c>
    </row>
    <row r="333" spans="1:6" x14ac:dyDescent="0.5">
      <c r="A333" t="s">
        <v>20</v>
      </c>
      <c r="B333">
        <v>1629</v>
      </c>
      <c r="E333" t="s">
        <v>14</v>
      </c>
      <c r="F333">
        <v>52</v>
      </c>
    </row>
    <row r="334" spans="1:6" x14ac:dyDescent="0.5">
      <c r="A334" t="s">
        <v>20</v>
      </c>
      <c r="B334">
        <v>2188</v>
      </c>
      <c r="E334" t="s">
        <v>14</v>
      </c>
      <c r="F334">
        <v>225</v>
      </c>
    </row>
    <row r="335" spans="1:6" x14ac:dyDescent="0.5">
      <c r="A335" t="s">
        <v>20</v>
      </c>
      <c r="B335">
        <v>2409</v>
      </c>
      <c r="E335" t="s">
        <v>14</v>
      </c>
      <c r="F335">
        <v>38</v>
      </c>
    </row>
    <row r="336" spans="1:6" x14ac:dyDescent="0.5">
      <c r="A336" t="s">
        <v>20</v>
      </c>
      <c r="B336">
        <v>194</v>
      </c>
      <c r="E336" t="s">
        <v>14</v>
      </c>
      <c r="F336">
        <v>15</v>
      </c>
    </row>
    <row r="337" spans="1:6" x14ac:dyDescent="0.5">
      <c r="A337" t="s">
        <v>20</v>
      </c>
      <c r="B337">
        <v>1140</v>
      </c>
      <c r="E337" t="s">
        <v>14</v>
      </c>
      <c r="F337">
        <v>37</v>
      </c>
    </row>
    <row r="338" spans="1:6" x14ac:dyDescent="0.5">
      <c r="A338" t="s">
        <v>20</v>
      </c>
      <c r="B338">
        <v>102</v>
      </c>
      <c r="E338" t="s">
        <v>14</v>
      </c>
      <c r="F338">
        <v>112</v>
      </c>
    </row>
    <row r="339" spans="1:6" x14ac:dyDescent="0.5">
      <c r="A339" t="s">
        <v>20</v>
      </c>
      <c r="B339">
        <v>2857</v>
      </c>
      <c r="E339" t="s">
        <v>14</v>
      </c>
      <c r="F339">
        <v>21</v>
      </c>
    </row>
    <row r="340" spans="1:6" x14ac:dyDescent="0.5">
      <c r="A340" t="s">
        <v>20</v>
      </c>
      <c r="B340">
        <v>107</v>
      </c>
      <c r="E340" t="s">
        <v>14</v>
      </c>
      <c r="F340">
        <v>67</v>
      </c>
    </row>
    <row r="341" spans="1:6" x14ac:dyDescent="0.5">
      <c r="A341" t="s">
        <v>20</v>
      </c>
      <c r="B341">
        <v>160</v>
      </c>
      <c r="E341" t="s">
        <v>14</v>
      </c>
      <c r="F341">
        <v>78</v>
      </c>
    </row>
    <row r="342" spans="1:6" x14ac:dyDescent="0.5">
      <c r="A342" t="s">
        <v>20</v>
      </c>
      <c r="B342">
        <v>2230</v>
      </c>
      <c r="E342" t="s">
        <v>14</v>
      </c>
      <c r="F342">
        <v>67</v>
      </c>
    </row>
    <row r="343" spans="1:6" x14ac:dyDescent="0.5">
      <c r="A343" t="s">
        <v>20</v>
      </c>
      <c r="B343">
        <v>316</v>
      </c>
      <c r="E343" t="s">
        <v>14</v>
      </c>
      <c r="F343">
        <v>263</v>
      </c>
    </row>
    <row r="344" spans="1:6" x14ac:dyDescent="0.5">
      <c r="A344" t="s">
        <v>20</v>
      </c>
      <c r="B344">
        <v>117</v>
      </c>
      <c r="E344" t="s">
        <v>14</v>
      </c>
      <c r="F344">
        <v>1691</v>
      </c>
    </row>
    <row r="345" spans="1:6" x14ac:dyDescent="0.5">
      <c r="A345" t="s">
        <v>20</v>
      </c>
      <c r="B345">
        <v>6406</v>
      </c>
      <c r="E345" t="s">
        <v>14</v>
      </c>
      <c r="F345">
        <v>181</v>
      </c>
    </row>
    <row r="346" spans="1:6" x14ac:dyDescent="0.5">
      <c r="A346" t="s">
        <v>20</v>
      </c>
      <c r="B346">
        <v>192</v>
      </c>
      <c r="E346" t="s">
        <v>14</v>
      </c>
      <c r="F346">
        <v>13</v>
      </c>
    </row>
    <row r="347" spans="1:6" x14ac:dyDescent="0.5">
      <c r="A347" t="s">
        <v>20</v>
      </c>
      <c r="B347">
        <v>26</v>
      </c>
      <c r="E347" t="s">
        <v>14</v>
      </c>
      <c r="F347">
        <v>1</v>
      </c>
    </row>
    <row r="348" spans="1:6" x14ac:dyDescent="0.5">
      <c r="A348" t="s">
        <v>20</v>
      </c>
      <c r="B348">
        <v>723</v>
      </c>
      <c r="E348" t="s">
        <v>14</v>
      </c>
      <c r="F348">
        <v>21</v>
      </c>
    </row>
    <row r="349" spans="1:6" x14ac:dyDescent="0.5">
      <c r="A349" t="s">
        <v>20</v>
      </c>
      <c r="B349">
        <v>170</v>
      </c>
      <c r="E349" t="s">
        <v>14</v>
      </c>
      <c r="F349">
        <v>830</v>
      </c>
    </row>
    <row r="350" spans="1:6" x14ac:dyDescent="0.5">
      <c r="A350" t="s">
        <v>20</v>
      </c>
      <c r="B350">
        <v>238</v>
      </c>
      <c r="E350" t="s">
        <v>14</v>
      </c>
      <c r="F350">
        <v>130</v>
      </c>
    </row>
    <row r="351" spans="1:6" x14ac:dyDescent="0.5">
      <c r="A351" t="s">
        <v>20</v>
      </c>
      <c r="B351">
        <v>55</v>
      </c>
      <c r="E351" t="s">
        <v>14</v>
      </c>
      <c r="F351">
        <v>55</v>
      </c>
    </row>
    <row r="352" spans="1:6" x14ac:dyDescent="0.5">
      <c r="A352" t="s">
        <v>20</v>
      </c>
      <c r="B352">
        <v>128</v>
      </c>
      <c r="E352" t="s">
        <v>14</v>
      </c>
      <c r="F352">
        <v>114</v>
      </c>
    </row>
    <row r="353" spans="1:6" x14ac:dyDescent="0.5">
      <c r="A353" t="s">
        <v>20</v>
      </c>
      <c r="B353">
        <v>2144</v>
      </c>
      <c r="E353" t="s">
        <v>14</v>
      </c>
      <c r="F353">
        <v>594</v>
      </c>
    </row>
    <row r="354" spans="1:6" x14ac:dyDescent="0.5">
      <c r="A354" t="s">
        <v>20</v>
      </c>
      <c r="B354">
        <v>2693</v>
      </c>
      <c r="E354" t="s">
        <v>14</v>
      </c>
      <c r="F354">
        <v>24</v>
      </c>
    </row>
    <row r="355" spans="1:6" x14ac:dyDescent="0.5">
      <c r="A355" t="s">
        <v>20</v>
      </c>
      <c r="B355">
        <v>432</v>
      </c>
      <c r="E355" t="s">
        <v>14</v>
      </c>
      <c r="F355">
        <v>252</v>
      </c>
    </row>
    <row r="356" spans="1:6" x14ac:dyDescent="0.5">
      <c r="A356" t="s">
        <v>20</v>
      </c>
      <c r="B356">
        <v>189</v>
      </c>
      <c r="E356" t="s">
        <v>14</v>
      </c>
      <c r="F356">
        <v>67</v>
      </c>
    </row>
    <row r="357" spans="1:6" x14ac:dyDescent="0.5">
      <c r="A357" t="s">
        <v>20</v>
      </c>
      <c r="B357">
        <v>154</v>
      </c>
      <c r="E357" t="s">
        <v>14</v>
      </c>
      <c r="F357">
        <v>742</v>
      </c>
    </row>
    <row r="358" spans="1:6" x14ac:dyDescent="0.5">
      <c r="A358" t="s">
        <v>20</v>
      </c>
      <c r="B358">
        <v>96</v>
      </c>
      <c r="E358" t="s">
        <v>14</v>
      </c>
      <c r="F358">
        <v>75</v>
      </c>
    </row>
    <row r="359" spans="1:6" x14ac:dyDescent="0.5">
      <c r="A359" t="s">
        <v>20</v>
      </c>
      <c r="B359">
        <v>3063</v>
      </c>
      <c r="E359" t="s">
        <v>14</v>
      </c>
      <c r="F359">
        <v>4405</v>
      </c>
    </row>
    <row r="360" spans="1:6" x14ac:dyDescent="0.5">
      <c r="A360" t="s">
        <v>20</v>
      </c>
      <c r="B360">
        <v>2266</v>
      </c>
      <c r="E360" t="s">
        <v>14</v>
      </c>
      <c r="F360">
        <v>92</v>
      </c>
    </row>
    <row r="361" spans="1:6" x14ac:dyDescent="0.5">
      <c r="A361" t="s">
        <v>20</v>
      </c>
      <c r="B361">
        <v>194</v>
      </c>
      <c r="E361" t="s">
        <v>14</v>
      </c>
      <c r="F361">
        <v>64</v>
      </c>
    </row>
    <row r="362" spans="1:6" x14ac:dyDescent="0.5">
      <c r="A362" t="s">
        <v>20</v>
      </c>
      <c r="B362">
        <v>129</v>
      </c>
      <c r="E362" t="s">
        <v>14</v>
      </c>
      <c r="F362">
        <v>64</v>
      </c>
    </row>
    <row r="363" spans="1:6" x14ac:dyDescent="0.5">
      <c r="A363" t="s">
        <v>20</v>
      </c>
      <c r="B363">
        <v>375</v>
      </c>
      <c r="E363" t="s">
        <v>14</v>
      </c>
      <c r="F363">
        <v>842</v>
      </c>
    </row>
    <row r="364" spans="1:6" x14ac:dyDescent="0.5">
      <c r="A364" t="s">
        <v>20</v>
      </c>
      <c r="B364">
        <v>409</v>
      </c>
      <c r="E364" t="s">
        <v>14</v>
      </c>
      <c r="F364">
        <v>112</v>
      </c>
    </row>
    <row r="365" spans="1:6" x14ac:dyDescent="0.5">
      <c r="A365" t="s">
        <v>20</v>
      </c>
      <c r="B365">
        <v>234</v>
      </c>
      <c r="E365" t="s">
        <v>14</v>
      </c>
      <c r="F365">
        <v>374</v>
      </c>
    </row>
    <row r="366" spans="1:6" x14ac:dyDescent="0.5">
      <c r="A366" t="s">
        <v>20</v>
      </c>
      <c r="B366">
        <v>3016</v>
      </c>
    </row>
    <row r="367" spans="1:6" x14ac:dyDescent="0.5">
      <c r="A367" t="s">
        <v>20</v>
      </c>
      <c r="B367">
        <v>264</v>
      </c>
    </row>
    <row r="368" spans="1:6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E2:E365">
    <cfRule type="containsText" dxfId="4" priority="1" operator="containsText" text="failed">
      <formula>NOT(ISERROR(SEARCH("failed",E2)))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58E4CD5-41D3-405B-91F5-D01CCA59348C}">
            <xm:f>NOT(ISERROR(SEARCH($H$20,A2)))</xm:f>
            <xm:f>$H$20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EC49E839-DE94-4DCD-A115-4A42078676A1}">
            <xm:f>NOT(ISERROR(SEARCH($H$10,A2)))</xm:f>
            <xm:f>$H$10</xm:f>
            <x14:dxf>
              <fill>
                <patternFill>
                  <bgColor theme="4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8" operator="containsText" id="{4B2EB062-25DC-455C-BC4D-267F190AAB86}">
            <xm:f>NOT(ISERROR(SEARCH($H$2,A2)))</xm:f>
            <xm:f>$H$2</xm:f>
            <x14:dxf>
              <fill>
                <patternFill>
                  <bgColor rgb="FFFF7D7D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9" operator="containsText" id="{7F0D79CD-94D0-4E3D-BF95-88A1433C54F7}">
            <xm:f>NOT(ISERROR(SEARCH($H$3,A2)))</xm:f>
            <xm:f>$H$3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A2:A566</xm:sqref>
        </x14:conditionalFormatting>
        <x14:conditionalFormatting xmlns:xm="http://schemas.microsoft.com/office/excel/2006/main">
          <x14:cfRule type="containsText" priority="2" operator="containsText" id="{B3B8C3EC-1876-4071-9840-80937D12B646}">
            <xm:f>NOT(ISERROR(SEARCH($H$20,E2)))</xm:f>
            <xm:f>$H$20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605FB07A-9036-42D2-ACFE-70B3DB06058A}">
            <xm:f>NOT(ISERROR(SEARCH($H$10,E2)))</xm:f>
            <xm:f>$H$10</xm:f>
            <x14:dxf>
              <fill>
                <patternFill>
                  <bgColor theme="4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4" operator="containsText" id="{80B75D5C-8A14-46DB-8B88-EC5A367394AE}">
            <xm:f>NOT(ISERROR(SEARCH($H$2,E2)))</xm:f>
            <xm:f>$H$2</xm:f>
            <x14:dxf>
              <fill>
                <patternFill>
                  <bgColor rgb="FFFF7D7D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5" operator="containsText" id="{63A65C52-E6D2-40AA-B4B0-3BD1F30104E3}">
            <xm:f>NOT(ISERROR(SEARCH($H$3,E2)))</xm:f>
            <xm:f>$H$3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E2:E365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PivotTable1</vt:lpstr>
      <vt:lpstr>PivotTable2</vt:lpstr>
      <vt:lpstr>PivotTable3</vt:lpstr>
      <vt:lpstr>Crowdfunding</vt:lpstr>
      <vt:lpstr>Bonus</vt:lpstr>
      <vt:lpstr>Sheet1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Freya Huang</cp:lastModifiedBy>
  <dcterms:created xsi:type="dcterms:W3CDTF">2021-09-29T18:52:28Z</dcterms:created>
  <dcterms:modified xsi:type="dcterms:W3CDTF">2024-05-27T08:26:21Z</dcterms:modified>
</cp:coreProperties>
</file>